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55" windowWidth="19815" windowHeight="9405"/>
  </bookViews>
  <sheets>
    <sheet name="2-1" sheetId="1" r:id="rId1"/>
  </sheets>
  <calcPr calcId="144525"/>
</workbook>
</file>

<file path=xl/calcChain.xml><?xml version="1.0" encoding="utf-8"?>
<calcChain xmlns="http://schemas.openxmlformats.org/spreadsheetml/2006/main">
  <c r="AP32" i="1" l="1"/>
  <c r="AQ32" i="1" s="1"/>
  <c r="AP34" i="1"/>
  <c r="AQ34" i="1" s="1"/>
  <c r="AY35" i="1"/>
  <c r="AZ35" i="1" s="1"/>
  <c r="P35" i="1"/>
  <c r="Q35" i="1" s="1"/>
  <c r="AW34" i="1"/>
  <c r="AX34" i="1" s="1"/>
  <c r="AI34" i="1"/>
  <c r="AJ34" i="1" s="1"/>
  <c r="AB34" i="1"/>
  <c r="AC34" i="1" s="1"/>
  <c r="U34" i="1"/>
  <c r="V34" i="1" s="1"/>
  <c r="N34" i="1"/>
  <c r="O34" i="1" s="1"/>
  <c r="G34" i="1"/>
  <c r="H34" i="1" s="1"/>
  <c r="AB48" i="1"/>
  <c r="AC48" i="1" s="1"/>
  <c r="AY39" i="1"/>
  <c r="AZ39" i="1" s="1"/>
  <c r="AW38" i="1"/>
  <c r="AX38" i="1" s="1"/>
  <c r="AW46" i="1"/>
  <c r="AX46" i="1" s="1"/>
  <c r="G42" i="1"/>
  <c r="H42" i="1" s="1"/>
  <c r="AP44" i="1"/>
  <c r="AQ44" i="1" s="1"/>
  <c r="AP46" i="1"/>
  <c r="AQ46" i="1" s="1"/>
  <c r="N44" i="1"/>
  <c r="O44" i="1" s="1"/>
  <c r="N38" i="1"/>
  <c r="O38" i="1" s="1"/>
  <c r="AY43" i="1"/>
  <c r="AZ43" i="1" s="1"/>
  <c r="AY17" i="1"/>
  <c r="AZ17" i="1" s="1"/>
  <c r="AY25" i="1"/>
  <c r="AZ25" i="1" s="1"/>
  <c r="AR9" i="1"/>
  <c r="AS9" i="1" s="1"/>
  <c r="AP8" i="1"/>
  <c r="AQ8" i="1" s="1"/>
  <c r="AR45" i="1"/>
  <c r="AS45" i="1" s="1"/>
  <c r="AP28" i="1"/>
  <c r="AQ28" i="1" s="1"/>
  <c r="AR43" i="1"/>
  <c r="AS43" i="1" s="1"/>
  <c r="AP42" i="1"/>
  <c r="AQ42" i="1" s="1"/>
  <c r="AR39" i="1"/>
  <c r="AS39" i="1" s="1"/>
  <c r="AR15" i="1"/>
  <c r="AS15" i="1" s="1"/>
  <c r="AS47" i="1"/>
  <c r="AR47" i="1"/>
  <c r="AR49" i="1"/>
  <c r="AS49" i="1" s="1"/>
  <c r="AP48" i="1"/>
  <c r="AQ48" i="1" s="1"/>
  <c r="AR55" i="1"/>
  <c r="AS55" i="1" s="1"/>
  <c r="I65" i="1"/>
  <c r="J65" i="1" s="1"/>
  <c r="P65" i="1"/>
  <c r="Q65" i="1" s="1"/>
  <c r="W65" i="1"/>
  <c r="X65" i="1" s="1"/>
  <c r="AK47" i="1"/>
  <c r="AL47" i="1" s="1"/>
  <c r="AK49" i="1"/>
  <c r="AL49" i="1" s="1"/>
  <c r="AI14" i="1"/>
  <c r="AJ14" i="1" s="1"/>
  <c r="N28" i="1"/>
  <c r="O28" i="1" s="1"/>
  <c r="P23" i="1"/>
  <c r="Q23" i="1" s="1"/>
  <c r="AK29" i="1"/>
  <c r="AL29" i="1" s="1"/>
  <c r="AI28" i="1"/>
  <c r="AJ28" i="1" s="1"/>
  <c r="AK23" i="1"/>
  <c r="AL23" i="1" s="1"/>
  <c r="AY49" i="1"/>
  <c r="AZ49" i="1" s="1"/>
  <c r="AW48" i="1"/>
  <c r="AX48" i="1" s="1"/>
  <c r="AI48" i="1"/>
  <c r="AJ48" i="1" s="1"/>
  <c r="AD49" i="1"/>
  <c r="AE49" i="1" s="1"/>
  <c r="W49" i="1"/>
  <c r="X49" i="1" s="1"/>
  <c r="P49" i="1"/>
  <c r="Q49" i="1" s="1"/>
  <c r="I49" i="1"/>
  <c r="J49" i="1" s="1"/>
  <c r="U48" i="1"/>
  <c r="V48" i="1" s="1"/>
  <c r="N48" i="1"/>
  <c r="O48" i="1" s="1"/>
  <c r="G48" i="1"/>
  <c r="H48" i="1" s="1"/>
  <c r="AD39" i="1"/>
  <c r="AE39" i="1" s="1"/>
  <c r="AB38" i="1"/>
  <c r="AC38" i="1" s="1"/>
  <c r="AP22" i="1"/>
  <c r="AQ22" i="1" s="1"/>
  <c r="AD25" i="1"/>
  <c r="AE25" i="1" s="1"/>
  <c r="AW42" i="1"/>
  <c r="AX42" i="1" s="1"/>
  <c r="AW44" i="1"/>
  <c r="AX44" i="1" s="1"/>
  <c r="W33" i="1"/>
  <c r="X33" i="1" s="1"/>
  <c r="AR37" i="1" l="1"/>
  <c r="AS37" i="1" s="1"/>
  <c r="AP36" i="1"/>
  <c r="AQ36" i="1" s="1"/>
  <c r="AY33" i="1" l="1"/>
  <c r="AZ33" i="1" s="1"/>
  <c r="AK33" i="1"/>
  <c r="AL33" i="1" s="1"/>
  <c r="AD33" i="1"/>
  <c r="AE33" i="1" s="1"/>
  <c r="AW32" i="1"/>
  <c r="AX32" i="1" s="1"/>
  <c r="AI32" i="1"/>
  <c r="AJ32" i="1" s="1"/>
  <c r="AB32" i="1"/>
  <c r="AC32" i="1" s="1"/>
  <c r="U32" i="1"/>
  <c r="V32" i="1" s="1"/>
  <c r="N32" i="1"/>
  <c r="O32" i="1" s="1"/>
  <c r="G32" i="1"/>
  <c r="H32" i="1" s="1"/>
  <c r="AI38" i="1"/>
  <c r="AJ38" i="1" s="1"/>
  <c r="W27" i="1"/>
  <c r="X27" i="1" s="1"/>
  <c r="U26" i="1"/>
  <c r="V26" i="1" s="1"/>
  <c r="U16" i="1"/>
  <c r="V16" i="1" s="1"/>
  <c r="G14" i="1"/>
  <c r="H14" i="1" s="1"/>
  <c r="G26" i="1"/>
  <c r="H26" i="1" s="1"/>
  <c r="AP16" i="1"/>
  <c r="AQ16" i="1" s="1"/>
  <c r="AW22" i="1"/>
  <c r="AX22" i="1" s="1"/>
  <c r="AW16" i="1"/>
  <c r="AX16" i="1" s="1"/>
  <c r="AW30" i="1"/>
  <c r="AX30" i="1" s="1"/>
  <c r="AW50" i="1"/>
  <c r="AX50" i="1" s="1"/>
  <c r="AP50" i="1"/>
  <c r="AQ50" i="1" s="1"/>
  <c r="AP30" i="1"/>
  <c r="AQ30" i="1" s="1"/>
  <c r="AP26" i="1"/>
  <c r="AQ26" i="1" s="1"/>
  <c r="AI30" i="1"/>
  <c r="AJ30" i="1" s="1"/>
  <c r="AI16" i="1"/>
  <c r="AJ16" i="1" s="1"/>
  <c r="AK17" i="1"/>
  <c r="AL17" i="1" s="1"/>
  <c r="AB30" i="1"/>
  <c r="AC30" i="1" s="1"/>
  <c r="G16" i="1"/>
  <c r="H16" i="1" s="1"/>
  <c r="AB16" i="1"/>
  <c r="AC16" i="1" s="1"/>
  <c r="AP10" i="1"/>
  <c r="AQ10" i="1" s="1"/>
  <c r="AW10" i="1"/>
  <c r="AX10" i="1" s="1"/>
  <c r="AW8" i="1"/>
  <c r="AX8" i="1" s="1"/>
  <c r="M85" i="1"/>
  <c r="C85" i="1"/>
  <c r="AY74" i="1"/>
  <c r="AZ74" i="1" s="1"/>
  <c r="AW73" i="1"/>
  <c r="AX73" i="1" s="1"/>
  <c r="AP73" i="1"/>
  <c r="AQ73" i="1" s="1"/>
  <c r="AI73" i="1"/>
  <c r="AJ73" i="1" s="1"/>
  <c r="AB73" i="1"/>
  <c r="AC73" i="1" s="1"/>
  <c r="U73" i="1"/>
  <c r="V73" i="1" s="1"/>
  <c r="N73" i="1"/>
  <c r="O73" i="1" s="1"/>
  <c r="G73" i="1"/>
  <c r="H73" i="1" s="1"/>
  <c r="AY72" i="1"/>
  <c r="AZ72" i="1" s="1"/>
  <c r="AW71" i="1"/>
  <c r="AX71" i="1" s="1"/>
  <c r="U71" i="1"/>
  <c r="V71" i="1" s="1"/>
  <c r="N71" i="1"/>
  <c r="O71" i="1" s="1"/>
  <c r="G71" i="1"/>
  <c r="H71" i="1" s="1"/>
  <c r="AW69" i="1"/>
  <c r="AX69" i="1" s="1"/>
  <c r="AP69" i="1"/>
  <c r="AQ69" i="1" s="1"/>
  <c r="AI69" i="1"/>
  <c r="AJ69" i="1" s="1"/>
  <c r="AB69" i="1"/>
  <c r="AC69" i="1" s="1"/>
  <c r="AP67" i="1"/>
  <c r="AQ67" i="1" s="1"/>
  <c r="AI67" i="1"/>
  <c r="AJ67" i="1" s="1"/>
  <c r="AB67" i="1"/>
  <c r="AC67" i="1" s="1"/>
  <c r="U67" i="1"/>
  <c r="V67" i="1" s="1"/>
  <c r="N67" i="1"/>
  <c r="O67" i="1" s="1"/>
  <c r="G67" i="1"/>
  <c r="H67" i="1" s="1"/>
  <c r="AR65" i="1"/>
  <c r="AS65" i="1" s="1"/>
  <c r="AK65" i="1"/>
  <c r="AL65" i="1" s="1"/>
  <c r="AD65" i="1"/>
  <c r="AE65" i="1" s="1"/>
  <c r="AW64" i="1"/>
  <c r="AX64" i="1" s="1"/>
  <c r="AP64" i="1"/>
  <c r="AQ64" i="1" s="1"/>
  <c r="AI64" i="1"/>
  <c r="AJ64" i="1" s="1"/>
  <c r="AB64" i="1"/>
  <c r="AC64" i="1" s="1"/>
  <c r="U64" i="1"/>
  <c r="V64" i="1" s="1"/>
  <c r="N64" i="1"/>
  <c r="O64" i="1" s="1"/>
  <c r="G64" i="1"/>
  <c r="H64" i="1" s="1"/>
  <c r="AY63" i="1"/>
  <c r="AZ63" i="1" s="1"/>
  <c r="AR63" i="1"/>
  <c r="AS63" i="1" s="1"/>
  <c r="AK63" i="1"/>
  <c r="AL63" i="1" s="1"/>
  <c r="AD63" i="1"/>
  <c r="AE63" i="1" s="1"/>
  <c r="W63" i="1"/>
  <c r="X63" i="1" s="1"/>
  <c r="P63" i="1"/>
  <c r="Q63" i="1" s="1"/>
  <c r="I63" i="1"/>
  <c r="J63" i="1" s="1"/>
  <c r="AW62" i="1"/>
  <c r="AX62" i="1" s="1"/>
  <c r="AP62" i="1"/>
  <c r="AQ62" i="1" s="1"/>
  <c r="AI62" i="1"/>
  <c r="AJ62" i="1" s="1"/>
  <c r="AB62" i="1"/>
  <c r="AC62" i="1" s="1"/>
  <c r="U62" i="1"/>
  <c r="V62" i="1" s="1"/>
  <c r="N62" i="1"/>
  <c r="O62" i="1" s="1"/>
  <c r="G62" i="1"/>
  <c r="H62" i="1" s="1"/>
  <c r="AY61" i="1"/>
  <c r="AZ61" i="1" s="1"/>
  <c r="AR61" i="1"/>
  <c r="AS61" i="1" s="1"/>
  <c r="AK61" i="1"/>
  <c r="AL61" i="1" s="1"/>
  <c r="AD61" i="1"/>
  <c r="AE61" i="1" s="1"/>
  <c r="W61" i="1"/>
  <c r="X61" i="1" s="1"/>
  <c r="P61" i="1"/>
  <c r="Q61" i="1" s="1"/>
  <c r="I61" i="1"/>
  <c r="J61" i="1" s="1"/>
  <c r="AW60" i="1"/>
  <c r="AX60" i="1" s="1"/>
  <c r="AP60" i="1"/>
  <c r="AQ60" i="1" s="1"/>
  <c r="AI60" i="1"/>
  <c r="AJ60" i="1" s="1"/>
  <c r="AB60" i="1"/>
  <c r="AC60" i="1" s="1"/>
  <c r="U60" i="1"/>
  <c r="V60" i="1" s="1"/>
  <c r="N60" i="1"/>
  <c r="O60" i="1" s="1"/>
  <c r="G60" i="1"/>
  <c r="H60" i="1" s="1"/>
  <c r="AK59" i="1"/>
  <c r="AL59" i="1" s="1"/>
  <c r="AD59" i="1"/>
  <c r="AE59" i="1" s="1"/>
  <c r="W59" i="1"/>
  <c r="X59" i="1" s="1"/>
  <c r="P59" i="1"/>
  <c r="Q59" i="1" s="1"/>
  <c r="I59" i="1"/>
  <c r="J59" i="1" s="1"/>
  <c r="AW58" i="1"/>
  <c r="AX58" i="1" s="1"/>
  <c r="AP58" i="1"/>
  <c r="AQ58" i="1" s="1"/>
  <c r="AI58" i="1"/>
  <c r="AJ58" i="1" s="1"/>
  <c r="AB58" i="1"/>
  <c r="AC58" i="1" s="1"/>
  <c r="U58" i="1"/>
  <c r="V58" i="1" s="1"/>
  <c r="N58" i="1"/>
  <c r="O58" i="1" s="1"/>
  <c r="G58" i="1"/>
  <c r="H58" i="1" s="1"/>
  <c r="AY57" i="1"/>
  <c r="AZ57" i="1" s="1"/>
  <c r="AR57" i="1"/>
  <c r="AS57" i="1" s="1"/>
  <c r="AK57" i="1"/>
  <c r="AL57" i="1" s="1"/>
  <c r="AD57" i="1"/>
  <c r="AE57" i="1" s="1"/>
  <c r="W57" i="1"/>
  <c r="X57" i="1" s="1"/>
  <c r="P57" i="1"/>
  <c r="Q57" i="1" s="1"/>
  <c r="I57" i="1"/>
  <c r="J57" i="1" s="1"/>
  <c r="AW56" i="1"/>
  <c r="AX56" i="1" s="1"/>
  <c r="AP56" i="1"/>
  <c r="AQ56" i="1" s="1"/>
  <c r="AI56" i="1"/>
  <c r="AJ56" i="1" s="1"/>
  <c r="AB56" i="1"/>
  <c r="AC56" i="1" s="1"/>
  <c r="U56" i="1"/>
  <c r="V56" i="1" s="1"/>
  <c r="N56" i="1"/>
  <c r="O56" i="1" s="1"/>
  <c r="G56" i="1"/>
  <c r="H56" i="1" s="1"/>
  <c r="AY55" i="1"/>
  <c r="AZ55" i="1" s="1"/>
  <c r="AK55" i="1"/>
  <c r="AL55" i="1" s="1"/>
  <c r="AD55" i="1"/>
  <c r="AE55" i="1" s="1"/>
  <c r="W55" i="1"/>
  <c r="X55" i="1" s="1"/>
  <c r="P55" i="1"/>
  <c r="Q55" i="1" s="1"/>
  <c r="I55" i="1"/>
  <c r="J55" i="1" s="1"/>
  <c r="AW54" i="1"/>
  <c r="AX54" i="1" s="1"/>
  <c r="AP54" i="1"/>
  <c r="AQ54" i="1" s="1"/>
  <c r="AI54" i="1"/>
  <c r="AJ54" i="1" s="1"/>
  <c r="AB54" i="1"/>
  <c r="AC54" i="1" s="1"/>
  <c r="U54" i="1"/>
  <c r="V54" i="1" s="1"/>
  <c r="N54" i="1"/>
  <c r="O54" i="1" s="1"/>
  <c r="G54" i="1"/>
  <c r="H54" i="1" s="1"/>
  <c r="AY53" i="1"/>
  <c r="AZ53" i="1" s="1"/>
  <c r="AR53" i="1"/>
  <c r="AS53" i="1" s="1"/>
  <c r="AK53" i="1"/>
  <c r="AL53" i="1" s="1"/>
  <c r="AD53" i="1"/>
  <c r="AE53" i="1" s="1"/>
  <c r="W53" i="1"/>
  <c r="X53" i="1" s="1"/>
  <c r="P53" i="1"/>
  <c r="Q53" i="1" s="1"/>
  <c r="I53" i="1"/>
  <c r="J53" i="1" s="1"/>
  <c r="AW52" i="1"/>
  <c r="AX52" i="1" s="1"/>
  <c r="AP52" i="1"/>
  <c r="AQ52" i="1" s="1"/>
  <c r="AI52" i="1"/>
  <c r="AJ52" i="1" s="1"/>
  <c r="AB52" i="1"/>
  <c r="AC52" i="1" s="1"/>
  <c r="U52" i="1"/>
  <c r="V52" i="1" s="1"/>
  <c r="N52" i="1"/>
  <c r="O52" i="1" s="1"/>
  <c r="G52" i="1"/>
  <c r="H52" i="1" s="1"/>
  <c r="AK51" i="1"/>
  <c r="AL51" i="1" s="1"/>
  <c r="AD51" i="1"/>
  <c r="AE51" i="1" s="1"/>
  <c r="W51" i="1"/>
  <c r="X51" i="1" s="1"/>
  <c r="P51" i="1"/>
  <c r="Q51" i="1" s="1"/>
  <c r="I51" i="1"/>
  <c r="J51" i="1" s="1"/>
  <c r="AI50" i="1"/>
  <c r="AJ50" i="1" s="1"/>
  <c r="AB50" i="1"/>
  <c r="AC50" i="1" s="1"/>
  <c r="U50" i="1"/>
  <c r="V50" i="1" s="1"/>
  <c r="N50" i="1"/>
  <c r="O50" i="1" s="1"/>
  <c r="G50" i="1"/>
  <c r="H50" i="1" s="1"/>
  <c r="AD47" i="1"/>
  <c r="AE47" i="1" s="1"/>
  <c r="W47" i="1"/>
  <c r="X47" i="1" s="1"/>
  <c r="P47" i="1"/>
  <c r="Q47" i="1" s="1"/>
  <c r="I47" i="1"/>
  <c r="J47" i="1" s="1"/>
  <c r="AI46" i="1"/>
  <c r="AJ46" i="1" s="1"/>
  <c r="AB46" i="1"/>
  <c r="AC46" i="1" s="1"/>
  <c r="U46" i="1"/>
  <c r="V46" i="1" s="1"/>
  <c r="N46" i="1"/>
  <c r="O46" i="1" s="1"/>
  <c r="G46" i="1"/>
  <c r="H46" i="1" s="1"/>
  <c r="AY45" i="1"/>
  <c r="AZ45" i="1" s="1"/>
  <c r="AI44" i="1"/>
  <c r="AJ44" i="1" s="1"/>
  <c r="AB44" i="1"/>
  <c r="AC44" i="1" s="1"/>
  <c r="U44" i="1"/>
  <c r="V44" i="1" s="1"/>
  <c r="G44" i="1"/>
  <c r="H44" i="1" s="1"/>
  <c r="AK43" i="1"/>
  <c r="AL43" i="1" s="1"/>
  <c r="AI42" i="1"/>
  <c r="AJ42" i="1" s="1"/>
  <c r="AB42" i="1"/>
  <c r="AC42" i="1" s="1"/>
  <c r="U42" i="1"/>
  <c r="V42" i="1" s="1"/>
  <c r="N42" i="1"/>
  <c r="O42" i="1" s="1"/>
  <c r="AY41" i="1"/>
  <c r="AZ41" i="1" s="1"/>
  <c r="AR41" i="1"/>
  <c r="AS41" i="1" s="1"/>
  <c r="AK41" i="1"/>
  <c r="AL41" i="1" s="1"/>
  <c r="P41" i="1"/>
  <c r="Q41" i="1" s="1"/>
  <c r="AW40" i="1"/>
  <c r="AX40" i="1" s="1"/>
  <c r="AP40" i="1"/>
  <c r="AQ40" i="1" s="1"/>
  <c r="AI40" i="1"/>
  <c r="AJ40" i="1" s="1"/>
  <c r="AB40" i="1"/>
  <c r="AC40" i="1" s="1"/>
  <c r="U40" i="1"/>
  <c r="V40" i="1" s="1"/>
  <c r="N40" i="1"/>
  <c r="O40" i="1" s="1"/>
  <c r="G40" i="1"/>
  <c r="H40" i="1" s="1"/>
  <c r="AK39" i="1"/>
  <c r="AL39" i="1" s="1"/>
  <c r="AP38" i="1"/>
  <c r="AQ38" i="1" s="1"/>
  <c r="U38" i="1"/>
  <c r="V38" i="1" s="1"/>
  <c r="G38" i="1"/>
  <c r="H38" i="1" s="1"/>
  <c r="W37" i="1"/>
  <c r="X37" i="1" s="1"/>
  <c r="P37" i="1"/>
  <c r="Q37" i="1" s="1"/>
  <c r="AW36" i="1"/>
  <c r="AX36" i="1" s="1"/>
  <c r="AI36" i="1"/>
  <c r="AJ36" i="1" s="1"/>
  <c r="AB36" i="1"/>
  <c r="AC36" i="1" s="1"/>
  <c r="U36" i="1"/>
  <c r="V36" i="1" s="1"/>
  <c r="N36" i="1"/>
  <c r="O36" i="1" s="1"/>
  <c r="G36" i="1"/>
  <c r="H36" i="1" s="1"/>
  <c r="W31" i="1"/>
  <c r="X31" i="1" s="1"/>
  <c r="P31" i="1"/>
  <c r="Q31" i="1" s="1"/>
  <c r="I31" i="1"/>
  <c r="J31" i="1" s="1"/>
  <c r="U30" i="1"/>
  <c r="V30" i="1" s="1"/>
  <c r="N30" i="1"/>
  <c r="O30" i="1" s="1"/>
  <c r="G30" i="1"/>
  <c r="H30" i="1" s="1"/>
  <c r="AD29" i="1"/>
  <c r="AE29" i="1" s="1"/>
  <c r="I29" i="1"/>
  <c r="J29" i="1" s="1"/>
  <c r="AW28" i="1"/>
  <c r="AX28" i="1" s="1"/>
  <c r="AB28" i="1"/>
  <c r="AC28" i="1" s="1"/>
  <c r="U28" i="1"/>
  <c r="V28" i="1" s="1"/>
  <c r="G28" i="1"/>
  <c r="H28" i="1" s="1"/>
  <c r="AY27" i="1"/>
  <c r="AZ27" i="1" s="1"/>
  <c r="AD27" i="1"/>
  <c r="AE27" i="1" s="1"/>
  <c r="P27" i="1"/>
  <c r="Q27" i="1" s="1"/>
  <c r="AW26" i="1"/>
  <c r="AX26" i="1" s="1"/>
  <c r="AI26" i="1"/>
  <c r="AJ26" i="1" s="1"/>
  <c r="AB26" i="1"/>
  <c r="AC26" i="1" s="1"/>
  <c r="N26" i="1"/>
  <c r="O26" i="1" s="1"/>
  <c r="AR25" i="1"/>
  <c r="AS25" i="1" s="1"/>
  <c r="AK25" i="1"/>
  <c r="AL25" i="1" s="1"/>
  <c r="W25" i="1"/>
  <c r="X25" i="1" s="1"/>
  <c r="P25" i="1"/>
  <c r="Q25" i="1" s="1"/>
  <c r="I25" i="1"/>
  <c r="J25" i="1" s="1"/>
  <c r="AW24" i="1"/>
  <c r="AX24" i="1" s="1"/>
  <c r="AP24" i="1"/>
  <c r="AQ24" i="1" s="1"/>
  <c r="AI24" i="1"/>
  <c r="AJ24" i="1" s="1"/>
  <c r="AB24" i="1"/>
  <c r="AC24" i="1" s="1"/>
  <c r="U24" i="1"/>
  <c r="V24" i="1" s="1"/>
  <c r="N24" i="1"/>
  <c r="O24" i="1" s="1"/>
  <c r="G24" i="1"/>
  <c r="H24" i="1" s="1"/>
  <c r="AD23" i="1"/>
  <c r="AE23" i="1" s="1"/>
  <c r="W23" i="1"/>
  <c r="X23" i="1" s="1"/>
  <c r="I23" i="1"/>
  <c r="J23" i="1" s="1"/>
  <c r="AI22" i="1"/>
  <c r="AJ22" i="1" s="1"/>
  <c r="AB22" i="1"/>
  <c r="AC22" i="1" s="1"/>
  <c r="U22" i="1"/>
  <c r="V22" i="1" s="1"/>
  <c r="N22" i="1"/>
  <c r="O22" i="1" s="1"/>
  <c r="G22" i="1"/>
  <c r="H22" i="1" s="1"/>
  <c r="AY21" i="1"/>
  <c r="AZ21" i="1" s="1"/>
  <c r="AR21" i="1"/>
  <c r="AS21" i="1" s="1"/>
  <c r="AK21" i="1"/>
  <c r="AL21" i="1" s="1"/>
  <c r="AD21" i="1"/>
  <c r="AE21" i="1" s="1"/>
  <c r="W21" i="1"/>
  <c r="X21" i="1" s="1"/>
  <c r="P21" i="1"/>
  <c r="Q21" i="1" s="1"/>
  <c r="I21" i="1"/>
  <c r="J21" i="1" s="1"/>
  <c r="AW20" i="1"/>
  <c r="AX20" i="1" s="1"/>
  <c r="AP20" i="1"/>
  <c r="AQ20" i="1" s="1"/>
  <c r="AI20" i="1"/>
  <c r="AJ20" i="1" s="1"/>
  <c r="AB20" i="1"/>
  <c r="AC20" i="1" s="1"/>
  <c r="U20" i="1"/>
  <c r="V20" i="1" s="1"/>
  <c r="N20" i="1"/>
  <c r="O20" i="1" s="1"/>
  <c r="G20" i="1"/>
  <c r="H20" i="1" s="1"/>
  <c r="AR19" i="1"/>
  <c r="AS19" i="1" s="1"/>
  <c r="AK19" i="1"/>
  <c r="AL19" i="1" s="1"/>
  <c r="AE19" i="1"/>
  <c r="X19" i="1"/>
  <c r="Q19" i="1"/>
  <c r="J19" i="1"/>
  <c r="AW18" i="1"/>
  <c r="AX18" i="1" s="1"/>
  <c r="AP18" i="1"/>
  <c r="AQ18" i="1" s="1"/>
  <c r="AI18" i="1"/>
  <c r="AJ18" i="1" s="1"/>
  <c r="AB18" i="1"/>
  <c r="AC18" i="1" s="1"/>
  <c r="U18" i="1"/>
  <c r="V18" i="1" s="1"/>
  <c r="N18" i="1"/>
  <c r="O18" i="1" s="1"/>
  <c r="G18" i="1"/>
  <c r="AD15" i="1"/>
  <c r="AE15" i="1" s="1"/>
  <c r="W15" i="1"/>
  <c r="X15" i="1" s="1"/>
  <c r="AP14" i="1"/>
  <c r="AQ14" i="1" s="1"/>
  <c r="AB14" i="1"/>
  <c r="AC14" i="1" s="1"/>
  <c r="U14" i="1"/>
  <c r="V14" i="1" s="1"/>
  <c r="N14" i="1"/>
  <c r="O14" i="1" s="1"/>
  <c r="AR13" i="1"/>
  <c r="AS13" i="1" s="1"/>
  <c r="AK13" i="1"/>
  <c r="AL13" i="1" s="1"/>
  <c r="AD13" i="1"/>
  <c r="AE13" i="1" s="1"/>
  <c r="W13" i="1"/>
  <c r="X13" i="1" s="1"/>
  <c r="AW12" i="1"/>
  <c r="AX12" i="1" s="1"/>
  <c r="AP12" i="1"/>
  <c r="AQ12" i="1" s="1"/>
  <c r="AI12" i="1"/>
  <c r="AJ12" i="1" s="1"/>
  <c r="AB12" i="1"/>
  <c r="AC12" i="1" s="1"/>
  <c r="U12" i="1"/>
  <c r="V12" i="1" s="1"/>
  <c r="N12" i="1"/>
  <c r="O12" i="1" s="1"/>
  <c r="G12" i="1"/>
  <c r="H12" i="1" s="1"/>
  <c r="AL11" i="1"/>
  <c r="AE11" i="1"/>
  <c r="X11" i="1"/>
  <c r="Q11" i="1"/>
  <c r="J11" i="1"/>
  <c r="AI10" i="1"/>
  <c r="AJ10" i="1" s="1"/>
  <c r="AB10" i="1"/>
  <c r="AC10" i="1" s="1"/>
  <c r="U10" i="1"/>
  <c r="V10" i="1" s="1"/>
  <c r="N10" i="1"/>
  <c r="O10" i="1" s="1"/>
  <c r="G10" i="1"/>
  <c r="H10" i="1" s="1"/>
  <c r="AD9" i="1"/>
  <c r="AE9" i="1" s="1"/>
  <c r="P9" i="1"/>
  <c r="Q9" i="1" s="1"/>
  <c r="I9" i="1"/>
  <c r="J9" i="1" s="1"/>
  <c r="AI8" i="1"/>
  <c r="AJ8" i="1" s="1"/>
  <c r="AB8" i="1"/>
  <c r="AC8" i="1" s="1"/>
  <c r="U8" i="1"/>
  <c r="V8" i="1" s="1"/>
  <c r="N8" i="1"/>
  <c r="O8" i="1" s="1"/>
  <c r="G8" i="1"/>
  <c r="H8" i="1" s="1"/>
  <c r="AZ7" i="1"/>
  <c r="AR7" i="1"/>
  <c r="AS7" i="1" s="1"/>
  <c r="AK7" i="1"/>
  <c r="AL7" i="1" s="1"/>
  <c r="AD7" i="1"/>
  <c r="AE7" i="1" s="1"/>
  <c r="W7" i="1"/>
  <c r="X7" i="1" s="1"/>
  <c r="Q7" i="1"/>
  <c r="AW6" i="1"/>
  <c r="AX6" i="1" s="1"/>
  <c r="N6" i="1"/>
  <c r="G6" i="1"/>
  <c r="H6" i="1" s="1"/>
  <c r="E82" i="1" l="1"/>
  <c r="E83" i="1" s="1"/>
  <c r="S82" i="1"/>
  <c r="S83" i="1" s="1"/>
  <c r="AU82" i="1"/>
  <c r="AU83" i="1" s="1"/>
  <c r="AG82" i="1"/>
  <c r="AG83" i="1" s="1"/>
  <c r="AG78" i="1"/>
  <c r="AG79" i="1" s="1"/>
  <c r="E78" i="1"/>
  <c r="E79" i="1" s="1"/>
  <c r="AA85" i="1"/>
  <c r="S78" i="1"/>
  <c r="S79" i="1" s="1"/>
  <c r="AU78" i="1"/>
  <c r="AU79" i="1" s="1"/>
  <c r="AT86" i="1"/>
  <c r="AT85" i="1"/>
  <c r="L78" i="1"/>
  <c r="L79" i="1" s="1"/>
  <c r="Z78" i="1"/>
  <c r="Z79" i="1" s="1"/>
  <c r="AN78" i="1"/>
  <c r="AN79" i="1" s="1"/>
  <c r="L82" i="1"/>
  <c r="L83" i="1" s="1"/>
  <c r="Z82" i="1"/>
  <c r="Z83" i="1" s="1"/>
  <c r="AN82" i="1"/>
  <c r="AN83" i="1" s="1"/>
  <c r="C86" i="1" l="1"/>
  <c r="M86" i="1"/>
  <c r="M87" i="1" s="1"/>
  <c r="AA86" i="1" l="1"/>
  <c r="C87" i="1"/>
  <c r="AT87" i="1" l="1"/>
  <c r="AA87" i="1"/>
</calcChain>
</file>

<file path=xl/sharedStrings.xml><?xml version="1.0" encoding="utf-8"?>
<sst xmlns="http://schemas.openxmlformats.org/spreadsheetml/2006/main" count="609" uniqueCount="96">
  <si>
    <t>DATE</t>
  </si>
  <si>
    <t>NAME</t>
  </si>
  <si>
    <t>MONDAY</t>
  </si>
  <si>
    <t>TUESDAY</t>
  </si>
  <si>
    <t>WEDNESDAY</t>
  </si>
  <si>
    <t>THURSDAY</t>
  </si>
  <si>
    <t>FRIDAY</t>
  </si>
  <si>
    <t>SATURDAY</t>
  </si>
  <si>
    <t>SUNDAY</t>
  </si>
  <si>
    <t>RESTAURANT</t>
  </si>
  <si>
    <t>ALEX</t>
  </si>
  <si>
    <t>LEADER</t>
  </si>
  <si>
    <t>OFF</t>
  </si>
  <si>
    <t xml:space="preserve">  </t>
  </si>
  <si>
    <t>SHIFT</t>
  </si>
  <si>
    <t>COREY</t>
  </si>
  <si>
    <t>BAR 1</t>
  </si>
  <si>
    <t>OPEN-P1</t>
  </si>
  <si>
    <t>REQ</t>
  </si>
  <si>
    <t>NPC</t>
  </si>
  <si>
    <t>OC</t>
  </si>
  <si>
    <t>ASHLEY</t>
  </si>
  <si>
    <t>MITCH</t>
  </si>
  <si>
    <t>REBECCA</t>
  </si>
  <si>
    <t>CLOSE</t>
  </si>
  <si>
    <t>DR 3</t>
  </si>
  <si>
    <t>SIERRA</t>
  </si>
  <si>
    <t>BAR</t>
  </si>
  <si>
    <t>TREVOR</t>
  </si>
  <si>
    <t>INVENTORY</t>
  </si>
  <si>
    <t>PARTNER</t>
  </si>
  <si>
    <t>MARK D</t>
  </si>
  <si>
    <t>LUKE</t>
  </si>
  <si>
    <t>JUSTIN N</t>
  </si>
  <si>
    <t>DR 4</t>
  </si>
  <si>
    <t>DR 6</t>
  </si>
  <si>
    <t>SYDNEY N</t>
  </si>
  <si>
    <t>DAY PRE</t>
  </si>
  <si>
    <t>LAUREN</t>
  </si>
  <si>
    <t xml:space="preserve">DAY PRE </t>
  </si>
  <si>
    <t>LOUNGE</t>
  </si>
  <si>
    <t>RACHEL</t>
  </si>
  <si>
    <t>DR 5</t>
  </si>
  <si>
    <t>GILLIAN</t>
  </si>
  <si>
    <t>CHRISTINE</t>
  </si>
  <si>
    <t>SERVICE</t>
  </si>
  <si>
    <t>JULIE</t>
  </si>
  <si>
    <t>ANJE</t>
  </si>
  <si>
    <t>AMANDA</t>
  </si>
  <si>
    <t>ERICA</t>
  </si>
  <si>
    <t>EMILY</t>
  </si>
  <si>
    <t>TRN</t>
  </si>
  <si>
    <t>EXPO</t>
  </si>
  <si>
    <t>SHYANN</t>
  </si>
  <si>
    <t xml:space="preserve"> SYDNEY B</t>
  </si>
  <si>
    <t>HOSTESS</t>
  </si>
  <si>
    <t>SWING LEAD</t>
  </si>
  <si>
    <t>HOST</t>
  </si>
  <si>
    <t>CONTROL</t>
  </si>
  <si>
    <t>HAYLEY</t>
  </si>
  <si>
    <t>PEARL</t>
  </si>
  <si>
    <t>RYANN B</t>
  </si>
  <si>
    <t>1 Day</t>
  </si>
  <si>
    <t>SEAT</t>
  </si>
  <si>
    <t>SOPHIA</t>
  </si>
  <si>
    <t>ASHLEE B</t>
  </si>
  <si>
    <t>MIRANDA</t>
  </si>
  <si>
    <t>CASH</t>
  </si>
  <si>
    <t>JAYME B</t>
  </si>
  <si>
    <t xml:space="preserve">ETERNAL </t>
  </si>
  <si>
    <t>SAM</t>
  </si>
  <si>
    <t>SERVE GODESS</t>
  </si>
  <si>
    <t>DAY PEAKS</t>
  </si>
  <si>
    <t>NIGHT PEAKS</t>
  </si>
  <si>
    <t>DAY HOURS</t>
  </si>
  <si>
    <t>DAY PROD</t>
  </si>
  <si>
    <t>NIGHT HOURS</t>
  </si>
  <si>
    <t>NIGHT SALES</t>
  </si>
  <si>
    <t>NIGHT PROD</t>
  </si>
  <si>
    <t>TOTAL NIGHT SALES</t>
  </si>
  <si>
    <t>TOTAL SALES</t>
  </si>
  <si>
    <t>PROFIT GOAL SALES BRACKET</t>
  </si>
  <si>
    <t>TOTAL NIGHT HOURS</t>
  </si>
  <si>
    <t>TOTAL HOURS</t>
  </si>
  <si>
    <t>PROFIT GOAL HOURS</t>
  </si>
  <si>
    <t>TOTAL DAY SALES</t>
  </si>
  <si>
    <t>TOTAL NIGHT PROD</t>
  </si>
  <si>
    <t>FOH PRODUCTIVITY</t>
  </si>
  <si>
    <t>HRS. OVER / UNDER BUDGET</t>
  </si>
  <si>
    <t>TOTAL DAY HOURS</t>
  </si>
  <si>
    <t>ACTUAL</t>
  </si>
  <si>
    <t>EMMA</t>
  </si>
  <si>
    <t>PBAR</t>
  </si>
  <si>
    <t>P2</t>
  </si>
  <si>
    <t>P1</t>
  </si>
  <si>
    <t>RENO SHOW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</si>
</sst>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rgb="FF000000"/>
      <name val="Calibri"/>
    </font>
    <font>
      <sz val="10"/>
      <color rgb="FF000080"/>
      <name val="Arial"/>
    </font>
    <font>
      <sz val="11"/>
      <name val="Calibri"/>
    </font>
    <font>
      <sz val="8"/>
      <color rgb="FF000080"/>
      <name val="Arial"/>
    </font>
    <font>
      <sz val="8"/>
      <color rgb="FFFF0000"/>
      <name val="Arial bold"/>
    </font>
    <font>
      <sz val="8"/>
      <color rgb="FF000080"/>
      <name val="Arial bold italic"/>
    </font>
    <font>
      <sz val="8"/>
      <color rgb="FF000080"/>
      <name val="Arial bold"/>
    </font>
    <font>
      <sz val="8"/>
      <color rgb="FFFF0000"/>
      <name val="Arial"/>
    </font>
    <font>
      <sz val="11"/>
      <name val="Calibri"/>
    </font>
    <font>
      <sz val="9"/>
      <color rgb="FFFFFFFF"/>
      <name val="Arial bold"/>
    </font>
    <font>
      <sz val="9"/>
      <color rgb="FFFFFFFF"/>
      <name val="Arial bold italic"/>
    </font>
    <font>
      <sz val="6"/>
      <color rgb="FF000080"/>
      <name val="Arial"/>
    </font>
    <font>
      <sz val="6"/>
      <color rgb="FF000080"/>
      <name val="Arial Narrow"/>
    </font>
    <font>
      <sz val="6"/>
      <color rgb="FFFFFFFF"/>
      <name val="Arial bold"/>
    </font>
    <font>
      <sz val="6"/>
      <color rgb="FF000080"/>
      <name val="Arial bold"/>
    </font>
    <font>
      <b/>
      <sz val="9"/>
      <color rgb="FF000080"/>
      <name val="Arial bold"/>
    </font>
    <font>
      <sz val="9"/>
      <color rgb="FF000080"/>
      <name val="Arial bold"/>
    </font>
    <font>
      <b/>
      <sz val="9"/>
      <color rgb="FF002060"/>
      <name val="Arial bold italic"/>
    </font>
    <font>
      <sz val="6"/>
      <name val="Calibri"/>
    </font>
    <font>
      <sz val="6"/>
      <color rgb="FFFF0000"/>
      <name val="Arial bold"/>
    </font>
    <font>
      <sz val="9"/>
      <color rgb="FF000000"/>
      <name val="Arial bold"/>
    </font>
    <font>
      <sz val="6"/>
      <name val="Arial"/>
    </font>
    <font>
      <b/>
      <sz val="6"/>
      <color rgb="FF000080"/>
      <name val="Arial bold"/>
    </font>
    <font>
      <b/>
      <sz val="9"/>
      <color rgb="FFFFFFFF"/>
      <name val="Arial bold"/>
    </font>
    <font>
      <sz val="9"/>
      <name val="Arial bold"/>
    </font>
    <font>
      <b/>
      <sz val="9"/>
      <color rgb="FFFFFFFF"/>
      <name val="Arial bold italic"/>
    </font>
    <font>
      <sz val="6"/>
      <color rgb="FF1C4587"/>
      <name val="Arial"/>
    </font>
    <font>
      <sz val="6"/>
      <color rgb="FF1C4587"/>
      <name val="Arial Narrow"/>
    </font>
    <font>
      <sz val="6"/>
      <color rgb="FF1C4587"/>
      <name val="Arial bold"/>
    </font>
    <font>
      <sz val="6"/>
      <color rgb="FFFFFFFF"/>
      <name val="Arial"/>
    </font>
    <font>
      <b/>
      <sz val="9"/>
      <color rgb="FF000000"/>
      <name val="Arial bold"/>
    </font>
    <font>
      <b/>
      <sz val="9"/>
      <color rgb="FF000000"/>
      <name val="Arial bold italic"/>
    </font>
    <font>
      <b/>
      <sz val="9"/>
      <color rgb="FF000000"/>
      <name val="Arial"/>
    </font>
    <font>
      <b/>
      <sz val="11"/>
      <color rgb="FF000000"/>
      <name val="Calibri"/>
    </font>
    <font>
      <sz val="10"/>
      <color rgb="FF000080"/>
      <name val="Arial bold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15A6"/>
        <bgColor rgb="FFEF15A6"/>
      </patternFill>
    </fill>
    <fill>
      <patternFill patternType="solid">
        <fgColor rgb="FFFFFF99"/>
        <bgColor rgb="FFFFFF99"/>
      </patternFill>
    </fill>
    <fill>
      <patternFill patternType="solid">
        <fgColor rgb="FF525252"/>
        <bgColor rgb="FF525252"/>
      </patternFill>
    </fill>
    <fill>
      <patternFill patternType="solid">
        <fgColor rgb="FFA5A5A5"/>
        <bgColor rgb="FFA5A5A5"/>
      </patternFill>
    </fill>
    <fill>
      <patternFill patternType="solid">
        <fgColor rgb="FFCCFFCC"/>
        <bgColor rgb="FFCCFFCC"/>
      </patternFill>
    </fill>
    <fill>
      <patternFill patternType="solid">
        <fgColor rgb="FFB4C6E7"/>
        <bgColor rgb="FFB4C6E7"/>
      </patternFill>
    </fill>
    <fill>
      <patternFill patternType="solid">
        <fgColor rgb="FF833C0B"/>
        <bgColor rgb="FF833C0B"/>
      </patternFill>
    </fill>
    <fill>
      <patternFill patternType="solid">
        <fgColor rgb="FFFA06CC"/>
        <bgColor rgb="FFFA06CC"/>
      </patternFill>
    </fill>
    <fill>
      <patternFill patternType="solid">
        <fgColor rgb="FF0070C0"/>
        <bgColor rgb="FF0070C0"/>
      </patternFill>
    </fill>
    <fill>
      <patternFill patternType="solid">
        <fgColor rgb="FF99CCFF"/>
        <bgColor rgb="FF99CCFF"/>
      </patternFill>
    </fill>
    <fill>
      <patternFill patternType="solid">
        <fgColor rgb="FF4A86E8"/>
        <bgColor rgb="FF4A86E8"/>
      </patternFill>
    </fill>
    <fill>
      <patternFill patternType="solid">
        <fgColor rgb="FFA4C2F4"/>
        <bgColor rgb="FFA4C2F4"/>
      </patternFill>
    </fill>
    <fill>
      <patternFill patternType="solid">
        <fgColor rgb="FFBDD6EE"/>
        <bgColor rgb="FFBDD6EE"/>
      </patternFill>
    </fill>
    <fill>
      <patternFill patternType="solid">
        <fgColor rgb="FF000000"/>
        <bgColor rgb="FF000000"/>
      </patternFill>
    </fill>
    <fill>
      <patternFill patternType="solid">
        <fgColor rgb="FF002060"/>
        <bgColor rgb="FF002060"/>
      </patternFill>
    </fill>
    <fill>
      <patternFill patternType="solid">
        <fgColor rgb="FF00B050"/>
        <bgColor rgb="FF00B050"/>
      </patternFill>
    </fill>
    <fill>
      <patternFill patternType="solid">
        <fgColor rgb="FFB7B7B7"/>
        <bgColor rgb="FFB7B7B7"/>
      </patternFill>
    </fill>
    <fill>
      <patternFill patternType="solid">
        <fgColor rgb="FF8DB3E2"/>
        <bgColor rgb="FF8DB3E2"/>
      </patternFill>
    </fill>
    <fill>
      <patternFill patternType="solid">
        <fgColor rgb="FF7030A0"/>
        <bgColor rgb="FF7030A0"/>
      </patternFill>
    </fill>
    <fill>
      <patternFill patternType="solid">
        <fgColor rgb="FFFF6600"/>
        <bgColor rgb="FFFF6600"/>
      </patternFill>
    </fill>
    <fill>
      <patternFill patternType="solid">
        <fgColor rgb="FFBFBFBF"/>
        <bgColor rgb="FFBFBFBF"/>
      </patternFill>
    </fill>
    <fill>
      <patternFill patternType="solid">
        <fgColor rgb="FFD99594"/>
        <bgColor rgb="FFD99594"/>
      </patternFill>
    </fill>
    <fill>
      <patternFill patternType="solid">
        <fgColor rgb="FFFFC000"/>
        <bgColor rgb="FFFFC000"/>
      </patternFill>
    </fill>
    <fill>
      <patternFill patternType="solid">
        <fgColor rgb="FFF7CAAC"/>
        <bgColor rgb="FFF7CAAC"/>
      </patternFill>
    </fill>
    <fill>
      <patternFill patternType="solid">
        <fgColor rgb="FFEAD1DC"/>
        <bgColor rgb="FFEAD1DC"/>
      </patternFill>
    </fill>
    <fill>
      <patternFill patternType="solid">
        <fgColor rgb="FFE2EFD9"/>
        <bgColor rgb="FFE2EFD9"/>
      </patternFill>
    </fill>
    <fill>
      <patternFill patternType="solid">
        <fgColor rgb="FFEA9999"/>
        <bgColor rgb="FFEA9999"/>
      </patternFill>
    </fill>
    <fill>
      <patternFill patternType="solid">
        <fgColor rgb="FF8EAADB"/>
        <bgColor rgb="FF8EAADB"/>
      </patternFill>
    </fill>
    <fill>
      <patternFill patternType="solid">
        <fgColor rgb="FF00CCFF"/>
        <bgColor rgb="FF00CCFF"/>
      </patternFill>
    </fill>
    <fill>
      <patternFill patternType="solid">
        <fgColor rgb="FFFFFF00"/>
        <bgColor rgb="FFFFFFFF"/>
      </patternFill>
    </fill>
    <fill>
      <patternFill patternType="solid">
        <fgColor theme="0" tint="-0.34998626667073579"/>
        <bgColor rgb="FFB7B7B7"/>
      </patternFill>
    </fill>
    <fill>
      <patternFill patternType="solid">
        <fgColor theme="0" tint="-0.34998626667073579"/>
        <bgColor rgb="FFFFFFFF"/>
      </patternFill>
    </fill>
  </fills>
  <borders count="9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9">
    <xf numFmtId="0" fontId="0" fillId="0" borderId="0" xfId="0" applyFont="1" applyAlignment="1"/>
    <xf numFmtId="0" fontId="3" fillId="2" borderId="4" xfId="0" applyFont="1" applyFill="1" applyBorder="1" applyAlignment="1">
      <alignment horizontal="center"/>
    </xf>
    <xf numFmtId="0" fontId="0" fillId="0" borderId="0" xfId="0" applyFont="1"/>
    <xf numFmtId="0" fontId="5" fillId="2" borderId="9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8" fillId="0" borderId="2" xfId="0" applyFont="1" applyBorder="1"/>
    <xf numFmtId="0" fontId="8" fillId="0" borderId="8" xfId="0" applyFont="1" applyBorder="1"/>
    <xf numFmtId="0" fontId="3" fillId="2" borderId="9" xfId="0" applyFont="1" applyFill="1" applyBorder="1" applyAlignment="1">
      <alignment horizontal="center"/>
    </xf>
    <xf numFmtId="0" fontId="9" fillId="3" borderId="17" xfId="0" applyFont="1" applyFill="1" applyBorder="1" applyAlignment="1">
      <alignment horizontal="left"/>
    </xf>
    <xf numFmtId="0" fontId="9" fillId="3" borderId="18" xfId="0" applyFont="1" applyFill="1" applyBorder="1" applyAlignment="1">
      <alignment horizontal="center"/>
    </xf>
    <xf numFmtId="0" fontId="10" fillId="3" borderId="17" xfId="0" applyFont="1" applyFill="1" applyBorder="1" applyAlignment="1">
      <alignment horizontal="left"/>
    </xf>
    <xf numFmtId="0" fontId="1" fillId="4" borderId="18" xfId="0" applyFont="1" applyFill="1" applyBorder="1" applyAlignment="1">
      <alignment horizontal="center"/>
    </xf>
    <xf numFmtId="18" fontId="11" fillId="2" borderId="19" xfId="0" applyNumberFormat="1" applyFont="1" applyFill="1" applyBorder="1" applyAlignment="1">
      <alignment horizontal="center"/>
    </xf>
    <xf numFmtId="18" fontId="11" fillId="2" borderId="20" xfId="0" applyNumberFormat="1" applyFont="1" applyFill="1" applyBorder="1" applyAlignment="1">
      <alignment horizontal="center"/>
    </xf>
    <xf numFmtId="2" fontId="12" fillId="2" borderId="20" xfId="0" applyNumberFormat="1" applyFont="1" applyFill="1" applyBorder="1" applyAlignment="1">
      <alignment horizontal="center" vertical="center"/>
    </xf>
    <xf numFmtId="0" fontId="11" fillId="2" borderId="20" xfId="0" applyFont="1" applyFill="1" applyBorder="1" applyAlignment="1">
      <alignment horizontal="center"/>
    </xf>
    <xf numFmtId="0" fontId="11" fillId="2" borderId="21" xfId="0" applyFont="1" applyFill="1" applyBorder="1" applyAlignment="1">
      <alignment horizontal="center"/>
    </xf>
    <xf numFmtId="0" fontId="13" fillId="5" borderId="22" xfId="0" applyFont="1" applyFill="1" applyBorder="1" applyAlignment="1">
      <alignment horizontal="center"/>
    </xf>
    <xf numFmtId="18" fontId="11" fillId="6" borderId="19" xfId="0" applyNumberFormat="1" applyFont="1" applyFill="1" applyBorder="1" applyAlignment="1">
      <alignment horizontal="center"/>
    </xf>
    <xf numFmtId="18" fontId="11" fillId="6" borderId="20" xfId="0" applyNumberFormat="1" applyFont="1" applyFill="1" applyBorder="1" applyAlignment="1">
      <alignment horizontal="center"/>
    </xf>
    <xf numFmtId="2" fontId="12" fillId="6" borderId="20" xfId="0" applyNumberFormat="1" applyFont="1" applyFill="1" applyBorder="1" applyAlignment="1">
      <alignment horizontal="center" vertical="center"/>
    </xf>
    <xf numFmtId="0" fontId="11" fillId="6" borderId="20" xfId="0" applyFont="1" applyFill="1" applyBorder="1" applyAlignment="1">
      <alignment horizontal="center"/>
    </xf>
    <xf numFmtId="0" fontId="11" fillId="6" borderId="21" xfId="0" applyFont="1" applyFill="1" applyBorder="1" applyAlignment="1">
      <alignment horizontal="center"/>
    </xf>
    <xf numFmtId="20" fontId="14" fillId="6" borderId="22" xfId="0" applyNumberFormat="1" applyFont="1" applyFill="1" applyBorder="1" applyAlignment="1">
      <alignment horizontal="center"/>
    </xf>
    <xf numFmtId="2" fontId="12" fillId="7" borderId="20" xfId="0" applyNumberFormat="1" applyFont="1" applyFill="1" applyBorder="1" applyAlignment="1">
      <alignment horizontal="center" vertical="center"/>
    </xf>
    <xf numFmtId="0" fontId="11" fillId="7" borderId="20" xfId="0" applyFont="1" applyFill="1" applyBorder="1" applyAlignment="1">
      <alignment horizontal="center"/>
    </xf>
    <xf numFmtId="0" fontId="11" fillId="7" borderId="21" xfId="0" applyFont="1" applyFill="1" applyBorder="1" applyAlignment="1">
      <alignment horizontal="center"/>
    </xf>
    <xf numFmtId="18" fontId="11" fillId="2" borderId="19" xfId="0" applyNumberFormat="1" applyFont="1" applyFill="1" applyBorder="1" applyAlignment="1">
      <alignment horizontal="center"/>
    </xf>
    <xf numFmtId="0" fontId="9" fillId="3" borderId="23" xfId="0" applyFont="1" applyFill="1" applyBorder="1" applyAlignment="1">
      <alignment horizontal="left"/>
    </xf>
    <xf numFmtId="0" fontId="10" fillId="3" borderId="23" xfId="0" applyFont="1" applyFill="1" applyBorder="1" applyAlignment="1">
      <alignment horizontal="left"/>
    </xf>
    <xf numFmtId="18" fontId="11" fillId="2" borderId="24" xfId="0" applyNumberFormat="1" applyFont="1" applyFill="1" applyBorder="1" applyAlignment="1">
      <alignment horizontal="center"/>
    </xf>
    <xf numFmtId="18" fontId="11" fillId="2" borderId="25" xfId="0" applyNumberFormat="1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2" fontId="12" fillId="2" borderId="25" xfId="0" applyNumberFormat="1" applyFont="1" applyFill="1" applyBorder="1" applyAlignment="1">
      <alignment horizontal="center" vertical="center"/>
    </xf>
    <xf numFmtId="20" fontId="14" fillId="2" borderId="26" xfId="0" applyNumberFormat="1" applyFont="1" applyFill="1" applyBorder="1" applyAlignment="1">
      <alignment horizontal="center"/>
    </xf>
    <xf numFmtId="18" fontId="11" fillId="6" borderId="24" xfId="0" applyNumberFormat="1" applyFont="1" applyFill="1" applyBorder="1" applyAlignment="1">
      <alignment horizontal="center"/>
    </xf>
    <xf numFmtId="18" fontId="11" fillId="6" borderId="25" xfId="0" applyNumberFormat="1" applyFont="1" applyFill="1" applyBorder="1" applyAlignment="1">
      <alignment horizontal="center"/>
    </xf>
    <xf numFmtId="0" fontId="11" fillId="6" borderId="25" xfId="0" applyFont="1" applyFill="1" applyBorder="1" applyAlignment="1">
      <alignment horizontal="center"/>
    </xf>
    <xf numFmtId="2" fontId="12" fillId="6" borderId="25" xfId="0" applyNumberFormat="1" applyFont="1" applyFill="1" applyBorder="1" applyAlignment="1">
      <alignment horizontal="center" vertical="center"/>
    </xf>
    <xf numFmtId="2" fontId="12" fillId="6" borderId="27" xfId="0" applyNumberFormat="1" applyFont="1" applyFill="1" applyBorder="1" applyAlignment="1">
      <alignment horizontal="center" vertical="center"/>
    </xf>
    <xf numFmtId="0" fontId="14" fillId="6" borderId="26" xfId="0" applyFont="1" applyFill="1" applyBorder="1" applyAlignment="1">
      <alignment horizontal="center"/>
    </xf>
    <xf numFmtId="2" fontId="12" fillId="2" borderId="27" xfId="0" applyNumberFormat="1" applyFont="1" applyFill="1" applyBorder="1" applyAlignment="1">
      <alignment horizontal="center" vertical="center"/>
    </xf>
    <xf numFmtId="0" fontId="15" fillId="8" borderId="17" xfId="0" applyFont="1" applyFill="1" applyBorder="1" applyAlignment="1">
      <alignment horizontal="left"/>
    </xf>
    <xf numFmtId="0" fontId="16" fillId="8" borderId="18" xfId="0" applyFont="1" applyFill="1" applyBorder="1" applyAlignment="1">
      <alignment horizontal="center"/>
    </xf>
    <xf numFmtId="0" fontId="17" fillId="8" borderId="17" xfId="0" applyFont="1" applyFill="1" applyBorder="1" applyAlignment="1">
      <alignment horizontal="left"/>
    </xf>
    <xf numFmtId="0" fontId="11" fillId="2" borderId="19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2" fontId="12" fillId="2" borderId="20" xfId="0" applyNumberFormat="1" applyFont="1" applyFill="1" applyBorder="1" applyAlignment="1">
      <alignment horizontal="center"/>
    </xf>
    <xf numFmtId="0" fontId="18" fillId="2" borderId="20" xfId="0" applyFont="1" applyFill="1" applyBorder="1"/>
    <xf numFmtId="0" fontId="18" fillId="2" borderId="21" xfId="0" applyFont="1" applyFill="1" applyBorder="1"/>
    <xf numFmtId="0" fontId="13" fillId="9" borderId="22" xfId="0" applyFont="1" applyFill="1" applyBorder="1" applyAlignment="1">
      <alignment horizontal="center"/>
    </xf>
    <xf numFmtId="0" fontId="13" fillId="10" borderId="22" xfId="0" applyFont="1" applyFill="1" applyBorder="1" applyAlignment="1">
      <alignment horizontal="center"/>
    </xf>
    <xf numFmtId="0" fontId="19" fillId="2" borderId="22" xfId="0" applyFont="1" applyFill="1" applyBorder="1" applyAlignment="1">
      <alignment horizontal="center"/>
    </xf>
    <xf numFmtId="0" fontId="15" fillId="8" borderId="23" xfId="0" applyFont="1" applyFill="1" applyBorder="1" applyAlignment="1">
      <alignment horizontal="left"/>
    </xf>
    <xf numFmtId="20" fontId="17" fillId="8" borderId="23" xfId="0" applyNumberFormat="1" applyFont="1" applyFill="1" applyBorder="1" applyAlignment="1">
      <alignment horizontal="left"/>
    </xf>
    <xf numFmtId="0" fontId="13" fillId="11" borderId="26" xfId="0" applyFont="1" applyFill="1" applyBorder="1" applyAlignment="1">
      <alignment horizontal="center"/>
    </xf>
    <xf numFmtId="0" fontId="14" fillId="12" borderId="26" xfId="0" applyFont="1" applyFill="1" applyBorder="1" applyAlignment="1">
      <alignment horizontal="center"/>
    </xf>
    <xf numFmtId="0" fontId="13" fillId="5" borderId="26" xfId="0" applyFont="1" applyFill="1" applyBorder="1" applyAlignment="1">
      <alignment horizontal="center"/>
    </xf>
    <xf numFmtId="20" fontId="19" fillId="2" borderId="26" xfId="0" applyNumberFormat="1" applyFont="1" applyFill="1" applyBorder="1" applyAlignment="1">
      <alignment horizontal="center"/>
    </xf>
    <xf numFmtId="0" fontId="20" fillId="13" borderId="18" xfId="0" applyFont="1" applyFill="1" applyBorder="1" applyAlignment="1">
      <alignment horizontal="center"/>
    </xf>
    <xf numFmtId="0" fontId="17" fillId="14" borderId="28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center"/>
    </xf>
    <xf numFmtId="0" fontId="17" fillId="8" borderId="23" xfId="0" applyFont="1" applyFill="1" applyBorder="1" applyAlignment="1">
      <alignment horizontal="left"/>
    </xf>
    <xf numFmtId="0" fontId="1" fillId="2" borderId="18" xfId="0" applyFont="1" applyFill="1" applyBorder="1" applyAlignment="1">
      <alignment horizontal="center"/>
    </xf>
    <xf numFmtId="18" fontId="21" fillId="6" borderId="29" xfId="0" applyNumberFormat="1" applyFont="1" applyFill="1" applyBorder="1"/>
    <xf numFmtId="2" fontId="11" fillId="6" borderId="29" xfId="0" applyNumberFormat="1" applyFont="1" applyFill="1" applyBorder="1" applyAlignment="1">
      <alignment horizontal="center"/>
    </xf>
    <xf numFmtId="0" fontId="21" fillId="6" borderId="29" xfId="0" applyFont="1" applyFill="1" applyBorder="1"/>
    <xf numFmtId="0" fontId="21" fillId="6" borderId="30" xfId="0" applyFont="1" applyFill="1" applyBorder="1"/>
    <xf numFmtId="0" fontId="11" fillId="2" borderId="19" xfId="0" applyFont="1" applyFill="1" applyBorder="1" applyAlignment="1">
      <alignment horizontal="center"/>
    </xf>
    <xf numFmtId="20" fontId="22" fillId="15" borderId="22" xfId="0" applyNumberFormat="1" applyFont="1" applyFill="1" applyBorder="1" applyAlignment="1">
      <alignment horizontal="center"/>
    </xf>
    <xf numFmtId="0" fontId="13" fillId="16" borderId="26" xfId="0" applyFont="1" applyFill="1" applyBorder="1" applyAlignment="1">
      <alignment horizontal="center"/>
    </xf>
    <xf numFmtId="0" fontId="13" fillId="9" borderId="26" xfId="0" applyFont="1" applyFill="1" applyBorder="1" applyAlignment="1">
      <alignment horizontal="center"/>
    </xf>
    <xf numFmtId="0" fontId="23" fillId="17" borderId="17" xfId="0" applyFont="1" applyFill="1" applyBorder="1" applyAlignment="1">
      <alignment horizontal="left"/>
    </xf>
    <xf numFmtId="0" fontId="24" fillId="18" borderId="18" xfId="0" applyFont="1" applyFill="1" applyBorder="1" applyAlignment="1">
      <alignment horizontal="center"/>
    </xf>
    <xf numFmtId="0" fontId="25" fillId="17" borderId="17" xfId="0" applyFont="1" applyFill="1" applyBorder="1" applyAlignment="1">
      <alignment horizontal="left"/>
    </xf>
    <xf numFmtId="0" fontId="23" fillId="17" borderId="23" xfId="0" applyFont="1" applyFill="1" applyBorder="1" applyAlignment="1">
      <alignment horizontal="left"/>
    </xf>
    <xf numFmtId="0" fontId="25" fillId="17" borderId="23" xfId="0" applyFont="1" applyFill="1" applyBorder="1" applyAlignment="1">
      <alignment horizontal="left"/>
    </xf>
    <xf numFmtId="20" fontId="14" fillId="6" borderId="26" xfId="0" applyNumberFormat="1" applyFont="1" applyFill="1" applyBorder="1" applyAlignment="1">
      <alignment horizontal="center"/>
    </xf>
    <xf numFmtId="0" fontId="16" fillId="17" borderId="31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18" fontId="26" fillId="19" borderId="19" xfId="0" applyNumberFormat="1" applyFont="1" applyFill="1" applyBorder="1" applyAlignment="1">
      <alignment horizontal="center"/>
    </xf>
    <xf numFmtId="18" fontId="26" fillId="19" borderId="20" xfId="0" applyNumberFormat="1" applyFont="1" applyFill="1" applyBorder="1" applyAlignment="1">
      <alignment horizontal="center"/>
    </xf>
    <xf numFmtId="2" fontId="27" fillId="19" borderId="20" xfId="0" applyNumberFormat="1" applyFont="1" applyFill="1" applyBorder="1" applyAlignment="1">
      <alignment horizontal="center" vertical="center"/>
    </xf>
    <xf numFmtId="0" fontId="26" fillId="19" borderId="20" xfId="0" applyFont="1" applyFill="1" applyBorder="1" applyAlignment="1">
      <alignment horizontal="center"/>
    </xf>
    <xf numFmtId="0" fontId="26" fillId="19" borderId="21" xfId="0" applyFont="1" applyFill="1" applyBorder="1" applyAlignment="1">
      <alignment horizontal="center"/>
    </xf>
    <xf numFmtId="20" fontId="28" fillId="19" borderId="22" xfId="0" applyNumberFormat="1" applyFont="1" applyFill="1" applyBorder="1" applyAlignment="1">
      <alignment horizontal="center"/>
    </xf>
    <xf numFmtId="0" fontId="14" fillId="2" borderId="26" xfId="0" applyFont="1" applyFill="1" applyBorder="1" applyAlignment="1">
      <alignment horizontal="center"/>
    </xf>
    <xf numFmtId="0" fontId="14" fillId="20" borderId="22" xfId="0" applyFont="1" applyFill="1" applyBorder="1" applyAlignment="1">
      <alignment horizontal="center"/>
    </xf>
    <xf numFmtId="0" fontId="29" fillId="21" borderId="22" xfId="0" applyFont="1" applyFill="1" applyBorder="1" applyAlignment="1">
      <alignment horizontal="center"/>
    </xf>
    <xf numFmtId="0" fontId="23" fillId="22" borderId="17" xfId="0" applyFont="1" applyFill="1" applyBorder="1" applyAlignment="1">
      <alignment horizontal="left"/>
    </xf>
    <xf numFmtId="0" fontId="9" fillId="22" borderId="18" xfId="0" applyFont="1" applyFill="1" applyBorder="1" applyAlignment="1">
      <alignment horizontal="center"/>
    </xf>
    <xf numFmtId="0" fontId="25" fillId="22" borderId="17" xfId="0" applyFont="1" applyFill="1" applyBorder="1" applyAlignment="1">
      <alignment horizontal="left"/>
    </xf>
    <xf numFmtId="0" fontId="11" fillId="23" borderId="19" xfId="0" applyFont="1" applyFill="1" applyBorder="1" applyAlignment="1">
      <alignment horizontal="center"/>
    </xf>
    <xf numFmtId="18" fontId="11" fillId="23" borderId="20" xfId="0" applyNumberFormat="1" applyFont="1" applyFill="1" applyBorder="1" applyAlignment="1">
      <alignment horizontal="center"/>
    </xf>
    <xf numFmtId="2" fontId="12" fillId="23" borderId="20" xfId="0" applyNumberFormat="1" applyFont="1" applyFill="1" applyBorder="1" applyAlignment="1">
      <alignment horizontal="center" vertical="center"/>
    </xf>
    <xf numFmtId="0" fontId="11" fillId="23" borderId="20" xfId="0" applyFont="1" applyFill="1" applyBorder="1" applyAlignment="1">
      <alignment horizontal="center"/>
    </xf>
    <xf numFmtId="0" fontId="11" fillId="23" borderId="21" xfId="0" applyFont="1" applyFill="1" applyBorder="1" applyAlignment="1">
      <alignment horizontal="center"/>
    </xf>
    <xf numFmtId="20" fontId="14" fillId="23" borderId="22" xfId="0" applyNumberFormat="1" applyFont="1" applyFill="1" applyBorder="1" applyAlignment="1">
      <alignment horizontal="center"/>
    </xf>
    <xf numFmtId="0" fontId="23" fillId="22" borderId="23" xfId="0" applyFont="1" applyFill="1" applyBorder="1" applyAlignment="1">
      <alignment horizontal="left"/>
    </xf>
    <xf numFmtId="0" fontId="25" fillId="22" borderId="23" xfId="0" applyFont="1" applyFill="1" applyBorder="1" applyAlignment="1">
      <alignment horizontal="left"/>
    </xf>
    <xf numFmtId="18" fontId="11" fillId="23" borderId="24" xfId="0" applyNumberFormat="1" applyFont="1" applyFill="1" applyBorder="1" applyAlignment="1">
      <alignment horizontal="center"/>
    </xf>
    <xf numFmtId="18" fontId="11" fillId="23" borderId="25" xfId="0" applyNumberFormat="1" applyFont="1" applyFill="1" applyBorder="1" applyAlignment="1">
      <alignment horizontal="center"/>
    </xf>
    <xf numFmtId="0" fontId="11" fillId="23" borderId="25" xfId="0" applyFont="1" applyFill="1" applyBorder="1" applyAlignment="1">
      <alignment horizontal="center"/>
    </xf>
    <xf numFmtId="2" fontId="12" fillId="23" borderId="25" xfId="0" applyNumberFormat="1" applyFont="1" applyFill="1" applyBorder="1" applyAlignment="1">
      <alignment horizontal="center" vertical="center"/>
    </xf>
    <xf numFmtId="2" fontId="12" fillId="23" borderId="27" xfId="0" applyNumberFormat="1" applyFont="1" applyFill="1" applyBorder="1" applyAlignment="1">
      <alignment horizontal="center" vertical="center"/>
    </xf>
    <xf numFmtId="20" fontId="14" fillId="23" borderId="26" xfId="0" applyNumberFormat="1" applyFont="1" applyFill="1" applyBorder="1" applyAlignment="1">
      <alignment horizontal="center"/>
    </xf>
    <xf numFmtId="0" fontId="30" fillId="13" borderId="17" xfId="0" applyFont="1" applyFill="1" applyBorder="1" applyAlignment="1">
      <alignment horizontal="left"/>
    </xf>
    <xf numFmtId="0" fontId="31" fillId="13" borderId="18" xfId="0" applyFont="1" applyFill="1" applyBorder="1" applyAlignment="1">
      <alignment horizontal="left"/>
    </xf>
    <xf numFmtId="0" fontId="14" fillId="23" borderId="22" xfId="0" applyFont="1" applyFill="1" applyBorder="1" applyAlignment="1">
      <alignment horizontal="center"/>
    </xf>
    <xf numFmtId="0" fontId="30" fillId="13" borderId="23" xfId="0" applyFont="1" applyFill="1" applyBorder="1" applyAlignment="1">
      <alignment horizontal="left"/>
    </xf>
    <xf numFmtId="0" fontId="20" fillId="13" borderId="23" xfId="0" applyFont="1" applyFill="1" applyBorder="1" applyAlignment="1">
      <alignment horizontal="center"/>
    </xf>
    <xf numFmtId="0" fontId="31" fillId="13" borderId="23" xfId="0" applyFont="1" applyFill="1" applyBorder="1" applyAlignment="1">
      <alignment horizontal="left"/>
    </xf>
    <xf numFmtId="0" fontId="1" fillId="2" borderId="23" xfId="0" applyFont="1" applyFill="1" applyBorder="1" applyAlignment="1">
      <alignment horizontal="center"/>
    </xf>
    <xf numFmtId="18" fontId="26" fillId="19" borderId="24" xfId="0" applyNumberFormat="1" applyFont="1" applyFill="1" applyBorder="1" applyAlignment="1">
      <alignment horizontal="center"/>
    </xf>
    <xf numFmtId="18" fontId="26" fillId="19" borderId="25" xfId="0" applyNumberFormat="1" applyFont="1" applyFill="1" applyBorder="1" applyAlignment="1">
      <alignment horizontal="center"/>
    </xf>
    <xf numFmtId="0" fontId="26" fillId="19" borderId="25" xfId="0" applyFont="1" applyFill="1" applyBorder="1" applyAlignment="1">
      <alignment horizontal="center"/>
    </xf>
    <xf numFmtId="2" fontId="27" fillId="19" borderId="27" xfId="0" applyNumberFormat="1" applyFont="1" applyFill="1" applyBorder="1" applyAlignment="1">
      <alignment horizontal="center" vertical="center"/>
    </xf>
    <xf numFmtId="0" fontId="28" fillId="19" borderId="26" xfId="0" applyFont="1" applyFill="1" applyBorder="1" applyAlignment="1">
      <alignment horizontal="center"/>
    </xf>
    <xf numFmtId="16" fontId="31" fillId="13" borderId="23" xfId="0" applyNumberFormat="1" applyFont="1" applyFill="1" applyBorder="1" applyAlignment="1">
      <alignment horizontal="left"/>
    </xf>
    <xf numFmtId="0" fontId="30" fillId="13" borderId="18" xfId="0" applyFont="1" applyFill="1" applyBorder="1" applyAlignment="1">
      <alignment horizontal="left"/>
    </xf>
    <xf numFmtId="0" fontId="1" fillId="2" borderId="25" xfId="0" applyFont="1" applyFill="1" applyBorder="1" applyAlignment="1">
      <alignment horizontal="center"/>
    </xf>
    <xf numFmtId="0" fontId="14" fillId="24" borderId="22" xfId="0" applyFont="1" applyFill="1" applyBorder="1" applyAlignment="1">
      <alignment horizontal="center"/>
    </xf>
    <xf numFmtId="20" fontId="14" fillId="24" borderId="26" xfId="0" applyNumberFormat="1" applyFont="1" applyFill="1" applyBorder="1" applyAlignment="1">
      <alignment horizontal="center"/>
    </xf>
    <xf numFmtId="0" fontId="30" fillId="18" borderId="17" xfId="0" applyFont="1" applyFill="1" applyBorder="1" applyAlignment="1">
      <alignment horizontal="left"/>
    </xf>
    <xf numFmtId="0" fontId="20" fillId="18" borderId="18" xfId="0" applyFont="1" applyFill="1" applyBorder="1" applyAlignment="1">
      <alignment horizontal="center"/>
    </xf>
    <xf numFmtId="0" fontId="31" fillId="18" borderId="18" xfId="0" applyFont="1" applyFill="1" applyBorder="1" applyAlignment="1">
      <alignment horizontal="left"/>
    </xf>
    <xf numFmtId="0" fontId="30" fillId="18" borderId="18" xfId="0" applyFont="1" applyFill="1" applyBorder="1" applyAlignment="1">
      <alignment horizontal="left"/>
    </xf>
    <xf numFmtId="0" fontId="20" fillId="18" borderId="23" xfId="0" applyFont="1" applyFill="1" applyBorder="1" applyAlignment="1">
      <alignment horizontal="center"/>
    </xf>
    <xf numFmtId="16" fontId="31" fillId="18" borderId="23" xfId="0" applyNumberFormat="1" applyFont="1" applyFill="1" applyBorder="1" applyAlignment="1">
      <alignment horizontal="left"/>
    </xf>
    <xf numFmtId="18" fontId="26" fillId="2" borderId="24" xfId="0" applyNumberFormat="1" applyFont="1" applyFill="1" applyBorder="1" applyAlignment="1">
      <alignment horizontal="center"/>
    </xf>
    <xf numFmtId="18" fontId="26" fillId="2" borderId="25" xfId="0" applyNumberFormat="1" applyFont="1" applyFill="1" applyBorder="1" applyAlignment="1">
      <alignment horizontal="center"/>
    </xf>
    <xf numFmtId="0" fontId="26" fillId="2" borderId="25" xfId="0" applyFont="1" applyFill="1" applyBorder="1" applyAlignment="1">
      <alignment horizontal="center"/>
    </xf>
    <xf numFmtId="2" fontId="27" fillId="2" borderId="27" xfId="0" applyNumberFormat="1" applyFont="1" applyFill="1" applyBorder="1" applyAlignment="1">
      <alignment horizontal="center" vertical="center"/>
    </xf>
    <xf numFmtId="0" fontId="28" fillId="2" borderId="26" xfId="0" applyFont="1" applyFill="1" applyBorder="1" applyAlignment="1">
      <alignment horizontal="center"/>
    </xf>
    <xf numFmtId="0" fontId="32" fillId="25" borderId="33" xfId="0" applyFont="1" applyFill="1" applyBorder="1" applyAlignment="1">
      <alignment wrapText="1"/>
    </xf>
    <xf numFmtId="0" fontId="0" fillId="26" borderId="34" xfId="0" applyFont="1" applyFill="1" applyBorder="1" applyAlignment="1">
      <alignment wrapText="1"/>
    </xf>
    <xf numFmtId="0" fontId="31" fillId="25" borderId="34" xfId="0" applyFont="1" applyFill="1" applyBorder="1" applyAlignment="1">
      <alignment wrapText="1"/>
    </xf>
    <xf numFmtId="0" fontId="0" fillId="2" borderId="34" xfId="0" applyFont="1" applyFill="1" applyBorder="1" applyAlignment="1">
      <alignment wrapText="1"/>
    </xf>
    <xf numFmtId="0" fontId="11" fillId="19" borderId="19" xfId="0" applyFont="1" applyFill="1" applyBorder="1" applyAlignment="1">
      <alignment horizontal="center"/>
    </xf>
    <xf numFmtId="18" fontId="11" fillId="19" borderId="20" xfId="0" applyNumberFormat="1" applyFont="1" applyFill="1" applyBorder="1" applyAlignment="1">
      <alignment horizontal="center"/>
    </xf>
    <xf numFmtId="2" fontId="12" fillId="19" borderId="20" xfId="0" applyNumberFormat="1" applyFont="1" applyFill="1" applyBorder="1" applyAlignment="1">
      <alignment horizontal="center" vertical="center"/>
    </xf>
    <xf numFmtId="0" fontId="11" fillId="19" borderId="20" xfId="0" applyFont="1" applyFill="1" applyBorder="1" applyAlignment="1">
      <alignment horizontal="center"/>
    </xf>
    <xf numFmtId="0" fontId="11" fillId="19" borderId="21" xfId="0" applyFont="1" applyFill="1" applyBorder="1" applyAlignment="1">
      <alignment horizontal="center"/>
    </xf>
    <xf numFmtId="0" fontId="14" fillId="19" borderId="22" xfId="0" applyFont="1" applyFill="1" applyBorder="1" applyAlignment="1">
      <alignment horizontal="center"/>
    </xf>
    <xf numFmtId="0" fontId="0" fillId="0" borderId="35" xfId="0" applyFont="1" applyBorder="1" applyAlignment="1">
      <alignment wrapText="1"/>
    </xf>
    <xf numFmtId="0" fontId="30" fillId="25" borderId="36" xfId="0" applyFont="1" applyFill="1" applyBorder="1" applyAlignment="1">
      <alignment wrapText="1"/>
    </xf>
    <xf numFmtId="0" fontId="0" fillId="26" borderId="37" xfId="0" applyFont="1" applyFill="1" applyBorder="1" applyAlignment="1">
      <alignment wrapText="1"/>
    </xf>
    <xf numFmtId="0" fontId="0" fillId="25" borderId="37" xfId="0" applyFont="1" applyFill="1" applyBorder="1" applyAlignment="1">
      <alignment wrapText="1"/>
    </xf>
    <xf numFmtId="18" fontId="11" fillId="19" borderId="24" xfId="0" applyNumberFormat="1" applyFont="1" applyFill="1" applyBorder="1" applyAlignment="1">
      <alignment horizontal="center"/>
    </xf>
    <xf numFmtId="18" fontId="11" fillId="19" borderId="25" xfId="0" applyNumberFormat="1" applyFont="1" applyFill="1" applyBorder="1" applyAlignment="1">
      <alignment horizontal="center"/>
    </xf>
    <xf numFmtId="0" fontId="11" fillId="19" borderId="25" xfId="0" applyFont="1" applyFill="1" applyBorder="1" applyAlignment="1">
      <alignment horizontal="center"/>
    </xf>
    <xf numFmtId="2" fontId="12" fillId="19" borderId="25" xfId="0" applyNumberFormat="1" applyFont="1" applyFill="1" applyBorder="1" applyAlignment="1">
      <alignment horizontal="center" vertical="center"/>
    </xf>
    <xf numFmtId="2" fontId="12" fillId="19" borderId="27" xfId="0" applyNumberFormat="1" applyFont="1" applyFill="1" applyBorder="1" applyAlignment="1">
      <alignment horizontal="center" vertical="center"/>
    </xf>
    <xf numFmtId="20" fontId="14" fillId="19" borderId="26" xfId="0" applyNumberFormat="1" applyFont="1" applyFill="1" applyBorder="1" applyAlignment="1">
      <alignment horizontal="center"/>
    </xf>
    <xf numFmtId="0" fontId="30" fillId="27" borderId="38" xfId="0" applyFont="1" applyFill="1" applyBorder="1" applyAlignment="1">
      <alignment vertical="center"/>
    </xf>
    <xf numFmtId="0" fontId="0" fillId="27" borderId="34" xfId="0" applyFont="1" applyFill="1" applyBorder="1" applyAlignment="1">
      <alignment wrapText="1"/>
    </xf>
    <xf numFmtId="0" fontId="31" fillId="27" borderId="34" xfId="0" applyFont="1" applyFill="1" applyBorder="1" applyAlignment="1">
      <alignment wrapText="1"/>
    </xf>
    <xf numFmtId="0" fontId="11" fillId="6" borderId="19" xfId="0" applyFont="1" applyFill="1" applyBorder="1" applyAlignment="1">
      <alignment horizontal="center"/>
    </xf>
    <xf numFmtId="0" fontId="14" fillId="6" borderId="22" xfId="0" applyFont="1" applyFill="1" applyBorder="1" applyAlignment="1">
      <alignment horizontal="center"/>
    </xf>
    <xf numFmtId="18" fontId="11" fillId="2" borderId="20" xfId="0" applyNumberFormat="1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32" fillId="27" borderId="33" xfId="0" applyFont="1" applyFill="1" applyBorder="1" applyAlignment="1">
      <alignment wrapText="1"/>
    </xf>
    <xf numFmtId="0" fontId="0" fillId="27" borderId="37" xfId="0" applyFont="1" applyFill="1" applyBorder="1" applyAlignment="1">
      <alignment wrapText="1"/>
    </xf>
    <xf numFmtId="0" fontId="32" fillId="28" borderId="33" xfId="0" applyFont="1" applyFill="1" applyBorder="1" applyAlignment="1">
      <alignment wrapText="1"/>
    </xf>
    <xf numFmtId="0" fontId="0" fillId="28" borderId="34" xfId="0" applyFont="1" applyFill="1" applyBorder="1" applyAlignment="1">
      <alignment wrapText="1"/>
    </xf>
    <xf numFmtId="0" fontId="31" fillId="28" borderId="34" xfId="0" applyFont="1" applyFill="1" applyBorder="1" applyAlignment="1">
      <alignment wrapText="1"/>
    </xf>
    <xf numFmtId="0" fontId="11" fillId="12" borderId="19" xfId="0" applyFont="1" applyFill="1" applyBorder="1" applyAlignment="1">
      <alignment horizontal="center"/>
    </xf>
    <xf numFmtId="18" fontId="11" fillId="12" borderId="20" xfId="0" applyNumberFormat="1" applyFont="1" applyFill="1" applyBorder="1" applyAlignment="1">
      <alignment horizontal="center"/>
    </xf>
    <xf numFmtId="2" fontId="12" fillId="12" borderId="20" xfId="0" applyNumberFormat="1" applyFont="1" applyFill="1" applyBorder="1" applyAlignment="1">
      <alignment horizontal="center" vertical="center"/>
    </xf>
    <xf numFmtId="0" fontId="11" fillId="12" borderId="20" xfId="0" applyFont="1" applyFill="1" applyBorder="1" applyAlignment="1">
      <alignment horizontal="center"/>
    </xf>
    <xf numFmtId="0" fontId="11" fillId="12" borderId="21" xfId="0" applyFont="1" applyFill="1" applyBorder="1" applyAlignment="1">
      <alignment horizontal="center"/>
    </xf>
    <xf numFmtId="0" fontId="14" fillId="12" borderId="22" xfId="0" applyFont="1" applyFill="1" applyBorder="1" applyAlignment="1">
      <alignment horizontal="center"/>
    </xf>
    <xf numFmtId="0" fontId="0" fillId="28" borderId="37" xfId="0" applyFont="1" applyFill="1" applyBorder="1" applyAlignment="1">
      <alignment wrapText="1"/>
    </xf>
    <xf numFmtId="18" fontId="11" fillId="12" borderId="24" xfId="0" applyNumberFormat="1" applyFont="1" applyFill="1" applyBorder="1" applyAlignment="1">
      <alignment horizontal="center"/>
    </xf>
    <xf numFmtId="18" fontId="11" fillId="12" borderId="25" xfId="0" applyNumberFormat="1" applyFont="1" applyFill="1" applyBorder="1" applyAlignment="1">
      <alignment horizontal="center"/>
    </xf>
    <xf numFmtId="0" fontId="11" fillId="12" borderId="25" xfId="0" applyFont="1" applyFill="1" applyBorder="1" applyAlignment="1">
      <alignment horizontal="center"/>
    </xf>
    <xf numFmtId="2" fontId="12" fillId="12" borderId="25" xfId="0" applyNumberFormat="1" applyFont="1" applyFill="1" applyBorder="1" applyAlignment="1">
      <alignment horizontal="center" vertical="center"/>
    </xf>
    <xf numFmtId="2" fontId="12" fillId="12" borderId="27" xfId="0" applyNumberFormat="1" applyFont="1" applyFill="1" applyBorder="1" applyAlignment="1">
      <alignment horizontal="center" vertical="center"/>
    </xf>
    <xf numFmtId="20" fontId="14" fillId="12" borderId="26" xfId="0" applyNumberFormat="1" applyFont="1" applyFill="1" applyBorder="1" applyAlignment="1">
      <alignment horizontal="center"/>
    </xf>
    <xf numFmtId="0" fontId="32" fillId="29" borderId="33" xfId="0" applyFont="1" applyFill="1" applyBorder="1" applyAlignment="1">
      <alignment wrapText="1"/>
    </xf>
    <xf numFmtId="0" fontId="0" fillId="29" borderId="34" xfId="0" applyFont="1" applyFill="1" applyBorder="1" applyAlignment="1">
      <alignment wrapText="1"/>
    </xf>
    <xf numFmtId="0" fontId="31" fillId="29" borderId="34" xfId="0" applyFont="1" applyFill="1" applyBorder="1" applyAlignment="1">
      <alignment wrapText="1"/>
    </xf>
    <xf numFmtId="0" fontId="0" fillId="29" borderId="37" xfId="0" applyFont="1" applyFill="1" applyBorder="1" applyAlignment="1">
      <alignment wrapText="1"/>
    </xf>
    <xf numFmtId="0" fontId="33" fillId="29" borderId="37" xfId="0" applyFont="1" applyFill="1" applyBorder="1" applyAlignment="1">
      <alignment wrapText="1"/>
    </xf>
    <xf numFmtId="0" fontId="32" fillId="30" borderId="33" xfId="0" applyFont="1" applyFill="1" applyBorder="1" applyAlignment="1">
      <alignment wrapText="1"/>
    </xf>
    <xf numFmtId="0" fontId="31" fillId="30" borderId="34" xfId="0" applyFont="1" applyFill="1" applyBorder="1" applyAlignment="1">
      <alignment wrapText="1"/>
    </xf>
    <xf numFmtId="0" fontId="0" fillId="30" borderId="37" xfId="0" applyFont="1" applyFill="1" applyBorder="1" applyAlignment="1">
      <alignment wrapText="1"/>
    </xf>
    <xf numFmtId="0" fontId="32" fillId="30" borderId="39" xfId="0" applyFont="1" applyFill="1" applyBorder="1" applyAlignment="1">
      <alignment wrapText="1"/>
    </xf>
    <xf numFmtId="0" fontId="31" fillId="6" borderId="18" xfId="0" applyFont="1" applyFill="1" applyBorder="1" applyAlignment="1">
      <alignment horizontal="left"/>
    </xf>
    <xf numFmtId="0" fontId="1" fillId="6" borderId="18" xfId="0" applyFont="1" applyFill="1" applyBorder="1" applyAlignment="1">
      <alignment horizontal="center"/>
    </xf>
    <xf numFmtId="18" fontId="11" fillId="6" borderId="31" xfId="0" applyNumberFormat="1" applyFont="1" applyFill="1" applyBorder="1" applyAlignment="1">
      <alignment horizontal="center"/>
    </xf>
    <xf numFmtId="18" fontId="11" fillId="6" borderId="40" xfId="0" applyNumberFormat="1" applyFont="1" applyFill="1" applyBorder="1" applyAlignment="1">
      <alignment horizontal="center"/>
    </xf>
    <xf numFmtId="0" fontId="11" fillId="6" borderId="40" xfId="0" applyFont="1" applyFill="1" applyBorder="1" applyAlignment="1">
      <alignment horizontal="center"/>
    </xf>
    <xf numFmtId="2" fontId="12" fillId="6" borderId="40" xfId="0" applyNumberFormat="1" applyFont="1" applyFill="1" applyBorder="1" applyAlignment="1">
      <alignment horizontal="center" vertical="center"/>
    </xf>
    <xf numFmtId="0" fontId="14" fillId="6" borderId="32" xfId="0" applyFont="1" applyFill="1" applyBorder="1" applyAlignment="1">
      <alignment horizontal="center"/>
    </xf>
    <xf numFmtId="20" fontId="14" fillId="6" borderId="32" xfId="0" applyNumberFormat="1" applyFont="1" applyFill="1" applyBorder="1" applyAlignment="1">
      <alignment horizontal="center"/>
    </xf>
    <xf numFmtId="0" fontId="30" fillId="31" borderId="17" xfId="0" applyFont="1" applyFill="1" applyBorder="1" applyAlignment="1">
      <alignment horizontal="left"/>
    </xf>
    <xf numFmtId="0" fontId="30" fillId="31" borderId="17" xfId="0" applyFont="1" applyFill="1" applyBorder="1" applyAlignment="1">
      <alignment horizontal="center"/>
    </xf>
    <xf numFmtId="0" fontId="31" fillId="31" borderId="17" xfId="0" applyFont="1" applyFill="1" applyBorder="1" applyAlignment="1">
      <alignment horizontal="left"/>
    </xf>
    <xf numFmtId="20" fontId="14" fillId="2" borderId="22" xfId="0" applyNumberFormat="1" applyFont="1" applyFill="1" applyBorder="1" applyAlignment="1">
      <alignment horizontal="center"/>
    </xf>
    <xf numFmtId="0" fontId="30" fillId="31" borderId="23" xfId="0" applyFont="1" applyFill="1" applyBorder="1" applyAlignment="1">
      <alignment horizontal="left"/>
    </xf>
    <xf numFmtId="0" fontId="30" fillId="31" borderId="23" xfId="0" applyFont="1" applyFill="1" applyBorder="1" applyAlignment="1">
      <alignment horizontal="center"/>
    </xf>
    <xf numFmtId="0" fontId="31" fillId="31" borderId="23" xfId="0" applyFont="1" applyFill="1" applyBorder="1" applyAlignment="1">
      <alignment horizontal="left"/>
    </xf>
    <xf numFmtId="0" fontId="16" fillId="2" borderId="17" xfId="0" applyFont="1" applyFill="1" applyBorder="1" applyAlignment="1">
      <alignment horizontal="left"/>
    </xf>
    <xf numFmtId="0" fontId="16" fillId="31" borderId="19" xfId="0" applyFont="1" applyFill="1" applyBorder="1" applyAlignment="1">
      <alignment horizontal="center"/>
    </xf>
    <xf numFmtId="0" fontId="11" fillId="2" borderId="41" xfId="0" applyFont="1" applyFill="1" applyBorder="1" applyAlignment="1">
      <alignment horizontal="center"/>
    </xf>
    <xf numFmtId="0" fontId="11" fillId="2" borderId="42" xfId="0" applyFont="1" applyFill="1" applyBorder="1" applyAlignment="1">
      <alignment horizontal="center"/>
    </xf>
    <xf numFmtId="0" fontId="11" fillId="2" borderId="43" xfId="0" applyFont="1" applyFill="1" applyBorder="1" applyAlignment="1">
      <alignment horizontal="center"/>
    </xf>
    <xf numFmtId="0" fontId="11" fillId="2" borderId="44" xfId="0" applyFont="1" applyFill="1" applyBorder="1" applyAlignment="1">
      <alignment horizontal="center"/>
    </xf>
    <xf numFmtId="0" fontId="16" fillId="2" borderId="23" xfId="0" applyFont="1" applyFill="1" applyBorder="1" applyAlignment="1">
      <alignment horizontal="left"/>
    </xf>
    <xf numFmtId="0" fontId="16" fillId="31" borderId="24" xfId="0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0" fontId="11" fillId="2" borderId="16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center"/>
    </xf>
    <xf numFmtId="0" fontId="1" fillId="2" borderId="40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2" fontId="3" fillId="2" borderId="44" xfId="0" applyNumberFormat="1" applyFont="1" applyFill="1" applyBorder="1" applyAlignment="1">
      <alignment horizontal="center"/>
    </xf>
    <xf numFmtId="2" fontId="3" fillId="2" borderId="40" xfId="0" applyNumberFormat="1" applyFont="1" applyFill="1" applyBorder="1" applyAlignment="1">
      <alignment horizontal="center"/>
    </xf>
    <xf numFmtId="2" fontId="11" fillId="2" borderId="44" xfId="0" applyNumberFormat="1" applyFont="1" applyFill="1" applyBorder="1" applyAlignment="1">
      <alignment horizontal="center"/>
    </xf>
    <xf numFmtId="2" fontId="11" fillId="2" borderId="61" xfId="0" applyNumberFormat="1" applyFont="1" applyFill="1" applyBorder="1" applyAlignment="1">
      <alignment horizontal="center"/>
    </xf>
    <xf numFmtId="0" fontId="1" fillId="2" borderId="62" xfId="0" applyFont="1" applyFill="1" applyBorder="1" applyAlignment="1">
      <alignment horizontal="center"/>
    </xf>
    <xf numFmtId="0" fontId="11" fillId="2" borderId="63" xfId="0" applyFont="1" applyFill="1" applyBorder="1" applyAlignment="1">
      <alignment horizontal="center"/>
    </xf>
    <xf numFmtId="0" fontId="11" fillId="2" borderId="64" xfId="0" applyFont="1" applyFill="1" applyBorder="1" applyAlignment="1">
      <alignment horizontal="center"/>
    </xf>
    <xf numFmtId="0" fontId="11" fillId="2" borderId="65" xfId="0" applyFont="1" applyFill="1" applyBorder="1" applyAlignment="1">
      <alignment horizontal="center"/>
    </xf>
    <xf numFmtId="2" fontId="3" fillId="2" borderId="61" xfId="0" applyNumberFormat="1" applyFont="1" applyFill="1" applyBorder="1" applyAlignment="1">
      <alignment horizontal="center"/>
    </xf>
    <xf numFmtId="0" fontId="11" fillId="2" borderId="68" xfId="0" applyFont="1" applyFill="1" applyBorder="1" applyAlignment="1">
      <alignment horizontal="center"/>
    </xf>
    <xf numFmtId="0" fontId="11" fillId="2" borderId="69" xfId="0" applyFont="1" applyFill="1" applyBorder="1" applyAlignment="1">
      <alignment horizontal="center"/>
    </xf>
    <xf numFmtId="2" fontId="3" fillId="2" borderId="68" xfId="0" applyNumberFormat="1" applyFont="1" applyFill="1" applyBorder="1" applyAlignment="1">
      <alignment horizontal="center"/>
    </xf>
    <xf numFmtId="2" fontId="11" fillId="2" borderId="43" xfId="0" applyNumberFormat="1" applyFont="1" applyFill="1" applyBorder="1" applyAlignment="1">
      <alignment horizontal="center"/>
    </xf>
    <xf numFmtId="2" fontId="11" fillId="2" borderId="41" xfId="0" applyNumberFormat="1" applyFont="1" applyFill="1" applyBorder="1" applyAlignment="1">
      <alignment horizontal="center"/>
    </xf>
    <xf numFmtId="2" fontId="11" fillId="2" borderId="70" xfId="0" applyNumberFormat="1" applyFont="1" applyFill="1" applyBorder="1" applyAlignment="1">
      <alignment horizontal="center"/>
    </xf>
    <xf numFmtId="0" fontId="11" fillId="2" borderId="71" xfId="0" applyFont="1" applyFill="1" applyBorder="1" applyAlignment="1">
      <alignment horizontal="center"/>
    </xf>
    <xf numFmtId="1" fontId="3" fillId="2" borderId="72" xfId="0" applyNumberFormat="1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0" fontId="11" fillId="2" borderId="73" xfId="0" applyFont="1" applyFill="1" applyBorder="1" applyAlignment="1">
      <alignment horizontal="center"/>
    </xf>
    <xf numFmtId="0" fontId="11" fillId="2" borderId="74" xfId="0" applyFont="1" applyFill="1" applyBorder="1" applyAlignment="1">
      <alignment horizontal="center"/>
    </xf>
    <xf numFmtId="0" fontId="11" fillId="2" borderId="75" xfId="0" applyFont="1" applyFill="1" applyBorder="1" applyAlignment="1">
      <alignment horizontal="center"/>
    </xf>
    <xf numFmtId="0" fontId="11" fillId="2" borderId="76" xfId="0" applyFont="1" applyFill="1" applyBorder="1" applyAlignment="1">
      <alignment horizontal="center"/>
    </xf>
    <xf numFmtId="0" fontId="11" fillId="2" borderId="17" xfId="0" applyFont="1" applyFill="1" applyBorder="1" applyAlignment="1">
      <alignment horizontal="center"/>
    </xf>
    <xf numFmtId="2" fontId="3" fillId="2" borderId="63" xfId="0" applyNumberFormat="1" applyFont="1" applyFill="1" applyBorder="1" applyAlignment="1">
      <alignment horizontal="center"/>
    </xf>
    <xf numFmtId="2" fontId="3" fillId="2" borderId="41" xfId="0" applyNumberFormat="1" applyFont="1" applyFill="1" applyBorder="1" applyAlignment="1">
      <alignment horizontal="center"/>
    </xf>
    <xf numFmtId="2" fontId="3" fillId="2" borderId="82" xfId="0" applyNumberFormat="1" applyFont="1" applyFill="1" applyBorder="1" applyAlignment="1">
      <alignment horizontal="center"/>
    </xf>
    <xf numFmtId="0" fontId="11" fillId="2" borderId="32" xfId="0" applyFont="1" applyFill="1" applyBorder="1" applyAlignment="1">
      <alignment horizontal="center"/>
    </xf>
    <xf numFmtId="0" fontId="11" fillId="2" borderId="83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1" fillId="2" borderId="84" xfId="0" applyFont="1" applyFill="1" applyBorder="1" applyAlignment="1">
      <alignment horizontal="center"/>
    </xf>
    <xf numFmtId="2" fontId="11" fillId="2" borderId="85" xfId="0" applyNumberFormat="1" applyFont="1" applyFill="1" applyBorder="1" applyAlignment="1">
      <alignment horizontal="center"/>
    </xf>
    <xf numFmtId="2" fontId="11" fillId="2" borderId="30" xfId="0" applyNumberFormat="1" applyFont="1" applyFill="1" applyBorder="1" applyAlignment="1">
      <alignment horizontal="center"/>
    </xf>
    <xf numFmtId="2" fontId="11" fillId="2" borderId="86" xfId="0" applyNumberFormat="1" applyFont="1" applyFill="1" applyBorder="1" applyAlignment="1">
      <alignment horizontal="center"/>
    </xf>
    <xf numFmtId="0" fontId="11" fillId="2" borderId="18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2" fontId="3" fillId="12" borderId="89" xfId="0" applyNumberFormat="1" applyFont="1" applyFill="1" applyBorder="1" applyAlignment="1">
      <alignment horizontal="center"/>
    </xf>
    <xf numFmtId="1" fontId="3" fillId="2" borderId="19" xfId="0" applyNumberFormat="1" applyFont="1" applyFill="1" applyBorder="1" applyAlignment="1">
      <alignment horizontal="center"/>
    </xf>
    <xf numFmtId="0" fontId="11" fillId="2" borderId="90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91" xfId="0" applyFont="1" applyFill="1" applyBorder="1" applyAlignment="1">
      <alignment horizontal="center"/>
    </xf>
    <xf numFmtId="2" fontId="11" fillId="12" borderId="92" xfId="0" applyNumberFormat="1" applyFont="1" applyFill="1" applyBorder="1" applyAlignment="1">
      <alignment horizontal="center"/>
    </xf>
    <xf numFmtId="2" fontId="11" fillId="12" borderId="27" xfId="0" applyNumberFormat="1" applyFont="1" applyFill="1" applyBorder="1" applyAlignment="1">
      <alignment horizontal="center"/>
    </xf>
    <xf numFmtId="2" fontId="11" fillId="12" borderId="93" xfId="0" applyNumberFormat="1" applyFont="1" applyFill="1" applyBorder="1" applyAlignment="1">
      <alignment horizontal="center"/>
    </xf>
    <xf numFmtId="0" fontId="34" fillId="2" borderId="96" xfId="0" applyFont="1" applyFill="1" applyBorder="1" applyAlignment="1">
      <alignment horizontal="center"/>
    </xf>
    <xf numFmtId="0" fontId="34" fillId="2" borderId="29" xfId="0" applyFont="1" applyFill="1" applyBorder="1" applyAlignment="1">
      <alignment horizontal="center"/>
    </xf>
    <xf numFmtId="0" fontId="34" fillId="2" borderId="30" xfId="0" applyFont="1" applyFill="1" applyBorder="1" applyAlignment="1">
      <alignment horizontal="center"/>
    </xf>
    <xf numFmtId="0" fontId="34" fillId="2" borderId="97" xfId="0" applyFont="1" applyFill="1" applyBorder="1" applyAlignment="1">
      <alignment horizontal="center"/>
    </xf>
    <xf numFmtId="0" fontId="1" fillId="2" borderId="97" xfId="0" applyFont="1" applyFill="1" applyBorder="1" applyAlignment="1">
      <alignment horizontal="center"/>
    </xf>
    <xf numFmtId="0" fontId="1" fillId="2" borderId="98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 wrapText="1"/>
    </xf>
    <xf numFmtId="0" fontId="2" fillId="0" borderId="14" xfId="0" applyFont="1" applyBorder="1"/>
    <xf numFmtId="0" fontId="2" fillId="0" borderId="15" xfId="0" applyFont="1" applyBorder="1"/>
    <xf numFmtId="0" fontId="11" fillId="2" borderId="50" xfId="0" applyFont="1" applyFill="1" applyBorder="1" applyAlignment="1">
      <alignment horizontal="center"/>
    </xf>
    <xf numFmtId="0" fontId="2" fillId="0" borderId="51" xfId="0" applyFont="1" applyBorder="1"/>
    <xf numFmtId="0" fontId="2" fillId="0" borderId="52" xfId="0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4" fillId="2" borderId="5" xfId="0" applyFont="1" applyFill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11" fillId="2" borderId="48" xfId="0" applyFont="1" applyFill="1" applyBorder="1" applyAlignment="1">
      <alignment horizontal="center" wrapText="1"/>
    </xf>
    <xf numFmtId="0" fontId="2" fillId="0" borderId="66" xfId="0" applyFont="1" applyBorder="1"/>
    <xf numFmtId="2" fontId="11" fillId="2" borderId="58" xfId="0" applyNumberFormat="1" applyFont="1" applyFill="1" applyBorder="1" applyAlignment="1">
      <alignment horizontal="center"/>
    </xf>
    <xf numFmtId="0" fontId="2" fillId="0" borderId="59" xfId="0" applyFont="1" applyBorder="1"/>
    <xf numFmtId="0" fontId="2" fillId="0" borderId="60" xfId="0" applyFont="1" applyBorder="1"/>
    <xf numFmtId="0" fontId="11" fillId="2" borderId="1" xfId="0" applyFont="1" applyFill="1" applyBorder="1" applyAlignment="1">
      <alignment horizontal="center"/>
    </xf>
    <xf numFmtId="0" fontId="2" fillId="0" borderId="46" xfId="0" applyFont="1" applyBorder="1"/>
    <xf numFmtId="0" fontId="11" fillId="2" borderId="45" xfId="0" applyFont="1" applyFill="1" applyBorder="1" applyAlignment="1">
      <alignment horizontal="center" wrapText="1"/>
    </xf>
    <xf numFmtId="0" fontId="2" fillId="0" borderId="8" xfId="0" applyFont="1" applyBorder="1"/>
    <xf numFmtId="2" fontId="11" fillId="2" borderId="55" xfId="0" applyNumberFormat="1" applyFont="1" applyFill="1" applyBorder="1" applyAlignment="1">
      <alignment horizontal="center"/>
    </xf>
    <xf numFmtId="0" fontId="2" fillId="0" borderId="56" xfId="0" applyFont="1" applyBorder="1"/>
    <xf numFmtId="0" fontId="2" fillId="0" borderId="54" xfId="0" applyFont="1" applyBorder="1"/>
    <xf numFmtId="0" fontId="11" fillId="2" borderId="5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14" fontId="6" fillId="2" borderId="10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12" xfId="0" applyFont="1" applyBorder="1"/>
    <xf numFmtId="0" fontId="3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2" fontId="11" fillId="2" borderId="88" xfId="0" applyNumberFormat="1" applyFont="1" applyFill="1" applyBorder="1" applyAlignment="1">
      <alignment horizontal="center"/>
    </xf>
    <xf numFmtId="39" fontId="11" fillId="2" borderId="95" xfId="0" applyNumberFormat="1" applyFont="1" applyFill="1" applyBorder="1" applyAlignment="1">
      <alignment horizontal="center"/>
    </xf>
    <xf numFmtId="2" fontId="11" fillId="2" borderId="53" xfId="0" applyNumberFormat="1" applyFont="1" applyFill="1" applyBorder="1" applyAlignment="1">
      <alignment horizontal="center"/>
    </xf>
    <xf numFmtId="0" fontId="2" fillId="0" borderId="67" xfId="0" applyFont="1" applyBorder="1"/>
    <xf numFmtId="2" fontId="11" fillId="2" borderId="10" xfId="0" applyNumberFormat="1" applyFont="1" applyFill="1" applyBorder="1" applyAlignment="1">
      <alignment horizontal="center"/>
    </xf>
    <xf numFmtId="1" fontId="11" fillId="2" borderId="77" xfId="0" applyNumberFormat="1" applyFont="1" applyFill="1" applyBorder="1" applyAlignment="1">
      <alignment horizontal="center"/>
    </xf>
    <xf numFmtId="0" fontId="2" fillId="0" borderId="81" xfId="0" applyFont="1" applyBorder="1"/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77" xfId="0" applyFont="1" applyFill="1" applyBorder="1" applyAlignment="1">
      <alignment horizontal="center"/>
    </xf>
    <xf numFmtId="0" fontId="2" fillId="0" borderId="79" xfId="0" applyFont="1" applyBorder="1"/>
    <xf numFmtId="0" fontId="11" fillId="2" borderId="10" xfId="0" applyFont="1" applyFill="1" applyBorder="1" applyAlignment="1">
      <alignment horizontal="center"/>
    </xf>
    <xf numFmtId="0" fontId="2" fillId="0" borderId="87" xfId="0" applyFont="1" applyBorder="1"/>
    <xf numFmtId="0" fontId="2" fillId="0" borderId="49" xfId="0" applyFont="1" applyBorder="1"/>
    <xf numFmtId="0" fontId="2" fillId="0" borderId="78" xfId="0" applyFont="1" applyBorder="1"/>
    <xf numFmtId="1" fontId="11" fillId="12" borderId="80" xfId="0" applyNumberFormat="1" applyFont="1" applyFill="1" applyBorder="1" applyAlignment="1">
      <alignment horizontal="center"/>
    </xf>
    <xf numFmtId="0" fontId="2" fillId="0" borderId="94" xfId="0" applyFont="1" applyBorder="1"/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wrapText="1"/>
    </xf>
    <xf numFmtId="0" fontId="11" fillId="2" borderId="45" xfId="0" applyFont="1" applyFill="1" applyBorder="1" applyAlignment="1">
      <alignment horizontal="center"/>
    </xf>
    <xf numFmtId="0" fontId="1" fillId="2" borderId="59" xfId="0" applyFont="1" applyFill="1" applyBorder="1" applyAlignment="1">
      <alignment horizontal="center"/>
    </xf>
    <xf numFmtId="20" fontId="14" fillId="32" borderId="26" xfId="0" applyNumberFormat="1" applyFont="1" applyFill="1" applyBorder="1" applyAlignment="1">
      <alignment horizontal="center"/>
    </xf>
    <xf numFmtId="0" fontId="14" fillId="32" borderId="26" xfId="0" applyFont="1" applyFill="1" applyBorder="1" applyAlignment="1">
      <alignment horizontal="center"/>
    </xf>
    <xf numFmtId="18" fontId="26" fillId="33" borderId="24" xfId="0" applyNumberFormat="1" applyFont="1" applyFill="1" applyBorder="1" applyAlignment="1">
      <alignment horizontal="center"/>
    </xf>
    <xf numFmtId="18" fontId="26" fillId="33" borderId="25" xfId="0" applyNumberFormat="1" applyFont="1" applyFill="1" applyBorder="1" applyAlignment="1">
      <alignment horizontal="center"/>
    </xf>
    <xf numFmtId="0" fontId="26" fillId="33" borderId="25" xfId="0" applyFont="1" applyFill="1" applyBorder="1" applyAlignment="1">
      <alignment horizontal="center"/>
    </xf>
    <xf numFmtId="2" fontId="12" fillId="34" borderId="25" xfId="0" applyNumberFormat="1" applyFont="1" applyFill="1" applyBorder="1" applyAlignment="1">
      <alignment horizontal="center" vertical="center"/>
    </xf>
    <xf numFmtId="2" fontId="27" fillId="33" borderId="27" xfId="0" applyNumberFormat="1" applyFont="1" applyFill="1" applyBorder="1" applyAlignment="1">
      <alignment horizontal="center" vertical="center"/>
    </xf>
    <xf numFmtId="0" fontId="28" fillId="33" borderId="2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90"/>
  <sheetViews>
    <sheetView tabSelected="1" workbookViewId="0">
      <selection activeCell="AU76" sqref="AU76:BA76"/>
    </sheetView>
  </sheetViews>
  <sheetFormatPr defaultColWidth="14.42578125" defaultRowHeight="15" customHeight="1"/>
  <cols>
    <col min="1" max="1" width="12.7109375" customWidth="1"/>
    <col min="2" max="2" width="12.42578125" hidden="1" customWidth="1"/>
    <col min="3" max="3" width="10.42578125" customWidth="1"/>
    <col min="4" max="4" width="2" hidden="1" customWidth="1"/>
    <col min="5" max="5" width="6.85546875" customWidth="1"/>
    <col min="6" max="6" width="6.140625" customWidth="1"/>
    <col min="7" max="7" width="4.140625" hidden="1" customWidth="1"/>
    <col min="8" max="8" width="8.85546875" hidden="1" customWidth="1"/>
    <col min="9" max="9" width="8.5703125" hidden="1" customWidth="1"/>
    <col min="10" max="10" width="8.7109375" hidden="1" customWidth="1"/>
    <col min="11" max="11" width="9" customWidth="1"/>
    <col min="12" max="13" width="6.140625" customWidth="1"/>
    <col min="14" max="14" width="7.42578125" hidden="1" customWidth="1"/>
    <col min="15" max="15" width="7" hidden="1" customWidth="1"/>
    <col min="16" max="16" width="6.85546875" hidden="1" customWidth="1"/>
    <col min="17" max="17" width="7" hidden="1" customWidth="1"/>
    <col min="18" max="18" width="7" customWidth="1"/>
    <col min="19" max="19" width="6.140625" customWidth="1"/>
    <col min="20" max="20" width="6" customWidth="1"/>
    <col min="21" max="21" width="0.140625" customWidth="1"/>
    <col min="22" max="22" width="2.42578125" hidden="1" customWidth="1"/>
    <col min="23" max="23" width="3.85546875" hidden="1" customWidth="1"/>
    <col min="24" max="24" width="3.5703125" hidden="1" customWidth="1"/>
    <col min="25" max="25" width="7.28515625" customWidth="1"/>
    <col min="26" max="26" width="6.140625" customWidth="1"/>
    <col min="27" max="27" width="6.28515625" customWidth="1"/>
    <col min="28" max="30" width="0.140625" hidden="1" customWidth="1"/>
    <col min="31" max="31" width="8" hidden="1" customWidth="1"/>
    <col min="32" max="32" width="7.85546875" customWidth="1"/>
    <col min="33" max="33" width="7" customWidth="1"/>
    <col min="34" max="34" width="6.140625" customWidth="1"/>
    <col min="35" max="37" width="0.140625" hidden="1" customWidth="1"/>
    <col min="38" max="38" width="7.85546875" hidden="1" customWidth="1"/>
    <col min="39" max="39" width="7.42578125" customWidth="1"/>
    <col min="40" max="41" width="5.85546875" customWidth="1"/>
    <col min="42" max="44" width="4.42578125" hidden="1" customWidth="1"/>
    <col min="45" max="45" width="7.7109375" hidden="1" customWidth="1"/>
    <col min="46" max="46" width="7.5703125" customWidth="1"/>
    <col min="47" max="47" width="6.85546875" customWidth="1"/>
    <col min="48" max="48" width="6.7109375" customWidth="1"/>
    <col min="49" max="49" width="5.140625" hidden="1" customWidth="1"/>
    <col min="50" max="50" width="5" hidden="1" customWidth="1"/>
    <col min="51" max="51" width="4.42578125" hidden="1" customWidth="1"/>
    <col min="52" max="52" width="5.140625" hidden="1" customWidth="1"/>
    <col min="53" max="53" width="8.42578125" customWidth="1"/>
    <col min="54" max="54" width="3.28515625" customWidth="1"/>
    <col min="55" max="60" width="5.5703125" customWidth="1"/>
  </cols>
  <sheetData>
    <row r="1" spans="1:60" ht="15.75" customHeight="1">
      <c r="A1" s="273"/>
      <c r="B1" s="274"/>
      <c r="C1" s="275"/>
      <c r="D1" s="1"/>
      <c r="E1" s="276"/>
      <c r="F1" s="277"/>
      <c r="G1" s="277"/>
      <c r="H1" s="277"/>
      <c r="I1" s="277"/>
      <c r="J1" s="277"/>
      <c r="K1" s="278"/>
      <c r="L1" s="276"/>
      <c r="M1" s="277"/>
      <c r="N1" s="277"/>
      <c r="O1" s="277"/>
      <c r="P1" s="277"/>
      <c r="Q1" s="277"/>
      <c r="R1" s="278"/>
      <c r="S1" s="276"/>
      <c r="T1" s="277"/>
      <c r="U1" s="277"/>
      <c r="V1" s="277"/>
      <c r="W1" s="277"/>
      <c r="X1" s="277"/>
      <c r="Y1" s="278"/>
      <c r="Z1" s="276"/>
      <c r="AA1" s="277"/>
      <c r="AB1" s="277"/>
      <c r="AC1" s="277"/>
      <c r="AD1" s="277"/>
      <c r="AE1" s="277"/>
      <c r="AF1" s="278"/>
      <c r="AG1" s="276"/>
      <c r="AH1" s="277"/>
      <c r="AI1" s="277"/>
      <c r="AJ1" s="277"/>
      <c r="AK1" s="277"/>
      <c r="AL1" s="277"/>
      <c r="AM1" s="278"/>
      <c r="AN1" s="276"/>
      <c r="AO1" s="277"/>
      <c r="AP1" s="277"/>
      <c r="AQ1" s="277"/>
      <c r="AR1" s="277"/>
      <c r="AS1" s="277"/>
      <c r="AT1" s="278"/>
      <c r="AU1" s="276"/>
      <c r="AV1" s="277"/>
      <c r="AW1" s="277"/>
      <c r="AX1" s="277"/>
      <c r="AY1" s="277"/>
      <c r="AZ1" s="277"/>
      <c r="BA1" s="278"/>
      <c r="BB1" s="2"/>
      <c r="BC1" s="2"/>
      <c r="BD1" s="2"/>
      <c r="BE1" s="2"/>
      <c r="BF1" s="2"/>
      <c r="BG1" s="2"/>
      <c r="BH1" s="2"/>
    </row>
    <row r="2" spans="1:60" ht="15.75" customHeight="1">
      <c r="A2" s="296" t="s">
        <v>0</v>
      </c>
      <c r="B2" s="287"/>
      <c r="C2" s="3"/>
      <c r="D2" s="1"/>
      <c r="E2" s="293">
        <v>43157</v>
      </c>
      <c r="F2" s="294"/>
      <c r="G2" s="294"/>
      <c r="H2" s="294"/>
      <c r="I2" s="294"/>
      <c r="J2" s="294"/>
      <c r="K2" s="295"/>
      <c r="L2" s="293">
        <v>43158</v>
      </c>
      <c r="M2" s="294"/>
      <c r="N2" s="294"/>
      <c r="O2" s="294"/>
      <c r="P2" s="294"/>
      <c r="Q2" s="294"/>
      <c r="R2" s="295"/>
      <c r="S2" s="293">
        <v>43159</v>
      </c>
      <c r="T2" s="294"/>
      <c r="U2" s="294"/>
      <c r="V2" s="294"/>
      <c r="W2" s="294"/>
      <c r="X2" s="294"/>
      <c r="Y2" s="295"/>
      <c r="Z2" s="293">
        <v>43160</v>
      </c>
      <c r="AA2" s="294"/>
      <c r="AB2" s="294"/>
      <c r="AC2" s="294"/>
      <c r="AD2" s="294"/>
      <c r="AE2" s="294"/>
      <c r="AF2" s="295"/>
      <c r="AG2" s="293">
        <v>43161</v>
      </c>
      <c r="AH2" s="294"/>
      <c r="AI2" s="294"/>
      <c r="AJ2" s="294"/>
      <c r="AK2" s="294"/>
      <c r="AL2" s="294"/>
      <c r="AM2" s="295"/>
      <c r="AN2" s="293">
        <v>43162</v>
      </c>
      <c r="AO2" s="294"/>
      <c r="AP2" s="294"/>
      <c r="AQ2" s="294"/>
      <c r="AR2" s="294"/>
      <c r="AS2" s="294"/>
      <c r="AT2" s="295"/>
      <c r="AU2" s="293">
        <v>43163</v>
      </c>
      <c r="AV2" s="294"/>
      <c r="AW2" s="294"/>
      <c r="AX2" s="294"/>
      <c r="AY2" s="294"/>
      <c r="AZ2" s="294"/>
      <c r="BA2" s="295"/>
      <c r="BB2" s="2"/>
      <c r="BC2" s="2"/>
      <c r="BD2" s="2"/>
      <c r="BE2" s="2"/>
      <c r="BF2" s="2"/>
      <c r="BG2" s="2"/>
      <c r="BH2" s="2"/>
    </row>
    <row r="3" spans="1:60" ht="15.75" customHeight="1">
      <c r="A3" s="297"/>
      <c r="B3" s="274"/>
      <c r="C3" s="287"/>
      <c r="D3" s="1"/>
      <c r="E3" s="292"/>
      <c r="F3" s="268"/>
      <c r="G3" s="268"/>
      <c r="H3" s="268"/>
      <c r="I3" s="268"/>
      <c r="J3" s="268"/>
      <c r="K3" s="269"/>
      <c r="L3" s="292"/>
      <c r="M3" s="268"/>
      <c r="N3" s="268"/>
      <c r="O3" s="268"/>
      <c r="P3" s="268"/>
      <c r="Q3" s="268"/>
      <c r="R3" s="269"/>
      <c r="S3" s="292"/>
      <c r="T3" s="268"/>
      <c r="U3" s="268"/>
      <c r="V3" s="268"/>
      <c r="W3" s="268"/>
      <c r="X3" s="268"/>
      <c r="Y3" s="269"/>
      <c r="Z3" s="292"/>
      <c r="AA3" s="268"/>
      <c r="AB3" s="268"/>
      <c r="AC3" s="268"/>
      <c r="AD3" s="268"/>
      <c r="AE3" s="268"/>
      <c r="AF3" s="269"/>
      <c r="AG3" s="292"/>
      <c r="AH3" s="268"/>
      <c r="AI3" s="268"/>
      <c r="AJ3" s="268"/>
      <c r="AK3" s="268"/>
      <c r="AL3" s="268"/>
      <c r="AM3" s="269"/>
      <c r="AN3" s="267" t="s">
        <v>95</v>
      </c>
      <c r="AO3" s="268"/>
      <c r="AP3" s="268"/>
      <c r="AQ3" s="268"/>
      <c r="AR3" s="268"/>
      <c r="AS3" s="268"/>
      <c r="AT3" s="269"/>
      <c r="AU3" s="267" t="s">
        <v>95</v>
      </c>
      <c r="AV3" s="268"/>
      <c r="AW3" s="268"/>
      <c r="AX3" s="268"/>
      <c r="AY3" s="268"/>
      <c r="AZ3" s="268"/>
      <c r="BA3" s="269"/>
      <c r="BB3" s="2"/>
      <c r="BC3" s="2"/>
      <c r="BD3" s="2"/>
      <c r="BE3" s="2"/>
      <c r="BF3" s="2"/>
      <c r="BG3" s="2"/>
      <c r="BH3" s="2"/>
    </row>
    <row r="4" spans="1:60" ht="15.75" customHeight="1">
      <c r="A4" s="4"/>
      <c r="B4" s="5"/>
      <c r="C4" s="6"/>
      <c r="D4" s="1"/>
      <c r="E4" s="267"/>
      <c r="F4" s="268"/>
      <c r="G4" s="268"/>
      <c r="H4" s="268"/>
      <c r="I4" s="268"/>
      <c r="J4" s="268"/>
      <c r="K4" s="269"/>
      <c r="L4" s="267"/>
      <c r="M4" s="268"/>
      <c r="N4" s="268"/>
      <c r="O4" s="268"/>
      <c r="P4" s="268"/>
      <c r="Q4" s="268"/>
      <c r="R4" s="269"/>
      <c r="S4" s="267"/>
      <c r="T4" s="268"/>
      <c r="U4" s="268"/>
      <c r="V4" s="268"/>
      <c r="W4" s="268"/>
      <c r="X4" s="268"/>
      <c r="Y4" s="269"/>
      <c r="Z4" s="276"/>
      <c r="AA4" s="277"/>
      <c r="AB4" s="277"/>
      <c r="AC4" s="277"/>
      <c r="AD4" s="277"/>
      <c r="AE4" s="277"/>
      <c r="AF4" s="278"/>
      <c r="AG4" s="267"/>
      <c r="AH4" s="268"/>
      <c r="AI4" s="268"/>
      <c r="AJ4" s="268"/>
      <c r="AK4" s="268"/>
      <c r="AL4" s="268"/>
      <c r="AM4" s="269"/>
      <c r="AN4" s="267"/>
      <c r="AO4" s="268"/>
      <c r="AP4" s="268"/>
      <c r="AQ4" s="268"/>
      <c r="AR4" s="268"/>
      <c r="AS4" s="268"/>
      <c r="AT4" s="269"/>
      <c r="AU4" s="267"/>
      <c r="AV4" s="268"/>
      <c r="AW4" s="268"/>
      <c r="AX4" s="268"/>
      <c r="AY4" s="268"/>
      <c r="AZ4" s="268"/>
      <c r="BA4" s="269"/>
      <c r="BB4" s="2"/>
      <c r="BC4" s="2"/>
      <c r="BD4" s="2"/>
      <c r="BE4" s="2"/>
      <c r="BF4" s="2"/>
      <c r="BG4" s="2"/>
      <c r="BH4" s="2"/>
    </row>
    <row r="5" spans="1:60" ht="15.75" customHeight="1">
      <c r="A5" s="296"/>
      <c r="B5" s="287"/>
      <c r="C5" s="7" t="s">
        <v>1</v>
      </c>
      <c r="D5" s="1"/>
      <c r="E5" s="317" t="s">
        <v>2</v>
      </c>
      <c r="F5" s="274"/>
      <c r="G5" s="274"/>
      <c r="H5" s="274"/>
      <c r="I5" s="274"/>
      <c r="J5" s="274"/>
      <c r="K5" s="287"/>
      <c r="L5" s="317" t="s">
        <v>3</v>
      </c>
      <c r="M5" s="274"/>
      <c r="N5" s="274"/>
      <c r="O5" s="274"/>
      <c r="P5" s="274"/>
      <c r="Q5" s="274"/>
      <c r="R5" s="287"/>
      <c r="S5" s="317" t="s">
        <v>4</v>
      </c>
      <c r="T5" s="274"/>
      <c r="U5" s="274"/>
      <c r="V5" s="274"/>
      <c r="W5" s="274"/>
      <c r="X5" s="274"/>
      <c r="Y5" s="287"/>
      <c r="Z5" s="317" t="s">
        <v>5</v>
      </c>
      <c r="AA5" s="274"/>
      <c r="AB5" s="274"/>
      <c r="AC5" s="274"/>
      <c r="AD5" s="274"/>
      <c r="AE5" s="274"/>
      <c r="AF5" s="287"/>
      <c r="AG5" s="318" t="s">
        <v>6</v>
      </c>
      <c r="AH5" s="274"/>
      <c r="AI5" s="274"/>
      <c r="AJ5" s="274"/>
      <c r="AK5" s="274"/>
      <c r="AL5" s="274"/>
      <c r="AM5" s="287"/>
      <c r="AN5" s="317" t="s">
        <v>7</v>
      </c>
      <c r="AO5" s="274"/>
      <c r="AP5" s="274"/>
      <c r="AQ5" s="274"/>
      <c r="AR5" s="274"/>
      <c r="AS5" s="274"/>
      <c r="AT5" s="287"/>
      <c r="AU5" s="317" t="s">
        <v>8</v>
      </c>
      <c r="AV5" s="274"/>
      <c r="AW5" s="274"/>
      <c r="AX5" s="274"/>
      <c r="AY5" s="274"/>
      <c r="AZ5" s="274"/>
      <c r="BA5" s="287"/>
      <c r="BB5" s="2"/>
      <c r="BC5" s="2"/>
      <c r="BD5" s="2"/>
      <c r="BE5" s="2"/>
      <c r="BF5" s="2"/>
      <c r="BG5" s="2"/>
      <c r="BH5" s="2"/>
    </row>
    <row r="6" spans="1:60">
      <c r="A6" s="8" t="s">
        <v>9</v>
      </c>
      <c r="B6" s="9"/>
      <c r="C6" s="10" t="s">
        <v>10</v>
      </c>
      <c r="D6" s="11"/>
      <c r="E6" s="12">
        <v>0.33333333333333331</v>
      </c>
      <c r="F6" s="13">
        <v>0.70833333333333337</v>
      </c>
      <c r="G6" s="14">
        <f>(IF(ROUNDUP(ABS(IF(E6&gt;F6,(0.999999-E6)*24+(F6*24),((E6-F6)*24))),3)&gt;5.1,ROUNDUP(ABS(IF(E6&gt;F6,(0.999999-E6)*24+(F6*24),((E6-F6)*24))),3),ROUNDUP(ABS(IF(E6&gt;F6,(0.999999-E6)*24+(F6*24),((E6-F6)*24))),3)))</f>
        <v>9</v>
      </c>
      <c r="H6" s="14">
        <f>IF(G6&gt;4,(G6-0),G6)</f>
        <v>9</v>
      </c>
      <c r="I6" s="15"/>
      <c r="J6" s="16"/>
      <c r="K6" s="17" t="s">
        <v>11</v>
      </c>
      <c r="L6" s="18"/>
      <c r="M6" s="19"/>
      <c r="N6" s="20">
        <f>(IF(ROUNDUP(ABS(IF(L6&gt;M6,(0.999999-L6)*24+(M6*24),((L6-M6)*24))),3)&gt;5.1,ROUNDUP(ABS(IF(L6&gt;M6,(0.999999-L6)*24+(M6*24),((L6-M6)*24))),3),ROUNDUP(ABS(IF(L6&gt;M6,(0.999999-L6)*24+(M6*24),((L6-M6)*24))),3)))</f>
        <v>0</v>
      </c>
      <c r="O6" s="20"/>
      <c r="P6" s="21"/>
      <c r="Q6" s="22"/>
      <c r="R6" s="23" t="s">
        <v>12</v>
      </c>
      <c r="S6" s="12">
        <v>0.45833333333333331</v>
      </c>
      <c r="T6" s="13">
        <v>0.83333333333333337</v>
      </c>
      <c r="U6" s="14"/>
      <c r="V6" s="24"/>
      <c r="W6" s="25"/>
      <c r="X6" s="26"/>
      <c r="Y6" s="17" t="s">
        <v>11</v>
      </c>
      <c r="Z6" s="27">
        <v>0.375</v>
      </c>
      <c r="AA6" s="13">
        <v>0.83333333333333337</v>
      </c>
      <c r="AB6" s="14"/>
      <c r="AC6" s="24"/>
      <c r="AD6" s="25"/>
      <c r="AE6" s="26"/>
      <c r="AF6" s="17" t="s">
        <v>11</v>
      </c>
      <c r="AG6" s="12">
        <v>0.45833333333333331</v>
      </c>
      <c r="AH6" s="13">
        <v>0.83333333333333337</v>
      </c>
      <c r="AI6" s="14"/>
      <c r="AJ6" s="24"/>
      <c r="AK6" s="25"/>
      <c r="AL6" s="26"/>
      <c r="AM6" s="17" t="s">
        <v>11</v>
      </c>
      <c r="AN6" s="12">
        <v>0.45833333333333331</v>
      </c>
      <c r="AO6" s="13">
        <v>0.83333333333333337</v>
      </c>
      <c r="AP6" s="14"/>
      <c r="AQ6" s="24"/>
      <c r="AR6" s="25"/>
      <c r="AS6" s="26"/>
      <c r="AT6" s="17" t="s">
        <v>11</v>
      </c>
      <c r="AU6" s="18"/>
      <c r="AV6" s="19"/>
      <c r="AW6" s="20">
        <f>(IF(ROUNDUP(ABS(IF(AU6&gt;AV6,(0.999999-AU6)*24+(AV6*24),((AU6-AV6)*24))),3)&gt;5.1,ROUNDUP(ABS(IF(AU6&gt;AV6,(0.999999-AU6)*24+(AV6*24),((AU6-AV6)*24))),3),ROUNDUP(ABS(IF(AU6&gt;AV6,(0.999999-AU6)*24+(AV6*24),((AU6-AV6)*24))),3)))</f>
        <v>0</v>
      </c>
      <c r="AX6" s="20">
        <f>IF(AW6&gt;4,(AW6-0),AW6)</f>
        <v>0</v>
      </c>
      <c r="AY6" s="21"/>
      <c r="AZ6" s="22"/>
      <c r="BA6" s="23" t="s">
        <v>12</v>
      </c>
      <c r="BB6" s="2"/>
      <c r="BC6" s="2"/>
      <c r="BD6" s="2"/>
      <c r="BE6" s="2"/>
      <c r="BF6" s="2"/>
      <c r="BG6" s="2"/>
      <c r="BH6" s="2"/>
    </row>
    <row r="7" spans="1:60" ht="15.75" customHeight="1">
      <c r="A7" s="28" t="s">
        <v>13</v>
      </c>
      <c r="B7" s="9"/>
      <c r="C7" s="29"/>
      <c r="D7" s="11"/>
      <c r="E7" s="30"/>
      <c r="F7" s="31"/>
      <c r="G7" s="32"/>
      <c r="H7" s="32"/>
      <c r="I7" s="33"/>
      <c r="J7" s="33"/>
      <c r="K7" s="34" t="s">
        <v>12</v>
      </c>
      <c r="L7" s="35"/>
      <c r="M7" s="36"/>
      <c r="N7" s="37"/>
      <c r="O7" s="37"/>
      <c r="P7" s="38"/>
      <c r="Q7" s="39">
        <f>IF(P7&gt;4,(P7-0),P7)</f>
        <v>0</v>
      </c>
      <c r="R7" s="40" t="s">
        <v>12</v>
      </c>
      <c r="S7" s="30"/>
      <c r="T7" s="31"/>
      <c r="U7" s="32"/>
      <c r="V7" s="32"/>
      <c r="W7" s="33">
        <f>(IF(ROUNDUP(ABS(IF(S7&gt;T7,(0.999999-S7)*24+(T7*24),((S7-T7)*24))),3)&gt;5.1,ROUNDUP(ABS(IF(S7&gt;T7,(0.999999-S7)*24+(T7*24),((S7-T7)*24))),3),ROUNDUP(ABS(IF(S7&gt;T7,(0.999999-S7)*24+(T7*24),((S7-T7)*24))),3)))</f>
        <v>0</v>
      </c>
      <c r="X7" s="41">
        <f>IF(W7&gt;4,(W7-0),W7)</f>
        <v>0</v>
      </c>
      <c r="Y7" s="34" t="s">
        <v>12</v>
      </c>
      <c r="Z7" s="30"/>
      <c r="AA7" s="31"/>
      <c r="AB7" s="32"/>
      <c r="AC7" s="32"/>
      <c r="AD7" s="33">
        <f>(IF(ROUNDUP(ABS(IF(Z7&gt;AA7,(0.999999-Z7)*24+(AA7*24),((Z7-AA7)*24))),3)&gt;5.1,ROUNDUP(ABS(IF(Z7&gt;AA7,(0.999999-Z7)*24+(AA7*24),((Z7-AA7)*24))),3),ROUNDUP(ABS(IF(Z7&gt;AA7,(0.999999-Z7)*24+(AA7*24),((Z7-AA7)*24))),3)))</f>
        <v>0</v>
      </c>
      <c r="AE7" s="41">
        <f>IF(AD7&gt;4,(AD7-0),AD7)</f>
        <v>0</v>
      </c>
      <c r="AF7" s="34" t="s">
        <v>12</v>
      </c>
      <c r="AG7" s="30"/>
      <c r="AH7" s="31"/>
      <c r="AI7" s="32"/>
      <c r="AJ7" s="32"/>
      <c r="AK7" s="33">
        <f>(IF(ROUNDUP(ABS(IF(AG7&gt;AH7,(0.999999-AG7)*24+(AH7*24),((AG7-AH7)*24))),3)&gt;5.1,ROUNDUP(ABS(IF(AG7&gt;AH7,(0.999999-AG7)*24+(AH7*24),((AG7-AH7)*24))),3),ROUNDUP(ABS(IF(AG7&gt;AH7,(0.999999-AG7)*24+(AH7*24),((AG7-AH7)*24))),3)))</f>
        <v>0</v>
      </c>
      <c r="AL7" s="41">
        <f>IF(AK7&gt;4,(AK7-0),AK7)</f>
        <v>0</v>
      </c>
      <c r="AM7" s="34" t="s">
        <v>12</v>
      </c>
      <c r="AN7" s="30"/>
      <c r="AO7" s="31"/>
      <c r="AP7" s="32"/>
      <c r="AQ7" s="32"/>
      <c r="AR7" s="33">
        <f>(IF(ROUNDUP(ABS(IF(AN7&gt;AO7,(0.999999-AN7)*24+(AO7*24),((AN7-AO7)*24))),3)&gt;5.1,ROUNDUP(ABS(IF(AN7&gt;AO7,(0.999999-AN7)*24+(AO7*24),((AN7-AO7)*24))),3),ROUNDUP(ABS(IF(AN7&gt;AO7,(0.999999-AN7)*24+(AO7*24),((AN7-AO7)*24))),3)))</f>
        <v>0</v>
      </c>
      <c r="AS7" s="41">
        <f>IF(AR7&gt;4,(AR7-0),AR7)</f>
        <v>0</v>
      </c>
      <c r="AT7" s="34" t="s">
        <v>12</v>
      </c>
      <c r="AU7" s="35"/>
      <c r="AV7" s="36"/>
      <c r="AW7" s="37"/>
      <c r="AX7" s="37"/>
      <c r="AY7" s="38"/>
      <c r="AZ7" s="39">
        <f>IF(AY7&gt;4,(AY7-0),AY7)</f>
        <v>0</v>
      </c>
      <c r="BA7" s="40" t="s">
        <v>12</v>
      </c>
      <c r="BB7" s="2"/>
      <c r="BC7" s="2"/>
      <c r="BD7" s="2"/>
      <c r="BE7" s="2"/>
      <c r="BF7" s="2"/>
      <c r="BG7" s="2"/>
      <c r="BH7" s="2"/>
    </row>
    <row r="8" spans="1:60">
      <c r="A8" s="42" t="s">
        <v>14</v>
      </c>
      <c r="B8" s="43"/>
      <c r="C8" s="44" t="s">
        <v>15</v>
      </c>
      <c r="D8" s="11"/>
      <c r="E8" s="45"/>
      <c r="F8" s="13"/>
      <c r="G8" s="14">
        <f>(IF(ROUNDUP(ABS(IF(E8&gt;F8,(0.999999-E8)*24+(F8*24),((E8-F8)*24))),3)&gt;5.1,ROUNDUP(ABS(IF(E8&gt;F8,(0.999999-E8)*24+(F8*24),((E8-F8)*24))),3),ROUNDUP(ABS(IF(E8&gt;F8,(0.999999-E8)*24+(F8*24),((E8-F8)*24))),3)))</f>
        <v>0</v>
      </c>
      <c r="H8" s="14">
        <f>IF(G8&gt;4,(G8-0),G8)</f>
        <v>0</v>
      </c>
      <c r="I8" s="15"/>
      <c r="J8" s="16"/>
      <c r="K8" s="46" t="s">
        <v>12</v>
      </c>
      <c r="L8" s="12">
        <v>0.5</v>
      </c>
      <c r="M8" s="13">
        <v>0.58333333333333337</v>
      </c>
      <c r="N8" s="47">
        <f>(IF(ROUNDUP(ABS(IF(L8&gt;M8,(0.999999-L8)*24+(M8*24),((L8-M8)*24))),3)&gt;5.1,ROUNDUP(ABS(IF(L8&gt;M8,(0.999999-L8)*24+(M8*24),((L8-M8)*24))),3),ROUNDUP(ABS(IF(L8&gt;M8,(0.999999-L8)*24+(M8*24),((L8-M8)*24))),3)))</f>
        <v>2</v>
      </c>
      <c r="O8" s="47">
        <f>IF(N8&gt;4,(N8-0),N8)</f>
        <v>2</v>
      </c>
      <c r="P8" s="48"/>
      <c r="Q8" s="49"/>
      <c r="R8" s="50" t="s">
        <v>16</v>
      </c>
      <c r="S8" s="12">
        <v>0.4375</v>
      </c>
      <c r="T8" s="13">
        <v>0.70833333333333337</v>
      </c>
      <c r="U8" s="14">
        <f>(IF(ROUNDUP(ABS(IF(S8&gt;T8,(0.999999-S8)*24+(T8*24),((S8-T8)*24))),3)&gt;5.1,ROUNDUP(ABS(IF(S8&gt;T8,(0.999999-S8)*24+(T8*24),((S8-T8)*24))),3),ROUNDUP(ABS(IF(S8&gt;T8,(0.999999-S8)*24+(T8*24),((S8-T8)*24))),3)))</f>
        <v>6.5</v>
      </c>
      <c r="V8" s="14">
        <f>IF(U8&gt;4,(U8-0),U8)</f>
        <v>6.5</v>
      </c>
      <c r="W8" s="15"/>
      <c r="X8" s="16"/>
      <c r="Y8" s="51" t="s">
        <v>17</v>
      </c>
      <c r="Z8" s="12">
        <v>0.5</v>
      </c>
      <c r="AA8" s="13">
        <v>0.58333333333333337</v>
      </c>
      <c r="AB8" s="47">
        <f>(IF(ROUNDUP(ABS(IF(Z8&gt;AA8,(0.999999-Z8)*24+(AA8*24),((Z8-AA8)*24))),3)&gt;5.1,ROUNDUP(ABS(IF(Z8&gt;AA8,(0.999999-Z8)*24+(AA8*24),((Z8-AA8)*24))),3),ROUNDUP(ABS(IF(Z8&gt;AA8,(0.999999-Z8)*24+(AA8*24),((Z8-AA8)*24))),3)))</f>
        <v>2</v>
      </c>
      <c r="AC8" s="47">
        <f>IF(AB8&gt;4,(AB8-0),AB8)</f>
        <v>2</v>
      </c>
      <c r="AD8" s="48"/>
      <c r="AE8" s="49"/>
      <c r="AF8" s="50" t="s">
        <v>16</v>
      </c>
      <c r="AG8" s="45"/>
      <c r="AH8" s="13"/>
      <c r="AI8" s="14">
        <f>(IF(ROUNDUP(ABS(IF(AG8&gt;AH8,(0.999999-AG8)*24+(AH8*24),((AG8-AH8)*24))),3)&gt;5.1,ROUNDUP(ABS(IF(AG8&gt;AH8,(0.999999-AG8)*24+(AH8*24),((AG8-AH8)*24))),3),ROUNDUP(ABS(IF(AG8&gt;AH8,(0.999999-AG8)*24+(AH8*24),((AG8-AH8)*24))),3)))</f>
        <v>0</v>
      </c>
      <c r="AJ8" s="14">
        <f>IF(AI8&gt;4,(AI8-0),AI8)</f>
        <v>0</v>
      </c>
      <c r="AK8" s="15"/>
      <c r="AL8" s="16"/>
      <c r="AM8" s="46" t="s">
        <v>12</v>
      </c>
      <c r="AN8" s="68"/>
      <c r="AO8" s="159"/>
      <c r="AP8" s="14">
        <f>(IF(ROUNDUP(ABS(IF(AN8&gt;AO8,(0.999999-AN8)*24+(AO8*24),((AN8-AO8)*24))),3)&gt;5.1,ROUNDUP(ABS(IF(AN8&gt;AO8,(0.999999-AN8)*24+(AO8*24),((AN8-AO8)*24))),3),ROUNDUP(ABS(IF(AN8&gt;AO8,(0.999999-AN8)*24+(AO8*24),((AN8-AO8)*24))),3)))</f>
        <v>0</v>
      </c>
      <c r="AQ8" s="14">
        <f>IF(AP8&gt;4,(AP8-0),AP8)</f>
        <v>0</v>
      </c>
      <c r="AR8" s="15"/>
      <c r="AS8" s="16"/>
      <c r="AT8" s="160" t="s">
        <v>12</v>
      </c>
      <c r="AU8" s="68"/>
      <c r="AV8" s="159"/>
      <c r="AW8" s="14">
        <f>(IF(ROUNDUP(ABS(IF(AU8&gt;AV8,(0.999999-AU8)*24+(AV8*24),((AU8-AV8)*24))),3)&gt;5.1,ROUNDUP(ABS(IF(AU8&gt;AV8,(0.999999-AU8)*24+(AV8*24),((AU8-AV8)*24))),3),ROUNDUP(ABS(IF(AU8&gt;AV8,(0.999999-AU8)*24+(AV8*24),((AU8-AV8)*24))),3)))</f>
        <v>0</v>
      </c>
      <c r="AX8" s="14">
        <f>IF(AW8&gt;4,(AW8-0),AW8)</f>
        <v>0</v>
      </c>
      <c r="AY8" s="15"/>
      <c r="AZ8" s="16"/>
      <c r="BA8" s="160" t="s">
        <v>12</v>
      </c>
      <c r="BB8" s="2"/>
      <c r="BC8" s="2"/>
      <c r="BD8" s="2"/>
      <c r="BE8" s="2"/>
      <c r="BF8" s="2"/>
      <c r="BG8" s="2"/>
      <c r="BH8" s="2"/>
    </row>
    <row r="9" spans="1:60" ht="15.75" customHeight="1">
      <c r="A9" s="53" t="s">
        <v>11</v>
      </c>
      <c r="B9" s="43"/>
      <c r="C9" s="54"/>
      <c r="D9" s="11"/>
      <c r="E9" s="30">
        <v>0.72916666666666663</v>
      </c>
      <c r="F9" s="31">
        <v>0.83333333333333337</v>
      </c>
      <c r="G9" s="32"/>
      <c r="H9" s="32"/>
      <c r="I9" s="33">
        <f>(IF(ROUNDUP(ABS(IF(E9&gt;F9,(0.999999-E9)*24+(F9*24),((E9-F9)*24))),3)&gt;5.1,ROUNDUP(ABS(IF(E9&gt;F9,(0.999999-E9)*24+(F9*24),((E9-F9)*24))),3),ROUNDUP(ABS(IF(E9&gt;F9,(0.999999-E9)*24+(F9*24),((E9-F9)*24))),3)))</f>
        <v>2.5</v>
      </c>
      <c r="J9" s="41">
        <f>IF(I9&gt;4,(I9-0),I9)</f>
        <v>2.5</v>
      </c>
      <c r="K9" s="55" t="s">
        <v>19</v>
      </c>
      <c r="L9" s="30"/>
      <c r="M9" s="31"/>
      <c r="N9" s="32"/>
      <c r="O9" s="32"/>
      <c r="P9" s="33">
        <f>(IF(ROUNDUP(ABS(IF(L9&gt;M9,(0.999999-L9)*24+(M9*24),((L9-M9)*24))),3)&gt;5.1,ROUNDUP(ABS(IF(L9&gt;M9,(0.999999-L9)*24+(M9*24),((L9-M9)*24))),3),ROUNDUP(ABS(IF(L9&gt;M9,(0.999999-L9)*24+(M9*24),((L9-M9)*24))),3)))</f>
        <v>0</v>
      </c>
      <c r="Q9" s="41">
        <f>IF(P9&gt;4,(P9-0),P9)</f>
        <v>0</v>
      </c>
      <c r="R9" s="56" t="s">
        <v>20</v>
      </c>
      <c r="S9" s="30"/>
      <c r="T9" s="31"/>
      <c r="U9" s="32"/>
      <c r="V9" s="32"/>
      <c r="W9" s="33"/>
      <c r="X9" s="33"/>
      <c r="Y9" s="34" t="s">
        <v>12</v>
      </c>
      <c r="Z9" s="30"/>
      <c r="AA9" s="31"/>
      <c r="AB9" s="32"/>
      <c r="AC9" s="32"/>
      <c r="AD9" s="33">
        <f>(IF(ROUNDUP(ABS(IF(Z9&gt;AA9,(0.999999-Z9)*24+(AA9*24),((Z9-AA9)*24))),3)&gt;5.1,ROUNDUP(ABS(IF(Z9&gt;AA9,(0.999999-Z9)*24+(AA9*24),((Z9-AA9)*24))),3),ROUNDUP(ABS(IF(Z9&gt;AA9,(0.999999-Z9)*24+(AA9*24),((Z9-AA9)*24))),3)))</f>
        <v>0</v>
      </c>
      <c r="AE9" s="41">
        <f>IF(AD9&gt;4,(AD9-0),AD9)</f>
        <v>0</v>
      </c>
      <c r="AF9" s="34" t="s">
        <v>12</v>
      </c>
      <c r="AG9" s="30">
        <v>0.70833333333333337</v>
      </c>
      <c r="AH9" s="31">
        <v>0.95833333333333337</v>
      </c>
      <c r="AI9" s="32"/>
      <c r="AJ9" s="32"/>
      <c r="AK9" s="33"/>
      <c r="AL9" s="33"/>
      <c r="AM9" s="57" t="s">
        <v>11</v>
      </c>
      <c r="AN9" s="30">
        <v>0.72916666666666663</v>
      </c>
      <c r="AO9" s="31">
        <v>0.83333333333333337</v>
      </c>
      <c r="AP9" s="32"/>
      <c r="AQ9" s="32"/>
      <c r="AR9" s="33">
        <f>(IF(ROUNDUP(ABS(IF(AN9&gt;AO9,(0.999999-AN9)*24+(AO9*24),((AN9-AO9)*24))),3)&gt;5.1,ROUNDUP(ABS(IF(AN9&gt;AO9,(0.999999-AN9)*24+(AO9*24),((AN9-AO9)*24))),3),ROUNDUP(ABS(IF(AN9&gt;AO9,(0.999999-AN9)*24+(AO9*24),((AN9-AO9)*24))),3)))</f>
        <v>2.5</v>
      </c>
      <c r="AS9" s="41">
        <f>IF(AR9&gt;4,(AR9-0),AR9)</f>
        <v>2.5</v>
      </c>
      <c r="AT9" s="322" t="s">
        <v>93</v>
      </c>
      <c r="AU9" s="30"/>
      <c r="AV9" s="31"/>
      <c r="AW9" s="32"/>
      <c r="AX9" s="32"/>
      <c r="AY9" s="33"/>
      <c r="AZ9" s="33"/>
      <c r="BA9" s="34" t="s">
        <v>12</v>
      </c>
      <c r="BB9" s="2"/>
      <c r="BC9" s="2"/>
      <c r="BD9" s="2"/>
      <c r="BE9" s="2"/>
      <c r="BF9" s="2"/>
      <c r="BG9" s="2"/>
      <c r="BH9" s="2"/>
    </row>
    <row r="10" spans="1:60">
      <c r="A10" s="42" t="s">
        <v>14</v>
      </c>
      <c r="B10" s="59"/>
      <c r="C10" s="60" t="s">
        <v>21</v>
      </c>
      <c r="D10" s="61"/>
      <c r="E10" s="18"/>
      <c r="F10" s="19"/>
      <c r="G10" s="20">
        <f>(IF(ROUNDUP(ABS(IF(E10&gt;F10,(0.999999-E10)*24+(F10*24),((E10-F10)*24))),3)&gt;5.1,ROUNDUP(ABS(IF(E10&gt;F10,(0.999999-E10)*24+(F10*24),((E10-F10)*24))),3),ROUNDUP(ABS(IF(E10&gt;F10,(0.999999-E10)*24+(F10*24),((E10-F10)*24))),3)))</f>
        <v>0</v>
      </c>
      <c r="H10" s="20">
        <f>IF(G10&gt;4,(G10-0),G10)</f>
        <v>0</v>
      </c>
      <c r="I10" s="21"/>
      <c r="J10" s="22"/>
      <c r="K10" s="23" t="s">
        <v>12</v>
      </c>
      <c r="L10" s="18"/>
      <c r="M10" s="19"/>
      <c r="N10" s="20">
        <f>(IF(ROUNDUP(ABS(IF(L10&gt;M10,(0.999999-L10)*24+(M10*24),((L10-M10)*24))),3)&gt;5.1,ROUNDUP(ABS(IF(L10&gt;M10,(0.999999-L10)*24+(M10*24),((L10-M10)*24))),3),ROUNDUP(ABS(IF(L10&gt;M10,(0.999999-L10)*24+(M10*24),((L10-M10)*24))),3)))</f>
        <v>0</v>
      </c>
      <c r="O10" s="20">
        <f>IF(N10&gt;4,(N10-0),N10)</f>
        <v>0</v>
      </c>
      <c r="P10" s="21"/>
      <c r="Q10" s="22"/>
      <c r="R10" s="23" t="s">
        <v>12</v>
      </c>
      <c r="S10" s="18"/>
      <c r="T10" s="19"/>
      <c r="U10" s="20">
        <f>(IF(ROUNDUP(ABS(IF(S10&gt;T10,(0.999999-S10)*24+(T10*24),((S10-T10)*24))),3)&gt;5.1,ROUNDUP(ABS(IF(S10&gt;T10,(0.999999-S10)*24+(T10*24),((S10-T10)*24))),3),ROUNDUP(ABS(IF(S10&gt;T10,(0.999999-S10)*24+(T10*24),((S10-T10)*24))),3)))</f>
        <v>0</v>
      </c>
      <c r="V10" s="20">
        <f>IF(U10&gt;4,(U10-0),U10)</f>
        <v>0</v>
      </c>
      <c r="W10" s="21"/>
      <c r="X10" s="22"/>
      <c r="Y10" s="23" t="s">
        <v>12</v>
      </c>
      <c r="Z10" s="18"/>
      <c r="AA10" s="19"/>
      <c r="AB10" s="20">
        <f>(IF(ROUNDUP(ABS(IF(Z10&gt;AA10,(0.999999-Z10)*24+(AA10*24),((Z10-AA10)*24))),3)&gt;5.1,ROUNDUP(ABS(IF(Z10&gt;AA10,(0.999999-Z10)*24+(AA10*24),((Z10-AA10)*24))),3),ROUNDUP(ABS(IF(Z10&gt;AA10,(0.999999-Z10)*24+(AA10*24),((Z10-AA10)*24))),3)))</f>
        <v>0</v>
      </c>
      <c r="AC10" s="20">
        <f>IF(AB10&gt;4,(AB10-0),AB10)</f>
        <v>0</v>
      </c>
      <c r="AD10" s="21"/>
      <c r="AE10" s="22"/>
      <c r="AF10" s="23" t="s">
        <v>12</v>
      </c>
      <c r="AG10" s="18"/>
      <c r="AH10" s="19"/>
      <c r="AI10" s="20">
        <f>(IF(ROUNDUP(ABS(IF(AG10&gt;AH10,(0.999999-AG10)*24+(AH10*24),((AG10-AH10)*24))),3)&gt;5.1,ROUNDUP(ABS(IF(AG10&gt;AH10,(0.999999-AG10)*24+(AH10*24),((AG10-AH10)*24))),3),ROUNDUP(ABS(IF(AG10&gt;AH10,(0.999999-AG10)*24+(AH10*24),((AG10-AH10)*24))),3)))</f>
        <v>0</v>
      </c>
      <c r="AJ10" s="20">
        <f>IF(AI10&gt;4,(AI10-0),AI10)</f>
        <v>0</v>
      </c>
      <c r="AK10" s="21"/>
      <c r="AL10" s="22"/>
      <c r="AM10" s="23" t="s">
        <v>12</v>
      </c>
      <c r="AN10" s="68"/>
      <c r="AO10" s="159"/>
      <c r="AP10" s="14">
        <f>(IF(ROUNDUP(ABS(IF(AN10&gt;AO10,(0.999999-AN10)*24+(AO10*24),((AN10-AO10)*24))),3)&gt;5.1,ROUNDUP(ABS(IF(AN10&gt;AO10,(0.999999-AN10)*24+(AO10*24),((AN10-AO10)*24))),3),ROUNDUP(ABS(IF(AN10&gt;AO10,(0.999999-AN10)*24+(AO10*24),((AN10-AO10)*24))),3)))</f>
        <v>0</v>
      </c>
      <c r="AQ10" s="14">
        <f>IF(AP10&gt;4,(AP10-0),AP10)</f>
        <v>0</v>
      </c>
      <c r="AR10" s="15"/>
      <c r="AS10" s="16"/>
      <c r="AT10" s="160" t="s">
        <v>12</v>
      </c>
      <c r="AU10" s="68"/>
      <c r="AV10" s="159"/>
      <c r="AW10" s="14">
        <f>(IF(ROUNDUP(ABS(IF(AU10&gt;AV10,(0.999999-AU10)*24+(AV10*24),((AU10-AV10)*24))),3)&gt;5.1,ROUNDUP(ABS(IF(AU10&gt;AV10,(0.999999-AU10)*24+(AV10*24),((AU10-AV10)*24))),3),ROUNDUP(ABS(IF(AU10&gt;AV10,(0.999999-AU10)*24+(AV10*24),((AU10-AV10)*24))),3)))</f>
        <v>0</v>
      </c>
      <c r="AX10" s="14">
        <f>IF(AW10&gt;4,(AW10-0),AW10)</f>
        <v>0</v>
      </c>
      <c r="AY10" s="15"/>
      <c r="AZ10" s="16"/>
      <c r="BA10" s="160" t="s">
        <v>12</v>
      </c>
      <c r="BB10" s="2"/>
      <c r="BC10" s="2"/>
      <c r="BD10" s="2"/>
      <c r="BE10" s="2"/>
      <c r="BF10" s="2"/>
      <c r="BG10" s="2"/>
      <c r="BH10" s="2"/>
    </row>
    <row r="11" spans="1:60" ht="15.75" customHeight="1">
      <c r="A11" s="53" t="s">
        <v>11</v>
      </c>
      <c r="B11" s="59"/>
      <c r="C11" s="62"/>
      <c r="D11" s="61"/>
      <c r="E11" s="35"/>
      <c r="F11" s="36"/>
      <c r="G11" s="37"/>
      <c r="H11" s="37"/>
      <c r="I11" s="38"/>
      <c r="J11" s="39">
        <f>IF(I11&gt;4,(I11-0),I11)</f>
        <v>0</v>
      </c>
      <c r="K11" s="40" t="s">
        <v>12</v>
      </c>
      <c r="L11" s="35"/>
      <c r="M11" s="36"/>
      <c r="N11" s="37"/>
      <c r="O11" s="37"/>
      <c r="P11" s="38"/>
      <c r="Q11" s="39">
        <f>IF(P11&gt;4,(P11-0),P11)</f>
        <v>0</v>
      </c>
      <c r="R11" s="40" t="s">
        <v>12</v>
      </c>
      <c r="S11" s="35"/>
      <c r="T11" s="36"/>
      <c r="U11" s="37"/>
      <c r="V11" s="37"/>
      <c r="W11" s="38"/>
      <c r="X11" s="39">
        <f>IF(W11&gt;4,(W11-0),W11)</f>
        <v>0</v>
      </c>
      <c r="Y11" s="40" t="s">
        <v>12</v>
      </c>
      <c r="Z11" s="35"/>
      <c r="AA11" s="36"/>
      <c r="AB11" s="37"/>
      <c r="AC11" s="37"/>
      <c r="AD11" s="38"/>
      <c r="AE11" s="39">
        <f>IF(AD11&gt;4,(AD11-0),AD11)</f>
        <v>0</v>
      </c>
      <c r="AF11" s="40" t="s">
        <v>12</v>
      </c>
      <c r="AG11" s="35"/>
      <c r="AH11" s="36"/>
      <c r="AI11" s="37"/>
      <c r="AJ11" s="37"/>
      <c r="AK11" s="38"/>
      <c r="AL11" s="39">
        <f>IF(AK11&gt;4,(AK11-0),AK11)</f>
        <v>0</v>
      </c>
      <c r="AM11" s="40" t="s">
        <v>12</v>
      </c>
      <c r="AN11" s="30">
        <v>0.70833333333333337</v>
      </c>
      <c r="AO11" s="31">
        <v>0.95833333333333337</v>
      </c>
      <c r="AP11" s="32"/>
      <c r="AQ11" s="32"/>
      <c r="AR11" s="33"/>
      <c r="AS11" s="33"/>
      <c r="AT11" s="57" t="s">
        <v>11</v>
      </c>
      <c r="AU11" s="30"/>
      <c r="AV11" s="31"/>
      <c r="AW11" s="32"/>
      <c r="AX11" s="32"/>
      <c r="AY11" s="33"/>
      <c r="AZ11" s="33"/>
      <c r="BA11" s="34" t="s">
        <v>12</v>
      </c>
      <c r="BB11" s="2"/>
      <c r="BC11" s="2"/>
      <c r="BD11" s="2"/>
      <c r="BE11" s="2"/>
      <c r="BF11" s="2"/>
      <c r="BG11" s="2"/>
      <c r="BH11" s="2"/>
    </row>
    <row r="12" spans="1:60" ht="15.75" customHeight="1">
      <c r="A12" s="42" t="s">
        <v>14</v>
      </c>
      <c r="B12" s="59"/>
      <c r="C12" s="60" t="s">
        <v>22</v>
      </c>
      <c r="D12" s="63"/>
      <c r="E12" s="64"/>
      <c r="F12" s="64"/>
      <c r="G12" s="65">
        <f>(IF(ROUNDUP(ABS(IF(E12&gt;F12,(0.999999-E12)*24+(F12*24),((E12-F12)*24))),3)&gt;5.1,ROUNDUP(ABS(IF(E12&gt;F12,(0.999999-E12)*24+(F12*24),((E12-F12)*24))),3),ROUNDUP(ABS(IF(E12&gt;F12,(0.999999-E12)*24+(F12*24),((E12-F12)*24))),3)))</f>
        <v>0</v>
      </c>
      <c r="H12" s="65">
        <f>IF(G12&gt;4,(G12-0),G12)</f>
        <v>0</v>
      </c>
      <c r="I12" s="66"/>
      <c r="J12" s="67"/>
      <c r="K12" s="23" t="s">
        <v>12</v>
      </c>
      <c r="L12" s="64"/>
      <c r="M12" s="64"/>
      <c r="N12" s="65">
        <f>(IF(ROUNDUP(ABS(IF(L12&gt;M12,(0.999999-L12)*24+(M12*24),((L12-M12)*24))),3)&gt;5.1,ROUNDUP(ABS(IF(L12&gt;M12,(0.999999-L12)*24+(M12*24),((L12-M12)*24))),3),ROUNDUP(ABS(IF(L12&gt;M12,(0.999999-L12)*24+(M12*24),((L12-M12)*24))),3)))</f>
        <v>0</v>
      </c>
      <c r="O12" s="65">
        <f>IF(N12&gt;4,(N12-0),N12)</f>
        <v>0</v>
      </c>
      <c r="P12" s="66"/>
      <c r="Q12" s="67"/>
      <c r="R12" s="23" t="s">
        <v>12</v>
      </c>
      <c r="S12" s="64"/>
      <c r="T12" s="64"/>
      <c r="U12" s="65">
        <f>(IF(ROUNDUP(ABS(IF(S12&gt;T12,(0.999999-S12)*24+(T12*24),((S12-T12)*24))),3)&gt;5.1,ROUNDUP(ABS(IF(S12&gt;T12,(0.999999-S12)*24+(T12*24),((S12-T12)*24))),3),ROUNDUP(ABS(IF(S12&gt;T12,(0.999999-S12)*24+(T12*24),((S12-T12)*24))),3)))</f>
        <v>0</v>
      </c>
      <c r="V12" s="65">
        <f>IF(U12&gt;4,(U12-0),U12)</f>
        <v>0</v>
      </c>
      <c r="W12" s="66"/>
      <c r="X12" s="67"/>
      <c r="Y12" s="23" t="s">
        <v>12</v>
      </c>
      <c r="Z12" s="18"/>
      <c r="AA12" s="19"/>
      <c r="AB12" s="20">
        <f>(IF(ROUNDUP(ABS(IF(Z12&gt;AA12,(0.999999-Z12)*24+(AA12*24),((Z12-AA12)*24))),3)&gt;5.1,ROUNDUP(ABS(IF(Z12&gt;AA12,(0.999999-Z12)*24+(AA12*24),((Z12-AA12)*24))),3),ROUNDUP(ABS(IF(Z12&gt;AA12,(0.999999-Z12)*24+(AA12*24),((Z12-AA12)*24))),3)))</f>
        <v>0</v>
      </c>
      <c r="AC12" s="20">
        <f>IF(AB12&gt;4,(AB12-0),AB12)</f>
        <v>0</v>
      </c>
      <c r="AD12" s="21"/>
      <c r="AE12" s="22"/>
      <c r="AF12" s="23" t="s">
        <v>12</v>
      </c>
      <c r="AG12" s="18"/>
      <c r="AH12" s="19"/>
      <c r="AI12" s="20">
        <f>(IF(ROUNDUP(ABS(IF(AG12&gt;AH12,(0.999999-AG12)*24+(AH12*24),((AG12-AH12)*24))),3)&gt;5.1,ROUNDUP(ABS(IF(AG12&gt;AH12,(0.999999-AG12)*24+(AH12*24),((AG12-AH12)*24))),3),ROUNDUP(ABS(IF(AG12&gt;AH12,(0.999999-AG12)*24+(AH12*24),((AG12-AH12)*24))),3)))</f>
        <v>0</v>
      </c>
      <c r="AJ12" s="20">
        <f>IF(AI12&gt;4,(AI12-0),AI12)</f>
        <v>0</v>
      </c>
      <c r="AK12" s="21"/>
      <c r="AL12" s="22"/>
      <c r="AM12" s="23" t="s">
        <v>12</v>
      </c>
      <c r="AN12" s="18"/>
      <c r="AO12" s="19"/>
      <c r="AP12" s="20">
        <f>(IF(ROUNDUP(ABS(IF(AN12&gt;AO12,(0.999999-AN12)*24+(AO12*24),((AN12-AO12)*24))),3)&gt;5.1,ROUNDUP(ABS(IF(AN12&gt;AO12,(0.999999-AN12)*24+(AO12*24),((AN12-AO12)*24))),3),ROUNDUP(ABS(IF(AN12&gt;AO12,(0.999999-AN12)*24+(AO12*24),((AN12-AO12)*24))),3)))</f>
        <v>0</v>
      </c>
      <c r="AQ12" s="20">
        <f>IF(AP12&gt;4,(AP12-0),AP12)</f>
        <v>0</v>
      </c>
      <c r="AR12" s="21"/>
      <c r="AS12" s="22"/>
      <c r="AT12" s="23" t="s">
        <v>12</v>
      </c>
      <c r="AU12" s="18"/>
      <c r="AV12" s="19"/>
      <c r="AW12" s="20">
        <f>(IF(ROUNDUP(ABS(IF(AU12&gt;AV12,(0.999999-AU12)*24+(AV12*24),((AU12-AV12)*24))),3)&gt;5.1,ROUNDUP(ABS(IF(AU12&gt;AV12,(0.999999-AU12)*24+(AV12*24),((AU12-AV12)*24))),3),ROUNDUP(ABS(IF(AU12&gt;AV12,(0.999999-AU12)*24+(AV12*24),((AU12-AV12)*24))),3)))</f>
        <v>0</v>
      </c>
      <c r="AX12" s="20">
        <f>IF(AW12&gt;4,(AW12-0),AW12)</f>
        <v>0</v>
      </c>
      <c r="AY12" s="21"/>
      <c r="AZ12" s="22"/>
      <c r="BA12" s="23" t="s">
        <v>12</v>
      </c>
      <c r="BB12" s="2"/>
      <c r="BC12" s="2"/>
      <c r="BD12" s="2"/>
      <c r="BE12" s="2"/>
      <c r="BF12" s="2"/>
      <c r="BG12" s="2"/>
      <c r="BH12" s="2"/>
    </row>
    <row r="13" spans="1:60" ht="15.75" customHeight="1">
      <c r="A13" s="53" t="s">
        <v>11</v>
      </c>
      <c r="B13" s="59"/>
      <c r="C13" s="54"/>
      <c r="D13" s="63"/>
      <c r="E13" s="30">
        <v>0.66666666666666663</v>
      </c>
      <c r="F13" s="31">
        <v>0.91666666666666663</v>
      </c>
      <c r="G13" s="32"/>
      <c r="H13" s="32"/>
      <c r="I13" s="33"/>
      <c r="J13" s="33"/>
      <c r="K13" s="57" t="s">
        <v>11</v>
      </c>
      <c r="L13" s="30">
        <v>0.70833333333333337</v>
      </c>
      <c r="M13" s="31">
        <v>0.91666666666666663</v>
      </c>
      <c r="N13" s="32"/>
      <c r="O13" s="32"/>
      <c r="P13" s="33"/>
      <c r="Q13" s="33"/>
      <c r="R13" s="57" t="s">
        <v>11</v>
      </c>
      <c r="S13" s="30"/>
      <c r="T13" s="31"/>
      <c r="U13" s="32"/>
      <c r="V13" s="32"/>
      <c r="W13" s="33">
        <f>(IF(ROUNDUP(ABS(IF(S13&gt;T13,(0.999999-S13)*24+(T13*24),((S13-T13)*24))),3)&gt;5.1,ROUNDUP(ABS(IF(S13&gt;T13,(0.999999-S13)*24+(T13*24),((S13-T13)*24))),3),ROUNDUP(ABS(IF(S13&gt;T13,(0.999999-S13)*24+(T13*24),((S13-T13)*24))),3)))</f>
        <v>0</v>
      </c>
      <c r="X13" s="41">
        <f>IF(W13&gt;4,(W13-0),W13)</f>
        <v>0</v>
      </c>
      <c r="Y13" s="34" t="s">
        <v>12</v>
      </c>
      <c r="Z13" s="30"/>
      <c r="AA13" s="31"/>
      <c r="AB13" s="32"/>
      <c r="AC13" s="32"/>
      <c r="AD13" s="33">
        <f>(IF(ROUNDUP(ABS(IF(Z13&gt;AA13,(0.999999-Z13)*24+(AA13*24),((Z13-AA13)*24))),3)&gt;5.1,ROUNDUP(ABS(IF(Z13&gt;AA13,(0.999999-Z13)*24+(AA13*24),((Z13-AA13)*24))),3),ROUNDUP(ABS(IF(Z13&gt;AA13,(0.999999-Z13)*24+(AA13*24),((Z13-AA13)*24))),3)))</f>
        <v>0</v>
      </c>
      <c r="AE13" s="41">
        <f>IF(AD13&gt;4,(AD13-0),AD13)</f>
        <v>0</v>
      </c>
      <c r="AF13" s="34" t="s">
        <v>12</v>
      </c>
      <c r="AG13" s="30"/>
      <c r="AH13" s="31"/>
      <c r="AI13" s="32"/>
      <c r="AJ13" s="32"/>
      <c r="AK13" s="33">
        <f>(IF(ROUNDUP(ABS(IF(AG13&gt;AH13,(0.999999-AG13)*24+(AH13*24),((AG13-AH13)*24))),3)&gt;5.1,ROUNDUP(ABS(IF(AG13&gt;AH13,(0.999999-AG13)*24+(AH13*24),((AG13-AH13)*24))),3),ROUNDUP(ABS(IF(AG13&gt;AH13,(0.999999-AG13)*24+(AH13*24),((AG13-AH13)*24))),3)))</f>
        <v>0</v>
      </c>
      <c r="AL13" s="41">
        <f>IF(AK13&gt;4,(AK13-0),AK13)</f>
        <v>0</v>
      </c>
      <c r="AM13" s="34" t="s">
        <v>12</v>
      </c>
      <c r="AN13" s="30"/>
      <c r="AO13" s="31"/>
      <c r="AP13" s="32"/>
      <c r="AQ13" s="32"/>
      <c r="AR13" s="33">
        <f>(IF(ROUNDUP(ABS(IF(AN13&gt;AO13,(0.999999-AN13)*24+(AO13*24),((AN13-AO13)*24))),3)&gt;5.1,ROUNDUP(ABS(IF(AN13&gt;AO13,(0.999999-AN13)*24+(AO13*24),((AN13-AO13)*24))),3),ROUNDUP(ABS(IF(AN13&gt;AO13,(0.999999-AN13)*24+(AO13*24),((AN13-AO13)*24))),3)))</f>
        <v>0</v>
      </c>
      <c r="AS13" s="41">
        <f>IF(AR13&gt;4,(AR13-0),AR13)</f>
        <v>0</v>
      </c>
      <c r="AT13" s="34" t="s">
        <v>12</v>
      </c>
      <c r="AU13" s="30">
        <v>0.66666666666666663</v>
      </c>
      <c r="AV13" s="31">
        <v>0.91666666666666663</v>
      </c>
      <c r="AW13" s="32"/>
      <c r="AX13" s="32"/>
      <c r="AY13" s="33"/>
      <c r="AZ13" s="33"/>
      <c r="BA13" s="57" t="s">
        <v>11</v>
      </c>
      <c r="BB13" s="2"/>
      <c r="BC13" s="2"/>
      <c r="BD13" s="2"/>
      <c r="BE13" s="2"/>
      <c r="BF13" s="2"/>
      <c r="BG13" s="2"/>
      <c r="BH13" s="2"/>
    </row>
    <row r="14" spans="1:60">
      <c r="A14" s="42" t="s">
        <v>14</v>
      </c>
      <c r="B14" s="59"/>
      <c r="C14" s="60" t="s">
        <v>23</v>
      </c>
      <c r="D14" s="11"/>
      <c r="E14" s="68"/>
      <c r="F14" s="159"/>
      <c r="G14" s="14">
        <f>(IF(ROUNDUP(ABS(IF(E14&gt;F14,(0.999999-E14)*24+(F14*24),((E14-F14)*24))),3)&gt;5.1,ROUNDUP(ABS(IF(E14&gt;F14,(0.999999-E14)*24+(F14*24),((E14-F14)*24))),3),ROUNDUP(ABS(IF(E14&gt;F14,(0.999999-E14)*24+(F14*24),((E14-F14)*24))),3)))</f>
        <v>0</v>
      </c>
      <c r="H14" s="14">
        <f>IF(G14&gt;4,(G14-0),G14)</f>
        <v>0</v>
      </c>
      <c r="I14" s="15"/>
      <c r="J14" s="16"/>
      <c r="K14" s="160" t="s">
        <v>12</v>
      </c>
      <c r="L14" s="45"/>
      <c r="M14" s="13"/>
      <c r="N14" s="14">
        <f>(IF(ROUNDUP(ABS(IF(L14&gt;M14,(0.999999-L14)*24+(M14*24),((L14-M14)*24))),3)&gt;5.1,ROUNDUP(ABS(IF(L14&gt;M14,(0.999999-L14)*24+(M14*24),((L14-M14)*24))),3),ROUNDUP(ABS(IF(L14&gt;M14,(0.999999-L14)*24+(M14*24),((L14-M14)*24))),3)))</f>
        <v>0</v>
      </c>
      <c r="O14" s="14">
        <f>IF(N14&gt;4,(N14-0),N14)</f>
        <v>0</v>
      </c>
      <c r="P14" s="15"/>
      <c r="Q14" s="16"/>
      <c r="R14" s="46" t="s">
        <v>12</v>
      </c>
      <c r="S14" s="45"/>
      <c r="T14" s="13"/>
      <c r="U14" s="14">
        <f>(IF(ROUNDUP(ABS(IF(S14&gt;T14,(0.999999-S14)*24+(T14*24),((S14-T14)*24))),3)&gt;5.1,ROUNDUP(ABS(IF(S14&gt;T14,(0.999999-S14)*24+(T14*24),((S14-T14)*24))),3),ROUNDUP(ABS(IF(S14&gt;T14,(0.999999-S14)*24+(T14*24),((S14-T14)*24))),3)))</f>
        <v>0</v>
      </c>
      <c r="V14" s="14">
        <f>IF(U14&gt;4,(U14-0),U14)</f>
        <v>0</v>
      </c>
      <c r="W14" s="15"/>
      <c r="X14" s="16"/>
      <c r="Y14" s="46" t="s">
        <v>12</v>
      </c>
      <c r="Z14" s="68"/>
      <c r="AA14" s="13"/>
      <c r="AB14" s="14">
        <f>(IF(ROUNDUP(ABS(IF(Z14&gt;AA14,(0.999999-Z14)*24+(AA14*24),((Z14-AA14)*24))),3)&gt;5.1,ROUNDUP(ABS(IF(Z14&gt;AA14,(0.999999-Z14)*24+(AA14*24),((Z14-AA14)*24))),3),ROUNDUP(ABS(IF(Z14&gt;AA14,(0.999999-Z14)*24+(AA14*24),((Z14-AA14)*24))),3)))</f>
        <v>0</v>
      </c>
      <c r="AC14" s="14">
        <f>IF(AB14&gt;4,(AB14-0),AB14)</f>
        <v>0</v>
      </c>
      <c r="AD14" s="15"/>
      <c r="AE14" s="16"/>
      <c r="AF14" s="69" t="s">
        <v>20</v>
      </c>
      <c r="AG14" s="68"/>
      <c r="AH14" s="159"/>
      <c r="AI14" s="14">
        <f>(IF(ROUNDUP(ABS(IF(AG14&gt;AH14,(0.999999-AG14)*24+(AH14*24),((AG14-AH14)*24))),3)&gt;5.1,ROUNDUP(ABS(IF(AG14&gt;AH14,(0.999999-AG14)*24+(AH14*24),((AG14-AH14)*24))),3),ROUNDUP(ABS(IF(AG14&gt;AH14,(0.999999-AG14)*24+(AH14*24),((AG14-AH14)*24))),3)))</f>
        <v>0</v>
      </c>
      <c r="AJ14" s="14">
        <f>IF(AI14&gt;4,(AI14-0),AI14)</f>
        <v>0</v>
      </c>
      <c r="AK14" s="15"/>
      <c r="AL14" s="16"/>
      <c r="AM14" s="160" t="s">
        <v>12</v>
      </c>
      <c r="AN14" s="45"/>
      <c r="AO14" s="13"/>
      <c r="AP14" s="14">
        <f>(IF(ROUNDUP(ABS(IF(AN14&gt;AO14,(0.999999-AN14)*24+(AO14*24),((AN14-AO14)*24))),3)&gt;5.1,ROUNDUP(ABS(IF(AN14&gt;AO14,(0.999999-AN14)*24+(AO14*24),((AN14-AO14)*24))),3),ROUNDUP(ABS(IF(AN14&gt;AO14,(0.999999-AN14)*24+(AO14*24),((AN14-AO14)*24))),3)))</f>
        <v>0</v>
      </c>
      <c r="AQ14" s="14">
        <f>IF(AP14&gt;4,(AP14-0),AP14)</f>
        <v>0</v>
      </c>
      <c r="AR14" s="15"/>
      <c r="AS14" s="16"/>
      <c r="AT14" s="69" t="s">
        <v>20</v>
      </c>
      <c r="AU14" s="12">
        <v>0.45833333333333331</v>
      </c>
      <c r="AV14" s="13">
        <v>0.79166666666666663</v>
      </c>
      <c r="AW14" s="14"/>
      <c r="AX14" s="24"/>
      <c r="AY14" s="25"/>
      <c r="AZ14" s="26"/>
      <c r="BA14" s="17" t="s">
        <v>11</v>
      </c>
      <c r="BB14" s="2"/>
      <c r="BC14" s="2"/>
      <c r="BD14" s="2"/>
      <c r="BE14" s="2"/>
      <c r="BF14" s="2"/>
      <c r="BG14" s="2"/>
      <c r="BH14" s="2"/>
    </row>
    <row r="15" spans="1:60">
      <c r="A15" s="53" t="s">
        <v>11</v>
      </c>
      <c r="B15" s="59"/>
      <c r="C15" s="54"/>
      <c r="D15" s="11"/>
      <c r="E15" s="30"/>
      <c r="F15" s="31"/>
      <c r="G15" s="32"/>
      <c r="H15" s="32"/>
      <c r="I15" s="33"/>
      <c r="J15" s="33"/>
      <c r="K15" s="34" t="s">
        <v>12</v>
      </c>
      <c r="L15" s="30"/>
      <c r="M15" s="31"/>
      <c r="N15" s="32"/>
      <c r="O15" s="32"/>
      <c r="P15" s="33"/>
      <c r="Q15" s="33"/>
      <c r="R15" s="34" t="s">
        <v>12</v>
      </c>
      <c r="S15" s="31">
        <v>0.70833333333333337</v>
      </c>
      <c r="T15" s="31">
        <v>0.91666666666666663</v>
      </c>
      <c r="U15" s="32"/>
      <c r="V15" s="32"/>
      <c r="W15" s="33">
        <f>(IF(ROUNDUP(ABS(IF(S15&gt;T15,(0.999999-S15)*24+(T15*24),((S15-T15)*24))),3)&gt;5.1,ROUNDUP(ABS(IF(S15&gt;T15,(0.999999-S15)*24+(T15*24),((S15-T15)*24))),3),ROUNDUP(ABS(IF(S15&gt;T15,(0.999999-S15)*24+(T15*24),((S15-T15)*24))),3)))</f>
        <v>5</v>
      </c>
      <c r="X15" s="41">
        <f>IF(W15&gt;4,(W15-0),W15)</f>
        <v>5</v>
      </c>
      <c r="Y15" s="70" t="s">
        <v>24</v>
      </c>
      <c r="Z15" s="30">
        <v>0.70833333333333337</v>
      </c>
      <c r="AA15" s="31">
        <v>0.875</v>
      </c>
      <c r="AB15" s="32"/>
      <c r="AC15" s="32"/>
      <c r="AD15" s="33">
        <f>(IF(ROUNDUP(ABS(IF(Z15&gt;AA15,(0.999999-Z15)*24+(AA15*24),((Z15-AA15)*24))),3)&gt;5.1,ROUNDUP(ABS(IF(Z15&gt;AA15,(0.999999-Z15)*24+(AA15*24),((Z15-AA15)*24))),3),ROUNDUP(ABS(IF(Z15&gt;AA15,(0.999999-Z15)*24+(AA15*24),((Z15-AA15)*24))),3)))</f>
        <v>4</v>
      </c>
      <c r="AE15" s="41">
        <f>IF(AD15&gt;4,(AD15-0),AD15)</f>
        <v>4</v>
      </c>
      <c r="AF15" s="55" t="s">
        <v>19</v>
      </c>
      <c r="AG15" s="30">
        <v>0.6875</v>
      </c>
      <c r="AH15" s="31">
        <v>0.875</v>
      </c>
      <c r="AI15" s="32"/>
      <c r="AJ15" s="32"/>
      <c r="AK15" s="33"/>
      <c r="AL15" s="33"/>
      <c r="AM15" s="321" t="s">
        <v>94</v>
      </c>
      <c r="AN15" s="30">
        <v>0.6875</v>
      </c>
      <c r="AO15" s="31">
        <v>0.875</v>
      </c>
      <c r="AP15" s="32"/>
      <c r="AQ15" s="32"/>
      <c r="AR15" s="33">
        <f>(IF(ROUNDUP(ABS(IF(AN15&gt;AO15,(0.999999-AN15)*24+(AO15*24),((AN15-AO15)*24))),3)&gt;5.1,ROUNDUP(ABS(IF(AN15&gt;AO15,(0.999999-AN15)*24+(AO15*24),((AN15-AO15)*24))),3),ROUNDUP(ABS(IF(AN15&gt;AO15,(0.999999-AN15)*24+(AO15*24),((AN15-AO15)*24))),3)))</f>
        <v>4.5</v>
      </c>
      <c r="AS15" s="41">
        <f>IF(AR15&gt;4,(AR15-0),AR15)</f>
        <v>4.5</v>
      </c>
      <c r="AT15" s="71" t="s">
        <v>92</v>
      </c>
      <c r="AU15" s="30"/>
      <c r="AV15" s="31"/>
      <c r="AW15" s="32"/>
      <c r="AX15" s="32"/>
      <c r="AY15" s="33"/>
      <c r="AZ15" s="41"/>
      <c r="BA15" s="86" t="s">
        <v>12</v>
      </c>
      <c r="BB15" s="2"/>
      <c r="BC15" s="2"/>
      <c r="BD15" s="2"/>
      <c r="BE15" s="2"/>
      <c r="BF15" s="2"/>
      <c r="BG15" s="2"/>
      <c r="BH15" s="2"/>
    </row>
    <row r="16" spans="1:60">
      <c r="A16" s="42" t="s">
        <v>14</v>
      </c>
      <c r="B16" s="59"/>
      <c r="C16" s="60" t="s">
        <v>26</v>
      </c>
      <c r="D16" s="11"/>
      <c r="E16" s="68"/>
      <c r="F16" s="159"/>
      <c r="G16" s="14">
        <f>(IF(ROUNDUP(ABS(IF(E16&gt;F16,(0.999999-E16)*24+(F16*24),((E16-F16)*24))),3)&gt;5.1,ROUNDUP(ABS(IF(E16&gt;F16,(0.999999-E16)*24+(F16*24),((E16-F16)*24))),3),ROUNDUP(ABS(IF(E16&gt;F16,(0.999999-E16)*24+(F16*24),((E16-F16)*24))),3)))</f>
        <v>0</v>
      </c>
      <c r="H16" s="14">
        <f>IF(G16&gt;4,(G16-0),G16)</f>
        <v>0</v>
      </c>
      <c r="I16" s="15"/>
      <c r="J16" s="16"/>
      <c r="K16" s="52" t="s">
        <v>18</v>
      </c>
      <c r="L16" s="12">
        <v>0.45833333333333331</v>
      </c>
      <c r="M16" s="13">
        <v>0.70833333333333337</v>
      </c>
      <c r="N16" s="14"/>
      <c r="O16" s="24"/>
      <c r="P16" s="25"/>
      <c r="Q16" s="26"/>
      <c r="R16" s="17" t="s">
        <v>11</v>
      </c>
      <c r="S16" s="27">
        <v>0.5</v>
      </c>
      <c r="T16" s="159">
        <v>0.58333333333333337</v>
      </c>
      <c r="U16" s="47">
        <f>(IF(ROUNDUP(ABS(IF(S16&gt;T16,(0.999999-S16)*24+(T16*24),((S16-T16)*24))),3)&gt;5.1,ROUNDUP(ABS(IF(S16&gt;T16,(0.999999-S16)*24+(T16*24),((S16-T16)*24))),3),ROUNDUP(ABS(IF(S16&gt;T16,(0.999999-S16)*24+(T16*24),((S16-T16)*24))),3)))</f>
        <v>2</v>
      </c>
      <c r="V16" s="47">
        <f>IF(U16&gt;4,(U16-0),U16)</f>
        <v>2</v>
      </c>
      <c r="W16" s="48"/>
      <c r="X16" s="49"/>
      <c r="Y16" s="50" t="s">
        <v>16</v>
      </c>
      <c r="Z16" s="68"/>
      <c r="AA16" s="159"/>
      <c r="AB16" s="14">
        <f>(IF(ROUNDUP(ABS(IF(Z16&gt;AA16,(0.999999-Z16)*24+(AA16*24),((Z16-AA16)*24))),3)&gt;5.1,ROUNDUP(ABS(IF(Z16&gt;AA16,(0.999999-Z16)*24+(AA16*24),((Z16-AA16)*24))),3),ROUNDUP(ABS(IF(Z16&gt;AA16,(0.999999-Z16)*24+(AA16*24),((Z16-AA16)*24))),3)))</f>
        <v>0</v>
      </c>
      <c r="AC16" s="14">
        <f>IF(AB16&gt;4,(AB16-0),AB16)</f>
        <v>0</v>
      </c>
      <c r="AD16" s="15"/>
      <c r="AE16" s="16"/>
      <c r="AF16" s="160" t="s">
        <v>12</v>
      </c>
      <c r="AG16" s="68"/>
      <c r="AH16" s="159"/>
      <c r="AI16" s="14">
        <f>(IF(ROUNDUP(ABS(IF(AG16&gt;AH16,(0.999999-AG16)*24+(AH16*24),((AG16-AH16)*24))),3)&gt;5.1,ROUNDUP(ABS(IF(AG16&gt;AH16,(0.999999-AG16)*24+(AH16*24),((AG16-AH16)*24))),3),ROUNDUP(ABS(IF(AG16&gt;AH16,(0.999999-AG16)*24+(AH16*24),((AG16-AH16)*24))),3)))</f>
        <v>0</v>
      </c>
      <c r="AJ16" s="14">
        <f>IF(AI16&gt;4,(AI16-0),AI16)</f>
        <v>0</v>
      </c>
      <c r="AK16" s="15"/>
      <c r="AL16" s="16"/>
      <c r="AM16" s="52" t="s">
        <v>18</v>
      </c>
      <c r="AN16" s="68"/>
      <c r="AO16" s="159"/>
      <c r="AP16" s="14">
        <f>(IF(ROUNDUP(ABS(IF(AN16&gt;AO16,(0.999999-AN16)*24+(AO16*24),((AN16-AO16)*24))),3)&gt;5.1,ROUNDUP(ABS(IF(AN16&gt;AO16,(0.999999-AN16)*24+(AO16*24),((AN16-AO16)*24))),3),ROUNDUP(ABS(IF(AN16&gt;AO16,(0.999999-AN16)*24+(AO16*24),((AN16-AO16)*24))),3)))</f>
        <v>0</v>
      </c>
      <c r="AQ16" s="14">
        <f>IF(AP16&gt;4,(AP16-0),AP16)</f>
        <v>0</v>
      </c>
      <c r="AR16" s="15"/>
      <c r="AS16" s="16"/>
      <c r="AT16" s="52" t="s">
        <v>18</v>
      </c>
      <c r="AU16" s="27">
        <v>0.5</v>
      </c>
      <c r="AV16" s="13">
        <v>0.58333333333333337</v>
      </c>
      <c r="AW16" s="14">
        <f>(IF(ROUNDUP(ABS(IF(AU16&gt;AV16,(0.999999-AU16)*24+(AV16*24),((AU16-AV16)*24))),3)&gt;5.1,ROUNDUP(ABS(IF(AU16&gt;AV16,(0.999999-AU16)*24+(AV16*24),((AU16-AV16)*24))),3),ROUNDUP(ABS(IF(AU16&gt;AV16,(0.999999-AU16)*24+(AV16*24),((AU16-AV16)*24))),3)))</f>
        <v>2</v>
      </c>
      <c r="AX16" s="14">
        <f>IF(AW16&gt;4,(AW16-0),AW16)</f>
        <v>2</v>
      </c>
      <c r="AY16" s="15"/>
      <c r="AZ16" s="16"/>
      <c r="BA16" s="160" t="s">
        <v>42</v>
      </c>
      <c r="BB16" s="2"/>
      <c r="BC16" s="2"/>
      <c r="BD16" s="2"/>
      <c r="BE16" s="2"/>
      <c r="BF16" s="2"/>
      <c r="BG16" s="2"/>
      <c r="BH16" s="2"/>
    </row>
    <row r="17" spans="1:60">
      <c r="A17" s="53" t="s">
        <v>11</v>
      </c>
      <c r="B17" s="59"/>
      <c r="C17" s="54"/>
      <c r="D17" s="11"/>
      <c r="E17" s="30"/>
      <c r="F17" s="31"/>
      <c r="G17" s="32"/>
      <c r="H17" s="32"/>
      <c r="I17" s="33"/>
      <c r="J17" s="33"/>
      <c r="K17" s="58" t="s">
        <v>18</v>
      </c>
      <c r="L17" s="30"/>
      <c r="M17" s="31"/>
      <c r="N17" s="32"/>
      <c r="O17" s="32"/>
      <c r="P17" s="33"/>
      <c r="Q17" s="33"/>
      <c r="R17" s="58" t="s">
        <v>18</v>
      </c>
      <c r="S17" s="30"/>
      <c r="T17" s="31"/>
      <c r="U17" s="32"/>
      <c r="V17" s="32"/>
      <c r="W17" s="33"/>
      <c r="X17" s="33"/>
      <c r="Y17" s="58" t="s">
        <v>18</v>
      </c>
      <c r="Z17" s="30"/>
      <c r="AA17" s="31"/>
      <c r="AB17" s="32"/>
      <c r="AC17" s="32"/>
      <c r="AD17" s="33"/>
      <c r="AE17" s="33"/>
      <c r="AF17" s="58" t="s">
        <v>18</v>
      </c>
      <c r="AG17" s="31">
        <v>0.66666666666666663</v>
      </c>
      <c r="AH17" s="31">
        <v>0.95833333333333337</v>
      </c>
      <c r="AI17" s="32"/>
      <c r="AJ17" s="32"/>
      <c r="AK17" s="33">
        <f>(IF(ROUNDUP(ABS(IF(AG17&gt;AH17,(0.999999-AG17)*24+(AH17*24),((AG17-AH17)*24))),3)&gt;5.1,ROUNDUP(ABS(IF(AG17&gt;AH17,(0.999999-AG17)*24+(AH17*24),((AG17-AH17)*24))),3),ROUNDUP(ABS(IF(AG17&gt;AH17,(0.999999-AG17)*24+(AH17*24),((AG17-AH17)*24))),3)))</f>
        <v>7</v>
      </c>
      <c r="AL17" s="41">
        <f>IF(AK17&gt;4,(AK17-0),AK17)</f>
        <v>7</v>
      </c>
      <c r="AM17" s="70" t="s">
        <v>24</v>
      </c>
      <c r="AN17" s="30"/>
      <c r="AO17" s="31"/>
      <c r="AP17" s="32"/>
      <c r="AQ17" s="32"/>
      <c r="AR17" s="33"/>
      <c r="AS17" s="33"/>
      <c r="AT17" s="58" t="s">
        <v>18</v>
      </c>
      <c r="AU17" s="30">
        <v>0.72916666666666663</v>
      </c>
      <c r="AV17" s="31">
        <v>0.83333333333333337</v>
      </c>
      <c r="AW17" s="32"/>
      <c r="AX17" s="32"/>
      <c r="AY17" s="33">
        <f>(IF(ROUNDUP(ABS(IF(AU17&gt;AV17,(0.999999-AU17)*24+(AV17*24),((AU17-AV17)*24))),3)&gt;5.1,ROUNDUP(ABS(IF(AU17&gt;AV17,(0.999999-AU17)*24+(AV17*24),((AU17-AV17)*24))),3),ROUNDUP(ABS(IF(AU17&gt;AV17,(0.999999-AU17)*24+(AV17*24),((AU17-AV17)*24))),3)))</f>
        <v>2.5</v>
      </c>
      <c r="AZ17" s="41">
        <f>IF(AY17&gt;4,(AY17-0),AY17)</f>
        <v>2.5</v>
      </c>
      <c r="BA17" s="86" t="s">
        <v>25</v>
      </c>
      <c r="BB17" s="2"/>
      <c r="BC17" s="2"/>
      <c r="BD17" s="2"/>
      <c r="BE17" s="2"/>
      <c r="BF17" s="2"/>
      <c r="BG17" s="2"/>
      <c r="BH17" s="2"/>
    </row>
    <row r="18" spans="1:60">
      <c r="A18" s="72" t="s">
        <v>27</v>
      </c>
      <c r="B18" s="73"/>
      <c r="C18" s="74" t="s">
        <v>28</v>
      </c>
      <c r="D18" s="11"/>
      <c r="E18" s="12">
        <v>0.33333333333333331</v>
      </c>
      <c r="F18" s="13">
        <v>0.5</v>
      </c>
      <c r="G18" s="14">
        <f>(IF(ROUNDUP(ABS(IF(E18&gt;F18,(0.999999-E18)*24+(F18*24),((E18-F18)*24))),3)&gt;5.1,ROUNDUP(ABS(IF(E18&gt;F18,(0.999999-E18)*24+(F18*24),((E18-F18)*24))),3),ROUNDUP(ABS(IF(E18&gt;F18,(0.999999-E18)*24+(F18*24),((E18-F18)*24))),3)))</f>
        <v>4</v>
      </c>
      <c r="H18" s="14">
        <v>0</v>
      </c>
      <c r="I18" s="15"/>
      <c r="J18" s="16"/>
      <c r="K18" s="17" t="s">
        <v>29</v>
      </c>
      <c r="L18" s="18"/>
      <c r="M18" s="19"/>
      <c r="N18" s="20">
        <f>(IF(ROUNDUP(ABS(IF(L18&gt;M18,(0.999999-L18)*24+(M18*24),((L18-M18)*24))),3)&gt;5.1,ROUNDUP(ABS(IF(L18&gt;M18,(0.999999-L18)*24+(M18*24),((L18-M18)*24))),3),ROUNDUP(ABS(IF(L18&gt;M18,(0.999999-L18)*24+(M18*24),((L18-M18)*24))),3)))</f>
        <v>0</v>
      </c>
      <c r="O18" s="20">
        <f>IF(N18&gt;4,(N18-0),N18)</f>
        <v>0</v>
      </c>
      <c r="P18" s="21"/>
      <c r="Q18" s="22"/>
      <c r="R18" s="23" t="s">
        <v>12</v>
      </c>
      <c r="S18" s="18"/>
      <c r="T18" s="19"/>
      <c r="U18" s="20">
        <f>(IF(ROUNDUP(ABS(IF(S18&gt;T18,(0.999999-S18)*24+(T18*24),((S18-T18)*24))),3)&gt;5.1,ROUNDUP(ABS(IF(S18&gt;T18,(0.999999-S18)*24+(T18*24),((S18-T18)*24))),3),ROUNDUP(ABS(IF(S18&gt;T18,(0.999999-S18)*24+(T18*24),((S18-T18)*24))),3)))</f>
        <v>0</v>
      </c>
      <c r="V18" s="20">
        <f>IF(U18&gt;4,(U18-0),U18)</f>
        <v>0</v>
      </c>
      <c r="W18" s="21"/>
      <c r="X18" s="22"/>
      <c r="Y18" s="23" t="s">
        <v>12</v>
      </c>
      <c r="Z18" s="18"/>
      <c r="AA18" s="19"/>
      <c r="AB18" s="20">
        <f>(IF(ROUNDUP(ABS(IF(Z18&gt;AA18,(0.999999-Z18)*24+(AA18*24),((Z18-AA18)*24))),3)&gt;5.1,ROUNDUP(ABS(IF(Z18&gt;AA18,(0.999999-Z18)*24+(AA18*24),((Z18-AA18)*24))),3),ROUNDUP(ABS(IF(Z18&gt;AA18,(0.999999-Z18)*24+(AA18*24),((Z18-AA18)*24))),3)))</f>
        <v>0</v>
      </c>
      <c r="AC18" s="20">
        <f>IF(AB18&gt;4,(AB18-0),AB18)</f>
        <v>0</v>
      </c>
      <c r="AD18" s="21"/>
      <c r="AE18" s="22"/>
      <c r="AF18" s="23" t="s">
        <v>12</v>
      </c>
      <c r="AG18" s="18"/>
      <c r="AH18" s="19"/>
      <c r="AI18" s="20">
        <f>(IF(ROUNDUP(ABS(IF(AG18&gt;AH18,(0.999999-AG18)*24+(AH18*24),((AG18-AH18)*24))),3)&gt;5.1,ROUNDUP(ABS(IF(AG18&gt;AH18,(0.999999-AG18)*24+(AH18*24),((AG18-AH18)*24))),3),ROUNDUP(ABS(IF(AG18&gt;AH18,(0.999999-AG18)*24+(AH18*24),((AG18-AH18)*24))),3)))</f>
        <v>0</v>
      </c>
      <c r="AJ18" s="20">
        <f>IF(AI18&gt;4,(AI18-0),AI18)</f>
        <v>0</v>
      </c>
      <c r="AK18" s="21"/>
      <c r="AL18" s="22"/>
      <c r="AM18" s="23" t="s">
        <v>12</v>
      </c>
      <c r="AN18" s="12">
        <v>0.4375</v>
      </c>
      <c r="AO18" s="13">
        <v>0.66666666666666663</v>
      </c>
      <c r="AP18" s="47">
        <f>(IF(ROUNDUP(ABS(IF(AN18&gt;AO18,(0.999999-AN18)*24+(AO18*24),((AN18-AO18)*24))),3)&gt;5.1,ROUNDUP(ABS(IF(AN18&gt;AO18,(0.999999-AN18)*24+(AO18*24),((AN18-AO18)*24))),3),ROUNDUP(ABS(IF(AN18&gt;AO18,(0.999999-AN18)*24+(AO18*24),((AN18-AO18)*24))),3)))</f>
        <v>5.5</v>
      </c>
      <c r="AQ18" s="47">
        <f>IF(AP18&gt;4,(AP18-0),AP18)</f>
        <v>5.5</v>
      </c>
      <c r="AR18" s="48"/>
      <c r="AS18" s="49"/>
      <c r="AT18" s="50" t="s">
        <v>16</v>
      </c>
      <c r="AU18" s="12">
        <v>0.4375</v>
      </c>
      <c r="AV18" s="13">
        <v>0.625</v>
      </c>
      <c r="AW18" s="47">
        <f>(IF(ROUNDUP(ABS(IF(AU18&gt;AV18,(0.999999-AU18)*24+(AV18*24),((AU18-AV18)*24))),3)&gt;5.1,ROUNDUP(ABS(IF(AU18&gt;AV18,(0.999999-AU18)*24+(AV18*24),((AU18-AV18)*24))),3),ROUNDUP(ABS(IF(AU18&gt;AV18,(0.999999-AU18)*24+(AV18*24),((AU18-AV18)*24))),3)))</f>
        <v>4.5</v>
      </c>
      <c r="AX18" s="47">
        <f>IF(AW18&gt;4,(AW18-0),AW18)</f>
        <v>4.5</v>
      </c>
      <c r="AY18" s="48"/>
      <c r="AZ18" s="49"/>
      <c r="BA18" s="50" t="s">
        <v>16</v>
      </c>
      <c r="BB18" s="2"/>
      <c r="BC18" s="2"/>
      <c r="BD18" s="2"/>
      <c r="BE18" s="2"/>
      <c r="BF18" s="2"/>
      <c r="BG18" s="2"/>
      <c r="BH18" s="2"/>
    </row>
    <row r="19" spans="1:60">
      <c r="A19" s="75" t="s">
        <v>30</v>
      </c>
      <c r="B19" s="73"/>
      <c r="C19" s="76"/>
      <c r="D19" s="11"/>
      <c r="E19" s="35"/>
      <c r="F19" s="36"/>
      <c r="G19" s="37"/>
      <c r="H19" s="37"/>
      <c r="I19" s="38"/>
      <c r="J19" s="39">
        <f>IF(I19&gt;4,(I19-0),I19)</f>
        <v>0</v>
      </c>
      <c r="K19" s="40" t="s">
        <v>12</v>
      </c>
      <c r="L19" s="35"/>
      <c r="M19" s="36"/>
      <c r="N19" s="37"/>
      <c r="O19" s="37"/>
      <c r="P19" s="38"/>
      <c r="Q19" s="39">
        <f>IF(P19&gt;4,(P19-0),P19)</f>
        <v>0</v>
      </c>
      <c r="R19" s="40" t="s">
        <v>12</v>
      </c>
      <c r="S19" s="35"/>
      <c r="T19" s="36"/>
      <c r="U19" s="37"/>
      <c r="V19" s="37"/>
      <c r="W19" s="38"/>
      <c r="X19" s="39">
        <f>IF(W19&gt;4,(W19-0),W19)</f>
        <v>0</v>
      </c>
      <c r="Y19" s="40" t="s">
        <v>12</v>
      </c>
      <c r="Z19" s="35"/>
      <c r="AA19" s="36"/>
      <c r="AB19" s="37"/>
      <c r="AC19" s="37"/>
      <c r="AD19" s="38"/>
      <c r="AE19" s="39">
        <f>IF(AD19&gt;4,(AD19-0),AD19)</f>
        <v>0</v>
      </c>
      <c r="AF19" s="40" t="s">
        <v>12</v>
      </c>
      <c r="AG19" s="30">
        <v>0.70833333333333337</v>
      </c>
      <c r="AH19" s="31">
        <v>0.95833333333333337</v>
      </c>
      <c r="AI19" s="32"/>
      <c r="AJ19" s="32"/>
      <c r="AK19" s="33">
        <f>(IF(ROUNDUP(ABS(IF(AG19&gt;AH19,(0.999999-AG19)*24+(AH19*24),((AG19-AH19)*24))),3)&gt;5.1,ROUNDUP(ABS(IF(AG19&gt;AH19,(0.999999-AG19)*24+(AH19*24),((AG19-AH19)*24))),3),ROUNDUP(ABS(IF(AG19&gt;AH19,(0.999999-AG19)*24+(AH19*24),((AG19-AH19)*24))),3)))</f>
        <v>6</v>
      </c>
      <c r="AL19" s="41">
        <f>IF(AK19&gt;4,(AK19-0),AK19)</f>
        <v>6</v>
      </c>
      <c r="AM19" s="71" t="s">
        <v>16</v>
      </c>
      <c r="AN19" s="30"/>
      <c r="AO19" s="31"/>
      <c r="AP19" s="32"/>
      <c r="AQ19" s="32"/>
      <c r="AR19" s="33">
        <f>(IF(ROUNDUP(ABS(IF(AN19&gt;AO19,(0.999999-AN19)*24+(AO19*24),((AN19-AO19)*24))),3)&gt;5.1,ROUNDUP(ABS(IF(AN19&gt;AO19,(0.999999-AN19)*24+(AO19*24),((AN19-AO19)*24))),3),ROUNDUP(ABS(IF(AN19&gt;AO19,(0.999999-AN19)*24+(AO19*24),((AN19-AO19)*24))),3)))</f>
        <v>0</v>
      </c>
      <c r="AS19" s="41">
        <f>IF(AR19&gt;4,(AR19-0),AR19)</f>
        <v>0</v>
      </c>
      <c r="AT19" s="34" t="s">
        <v>12</v>
      </c>
      <c r="AU19" s="30"/>
      <c r="AV19" s="31"/>
      <c r="AW19" s="32"/>
      <c r="AX19" s="32"/>
      <c r="AY19" s="33"/>
      <c r="AZ19" s="33"/>
      <c r="BA19" s="34" t="s">
        <v>12</v>
      </c>
      <c r="BB19" s="2"/>
      <c r="BC19" s="2"/>
      <c r="BD19" s="2"/>
      <c r="BE19" s="2"/>
      <c r="BF19" s="2"/>
      <c r="BG19" s="2"/>
      <c r="BH19" s="2"/>
    </row>
    <row r="20" spans="1:60">
      <c r="A20" s="72" t="s">
        <v>27</v>
      </c>
      <c r="B20" s="73"/>
      <c r="C20" s="74" t="s">
        <v>31</v>
      </c>
      <c r="D20" s="11"/>
      <c r="E20" s="64"/>
      <c r="F20" s="64"/>
      <c r="G20" s="65">
        <f>(IF(ROUNDUP(ABS(IF(E20&gt;F20,(0.999999-E20)*24+(F20*24),((E20-F20)*24))),3)&gt;5.1,ROUNDUP(ABS(IF(E20&gt;F20,(0.999999-E20)*24+(F20*24),((E20-F20)*24))),3),ROUNDUP(ABS(IF(E20&gt;F20,(0.999999-E20)*24+(F20*24),((E20-F20)*24))),3)))</f>
        <v>0</v>
      </c>
      <c r="H20" s="65">
        <f>IF(G20&gt;4,(G20-0),G20)</f>
        <v>0</v>
      </c>
      <c r="I20" s="66"/>
      <c r="J20" s="67"/>
      <c r="K20" s="23" t="s">
        <v>12</v>
      </c>
      <c r="L20" s="64"/>
      <c r="M20" s="64"/>
      <c r="N20" s="65">
        <f>(IF(ROUNDUP(ABS(IF(L20&gt;M20,(0.999999-L20)*24+(M20*24),((L20-M20)*24))),3)&gt;5.1,ROUNDUP(ABS(IF(L20&gt;M20,(0.999999-L20)*24+(M20*24),((L20-M20)*24))),3),ROUNDUP(ABS(IF(L20&gt;M20,(0.999999-L20)*24+(M20*24),((L20-M20)*24))),3)))</f>
        <v>0</v>
      </c>
      <c r="O20" s="65">
        <f>IF(N20&gt;4,(N20-0),N20)</f>
        <v>0</v>
      </c>
      <c r="P20" s="66"/>
      <c r="Q20" s="67"/>
      <c r="R20" s="23" t="s">
        <v>12</v>
      </c>
      <c r="S20" s="64"/>
      <c r="T20" s="64"/>
      <c r="U20" s="65">
        <f>(IF(ROUNDUP(ABS(IF(S20&gt;T20,(0.999999-S20)*24+(T20*24),((S20-T20)*24))),3)&gt;5.1,ROUNDUP(ABS(IF(S20&gt;T20,(0.999999-S20)*24+(T20*24),((S20-T20)*24))),3),ROUNDUP(ABS(IF(S20&gt;T20,(0.999999-S20)*24+(T20*24),((S20-T20)*24))),3)))</f>
        <v>0</v>
      </c>
      <c r="V20" s="65">
        <f>IF(U20&gt;4,(U20-0),U20)</f>
        <v>0</v>
      </c>
      <c r="W20" s="66"/>
      <c r="X20" s="67"/>
      <c r="Y20" s="23" t="s">
        <v>12</v>
      </c>
      <c r="Z20" s="18"/>
      <c r="AA20" s="19"/>
      <c r="AB20" s="20">
        <f>(IF(ROUNDUP(ABS(IF(Z20&gt;AA20,(0.999999-Z20)*24+(AA20*24),((Z20-AA20)*24))),3)&gt;5.1,ROUNDUP(ABS(IF(Z20&gt;AA20,(0.999999-Z20)*24+(AA20*24),((Z20-AA20)*24))),3),ROUNDUP(ABS(IF(Z20&gt;AA20,(0.999999-Z20)*24+(AA20*24),((Z20-AA20)*24))),3)))</f>
        <v>0</v>
      </c>
      <c r="AC20" s="20">
        <f>IF(AB20&gt;4,(AB20-0),AB20)</f>
        <v>0</v>
      </c>
      <c r="AD20" s="21"/>
      <c r="AE20" s="22"/>
      <c r="AF20" s="23" t="s">
        <v>12</v>
      </c>
      <c r="AG20" s="18"/>
      <c r="AH20" s="19"/>
      <c r="AI20" s="20">
        <f>(IF(ROUNDUP(ABS(IF(AG20&gt;AH20,(0.999999-AG20)*24+(AH20*24),((AG20-AH20)*24))),3)&gt;5.1,ROUNDUP(ABS(IF(AG20&gt;AH20,(0.999999-AG20)*24+(AH20*24),((AG20-AH20)*24))),3),ROUNDUP(ABS(IF(AG20&gt;AH20,(0.999999-AG20)*24+(AH20*24),((AG20-AH20)*24))),3)))</f>
        <v>0</v>
      </c>
      <c r="AJ20" s="20">
        <f>IF(AI20&gt;4,(AI20-0),AI20)</f>
        <v>0</v>
      </c>
      <c r="AK20" s="21"/>
      <c r="AL20" s="22"/>
      <c r="AM20" s="23" t="s">
        <v>12</v>
      </c>
      <c r="AN20" s="18"/>
      <c r="AO20" s="19"/>
      <c r="AP20" s="20">
        <f>(IF(ROUNDUP(ABS(IF(AN20&gt;AO20,(0.999999-AN20)*24+(AO20*24),((AN20-AO20)*24))),3)&gt;5.1,ROUNDUP(ABS(IF(AN20&gt;AO20,(0.999999-AN20)*24+(AO20*24),((AN20-AO20)*24))),3),ROUNDUP(ABS(IF(AN20&gt;AO20,(0.999999-AN20)*24+(AO20*24),((AN20-AO20)*24))),3)))</f>
        <v>0</v>
      </c>
      <c r="AQ20" s="20">
        <f>IF(AP20&gt;4,(AP20-0),AP20)</f>
        <v>0</v>
      </c>
      <c r="AR20" s="21"/>
      <c r="AS20" s="22"/>
      <c r="AT20" s="23" t="s">
        <v>12</v>
      </c>
      <c r="AU20" s="18"/>
      <c r="AV20" s="19"/>
      <c r="AW20" s="20">
        <f>(IF(ROUNDUP(ABS(IF(AU20&gt;AV20,(0.999999-AU20)*24+(AV20*24),((AU20-AV20)*24))),3)&gt;5.1,ROUNDUP(ABS(IF(AU20&gt;AV20,(0.999999-AU20)*24+(AV20*24),((AU20-AV20)*24))),3),ROUNDUP(ABS(IF(AU20&gt;AV20,(0.999999-AU20)*24+(AV20*24),((AU20-AV20)*24))),3)))</f>
        <v>0</v>
      </c>
      <c r="AX20" s="20">
        <f>IF(AW20&gt;4,(AW20-0),AW20)</f>
        <v>0</v>
      </c>
      <c r="AY20" s="21"/>
      <c r="AZ20" s="22"/>
      <c r="BA20" s="23" t="s">
        <v>12</v>
      </c>
      <c r="BB20" s="2"/>
      <c r="BC20" s="2"/>
      <c r="BD20" s="2"/>
      <c r="BE20" s="2"/>
      <c r="BF20" s="2"/>
      <c r="BG20" s="2"/>
      <c r="BH20" s="2"/>
    </row>
    <row r="21" spans="1:60" ht="15.75" customHeight="1">
      <c r="A21" s="75" t="s">
        <v>30</v>
      </c>
      <c r="B21" s="73"/>
      <c r="C21" s="76"/>
      <c r="D21" s="11"/>
      <c r="E21" s="35"/>
      <c r="F21" s="36"/>
      <c r="G21" s="37"/>
      <c r="H21" s="37"/>
      <c r="I21" s="38">
        <f>(IF(ROUNDUP(ABS(IF(E21&gt;F21,(0.999999-E21)*24+(F21*24),((E21-F21)*24))),3)&gt;5.1,ROUNDUP(ABS(IF(E21&gt;F21,(0.999999-E21)*24+(F21*24),((E21-F21)*24))),3),ROUNDUP(ABS(IF(E21&gt;F21,(0.999999-E21)*24+(F21*24),((E21-F21)*24))),3)))</f>
        <v>0</v>
      </c>
      <c r="J21" s="39">
        <f>IF(I21&gt;4,(I21-0),I21)</f>
        <v>0</v>
      </c>
      <c r="K21" s="40" t="s">
        <v>12</v>
      </c>
      <c r="L21" s="35"/>
      <c r="M21" s="36"/>
      <c r="N21" s="37"/>
      <c r="O21" s="37"/>
      <c r="P21" s="38">
        <f>(IF(ROUNDUP(ABS(IF(L21&gt;M21,(0.999999-L21)*24+(M21*24),((L21-M21)*24))),3)&gt;5.1,ROUNDUP(ABS(IF(L21&gt;M21,(0.999999-L21)*24+(M21*24),((L21-M21)*24))),3),ROUNDUP(ABS(IF(L21&gt;M21,(0.999999-L21)*24+(M21*24),((L21-M21)*24))),3)))</f>
        <v>0</v>
      </c>
      <c r="Q21" s="39">
        <f>IF(P21&gt;4,(P21-0),P21)</f>
        <v>0</v>
      </c>
      <c r="R21" s="40" t="s">
        <v>12</v>
      </c>
      <c r="S21" s="35"/>
      <c r="T21" s="36"/>
      <c r="U21" s="37"/>
      <c r="V21" s="37"/>
      <c r="W21" s="38">
        <f>(IF(ROUNDUP(ABS(IF(S21&gt;T21,(0.999999-S21)*24+(T21*24),((S21-T21)*24))),3)&gt;5.1,ROUNDUP(ABS(IF(S21&gt;T21,(0.999999-S21)*24+(T21*24),((S21-T21)*24))),3),ROUNDUP(ABS(IF(S21&gt;T21,(0.999999-S21)*24+(T21*24),((S21-T21)*24))),3)))</f>
        <v>0</v>
      </c>
      <c r="X21" s="39">
        <f>IF(W21&gt;4,(W21-0),W21)</f>
        <v>0</v>
      </c>
      <c r="Y21" s="40" t="s">
        <v>12</v>
      </c>
      <c r="Z21" s="35"/>
      <c r="AA21" s="36"/>
      <c r="AB21" s="37"/>
      <c r="AC21" s="37"/>
      <c r="AD21" s="38">
        <f>(IF(ROUNDUP(ABS(IF(Z21&gt;AA21,(0.999999-Z21)*24+(AA21*24),((Z21-AA21)*24))),3)&gt;5.1,ROUNDUP(ABS(IF(Z21&gt;AA21,(0.999999-Z21)*24+(AA21*24),((Z21-AA21)*24))),3),ROUNDUP(ABS(IF(Z21&gt;AA21,(0.999999-Z21)*24+(AA21*24),((Z21-AA21)*24))),3)))</f>
        <v>0</v>
      </c>
      <c r="AE21" s="39">
        <f>IF(AD21&gt;4,(AD21-0),AD21)</f>
        <v>0</v>
      </c>
      <c r="AF21" s="77" t="s">
        <v>12</v>
      </c>
      <c r="AG21" s="35"/>
      <c r="AH21" s="36"/>
      <c r="AI21" s="37"/>
      <c r="AJ21" s="37"/>
      <c r="AK21" s="38">
        <f>(IF(ROUNDUP(ABS(IF(AG21&gt;AH21,(0.999999-AG21)*24+(AH21*24),((AG21-AH21)*24))),3)&gt;5.1,ROUNDUP(ABS(IF(AG21&gt;AH21,(0.999999-AG21)*24+(AH21*24),((AG21-AH21)*24))),3),ROUNDUP(ABS(IF(AG21&gt;AH21,(0.999999-AG21)*24+(AH21*24),((AG21-AH21)*24))),3)))</f>
        <v>0</v>
      </c>
      <c r="AL21" s="39">
        <f>IF(AK21&gt;4,(AK21-0),AK21)</f>
        <v>0</v>
      </c>
      <c r="AM21" s="40" t="s">
        <v>12</v>
      </c>
      <c r="AN21" s="35"/>
      <c r="AO21" s="36"/>
      <c r="AP21" s="37"/>
      <c r="AQ21" s="37"/>
      <c r="AR21" s="38">
        <f>(IF(ROUNDUP(ABS(IF(AN21&gt;AO21,(0.999999-AN21)*24+(AO21*24),((AN21-AO21)*24))),3)&gt;5.1,ROUNDUP(ABS(IF(AN21&gt;AO21,(0.999999-AN21)*24+(AO21*24),((AN21-AO21)*24))),3),ROUNDUP(ABS(IF(AN21&gt;AO21,(0.999999-AN21)*24+(AO21*24),((AN21-AO21)*24))),3)))</f>
        <v>0</v>
      </c>
      <c r="AS21" s="39">
        <f>IF(AR21&gt;4,(AR21-0),AR21)</f>
        <v>0</v>
      </c>
      <c r="AT21" s="40" t="s">
        <v>12</v>
      </c>
      <c r="AU21" s="35"/>
      <c r="AV21" s="36"/>
      <c r="AW21" s="37"/>
      <c r="AX21" s="37"/>
      <c r="AY21" s="38">
        <f>(IF(ROUNDUP(ABS(IF(AU21&gt;AV21,(0.999999-AU21)*24+(AV21*24),((AU21-AV21)*24))),3)&gt;5.1,ROUNDUP(ABS(IF(AU21&gt;AV21,(0.999999-AU21)*24+(AV21*24),((AU21-AV21)*24))),3),ROUNDUP(ABS(IF(AU21&gt;AV21,(0.999999-AU21)*24+(AV21*24),((AU21-AV21)*24))),3)))</f>
        <v>0</v>
      </c>
      <c r="AZ21" s="39">
        <f>IF(AY21&gt;4,(AY21-0),AY21)</f>
        <v>0</v>
      </c>
      <c r="BA21" s="40" t="s">
        <v>12</v>
      </c>
      <c r="BB21" s="2"/>
      <c r="BC21" s="2"/>
      <c r="BD21" s="2"/>
      <c r="BE21" s="2"/>
      <c r="BF21" s="2"/>
      <c r="BG21" s="2"/>
      <c r="BH21" s="2"/>
    </row>
    <row r="22" spans="1:60">
      <c r="A22" s="72" t="s">
        <v>27</v>
      </c>
      <c r="B22" s="78"/>
      <c r="C22" s="74" t="s">
        <v>32</v>
      </c>
      <c r="D22" s="79"/>
      <c r="E22" s="64"/>
      <c r="F22" s="64"/>
      <c r="G22" s="65">
        <f>(IF(ROUNDUP(ABS(IF(E22&gt;F22,(0.999999-E22)*24+(F22*24),((E22-F22)*24))),3)&gt;5.1,ROUNDUP(ABS(IF(E22&gt;F22,(0.999999-E22)*24+(F22*24),((E22-F22)*24))),3),ROUNDUP(ABS(IF(E22&gt;F22,(0.999999-E22)*24+(F22*24),((E22-F22)*24))),3)))</f>
        <v>0</v>
      </c>
      <c r="H22" s="65">
        <f>IF(G22&gt;4,(G22-0),G22)</f>
        <v>0</v>
      </c>
      <c r="I22" s="66"/>
      <c r="J22" s="67"/>
      <c r="K22" s="23" t="s">
        <v>12</v>
      </c>
      <c r="L22" s="64"/>
      <c r="M22" s="64"/>
      <c r="N22" s="65">
        <f>(IF(ROUNDUP(ABS(IF(L22&gt;M22,(0.999999-L22)*24+(M22*24),((L22-M22)*24))),3)&gt;5.1,ROUNDUP(ABS(IF(L22&gt;M22,(0.999999-L22)*24+(M22*24),((L22-M22)*24))),3),ROUNDUP(ABS(IF(L22&gt;M22,(0.999999-L22)*24+(M22*24),((L22-M22)*24))),3)))</f>
        <v>0</v>
      </c>
      <c r="O22" s="65">
        <f>IF(N22&gt;4,(N22-0),N22)</f>
        <v>0</v>
      </c>
      <c r="P22" s="66"/>
      <c r="Q22" s="67"/>
      <c r="R22" s="23" t="s">
        <v>12</v>
      </c>
      <c r="S22" s="64"/>
      <c r="T22" s="64"/>
      <c r="U22" s="65">
        <f>(IF(ROUNDUP(ABS(IF(S22&gt;T22,(0.999999-S22)*24+(T22*24),((S22-T22)*24))),3)&gt;5.1,ROUNDUP(ABS(IF(S22&gt;T22,(0.999999-S22)*24+(T22*24),((S22-T22)*24))),3),ROUNDUP(ABS(IF(S22&gt;T22,(0.999999-S22)*24+(T22*24),((S22-T22)*24))),3)))</f>
        <v>0</v>
      </c>
      <c r="V22" s="65">
        <f>IF(U22&gt;4,(U22-0),U22)</f>
        <v>0</v>
      </c>
      <c r="W22" s="66"/>
      <c r="X22" s="67"/>
      <c r="Y22" s="23" t="s">
        <v>12</v>
      </c>
      <c r="Z22" s="64"/>
      <c r="AA22" s="64"/>
      <c r="AB22" s="65">
        <f>(IF(ROUNDUP(ABS(IF(Z22&gt;AA22,(0.999999-Z22)*24+(AA22*24),((Z22-AA22)*24))),3)&gt;5.1,ROUNDUP(ABS(IF(Z22&gt;AA22,(0.999999-Z22)*24+(AA22*24),((Z22-AA22)*24))),3),ROUNDUP(ABS(IF(Z22&gt;AA22,(0.999999-Z22)*24+(AA22*24),((Z22-AA22)*24))),3)))</f>
        <v>0</v>
      </c>
      <c r="AC22" s="65">
        <f>IF(AB22&gt;4,(AB22-0),AB22)</f>
        <v>0</v>
      </c>
      <c r="AD22" s="66"/>
      <c r="AE22" s="67"/>
      <c r="AF22" s="23" t="s">
        <v>12</v>
      </c>
      <c r="AG22" s="64"/>
      <c r="AH22" s="64"/>
      <c r="AI22" s="65">
        <f>(IF(ROUNDUP(ABS(IF(AG22&gt;AH22,(0.999999-AG22)*24+(AH22*24),((AG22-AH22)*24))),3)&gt;5.1,ROUNDUP(ABS(IF(AG22&gt;AH22,(0.999999-AG22)*24+(AH22*24),((AG22-AH22)*24))),3),ROUNDUP(ABS(IF(AG22&gt;AH22,(0.999999-AG22)*24+(AH22*24),((AG22-AH22)*24))),3)))</f>
        <v>0</v>
      </c>
      <c r="AJ22" s="65">
        <f>IF(AI22&gt;4,(AI22-0),AI22)</f>
        <v>0</v>
      </c>
      <c r="AK22" s="66"/>
      <c r="AL22" s="67"/>
      <c r="AM22" s="23" t="s">
        <v>12</v>
      </c>
      <c r="AN22" s="68"/>
      <c r="AO22" s="159"/>
      <c r="AP22" s="14">
        <f>(IF(ROUNDUP(ABS(IF(AN22&gt;AO22,(0.999999-AN22)*24+(AO22*24),((AN22-AO22)*24))),3)&gt;5.1,ROUNDUP(ABS(IF(AN22&gt;AO22,(0.999999-AN22)*24+(AO22*24),((AN22-AO22)*24))),3),ROUNDUP(ABS(IF(AN22&gt;AO22,(0.999999-AN22)*24+(AO22*24),((AN22-AO22)*24))),3)))</f>
        <v>0</v>
      </c>
      <c r="AQ22" s="14">
        <f>IF(AP22&gt;4,(AP22-0),AP22)</f>
        <v>0</v>
      </c>
      <c r="AR22" s="15"/>
      <c r="AS22" s="16"/>
      <c r="AT22" s="52" t="s">
        <v>18</v>
      </c>
      <c r="AU22" s="68"/>
      <c r="AV22" s="159"/>
      <c r="AW22" s="14">
        <f>(IF(ROUNDUP(ABS(IF(AU22&gt;AV22,(0.999999-AU22)*24+(AV22*24),((AU22-AV22)*24))),3)&gt;5.1,ROUNDUP(ABS(IF(AU22&gt;AV22,(0.999999-AU22)*24+(AV22*24),((AU22-AV22)*24))),3),ROUNDUP(ABS(IF(AU22&gt;AV22,(0.999999-AU22)*24+(AV22*24),((AU22-AV22)*24))),3)))</f>
        <v>0</v>
      </c>
      <c r="AX22" s="14">
        <f>IF(AW22&gt;4,(AW22-0),AW22)</f>
        <v>0</v>
      </c>
      <c r="AY22" s="15"/>
      <c r="AZ22" s="16"/>
      <c r="BA22" s="160" t="s">
        <v>12</v>
      </c>
      <c r="BB22" s="2"/>
      <c r="BC22" s="2"/>
      <c r="BD22" s="2"/>
      <c r="BE22" s="2"/>
      <c r="BF22" s="2"/>
      <c r="BG22" s="2"/>
      <c r="BH22" s="2"/>
    </row>
    <row r="23" spans="1:60" ht="15.75" customHeight="1">
      <c r="A23" s="75" t="s">
        <v>30</v>
      </c>
      <c r="B23" s="78"/>
      <c r="C23" s="76"/>
      <c r="D23" s="79"/>
      <c r="E23" s="30">
        <v>0.70833333333333337</v>
      </c>
      <c r="F23" s="31">
        <v>0.83333333333333337</v>
      </c>
      <c r="G23" s="32"/>
      <c r="H23" s="32"/>
      <c r="I23" s="33">
        <f>(IF(ROUNDUP(ABS(IF(E23&gt;F23,(0.999999-E23)*24+(F23*24),((E23-F23)*24))),3)&gt;5.1,ROUNDUP(ABS(IF(E23&gt;F23,(0.999999-E23)*24+(F23*24),((E23-F23)*24))),3),ROUNDUP(ABS(IF(E23&gt;F23,(0.999999-E23)*24+(F23*24),((E23-F23)*24))),3)))</f>
        <v>3</v>
      </c>
      <c r="J23" s="41">
        <f>IF(I23&gt;4,(I23-0),I23)</f>
        <v>3</v>
      </c>
      <c r="K23" s="71" t="s">
        <v>16</v>
      </c>
      <c r="L23" s="30">
        <v>0.70833333333333337</v>
      </c>
      <c r="M23" s="31">
        <v>0.83333333333333337</v>
      </c>
      <c r="N23" s="32"/>
      <c r="O23" s="32"/>
      <c r="P23" s="33">
        <f>(IF(ROUNDUP(ABS(IF(L23&gt;M23,(0.999999-L23)*24+(M23*24),((L23-M23)*24))),3)&gt;5.1,ROUNDUP(ABS(IF(L23&gt;M23,(0.999999-L23)*24+(M23*24),((L23-M23)*24))),3),ROUNDUP(ABS(IF(L23&gt;M23,(0.999999-L23)*24+(M23*24),((L23-M23)*24))),3)))</f>
        <v>3</v>
      </c>
      <c r="Q23" s="41">
        <f>IF(P23&gt;4,(P23-0),P23)</f>
        <v>3</v>
      </c>
      <c r="R23" s="71" t="s">
        <v>16</v>
      </c>
      <c r="S23" s="30">
        <v>0.70833333333333337</v>
      </c>
      <c r="T23" s="31">
        <v>0.83333333333333337</v>
      </c>
      <c r="U23" s="32"/>
      <c r="V23" s="32"/>
      <c r="W23" s="33">
        <f>(IF(ROUNDUP(ABS(IF(S23&gt;T23,(0.999999-S23)*24+(T23*24),((S23-T23)*24))),3)&gt;5.1,ROUNDUP(ABS(IF(S23&gt;T23,(0.999999-S23)*24+(T23*24),((S23-T23)*24))),3),ROUNDUP(ABS(IF(S23&gt;T23,(0.999999-S23)*24+(T23*24),((S23-T23)*24))),3)))</f>
        <v>3</v>
      </c>
      <c r="X23" s="41">
        <f>IF(W23&gt;4,(W23-0),W23)</f>
        <v>3</v>
      </c>
      <c r="Y23" s="71" t="s">
        <v>16</v>
      </c>
      <c r="Z23" s="30">
        <v>0.70833333333333337</v>
      </c>
      <c r="AA23" s="31">
        <v>0.875</v>
      </c>
      <c r="AB23" s="32"/>
      <c r="AC23" s="32"/>
      <c r="AD23" s="33">
        <f>(IF(ROUNDUP(ABS(IF(Z23&gt;AA23,(0.999999-Z23)*24+(AA23*24),((Z23-AA23)*24))),3)&gt;5.1,ROUNDUP(ABS(IF(Z23&gt;AA23,(0.999999-Z23)*24+(AA23*24),((Z23-AA23)*24))),3),ROUNDUP(ABS(IF(Z23&gt;AA23,(0.999999-Z23)*24+(AA23*24),((Z23-AA23)*24))),3)))</f>
        <v>4</v>
      </c>
      <c r="AE23" s="41">
        <f>IF(AD23&gt;4,(AD23-0),AD23)</f>
        <v>4</v>
      </c>
      <c r="AF23" s="71" t="s">
        <v>16</v>
      </c>
      <c r="AG23" s="30">
        <v>0.6875</v>
      </c>
      <c r="AH23" s="31">
        <v>0.875</v>
      </c>
      <c r="AI23" s="32"/>
      <c r="AJ23" s="32"/>
      <c r="AK23" s="33">
        <f>(IF(ROUNDUP(ABS(IF(AG23&gt;AH23,(0.999999-AG23)*24+(AH23*24),((AG23-AH23)*24))),3)&gt;5.1,ROUNDUP(ABS(IF(AG23&gt;AH23,(0.999999-AG23)*24+(AH23*24),((AG23-AH23)*24))),3),ROUNDUP(ABS(IF(AG23&gt;AH23,(0.999999-AG23)*24+(AH23*24),((AG23-AH23)*24))),3)))</f>
        <v>4.5</v>
      </c>
      <c r="AL23" s="41">
        <f>IF(AK23&gt;4,(AK23-0),AK23)</f>
        <v>4.5</v>
      </c>
      <c r="AM23" s="71" t="s">
        <v>92</v>
      </c>
      <c r="AN23" s="30"/>
      <c r="AO23" s="31"/>
      <c r="AP23" s="32"/>
      <c r="AQ23" s="32"/>
      <c r="AR23" s="33"/>
      <c r="AS23" s="33"/>
      <c r="AT23" s="58" t="s">
        <v>18</v>
      </c>
      <c r="AU23" s="30"/>
      <c r="AV23" s="31"/>
      <c r="AW23" s="32"/>
      <c r="AX23" s="32"/>
      <c r="AY23" s="33"/>
      <c r="AZ23" s="33"/>
      <c r="BA23" s="34" t="s">
        <v>12</v>
      </c>
      <c r="BB23" s="2"/>
      <c r="BC23" s="2"/>
      <c r="BD23" s="2"/>
      <c r="BE23" s="2"/>
      <c r="BF23" s="2"/>
      <c r="BG23" s="2"/>
      <c r="BH23" s="2"/>
    </row>
    <row r="24" spans="1:60">
      <c r="A24" s="72" t="s">
        <v>27</v>
      </c>
      <c r="B24" s="78"/>
      <c r="C24" s="74" t="s">
        <v>33</v>
      </c>
      <c r="D24" s="79"/>
      <c r="E24" s="64"/>
      <c r="F24" s="64"/>
      <c r="G24" s="65">
        <f>(IF(ROUNDUP(ABS(IF(E24&gt;F24,(0.999999-E24)*24+(F24*24),((E24-F24)*24))),3)&gt;5.1,ROUNDUP(ABS(IF(E24&gt;F24,(0.999999-E24)*24+(F24*24),((E24-F24)*24))),3),ROUNDUP(ABS(IF(E24&gt;F24,(0.999999-E24)*24+(F24*24),((E24-F24)*24))),3)))</f>
        <v>0</v>
      </c>
      <c r="H24" s="65">
        <f>IF(G24&gt;4,(G24-0),G24)</f>
        <v>0</v>
      </c>
      <c r="I24" s="66"/>
      <c r="J24" s="67"/>
      <c r="K24" s="23" t="s">
        <v>12</v>
      </c>
      <c r="L24" s="64"/>
      <c r="M24" s="64"/>
      <c r="N24" s="65">
        <f>(IF(ROUNDUP(ABS(IF(L24&gt;M24,(0.999999-L24)*24+(M24*24),((L24-M24)*24))),3)&gt;5.1,ROUNDUP(ABS(IF(L24&gt;M24,(0.999999-L24)*24+(M24*24),((L24-M24)*24))),3),ROUNDUP(ABS(IF(L24&gt;M24,(0.999999-L24)*24+(M24*24),((L24-M24)*24))),3)))</f>
        <v>0</v>
      </c>
      <c r="O24" s="65">
        <f>IF(N24&gt;4,(N24-0),N24)</f>
        <v>0</v>
      </c>
      <c r="P24" s="66"/>
      <c r="Q24" s="67"/>
      <c r="R24" s="23" t="s">
        <v>12</v>
      </c>
      <c r="S24" s="64"/>
      <c r="T24" s="64"/>
      <c r="U24" s="65">
        <f>(IF(ROUNDUP(ABS(IF(S24&gt;T24,(0.999999-S24)*24+(T24*24),((S24-T24)*24))),3)&gt;5.1,ROUNDUP(ABS(IF(S24&gt;T24,(0.999999-S24)*24+(T24*24),((S24-T24)*24))),3),ROUNDUP(ABS(IF(S24&gt;T24,(0.999999-S24)*24+(T24*24),((S24-T24)*24))),3)))</f>
        <v>0</v>
      </c>
      <c r="V24" s="65">
        <f>IF(U24&gt;4,(U24-0),U24)</f>
        <v>0</v>
      </c>
      <c r="W24" s="66"/>
      <c r="X24" s="67"/>
      <c r="Y24" s="23" t="s">
        <v>12</v>
      </c>
      <c r="Z24" s="64"/>
      <c r="AA24" s="64"/>
      <c r="AB24" s="65">
        <f>(IF(ROUNDUP(ABS(IF(Z24&gt;AA24,(0.999999-Z24)*24+(AA24*24),((Z24-AA24)*24))),3)&gt;5.1,ROUNDUP(ABS(IF(Z24&gt;AA24,(0.999999-Z24)*24+(AA24*24),((Z24-AA24)*24))),3),ROUNDUP(ABS(IF(Z24&gt;AA24,(0.999999-Z24)*24+(AA24*24),((Z24-AA24)*24))),3)))</f>
        <v>0</v>
      </c>
      <c r="AC24" s="65">
        <f>IF(AB24&gt;4,(AB24-0),AB24)</f>
        <v>0</v>
      </c>
      <c r="AD24" s="66"/>
      <c r="AE24" s="67"/>
      <c r="AF24" s="23" t="s">
        <v>12</v>
      </c>
      <c r="AG24" s="80"/>
      <c r="AH24" s="81"/>
      <c r="AI24" s="82">
        <f>(IF(ROUNDUP(ABS(IF(AG24&gt;AH24,(0.999999-AG24)*24+(AH24*24),((AG24-AH24)*24))),3)&gt;5.1,ROUNDUP(ABS(IF(AG24&gt;AH24,(0.999999-AG24)*24+(AH24*24),((AG24-AH24)*24))),3),ROUNDUP(ABS(IF(AG24&gt;AH24,(0.999999-AG24)*24+(AH24*24),((AG24-AH24)*24))),3)))</f>
        <v>0</v>
      </c>
      <c r="AJ24" s="82">
        <f>IF(AI24&gt;4,(AI24-0),AI24)</f>
        <v>0</v>
      </c>
      <c r="AK24" s="83"/>
      <c r="AL24" s="84"/>
      <c r="AM24" s="85" t="s">
        <v>12</v>
      </c>
      <c r="AN24" s="45"/>
      <c r="AO24" s="13"/>
      <c r="AP24" s="14">
        <f>(IF(ROUNDUP(ABS(IF(AN24&gt;AO24,(0.999999-AN24)*24+(AO24*24),((AN24-AO24)*24))),3)&gt;5.1,ROUNDUP(ABS(IF(AN24&gt;AO24,(0.999999-AN24)*24+(AO24*24),((AN24-AO24)*24))),3),ROUNDUP(ABS(IF(AN24&gt;AO24,(0.999999-AN24)*24+(AO24*24),((AN24-AO24)*24))),3)))</f>
        <v>0</v>
      </c>
      <c r="AQ24" s="14">
        <f>IF(AP24&gt;4,(AP24-0),AP24)</f>
        <v>0</v>
      </c>
      <c r="AR24" s="15"/>
      <c r="AS24" s="16"/>
      <c r="AT24" s="46" t="s">
        <v>12</v>
      </c>
      <c r="AU24" s="45"/>
      <c r="AV24" s="13"/>
      <c r="AW24" s="14">
        <f>(IF(ROUNDUP(ABS(IF(AU24&gt;AV24,(0.999999-AU24)*24+(AV24*24),((AU24-AV24)*24))),3)&gt;5.1,ROUNDUP(ABS(IF(AU24&gt;AV24,(0.999999-AU24)*24+(AV24*24),((AU24-AV24)*24))),3),ROUNDUP(ABS(IF(AU24&gt;AV24,(0.999999-AU24)*24+(AV24*24),((AU24-AV24)*24))),3)))</f>
        <v>0</v>
      </c>
      <c r="AX24" s="14">
        <f>IF(AW24&gt;4,(AW24-0),AW24)</f>
        <v>0</v>
      </c>
      <c r="AY24" s="15"/>
      <c r="AZ24" s="16"/>
      <c r="BA24" s="46" t="s">
        <v>12</v>
      </c>
      <c r="BB24" s="2"/>
      <c r="BC24" s="2"/>
      <c r="BD24" s="2"/>
      <c r="BE24" s="2"/>
      <c r="BF24" s="2"/>
      <c r="BG24" s="2"/>
      <c r="BH24" s="2"/>
    </row>
    <row r="25" spans="1:60" ht="15.75" customHeight="1">
      <c r="A25" s="75" t="s">
        <v>30</v>
      </c>
      <c r="B25" s="78"/>
      <c r="C25" s="76"/>
      <c r="D25" s="79"/>
      <c r="E25" s="30">
        <v>0.72916666666666663</v>
      </c>
      <c r="F25" s="31">
        <v>0.8125</v>
      </c>
      <c r="G25" s="32"/>
      <c r="H25" s="32"/>
      <c r="I25" s="33">
        <f>(IF(ROUNDUP(ABS(IF(E25&gt;F25,(0.999999-E25)*24+(F25*24),((E25-F25)*24))),3)&gt;5.1,ROUNDUP(ABS(IF(E25&gt;F25,(0.999999-E25)*24+(F25*24),((E25-F25)*24))),3),ROUNDUP(ABS(IF(E25&gt;F25,(0.999999-E25)*24+(F25*24),((E25-F25)*24))),3)))</f>
        <v>2</v>
      </c>
      <c r="J25" s="41">
        <f>IF(I25&gt;4,(I25-0),I25)</f>
        <v>2</v>
      </c>
      <c r="K25" s="34" t="s">
        <v>25</v>
      </c>
      <c r="L25" s="30"/>
      <c r="M25" s="31"/>
      <c r="N25" s="32"/>
      <c r="O25" s="32"/>
      <c r="P25" s="33">
        <f>(IF(ROUNDUP(ABS(IF(L25&gt;M25,(0.999999-L25)*24+(M25*24),((L25-M25)*24))),3)&gt;5.1,ROUNDUP(ABS(IF(L25&gt;M25,(0.999999-L25)*24+(M25*24),((L25-M25)*24))),3),ROUNDUP(ABS(IF(L25&gt;M25,(0.999999-L25)*24+(M25*24),((L25-M25)*24))),3)))</f>
        <v>0</v>
      </c>
      <c r="Q25" s="41">
        <f>IF(P25&gt;4,(P25-0),P25)</f>
        <v>0</v>
      </c>
      <c r="R25" s="86" t="s">
        <v>12</v>
      </c>
      <c r="S25" s="30"/>
      <c r="T25" s="31"/>
      <c r="U25" s="32"/>
      <c r="V25" s="32"/>
      <c r="W25" s="33">
        <f>(IF(ROUNDUP(ABS(IF(S25&gt;T25,(0.999999-S25)*24+(T25*24),((S25-T25)*24))),3)&gt;5.1,ROUNDUP(ABS(IF(S25&gt;T25,(0.999999-S25)*24+(T25*24),((S25-T25)*24))),3),ROUNDUP(ABS(IF(S25&gt;T25,(0.999999-S25)*24+(T25*24),((S25-T25)*24))),3)))</f>
        <v>0</v>
      </c>
      <c r="X25" s="41">
        <f>IF(W25&gt;4,(W25-0),W25)</f>
        <v>0</v>
      </c>
      <c r="Y25" s="86" t="s">
        <v>12</v>
      </c>
      <c r="Z25" s="30"/>
      <c r="AA25" s="31"/>
      <c r="AB25" s="32"/>
      <c r="AC25" s="32"/>
      <c r="AD25" s="33">
        <f>(IF(ROUNDUP(ABS(IF(Z25&gt;AA25,(0.999999-Z25)*24+(AA25*24),((Z25-AA25)*24))),3)&gt;5.1,ROUNDUP(ABS(IF(Z25&gt;AA25,(0.999999-Z25)*24+(AA25*24),((Z25-AA25)*24))),3),ROUNDUP(ABS(IF(Z25&gt;AA25,(0.999999-Z25)*24+(AA25*24),((Z25-AA25)*24))),3)))</f>
        <v>0</v>
      </c>
      <c r="AE25" s="41">
        <f>IF(AD25&gt;4,(AD25-0),AD25)</f>
        <v>0</v>
      </c>
      <c r="AF25" s="86" t="s">
        <v>12</v>
      </c>
      <c r="AG25" s="30">
        <v>0.72916666666666663</v>
      </c>
      <c r="AH25" s="31">
        <v>0.83333333333333337</v>
      </c>
      <c r="AI25" s="32"/>
      <c r="AJ25" s="32"/>
      <c r="AK25" s="33">
        <f>(IF(ROUNDUP(ABS(IF(AG25&gt;AH25,(0.999999-AG25)*24+(AH25*24),((AG25-AH25)*24))),3)&gt;5.1,ROUNDUP(ABS(IF(AG25&gt;AH25,(0.999999-AG25)*24+(AH25*24),((AG25-AH25)*24))),3),ROUNDUP(ABS(IF(AG25&gt;AH25,(0.999999-AG25)*24+(AH25*24),((AG25-AH25)*24))),3)))</f>
        <v>2.5</v>
      </c>
      <c r="AL25" s="41">
        <f>IF(AK25&gt;4,(AK25-0),AK25)</f>
        <v>2.5</v>
      </c>
      <c r="AM25" s="322" t="s">
        <v>93</v>
      </c>
      <c r="AN25" s="30">
        <v>0.70833333333333337</v>
      </c>
      <c r="AO25" s="31">
        <v>0.95833333333333337</v>
      </c>
      <c r="AP25" s="32"/>
      <c r="AQ25" s="32"/>
      <c r="AR25" s="33">
        <f>(IF(ROUNDUP(ABS(IF(AN25&gt;AO25,(0.999999-AN25)*24+(AO25*24),((AN25-AO25)*24))),3)&gt;5.1,ROUNDUP(ABS(IF(AN25&gt;AO25,(0.999999-AN25)*24+(AO25*24),((AN25-AO25)*24))),3),ROUNDUP(ABS(IF(AN25&gt;AO25,(0.999999-AN25)*24+(AO25*24),((AN25-AO25)*24))),3)))</f>
        <v>6</v>
      </c>
      <c r="AS25" s="41">
        <f>IF(AR25&gt;4,(AR25-0),AR25)</f>
        <v>6</v>
      </c>
      <c r="AT25" s="71" t="s">
        <v>16</v>
      </c>
      <c r="AU25" s="30">
        <v>0.70833333333333337</v>
      </c>
      <c r="AV25" s="31">
        <v>0.875</v>
      </c>
      <c r="AW25" s="32"/>
      <c r="AX25" s="32"/>
      <c r="AY25" s="33">
        <f>(IF(ROUNDUP(ABS(IF(AU25&gt;AV25,(0.999999-AU25)*24+(AV25*24),((AU25-AV25)*24))),3)&gt;5.1,ROUNDUP(ABS(IF(AU25&gt;AV25,(0.999999-AU25)*24+(AV25*24),((AU25-AV25)*24))),3),ROUNDUP(ABS(IF(AU25&gt;AV25,(0.999999-AU25)*24+(AV25*24),((AU25-AV25)*24))),3)))</f>
        <v>4</v>
      </c>
      <c r="AZ25" s="41">
        <f>IF(AY25&gt;4,(AY25-0),AY25)</f>
        <v>4</v>
      </c>
      <c r="BA25" s="71" t="s">
        <v>16</v>
      </c>
      <c r="BB25" s="2"/>
      <c r="BC25" s="2"/>
      <c r="BD25" s="2"/>
      <c r="BE25" s="2"/>
      <c r="BF25" s="2"/>
      <c r="BG25" s="2"/>
      <c r="BH25" s="2"/>
    </row>
    <row r="26" spans="1:60">
      <c r="A26" s="72" t="s">
        <v>27</v>
      </c>
      <c r="B26" s="59"/>
      <c r="C26" s="74" t="s">
        <v>36</v>
      </c>
      <c r="D26" s="61"/>
      <c r="E26" s="27">
        <v>0.5</v>
      </c>
      <c r="F26" s="159">
        <v>0.58333333333333337</v>
      </c>
      <c r="G26" s="47">
        <f>(IF(ROUNDUP(ABS(IF(E26&gt;F26,(0.999999-E26)*24+(F26*24),((E26-F26)*24))),3)&gt;5.1,ROUNDUP(ABS(IF(E26&gt;F26,(0.999999-E26)*24+(F26*24),((E26-F26)*24))),3),ROUNDUP(ABS(IF(E26&gt;F26,(0.999999-E26)*24+(F26*24),((E26-F26)*24))),3)))</f>
        <v>2</v>
      </c>
      <c r="H26" s="47">
        <f>IF(G26&gt;4,(G26-0),G26)</f>
        <v>2</v>
      </c>
      <c r="I26" s="48"/>
      <c r="J26" s="49"/>
      <c r="K26" s="50" t="s">
        <v>16</v>
      </c>
      <c r="L26" s="45"/>
      <c r="M26" s="13"/>
      <c r="N26" s="14">
        <f>(IF(ROUNDUP(ABS(IF(L26&gt;M26,(0.999999-L26)*24+(M26*24),((L26-M26)*24))),3)&gt;5.1,ROUNDUP(ABS(IF(L26&gt;M26,(0.999999-L26)*24+(M26*24),((L26-M26)*24))),3),ROUNDUP(ABS(IF(L26&gt;M26,(0.999999-L26)*24+(M26*24),((L26-M26)*24))),3)))</f>
        <v>0</v>
      </c>
      <c r="O26" s="14">
        <f>IF(N26&gt;4,(N26-0),N26)</f>
        <v>0</v>
      </c>
      <c r="P26" s="15"/>
      <c r="Q26" s="16"/>
      <c r="R26" s="46" t="s">
        <v>12</v>
      </c>
      <c r="S26" s="68"/>
      <c r="T26" s="159"/>
      <c r="U26" s="14">
        <f>(IF(ROUNDUP(ABS(IF(S26&gt;T26,(0.999999-S26)*24+(T26*24),((S26-T26)*24))),3)&gt;5.1,ROUNDUP(ABS(IF(S26&gt;T26,(0.999999-S26)*24+(T26*24),((S26-T26)*24))),3),ROUNDUP(ABS(IF(S26&gt;T26,(0.999999-S26)*24+(T26*24),((S26-T26)*24))),3)))</f>
        <v>0</v>
      </c>
      <c r="V26" s="14">
        <f>IF(U26&gt;4,(U26-0),U26)</f>
        <v>0</v>
      </c>
      <c r="W26" s="15"/>
      <c r="X26" s="16"/>
      <c r="Y26" s="69" t="s">
        <v>20</v>
      </c>
      <c r="Z26" s="12">
        <v>0.5</v>
      </c>
      <c r="AA26" s="13">
        <v>0.625</v>
      </c>
      <c r="AB26" s="14">
        <f>(IF(ROUNDUP(ABS(IF(Z26&gt;AA26,(0.999999-Z26)*24+(AA26*24),((Z26-AA26)*24))),3)&gt;5.1,ROUNDUP(ABS(IF(Z26&gt;AA26,(0.999999-Z26)*24+(AA26*24),((Z26-AA26)*24))),3),ROUNDUP(ABS(IF(Z26&gt;AA26,(0.999999-Z26)*24+(AA26*24),((Z26-AA26)*24))),3)))</f>
        <v>3</v>
      </c>
      <c r="AC26" s="14">
        <f>IF(AB26&gt;4,(AB26-0),AB26)</f>
        <v>3</v>
      </c>
      <c r="AD26" s="15"/>
      <c r="AE26" s="16"/>
      <c r="AF26" s="87" t="s">
        <v>37</v>
      </c>
      <c r="AG26" s="12">
        <v>0.5</v>
      </c>
      <c r="AH26" s="13">
        <v>0.58333333333333337</v>
      </c>
      <c r="AI26" s="47">
        <f>(IF(ROUNDUP(ABS(IF(AG26&gt;AH26,(0.999999-AG26)*24+(AH26*24),((AG26-AH26)*24))),3)&gt;5.1,ROUNDUP(ABS(IF(AG26&gt;AH26,(0.999999-AG26)*24+(AH26*24),((AG26-AH26)*24))),3),ROUNDUP(ABS(IF(AG26&gt;AH26,(0.999999-AG26)*24+(AH26*24),((AG26-AH26)*24))),3)))</f>
        <v>2</v>
      </c>
      <c r="AJ26" s="47">
        <f>IF(AI26&gt;4,(AI26-0),AI26)</f>
        <v>2</v>
      </c>
      <c r="AK26" s="48"/>
      <c r="AL26" s="49"/>
      <c r="AM26" s="50" t="s">
        <v>16</v>
      </c>
      <c r="AN26" s="68"/>
      <c r="AO26" s="159"/>
      <c r="AP26" s="14">
        <f>(IF(ROUNDUP(ABS(IF(AN26&gt;AO26,(0.999999-AN26)*24+(AO26*24),((AN26-AO26)*24))),3)&gt;5.1,ROUNDUP(ABS(IF(AN26&gt;AO26,(0.999999-AN26)*24+(AO26*24),((AN26-AO26)*24))),3),ROUNDUP(ABS(IF(AN26&gt;AO26,(0.999999-AN26)*24+(AO26*24),((AN26-AO26)*24))),3)))</f>
        <v>0</v>
      </c>
      <c r="AQ26" s="14">
        <f>IF(AP26&gt;4,(AP26-0),AP26)</f>
        <v>0</v>
      </c>
      <c r="AR26" s="15"/>
      <c r="AS26" s="16"/>
      <c r="AT26" s="52" t="s">
        <v>18</v>
      </c>
      <c r="AU26" s="45"/>
      <c r="AV26" s="13"/>
      <c r="AW26" s="14">
        <f>(IF(ROUNDUP(ABS(IF(AU26&gt;AV26,(0.999999-AU26)*24+(AV26*24),((AU26-AV26)*24))),3)&gt;5.1,ROUNDUP(ABS(IF(AU26&gt;AV26,(0.999999-AU26)*24+(AV26*24),((AU26-AV26)*24))),3),ROUNDUP(ABS(IF(AU26&gt;AV26,(0.999999-AU26)*24+(AV26*24),((AU26-AV26)*24))),3)))</f>
        <v>0</v>
      </c>
      <c r="AX26" s="14">
        <f>IF(AW26&gt;4,(AW26-0),AW26)</f>
        <v>0</v>
      </c>
      <c r="AY26" s="15"/>
      <c r="AZ26" s="16"/>
      <c r="BA26" s="46" t="s">
        <v>12</v>
      </c>
      <c r="BB26" s="2"/>
      <c r="BC26" s="2"/>
      <c r="BD26" s="2"/>
      <c r="BE26" s="2"/>
      <c r="BF26" s="2"/>
      <c r="BG26" s="2"/>
      <c r="BH26" s="2"/>
    </row>
    <row r="27" spans="1:60" ht="15.75" customHeight="1">
      <c r="A27" s="75" t="s">
        <v>30</v>
      </c>
      <c r="B27" s="59"/>
      <c r="C27" s="76"/>
      <c r="D27" s="61"/>
      <c r="E27" s="30"/>
      <c r="F27" s="31"/>
      <c r="G27" s="32"/>
      <c r="H27" s="32"/>
      <c r="I27" s="33"/>
      <c r="J27" s="33"/>
      <c r="K27" s="56" t="s">
        <v>20</v>
      </c>
      <c r="L27" s="30">
        <v>0.70833333333333337</v>
      </c>
      <c r="M27" s="31">
        <v>0.875</v>
      </c>
      <c r="N27" s="32"/>
      <c r="O27" s="32"/>
      <c r="P27" s="33">
        <f>(IF(ROUNDUP(ABS(IF(L27&gt;M27,(0.999999-L27)*24+(M27*24),((L27-M27)*24))),3)&gt;5.1,ROUNDUP(ABS(IF(L27&gt;M27,(0.999999-L27)*24+(M27*24),((L27-M27)*24))),3),ROUNDUP(ABS(IF(L27&gt;M27,(0.999999-L27)*24+(M27*24),((L27-M27)*24))),3)))</f>
        <v>4</v>
      </c>
      <c r="Q27" s="41">
        <f>IF(P27&gt;4,(P27-0),P27)</f>
        <v>4</v>
      </c>
      <c r="R27" s="70" t="s">
        <v>24</v>
      </c>
      <c r="S27" s="30">
        <v>0.72916666666666663</v>
      </c>
      <c r="T27" s="31">
        <v>0.83333333333333337</v>
      </c>
      <c r="U27" s="32"/>
      <c r="V27" s="32"/>
      <c r="W27" s="33">
        <f>(IF(ROUNDUP(ABS(IF(S27&gt;T27,(0.999999-S27)*24+(T27*24),((S27-T27)*24))),3)&gt;5.1,ROUNDUP(ABS(IF(S27&gt;T27,(0.999999-S27)*24+(T27*24),((S27-T27)*24))),3),ROUNDUP(ABS(IF(S27&gt;T27,(0.999999-S27)*24+(T27*24),((S27-T27)*24))),3)))</f>
        <v>2.5</v>
      </c>
      <c r="X27" s="41">
        <f>IF(W27&gt;4,(W27-0),W27)</f>
        <v>2.5</v>
      </c>
      <c r="Y27" s="55" t="s">
        <v>19</v>
      </c>
      <c r="Z27" s="30"/>
      <c r="AA27" s="31"/>
      <c r="AB27" s="32"/>
      <c r="AC27" s="32"/>
      <c r="AD27" s="33">
        <f>(IF(ROUNDUP(ABS(IF(Z27&gt;AA27,(0.999999-Z27)*24+(AA27*24),((Z27-AA27)*24))),3)&gt;5.1,ROUNDUP(ABS(IF(Z27&gt;AA27,(0.999999-Z27)*24+(AA27*24),((Z27-AA27)*24))),3),ROUNDUP(ABS(IF(Z27&gt;AA27,(0.999999-Z27)*24+(AA27*24),((Z27-AA27)*24))),3)))</f>
        <v>0</v>
      </c>
      <c r="AE27" s="41">
        <f>IF(AD27&gt;4,(AD27-0),AD27)</f>
        <v>0</v>
      </c>
      <c r="AF27" s="56" t="s">
        <v>20</v>
      </c>
      <c r="AG27" s="30"/>
      <c r="AH27" s="31"/>
      <c r="AI27" s="32"/>
      <c r="AJ27" s="32"/>
      <c r="AK27" s="33"/>
      <c r="AL27" s="33"/>
      <c r="AM27" s="56" t="s">
        <v>20</v>
      </c>
      <c r="AN27" s="30"/>
      <c r="AO27" s="31"/>
      <c r="AP27" s="32"/>
      <c r="AQ27" s="32"/>
      <c r="AR27" s="33"/>
      <c r="AS27" s="33"/>
      <c r="AT27" s="58" t="s">
        <v>18</v>
      </c>
      <c r="AU27" s="35"/>
      <c r="AV27" s="36"/>
      <c r="AW27" s="37"/>
      <c r="AX27" s="37"/>
      <c r="AY27" s="38">
        <f>(IF(ROUNDUP(ABS(IF(AU27&gt;AV27,(0.999999-AU27)*24+(AV27*24),((AU27-AV27)*24))),3)&gt;5.1,ROUNDUP(ABS(IF(AU27&gt;AV27,(0.999999-AU27)*24+(AV27*24),((AU27-AV27)*24))),3),ROUNDUP(ABS(IF(AU27&gt;AV27,(0.999999-AU27)*24+(AV27*24),((AU27-AV27)*24))),3)))</f>
        <v>0</v>
      </c>
      <c r="AZ27" s="39">
        <f>IF(AY27&gt;4,(AY27-0),AY27)</f>
        <v>0</v>
      </c>
      <c r="BA27" s="40" t="s">
        <v>12</v>
      </c>
      <c r="BB27" s="2"/>
      <c r="BC27" s="2"/>
      <c r="BD27" s="2"/>
      <c r="BE27" s="2"/>
      <c r="BF27" s="2"/>
      <c r="BG27" s="2"/>
      <c r="BH27" s="2"/>
    </row>
    <row r="28" spans="1:60" ht="15.75" customHeight="1">
      <c r="A28" s="72" t="s">
        <v>27</v>
      </c>
      <c r="B28" s="59"/>
      <c r="C28" s="74" t="s">
        <v>38</v>
      </c>
      <c r="D28" s="61"/>
      <c r="E28" s="80"/>
      <c r="F28" s="81"/>
      <c r="G28" s="82">
        <f>(IF(ROUNDUP(ABS(IF(E28&gt;F28,(0.999999-E28)*24+(F28*24),((E28-F28)*24))),3)&gt;5.1,ROUNDUP(ABS(IF(E28&gt;F28,(0.999999-E28)*24+(F28*24),((E28-F28)*24))),3),ROUNDUP(ABS(IF(E28&gt;F28,(0.999999-E28)*24+(F28*24),((E28-F28)*24))),3)))</f>
        <v>0</v>
      </c>
      <c r="H28" s="82">
        <f>IF(G28&gt;4,(G28-0),G28)</f>
        <v>0</v>
      </c>
      <c r="I28" s="83"/>
      <c r="J28" s="84"/>
      <c r="K28" s="85" t="s">
        <v>12</v>
      </c>
      <c r="L28" s="68"/>
      <c r="M28" s="159"/>
      <c r="N28" s="14">
        <f>(IF(ROUNDUP(ABS(IF(L28&gt;M28,(0.999999-L28)*24+(M28*24),((L28-M28)*24))),3)&gt;5.1,ROUNDUP(ABS(IF(L28&gt;M28,(0.999999-L28)*24+(M28*24),((L28-M28)*24))),3),ROUNDUP(ABS(IF(L28&gt;M28,(0.999999-L28)*24+(M28*24),((L28-M28)*24))),3)))</f>
        <v>0</v>
      </c>
      <c r="O28" s="14">
        <f>IF(N28&gt;4,(N28-0),N28)</f>
        <v>0</v>
      </c>
      <c r="P28" s="15"/>
      <c r="Q28" s="16"/>
      <c r="R28" s="160" t="s">
        <v>12</v>
      </c>
      <c r="S28" s="80"/>
      <c r="T28" s="81"/>
      <c r="U28" s="82">
        <f>(IF(ROUNDUP(ABS(IF(S28&gt;T28,(0.999999-S28)*24+(T28*24),((S28-T28)*24))),3)&gt;5.1,ROUNDUP(ABS(IF(S28&gt;T28,(0.999999-S28)*24+(T28*24),((S28-T28)*24))),3),ROUNDUP(ABS(IF(S28&gt;T28,(0.999999-S28)*24+(T28*24),((S28-T28)*24))),3)))</f>
        <v>0</v>
      </c>
      <c r="V28" s="82">
        <f>IF(U28&gt;4,(U28-0),U28)</f>
        <v>0</v>
      </c>
      <c r="W28" s="83"/>
      <c r="X28" s="84"/>
      <c r="Y28" s="85" t="s">
        <v>12</v>
      </c>
      <c r="Z28" s="18"/>
      <c r="AA28" s="19"/>
      <c r="AB28" s="20">
        <f>(IF(ROUNDUP(ABS(IF(Z28&gt;AA28,(0.999999-Z28)*24+(AA28*24),((Z28-AA28)*24))),3)&gt;5.1,ROUNDUP(ABS(IF(Z28&gt;AA28,(0.999999-Z28)*24+(AA28*24),((Z28-AA28)*24))),3),ROUNDUP(ABS(IF(Z28&gt;AA28,(0.999999-Z28)*24+(AA28*24),((Z28-AA28)*24))),3)))</f>
        <v>0</v>
      </c>
      <c r="AC28" s="20">
        <f>IF(AB28&gt;4,(AB28-0),AB28)</f>
        <v>0</v>
      </c>
      <c r="AD28" s="21"/>
      <c r="AE28" s="22"/>
      <c r="AF28" s="23" t="s">
        <v>12</v>
      </c>
      <c r="AG28" s="27">
        <v>0.4375</v>
      </c>
      <c r="AH28" s="159">
        <v>0.70833333333333337</v>
      </c>
      <c r="AI28" s="14">
        <f>(IF(ROUNDUP(ABS(IF(AG28&gt;AH28,(0.999999-AG28)*24+(AH28*24),((AG28-AH28)*24))),3)&gt;5.1,ROUNDUP(ABS(IF(AG28&gt;AH28,(0.999999-AG28)*24+(AH28*24),((AG28-AH28)*24))),3),ROUNDUP(ABS(IF(AG28&gt;AH28,(0.999999-AG28)*24+(AH28*24),((AG28-AH28)*24))),3)))</f>
        <v>6.5</v>
      </c>
      <c r="AJ28" s="14">
        <f>IF(AI28&gt;4,(AI28-0),AI28)</f>
        <v>6.5</v>
      </c>
      <c r="AK28" s="15"/>
      <c r="AL28" s="16"/>
      <c r="AM28" s="51" t="s">
        <v>17</v>
      </c>
      <c r="AN28" s="68"/>
      <c r="AO28" s="159"/>
      <c r="AP28" s="14">
        <f>(IF(ROUNDUP(ABS(IF(AN28&gt;AO28,(0.999999-AN28)*24+(AO28*24),((AN28-AO28)*24))),3)&gt;5.1,ROUNDUP(ABS(IF(AN28&gt;AO28,(0.999999-AN28)*24+(AO28*24),((AN28-AO28)*24))),3),ROUNDUP(ABS(IF(AN28&gt;AO28,(0.999999-AN28)*24+(AO28*24),((AN28-AO28)*24))),3)))</f>
        <v>0</v>
      </c>
      <c r="AQ28" s="14">
        <f>IF(AP28&gt;4,(AP28-0),AP28)</f>
        <v>0</v>
      </c>
      <c r="AR28" s="15"/>
      <c r="AS28" s="16"/>
      <c r="AT28" s="160" t="s">
        <v>12</v>
      </c>
      <c r="AU28" s="12">
        <v>0.5</v>
      </c>
      <c r="AV28" s="13">
        <v>0.58333333333333337</v>
      </c>
      <c r="AW28" s="14">
        <f>(IF(ROUNDUP(ABS(IF(AU28&gt;AV28,(0.999999-AU28)*24+(AV28*24),((AU28-AV28)*24))),3)&gt;5.1,ROUNDUP(ABS(IF(AU28&gt;AV28,(0.999999-AU28)*24+(AV28*24),((AU28-AV28)*24))),3),ROUNDUP(ABS(IF(AU28&gt;AV28,(0.999999-AU28)*24+(AV28*24),((AU28-AV28)*24))),3)))</f>
        <v>2</v>
      </c>
      <c r="AX28" s="14">
        <f>IF(AW28&gt;4,(AW28-0),AW28)</f>
        <v>2</v>
      </c>
      <c r="AY28" s="15"/>
      <c r="AZ28" s="16"/>
      <c r="BA28" s="88" t="s">
        <v>39</v>
      </c>
      <c r="BB28" s="2"/>
      <c r="BC28" s="2"/>
      <c r="BD28" s="2"/>
      <c r="BE28" s="2"/>
      <c r="BF28" s="2"/>
      <c r="BG28" s="2"/>
      <c r="BH28" s="2"/>
    </row>
    <row r="29" spans="1:60" ht="15.75" customHeight="1">
      <c r="A29" s="75" t="s">
        <v>30</v>
      </c>
      <c r="B29" s="59"/>
      <c r="C29" s="76"/>
      <c r="D29" s="61"/>
      <c r="E29" s="30">
        <v>0.70833333333333337</v>
      </c>
      <c r="F29" s="31">
        <v>0.875</v>
      </c>
      <c r="G29" s="32"/>
      <c r="H29" s="32"/>
      <c r="I29" s="33">
        <f>(IF(ROUNDUP(ABS(IF(E29&gt;F29,(0.999999-E29)*24+(F29*24),((E29-F29)*24))),3)&gt;5.1,ROUNDUP(ABS(IF(E29&gt;F29,(0.999999-E29)*24+(F29*24),((E29-F29)*24))),3),ROUNDUP(ABS(IF(E29&gt;F29,(0.999999-E29)*24+(F29*24),((E29-F29)*24))),3)))</f>
        <v>4</v>
      </c>
      <c r="J29" s="41">
        <f>IF(I29&gt;4,(I29-0),I29)</f>
        <v>4</v>
      </c>
      <c r="K29" s="70" t="s">
        <v>24</v>
      </c>
      <c r="L29" s="30"/>
      <c r="M29" s="31"/>
      <c r="N29" s="32"/>
      <c r="O29" s="32"/>
      <c r="P29" s="33"/>
      <c r="Q29" s="33"/>
      <c r="R29" s="34" t="s">
        <v>12</v>
      </c>
      <c r="S29" s="30"/>
      <c r="T29" s="31"/>
      <c r="U29" s="32"/>
      <c r="V29" s="32"/>
      <c r="W29" s="33"/>
      <c r="X29" s="33"/>
      <c r="Y29" s="34" t="s">
        <v>12</v>
      </c>
      <c r="Z29" s="35"/>
      <c r="AA29" s="36"/>
      <c r="AB29" s="37"/>
      <c r="AC29" s="37"/>
      <c r="AD29" s="38">
        <f>(IF(ROUNDUP(ABS(IF(Z29&gt;AA29,(0.999999-Z29)*24+(AA29*24),((Z29-AA29)*24))),3)&gt;5.1,ROUNDUP(ABS(IF(Z29&gt;AA29,(0.999999-Z29)*24+(AA29*24),((Z29-AA29)*24))),3),ROUNDUP(ABS(IF(Z29&gt;AA29,(0.999999-Z29)*24+(AA29*24),((Z29-AA29)*24))),3)))</f>
        <v>0</v>
      </c>
      <c r="AE29" s="39">
        <f>IF(AD29&gt;4,(AD29-0),AD29)</f>
        <v>0</v>
      </c>
      <c r="AF29" s="77" t="s">
        <v>12</v>
      </c>
      <c r="AG29" s="30"/>
      <c r="AH29" s="31"/>
      <c r="AI29" s="32"/>
      <c r="AJ29" s="32"/>
      <c r="AK29" s="33">
        <f>(IF(ROUNDUP(ABS(IF(AG29&gt;AH29,(0.999999-AG29)*24+(AH29*24),((AG29-AH29)*24))),3)&gt;5.1,ROUNDUP(ABS(IF(AG29&gt;AH29,(0.999999-AG29)*24+(AH29*24),((AG29-AH29)*24))),3),ROUNDUP(ABS(IF(AG29&gt;AH29,(0.999999-AG29)*24+(AH29*24),((AG29-AH29)*24))),3)))</f>
        <v>0</v>
      </c>
      <c r="AL29" s="41">
        <f>IF(AK29&gt;4,(AK29-0),AK29)</f>
        <v>0</v>
      </c>
      <c r="AM29" s="34" t="s">
        <v>12</v>
      </c>
      <c r="AN29" s="30">
        <v>0.6875</v>
      </c>
      <c r="AO29" s="31">
        <v>0.875</v>
      </c>
      <c r="AP29" s="32"/>
      <c r="AQ29" s="32"/>
      <c r="AR29" s="33"/>
      <c r="AS29" s="33"/>
      <c r="AT29" s="321" t="s">
        <v>94</v>
      </c>
      <c r="AU29" s="30"/>
      <c r="AV29" s="31"/>
      <c r="AW29" s="32"/>
      <c r="AX29" s="32"/>
      <c r="AY29" s="33"/>
      <c r="AZ29" s="41"/>
      <c r="BA29" s="86" t="s">
        <v>12</v>
      </c>
      <c r="BB29" s="2"/>
      <c r="BC29" s="2"/>
      <c r="BD29" s="2"/>
      <c r="BE29" s="2"/>
      <c r="BF29" s="2"/>
      <c r="BG29" s="2"/>
      <c r="BH29" s="2"/>
    </row>
    <row r="30" spans="1:60">
      <c r="A30" s="89" t="s">
        <v>40</v>
      </c>
      <c r="B30" s="90"/>
      <c r="C30" s="91" t="s">
        <v>41</v>
      </c>
      <c r="D30" s="61"/>
      <c r="E30" s="92"/>
      <c r="F30" s="93"/>
      <c r="G30" s="94">
        <f>(IF(ROUNDUP(ABS(IF(E30&gt;F30,(0.999999-E30)*24+(F30*24),((E30-F30)*24))),3)&gt;5.1,ROUNDUP(ABS(IF(E30&gt;F30,(0.999999-E30)*24+(F30*24),((E30-F30)*24))),3),ROUNDUP(ABS(IF(E30&gt;F30,(0.999999-E30)*24+(F30*24),((E30-F30)*24))),3)))</f>
        <v>0</v>
      </c>
      <c r="H30" s="94">
        <f>IF(G30&gt;4,(G30-0),G30)</f>
        <v>0</v>
      </c>
      <c r="I30" s="95"/>
      <c r="J30" s="96"/>
      <c r="K30" s="97" t="s">
        <v>12</v>
      </c>
      <c r="L30" s="92"/>
      <c r="M30" s="93"/>
      <c r="N30" s="94">
        <f>(IF(ROUNDUP(ABS(IF(L30&gt;M30,(0.999999-L30)*24+(M30*24),((L30-M30)*24))),3)&gt;5.1,ROUNDUP(ABS(IF(L30&gt;M30,(0.999999-L30)*24+(M30*24),((L30-M30)*24))),3),ROUNDUP(ABS(IF(L30&gt;M30,(0.999999-L30)*24+(M30*24),((L30-M30)*24))),3)))</f>
        <v>0</v>
      </c>
      <c r="O30" s="94">
        <f>IF(N30&gt;4,(N30-0),N30)</f>
        <v>0</v>
      </c>
      <c r="P30" s="95"/>
      <c r="Q30" s="96"/>
      <c r="R30" s="97" t="s">
        <v>12</v>
      </c>
      <c r="S30" s="92"/>
      <c r="T30" s="93"/>
      <c r="U30" s="94">
        <f>(IF(ROUNDUP(ABS(IF(S30&gt;T30,(0.999999-S30)*24+(T30*24),((S30-T30)*24))),3)&gt;5.1,ROUNDUP(ABS(IF(S30&gt;T30,(0.999999-S30)*24+(T30*24),((S30-T30)*24))),3),ROUNDUP(ABS(IF(S30&gt;T30,(0.999999-S30)*24+(T30*24),((S30-T30)*24))),3)))</f>
        <v>0</v>
      </c>
      <c r="V30" s="94">
        <f>IF(U30&gt;4,(U30-0),U30)</f>
        <v>0</v>
      </c>
      <c r="W30" s="95"/>
      <c r="X30" s="96"/>
      <c r="Y30" s="97" t="s">
        <v>12</v>
      </c>
      <c r="Z30" s="68"/>
      <c r="AA30" s="159"/>
      <c r="AB30" s="14">
        <f>(IF(ROUNDUP(ABS(IF(Z30&gt;AA30,(0.999999-Z30)*24+(AA30*24),((Z30-AA30)*24))),3)&gt;5.1,ROUNDUP(ABS(IF(Z30&gt;AA30,(0.999999-Z30)*24+(AA30*24),((Z30-AA30)*24))),3),ROUNDUP(ABS(IF(Z30&gt;AA30,(0.999999-Z30)*24+(AA30*24),((Z30-AA30)*24))),3)))</f>
        <v>0</v>
      </c>
      <c r="AC30" s="14">
        <f>IF(AB30&gt;4,(AB30-0),AB30)</f>
        <v>0</v>
      </c>
      <c r="AD30" s="15"/>
      <c r="AE30" s="16"/>
      <c r="AF30" s="52" t="s">
        <v>18</v>
      </c>
      <c r="AG30" s="68"/>
      <c r="AH30" s="159"/>
      <c r="AI30" s="14">
        <f>(IF(ROUNDUP(ABS(IF(AG30&gt;AH30,(0.999999-AG30)*24+(AH30*24),((AG30-AH30)*24))),3)&gt;5.1,ROUNDUP(ABS(IF(AG30&gt;AH30,(0.999999-AG30)*24+(AH30*24),((AG30-AH30)*24))),3),ROUNDUP(ABS(IF(AG30&gt;AH30,(0.999999-AG30)*24+(AH30*24),((AG30-AH30)*24))),3)))</f>
        <v>0</v>
      </c>
      <c r="AJ30" s="14">
        <f>IF(AI30&gt;4,(AI30-0),AI30)</f>
        <v>0</v>
      </c>
      <c r="AK30" s="15"/>
      <c r="AL30" s="16"/>
      <c r="AM30" s="52" t="s">
        <v>18</v>
      </c>
      <c r="AN30" s="68"/>
      <c r="AO30" s="159"/>
      <c r="AP30" s="14">
        <f>(IF(ROUNDUP(ABS(IF(AN30&gt;AO30,(0.999999-AN30)*24+(AO30*24),((AN30-AO30)*24))),3)&gt;5.1,ROUNDUP(ABS(IF(AN30&gt;AO30,(0.999999-AN30)*24+(AO30*24),((AN30-AO30)*24))),3),ROUNDUP(ABS(IF(AN30&gt;AO30,(0.999999-AN30)*24+(AO30*24),((AN30-AO30)*24))),3)))</f>
        <v>0</v>
      </c>
      <c r="AQ30" s="14">
        <f>IF(AP30&gt;4,(AP30-0),AP30)</f>
        <v>0</v>
      </c>
      <c r="AR30" s="15"/>
      <c r="AS30" s="16"/>
      <c r="AT30" s="52" t="s">
        <v>18</v>
      </c>
      <c r="AU30" s="68"/>
      <c r="AV30" s="159"/>
      <c r="AW30" s="14">
        <f>(IF(ROUNDUP(ABS(IF(AU30&gt;AV30,(0.999999-AU30)*24+(AV30*24),((AU30-AV30)*24))),3)&gt;5.1,ROUNDUP(ABS(IF(AU30&gt;AV30,(0.999999-AU30)*24+(AV30*24),((AU30-AV30)*24))),3),ROUNDUP(ABS(IF(AU30&gt;AV30,(0.999999-AU30)*24+(AV30*24),((AU30-AV30)*24))),3)))</f>
        <v>0</v>
      </c>
      <c r="AX30" s="14">
        <f>IF(AW30&gt;4,(AW30-0),AW30)</f>
        <v>0</v>
      </c>
      <c r="AY30" s="15"/>
      <c r="AZ30" s="16"/>
      <c r="BA30" s="52" t="s">
        <v>18</v>
      </c>
      <c r="BB30" s="2"/>
      <c r="BC30" s="2"/>
      <c r="BD30" s="2"/>
      <c r="BE30" s="2"/>
      <c r="BF30" s="2"/>
      <c r="BG30" s="2"/>
      <c r="BH30" s="2"/>
    </row>
    <row r="31" spans="1:60" ht="15.75" customHeight="1" thickBot="1">
      <c r="A31" s="98" t="s">
        <v>30</v>
      </c>
      <c r="B31" s="90"/>
      <c r="C31" s="99"/>
      <c r="D31" s="61"/>
      <c r="E31" s="100"/>
      <c r="F31" s="101"/>
      <c r="G31" s="102"/>
      <c r="H31" s="102"/>
      <c r="I31" s="103">
        <f>(IF(ROUNDUP(ABS(IF(E31&gt;F31,(0.999999-E31)*24+(F31*24),((E31-F31)*24))),3)&gt;5.1,ROUNDUP(ABS(IF(E31&gt;F31,(0.999999-E31)*24+(F31*24),((E31-F31)*24))),3),ROUNDUP(ABS(IF(E31&gt;F31,(0.999999-E31)*24+(F31*24),((E31-F31)*24))),3)))</f>
        <v>0</v>
      </c>
      <c r="J31" s="104">
        <f>IF(I31&gt;4,(I31-0),I31)</f>
        <v>0</v>
      </c>
      <c r="K31" s="105" t="s">
        <v>12</v>
      </c>
      <c r="L31" s="100"/>
      <c r="M31" s="101"/>
      <c r="N31" s="102"/>
      <c r="O31" s="102"/>
      <c r="P31" s="103">
        <f>(IF(ROUNDUP(ABS(IF(L31&gt;M31,(0.999999-L31)*24+(M31*24),((L31-M31)*24))),3)&gt;5.1,ROUNDUP(ABS(IF(L31&gt;M31,(0.999999-L31)*24+(M31*24),((L31-M31)*24))),3),ROUNDUP(ABS(IF(L31&gt;M31,(0.999999-L31)*24+(M31*24),((L31-M31)*24))),3)))</f>
        <v>0</v>
      </c>
      <c r="Q31" s="104">
        <f>IF(P31&gt;4,(P31-0),P31)</f>
        <v>0</v>
      </c>
      <c r="R31" s="105" t="s">
        <v>12</v>
      </c>
      <c r="S31" s="100"/>
      <c r="T31" s="101"/>
      <c r="U31" s="102"/>
      <c r="V31" s="102"/>
      <c r="W31" s="103">
        <f>(IF(ROUNDUP(ABS(IF(S31&gt;T31,(0.999999-S31)*24+(T31*24),((S31-T31)*24))),3)&gt;5.1,ROUNDUP(ABS(IF(S31&gt;T31,(0.999999-S31)*24+(T31*24),((S31-T31)*24))),3),ROUNDUP(ABS(IF(S31&gt;T31,(0.999999-S31)*24+(T31*24),((S31-T31)*24))),3)))</f>
        <v>0</v>
      </c>
      <c r="X31" s="104">
        <f>IF(W31&gt;4,(W31-0),W31)</f>
        <v>0</v>
      </c>
      <c r="Y31" s="105" t="s">
        <v>12</v>
      </c>
      <c r="Z31" s="30"/>
      <c r="AA31" s="31"/>
      <c r="AB31" s="32"/>
      <c r="AC31" s="32"/>
      <c r="AD31" s="33"/>
      <c r="AE31" s="33"/>
      <c r="AF31" s="58" t="s">
        <v>18</v>
      </c>
      <c r="AG31" s="30"/>
      <c r="AH31" s="31"/>
      <c r="AI31" s="32"/>
      <c r="AJ31" s="32"/>
      <c r="AK31" s="33"/>
      <c r="AL31" s="33"/>
      <c r="AM31" s="58" t="s">
        <v>18</v>
      </c>
      <c r="AN31" s="30"/>
      <c r="AO31" s="31"/>
      <c r="AP31" s="32"/>
      <c r="AQ31" s="32"/>
      <c r="AR31" s="33"/>
      <c r="AS31" s="33"/>
      <c r="AT31" s="58" t="s">
        <v>18</v>
      </c>
      <c r="AU31" s="30"/>
      <c r="AV31" s="31"/>
      <c r="AW31" s="32"/>
      <c r="AX31" s="32"/>
      <c r="AY31" s="33"/>
      <c r="AZ31" s="33"/>
      <c r="BA31" s="58" t="s">
        <v>18</v>
      </c>
      <c r="BB31" s="2"/>
      <c r="BC31" s="2"/>
      <c r="BD31" s="2"/>
      <c r="BE31" s="2"/>
      <c r="BF31" s="2"/>
      <c r="BG31" s="2"/>
      <c r="BH31" s="2"/>
    </row>
    <row r="32" spans="1:60" ht="15.75" customHeight="1">
      <c r="A32" s="89" t="s">
        <v>40</v>
      </c>
      <c r="B32" s="90"/>
      <c r="C32" s="91" t="s">
        <v>91</v>
      </c>
      <c r="D32" s="63"/>
      <c r="E32" s="68"/>
      <c r="F32" s="159"/>
      <c r="G32" s="14">
        <f>(IF(ROUNDUP(ABS(IF(E32&gt;F32,(0.999999-E32)*24+(F32*24),((E32-F32)*24))),3)&gt;5.1,ROUNDUP(ABS(IF(E32&gt;F32,(0.999999-E32)*24+(F32*24),((E32-F32)*24))),3),ROUNDUP(ABS(IF(E32&gt;F32,(0.999999-E32)*24+(F32*24),((E32-F32)*24))),3)))</f>
        <v>0</v>
      </c>
      <c r="H32" s="14">
        <f>IF(G32&gt;4,(G32-0),G32)</f>
        <v>0</v>
      </c>
      <c r="I32" s="15"/>
      <c r="J32" s="16"/>
      <c r="K32" s="160" t="s">
        <v>12</v>
      </c>
      <c r="L32" s="68"/>
      <c r="M32" s="159"/>
      <c r="N32" s="14">
        <f>(IF(ROUNDUP(ABS(IF(L32&gt;M32,(0.999999-L32)*24+(M32*24),((L32-M32)*24))),3)&gt;5.1,ROUNDUP(ABS(IF(L32&gt;M32,(0.999999-L32)*24+(M32*24),((L32-M32)*24))),3),ROUNDUP(ABS(IF(L32&gt;M32,(0.999999-L32)*24+(M32*24),((L32-M32)*24))),3)))</f>
        <v>0</v>
      </c>
      <c r="O32" s="14">
        <f>IF(N32&gt;4,(N32-0),N32)</f>
        <v>0</v>
      </c>
      <c r="P32" s="15"/>
      <c r="Q32" s="16"/>
      <c r="R32" s="160" t="s">
        <v>12</v>
      </c>
      <c r="S32" s="68"/>
      <c r="T32" s="159"/>
      <c r="U32" s="14">
        <f>(IF(ROUNDUP(ABS(IF(S32&gt;T32,(0.999999-S32)*24+(T32*24),((S32-T32)*24))),3)&gt;5.1,ROUNDUP(ABS(IF(S32&gt;T32,(0.999999-S32)*24+(T32*24),((S32-T32)*24))),3),ROUNDUP(ABS(IF(S32&gt;T32,(0.999999-S32)*24+(T32*24),((S32-T32)*24))),3)))</f>
        <v>0</v>
      </c>
      <c r="V32" s="14">
        <f>IF(U32&gt;4,(U32-0),U32)</f>
        <v>0</v>
      </c>
      <c r="W32" s="15"/>
      <c r="X32" s="16"/>
      <c r="Y32" s="160" t="s">
        <v>12</v>
      </c>
      <c r="Z32" s="68"/>
      <c r="AA32" s="159"/>
      <c r="AB32" s="14">
        <f>(IF(ROUNDUP(ABS(IF(Z32&gt;AA32,(0.999999-Z32)*24+(AA32*24),((Z32-AA32)*24))),3)&gt;5.1,ROUNDUP(ABS(IF(Z32&gt;AA32,(0.999999-Z32)*24+(AA32*24),((Z32-AA32)*24))),3),ROUNDUP(ABS(IF(Z32&gt;AA32,(0.999999-Z32)*24+(AA32*24),((Z32-AA32)*24))),3)))</f>
        <v>0</v>
      </c>
      <c r="AC32" s="14">
        <f>IF(AB32&gt;4,(AB32-0),AB32)</f>
        <v>0</v>
      </c>
      <c r="AD32" s="15"/>
      <c r="AE32" s="16"/>
      <c r="AF32" s="160" t="s">
        <v>12</v>
      </c>
      <c r="AG32" s="68"/>
      <c r="AH32" s="159"/>
      <c r="AI32" s="14">
        <f>(IF(ROUNDUP(ABS(IF(AG32&gt;AH32,(0.999999-AG32)*24+(AH32*24),((AG32-AH32)*24))),3)&gt;5.1,ROUNDUP(ABS(IF(AG32&gt;AH32,(0.999999-AG32)*24+(AH32*24),((AG32-AH32)*24))),3),ROUNDUP(ABS(IF(AG32&gt;AH32,(0.999999-AG32)*24+(AH32*24),((AG32-AH32)*24))),3)))</f>
        <v>0</v>
      </c>
      <c r="AJ32" s="14">
        <f>IF(AI32&gt;4,(AI32-0),AI32)</f>
        <v>0</v>
      </c>
      <c r="AK32" s="15"/>
      <c r="AL32" s="16"/>
      <c r="AM32" s="160" t="s">
        <v>12</v>
      </c>
      <c r="AN32" s="27">
        <v>0.4375</v>
      </c>
      <c r="AO32" s="159">
        <v>0.70833333333333337</v>
      </c>
      <c r="AP32" s="14">
        <f>(IF(ROUNDUP(ABS(IF(AN32&gt;AO32,(0.999999-AN32)*24+(AO32*24),((AN32-AO32)*24))),3)&gt;5.1,ROUNDUP(ABS(IF(AN32&gt;AO32,(0.999999-AN32)*24+(AO32*24),((AN32-AO32)*24))),3),ROUNDUP(ABS(IF(AN32&gt;AO32,(0.999999-AN32)*24+(AO32*24),((AN32-AO32)*24))),3)))</f>
        <v>6.5</v>
      </c>
      <c r="AQ32" s="14">
        <f>IF(AP32&gt;4,(AP32-0),AP32)</f>
        <v>6.5</v>
      </c>
      <c r="AR32" s="15"/>
      <c r="AS32" s="16"/>
      <c r="AT32" s="51" t="s">
        <v>17</v>
      </c>
      <c r="AU32" s="68"/>
      <c r="AV32" s="159"/>
      <c r="AW32" s="14">
        <f>(IF(ROUNDUP(ABS(IF(AU32&gt;AV32,(0.999999-AU32)*24+(AV32*24),((AU32-AV32)*24))),3)&gt;5.1,ROUNDUP(ABS(IF(AU32&gt;AV32,(0.999999-AU32)*24+(AV32*24),((AU32-AV32)*24))),3),ROUNDUP(ABS(IF(AU32&gt;AV32,(0.999999-AU32)*24+(AV32*24),((AU32-AV32)*24))),3)))</f>
        <v>0</v>
      </c>
      <c r="AX32" s="14">
        <f>IF(AW32&gt;4,(AW32-0),AW32)</f>
        <v>0</v>
      </c>
      <c r="AY32" s="15"/>
      <c r="AZ32" s="16"/>
      <c r="BA32" s="160" t="s">
        <v>12</v>
      </c>
      <c r="BB32" s="2"/>
      <c r="BC32" s="2"/>
      <c r="BD32" s="2"/>
      <c r="BE32" s="2"/>
      <c r="BF32" s="2"/>
      <c r="BG32" s="2"/>
      <c r="BH32" s="2"/>
    </row>
    <row r="33" spans="1:60" ht="15.75" customHeight="1" thickBot="1">
      <c r="A33" s="98" t="s">
        <v>30</v>
      </c>
      <c r="B33" s="90"/>
      <c r="C33" s="99"/>
      <c r="D33" s="63"/>
      <c r="E33" s="30"/>
      <c r="F33" s="31"/>
      <c r="G33" s="32"/>
      <c r="H33" s="32"/>
      <c r="I33" s="33"/>
      <c r="J33" s="33"/>
      <c r="K33" s="34" t="s">
        <v>12</v>
      </c>
      <c r="L33" s="30"/>
      <c r="M33" s="31"/>
      <c r="N33" s="32"/>
      <c r="O33" s="32"/>
      <c r="P33" s="33"/>
      <c r="Q33" s="33"/>
      <c r="R33" s="34" t="s">
        <v>12</v>
      </c>
      <c r="S33" s="30">
        <v>0.72916666666666663</v>
      </c>
      <c r="T33" s="31">
        <v>0.8125</v>
      </c>
      <c r="U33" s="32"/>
      <c r="V33" s="32"/>
      <c r="W33" s="33">
        <f>(IF(ROUNDUP(ABS(IF(S33&gt;T33,(0.999999-S33)*24+(T33*24),((S33-T33)*24))),3)&gt;5.1,ROUNDUP(ABS(IF(S33&gt;T33,(0.999999-S33)*24+(T33*24),((S33-T33)*24))),3),ROUNDUP(ABS(IF(S33&gt;T33,(0.999999-S33)*24+(T33*24),((S33-T33)*24))),3)))</f>
        <v>2</v>
      </c>
      <c r="X33" s="41">
        <f>IF(W33&gt;4,(W33-0),W33)</f>
        <v>2</v>
      </c>
      <c r="Y33" s="86" t="s">
        <v>25</v>
      </c>
      <c r="Z33" s="31">
        <v>0.70833333333333337</v>
      </c>
      <c r="AA33" s="31">
        <v>0.91666666666666663</v>
      </c>
      <c r="AB33" s="32"/>
      <c r="AC33" s="32"/>
      <c r="AD33" s="33">
        <f>(IF(ROUNDUP(ABS(IF(Z33&gt;AA33,(0.999999-Z33)*24+(AA33*24),((Z33-AA33)*24))),3)&gt;5.1,ROUNDUP(ABS(IF(Z33&gt;AA33,(0.999999-Z33)*24+(AA33*24),((Z33-AA33)*24))),3),ROUNDUP(ABS(IF(Z33&gt;AA33,(0.999999-Z33)*24+(AA33*24),((Z33-AA33)*24))),3)))</f>
        <v>5</v>
      </c>
      <c r="AE33" s="41">
        <f>IF(AD33&gt;4,(AD33-0),AD33)</f>
        <v>5</v>
      </c>
      <c r="AF33" s="70" t="s">
        <v>24</v>
      </c>
      <c r="AG33" s="30">
        <v>0.70833333333333337</v>
      </c>
      <c r="AH33" s="31">
        <v>0.89583333333333337</v>
      </c>
      <c r="AI33" s="32"/>
      <c r="AJ33" s="32"/>
      <c r="AK33" s="33">
        <f>(IF(ROUNDUP(ABS(IF(AG33&gt;AH33,(0.999999-AG33)*24+(AH33*24),((AG33-AH33)*24))),3)&gt;5.1,ROUNDUP(ABS(IF(AG33&gt;AH33,(0.999999-AG33)*24+(AH33*24),((AG33-AH33)*24))),3),ROUNDUP(ABS(IF(AG33&gt;AH33,(0.999999-AG33)*24+(AH33*24),((AG33-AH33)*24))),3)))</f>
        <v>4.5</v>
      </c>
      <c r="AL33" s="41">
        <f>IF(AK33&gt;4,(AK33-0),AK33)</f>
        <v>4.5</v>
      </c>
      <c r="AM33" s="55" t="s">
        <v>19</v>
      </c>
      <c r="AN33" s="30"/>
      <c r="AO33" s="31"/>
      <c r="AP33" s="32"/>
      <c r="AQ33" s="32"/>
      <c r="AR33" s="33"/>
      <c r="AS33" s="41"/>
      <c r="AT33" s="58" t="s">
        <v>18</v>
      </c>
      <c r="AU33" s="31">
        <v>0.66666666666666663</v>
      </c>
      <c r="AV33" s="31">
        <v>0.91666666666666663</v>
      </c>
      <c r="AW33" s="32"/>
      <c r="AX33" s="32"/>
      <c r="AY33" s="33">
        <f>(IF(ROUNDUP(ABS(IF(AU33&gt;AV33,(0.999999-AU33)*24+(AV33*24),((AU33-AV33)*24))),3)&gt;5.1,ROUNDUP(ABS(IF(AU33&gt;AV33,(0.999999-AU33)*24+(AV33*24),((AU33-AV33)*24))),3),ROUNDUP(ABS(IF(AU33&gt;AV33,(0.999999-AU33)*24+(AV33*24),((AU33-AV33)*24))),3)))</f>
        <v>6</v>
      </c>
      <c r="AZ33" s="41">
        <f>IF(AY33&gt;4,(AY33-0),AY33)</f>
        <v>6</v>
      </c>
      <c r="BA33" s="70" t="s">
        <v>24</v>
      </c>
      <c r="BB33" s="2"/>
      <c r="BC33" s="2"/>
      <c r="BD33" s="2"/>
      <c r="BE33" s="2"/>
      <c r="BF33" s="2"/>
      <c r="BG33" s="2"/>
      <c r="BH33" s="2"/>
    </row>
    <row r="34" spans="1:60" ht="15.75" customHeight="1">
      <c r="A34" s="89" t="s">
        <v>40</v>
      </c>
      <c r="B34" s="90"/>
      <c r="C34" s="91" t="s">
        <v>47</v>
      </c>
      <c r="D34" s="63"/>
      <c r="E34" s="27">
        <v>0.4375</v>
      </c>
      <c r="F34" s="159">
        <v>0.70833333333333337</v>
      </c>
      <c r="G34" s="14">
        <f>(IF(ROUNDUP(ABS(IF(E34&gt;F34,(0.999999-E34)*24+(F34*24),((E34-F34)*24))),3)&gt;5.1,ROUNDUP(ABS(IF(E34&gt;F34,(0.999999-E34)*24+(F34*24),((E34-F34)*24))),3),ROUNDUP(ABS(IF(E34&gt;F34,(0.999999-E34)*24+(F34*24),((E34-F34)*24))),3)))</f>
        <v>6.5</v>
      </c>
      <c r="H34" s="14">
        <f>IF(G34&gt;4,(G34-0),G34)</f>
        <v>6.5</v>
      </c>
      <c r="I34" s="15"/>
      <c r="J34" s="16"/>
      <c r="K34" s="51" t="s">
        <v>17</v>
      </c>
      <c r="L34" s="68"/>
      <c r="M34" s="159"/>
      <c r="N34" s="14">
        <f>(IF(ROUNDUP(ABS(IF(L34&gt;M34,(0.999999-L34)*24+(M34*24),((L34-M34)*24))),3)&gt;5.1,ROUNDUP(ABS(IF(L34&gt;M34,(0.999999-L34)*24+(M34*24),((L34-M34)*24))),3),ROUNDUP(ABS(IF(L34&gt;M34,(0.999999-L34)*24+(M34*24),((L34-M34)*24))),3)))</f>
        <v>0</v>
      </c>
      <c r="O34" s="14">
        <f>IF(N34&gt;4,(N34-0),N34)</f>
        <v>0</v>
      </c>
      <c r="P34" s="15"/>
      <c r="Q34" s="16"/>
      <c r="R34" s="160" t="s">
        <v>12</v>
      </c>
      <c r="S34" s="68"/>
      <c r="T34" s="159"/>
      <c r="U34" s="14">
        <f>(IF(ROUNDUP(ABS(IF(S34&gt;T34,(0.999999-S34)*24+(T34*24),((S34-T34)*24))),3)&gt;5.1,ROUNDUP(ABS(IF(S34&gt;T34,(0.999999-S34)*24+(T34*24),((S34-T34)*24))),3),ROUNDUP(ABS(IF(S34&gt;T34,(0.999999-S34)*24+(T34*24),((S34-T34)*24))),3)))</f>
        <v>0</v>
      </c>
      <c r="V34" s="14">
        <f>IF(U34&gt;4,(U34-0),U34)</f>
        <v>0</v>
      </c>
      <c r="W34" s="15"/>
      <c r="X34" s="16"/>
      <c r="Y34" s="160" t="s">
        <v>12</v>
      </c>
      <c r="Z34" s="68"/>
      <c r="AA34" s="159"/>
      <c r="AB34" s="14">
        <f>(IF(ROUNDUP(ABS(IF(Z34&gt;AA34,(0.999999-Z34)*24+(AA34*24),((Z34-AA34)*24))),3)&gt;5.1,ROUNDUP(ABS(IF(Z34&gt;AA34,(0.999999-Z34)*24+(AA34*24),((Z34-AA34)*24))),3),ROUNDUP(ABS(IF(Z34&gt;AA34,(0.999999-Z34)*24+(AA34*24),((Z34-AA34)*24))),3)))</f>
        <v>0</v>
      </c>
      <c r="AC34" s="14">
        <f>IF(AB34&gt;4,(AB34-0),AB34)</f>
        <v>0</v>
      </c>
      <c r="AD34" s="15"/>
      <c r="AE34" s="16"/>
      <c r="AF34" s="160" t="s">
        <v>12</v>
      </c>
      <c r="AG34" s="68"/>
      <c r="AH34" s="159"/>
      <c r="AI34" s="14">
        <f>(IF(ROUNDUP(ABS(IF(AG34&gt;AH34,(0.999999-AG34)*24+(AH34*24),((AG34-AH34)*24))),3)&gt;5.1,ROUNDUP(ABS(IF(AG34&gt;AH34,(0.999999-AG34)*24+(AH34*24),((AG34-AH34)*24))),3),ROUNDUP(ABS(IF(AG34&gt;AH34,(0.999999-AG34)*24+(AH34*24),((AG34-AH34)*24))),3)))</f>
        <v>0</v>
      </c>
      <c r="AJ34" s="14">
        <f>IF(AI34&gt;4,(AI34-0),AI34)</f>
        <v>0</v>
      </c>
      <c r="AK34" s="15"/>
      <c r="AL34" s="16"/>
      <c r="AM34" s="160" t="s">
        <v>12</v>
      </c>
      <c r="AN34" s="27">
        <v>0.48958333333333331</v>
      </c>
      <c r="AO34" s="159">
        <v>0.66666666666666663</v>
      </c>
      <c r="AP34" s="14">
        <f>(IF(ROUNDUP(ABS(IF(AN34&gt;AO34,(0.999999-AN34)*24+(AO34*24),((AN34-AO34)*24))),3)&gt;5.1,ROUNDUP(ABS(IF(AN34&gt;AO34,(0.999999-AN34)*24+(AO34*24),((AN34-AO34)*24))),3),ROUNDUP(ABS(IF(AN34&gt;AO34,(0.999999-AN34)*24+(AO34*24),((AN34-AO34)*24))),3)))</f>
        <v>4.25</v>
      </c>
      <c r="AQ34" s="14">
        <f>IF(AP34&gt;4,(AP34-0),AP34)</f>
        <v>4.25</v>
      </c>
      <c r="AR34" s="15"/>
      <c r="AS34" s="16"/>
      <c r="AT34" s="88" t="s">
        <v>39</v>
      </c>
      <c r="AU34" s="27">
        <v>0.4375</v>
      </c>
      <c r="AV34" s="159">
        <v>0.66666666666666663</v>
      </c>
      <c r="AW34" s="14">
        <f>(IF(ROUNDUP(ABS(IF(AU34&gt;AV34,(0.999999-AU34)*24+(AV34*24),((AU34-AV34)*24))),3)&gt;5.1,ROUNDUP(ABS(IF(AU34&gt;AV34,(0.999999-AU34)*24+(AV34*24),((AU34-AV34)*24))),3),ROUNDUP(ABS(IF(AU34&gt;AV34,(0.999999-AU34)*24+(AV34*24),((AU34-AV34)*24))),3)))</f>
        <v>5.5</v>
      </c>
      <c r="AX34" s="14">
        <f>IF(AW34&gt;4,(AW34-0),AW34)</f>
        <v>5.5</v>
      </c>
      <c r="AY34" s="15"/>
      <c r="AZ34" s="16"/>
      <c r="BA34" s="51" t="s">
        <v>17</v>
      </c>
      <c r="BB34" s="2"/>
      <c r="BC34" s="2"/>
      <c r="BD34" s="2"/>
      <c r="BE34" s="2"/>
      <c r="BF34" s="2"/>
      <c r="BG34" s="2"/>
      <c r="BH34" s="2"/>
    </row>
    <row r="35" spans="1:60" ht="15.75" customHeight="1" thickBot="1">
      <c r="A35" s="98" t="s">
        <v>30</v>
      </c>
      <c r="B35" s="90"/>
      <c r="C35" s="99"/>
      <c r="D35" s="63"/>
      <c r="E35" s="30"/>
      <c r="F35" s="31"/>
      <c r="G35" s="32"/>
      <c r="H35" s="32"/>
      <c r="I35" s="33"/>
      <c r="J35" s="33"/>
      <c r="K35" s="34" t="s">
        <v>12</v>
      </c>
      <c r="L35" s="30">
        <v>0.72916666666666663</v>
      </c>
      <c r="M35" s="31">
        <v>0.8125</v>
      </c>
      <c r="N35" s="32"/>
      <c r="O35" s="32"/>
      <c r="P35" s="33">
        <f>(IF(ROUNDUP(ABS(IF(L35&gt;M35,(0.999999-L35)*24+(M35*24),((L35-M35)*24))),3)&gt;5.1,ROUNDUP(ABS(IF(L35&gt;M35,(0.999999-L35)*24+(M35*24),((L35-M35)*24))),3),ROUNDUP(ABS(IF(L35&gt;M35,(0.999999-L35)*24+(M35*24),((L35-M35)*24))),3)))</f>
        <v>2</v>
      </c>
      <c r="Q35" s="41">
        <f>IF(P35&gt;4,(P35-0),P35)</f>
        <v>2</v>
      </c>
      <c r="R35" s="34" t="s">
        <v>25</v>
      </c>
      <c r="S35" s="30"/>
      <c r="T35" s="31"/>
      <c r="U35" s="32"/>
      <c r="V35" s="32"/>
      <c r="W35" s="33"/>
      <c r="X35" s="33"/>
      <c r="Y35" s="34" t="s">
        <v>12</v>
      </c>
      <c r="Z35" s="30"/>
      <c r="AA35" s="31"/>
      <c r="AB35" s="32"/>
      <c r="AC35" s="32"/>
      <c r="AD35" s="33"/>
      <c r="AE35" s="33"/>
      <c r="AF35" s="34" t="s">
        <v>12</v>
      </c>
      <c r="AG35" s="30"/>
      <c r="AH35" s="31"/>
      <c r="AI35" s="32"/>
      <c r="AJ35" s="32"/>
      <c r="AK35" s="33"/>
      <c r="AL35" s="33"/>
      <c r="AM35" s="34" t="s">
        <v>12</v>
      </c>
      <c r="AN35" s="30"/>
      <c r="AO35" s="31"/>
      <c r="AP35" s="32"/>
      <c r="AQ35" s="32"/>
      <c r="AR35" s="33"/>
      <c r="AS35" s="33"/>
      <c r="AT35" s="34" t="s">
        <v>12</v>
      </c>
      <c r="AU35" s="30"/>
      <c r="AV35" s="31"/>
      <c r="AW35" s="32"/>
      <c r="AX35" s="32"/>
      <c r="AY35" s="33">
        <f>(IF(ROUNDUP(ABS(IF(AU35&gt;AV35,(0.999999-AU35)*24+(AV35*24),((AU35-AV35)*24))),3)&gt;5.1,ROUNDUP(ABS(IF(AU35&gt;AV35,(0.999999-AU35)*24+(AV35*24),((AU35-AV35)*24))),3),ROUNDUP(ABS(IF(AU35&gt;AV35,(0.999999-AU35)*24+(AV35*24),((AU35-AV35)*24))),3)))</f>
        <v>0</v>
      </c>
      <c r="AZ35" s="41">
        <f>IF(AY35&gt;4,(AY35-0),AY35)</f>
        <v>0</v>
      </c>
      <c r="BA35" s="86" t="s">
        <v>12</v>
      </c>
      <c r="BB35" s="2"/>
      <c r="BC35" s="2"/>
      <c r="BD35" s="2"/>
      <c r="BE35" s="2"/>
      <c r="BF35" s="2"/>
      <c r="BG35" s="2"/>
      <c r="BH35" s="2"/>
    </row>
    <row r="36" spans="1:60" ht="15.75" customHeight="1">
      <c r="A36" s="89" t="s">
        <v>40</v>
      </c>
      <c r="B36" s="90"/>
      <c r="C36" s="91" t="s">
        <v>43</v>
      </c>
      <c r="D36" s="63"/>
      <c r="E36" s="45"/>
      <c r="F36" s="13"/>
      <c r="G36" s="14">
        <f>(IF(ROUNDUP(ABS(IF(E36&gt;F36,(0.999999-E36)*24+(F36*24),((E36-F36)*24))),3)&gt;5.1,ROUNDUP(ABS(IF(E36&gt;F36,(0.999999-E36)*24+(F36*24),((E36-F36)*24))),3),ROUNDUP(ABS(IF(E36&gt;F36,(0.999999-E36)*24+(F36*24),((E36-F36)*24))),3)))</f>
        <v>0</v>
      </c>
      <c r="H36" s="14">
        <f>IF(G36&gt;4,(G36-0),G36)</f>
        <v>0</v>
      </c>
      <c r="I36" s="15"/>
      <c r="J36" s="16"/>
      <c r="K36" s="46" t="s">
        <v>12</v>
      </c>
      <c r="L36" s="45"/>
      <c r="M36" s="13"/>
      <c r="N36" s="14">
        <f>(IF(ROUNDUP(ABS(IF(L36&gt;M36,(0.999999-L36)*24+(M36*24),((L36-M36)*24))),3)&gt;5.1,ROUNDUP(ABS(IF(L36&gt;M36,(0.999999-L36)*24+(M36*24),((L36-M36)*24))),3),ROUNDUP(ABS(IF(L36&gt;M36,(0.999999-L36)*24+(M36*24),((L36-M36)*24))),3)))</f>
        <v>0</v>
      </c>
      <c r="O36" s="14">
        <f>IF(N36&gt;4,(N36-0),N36)</f>
        <v>0</v>
      </c>
      <c r="P36" s="15"/>
      <c r="Q36" s="16"/>
      <c r="R36" s="46" t="s">
        <v>12</v>
      </c>
      <c r="S36" s="45"/>
      <c r="T36" s="13"/>
      <c r="U36" s="14">
        <f>(IF(ROUNDUP(ABS(IF(S36&gt;T36,(0.999999-S36)*24+(T36*24),((S36-T36)*24))),3)&gt;5.1,ROUNDUP(ABS(IF(S36&gt;T36,(0.999999-S36)*24+(T36*24),((S36-T36)*24))),3),ROUNDUP(ABS(IF(S36&gt;T36,(0.999999-S36)*24+(T36*24),((S36-T36)*24))),3)))</f>
        <v>0</v>
      </c>
      <c r="V36" s="14">
        <f>IF(U36&gt;4,(U36-0),U36)</f>
        <v>0</v>
      </c>
      <c r="W36" s="15"/>
      <c r="X36" s="16"/>
      <c r="Y36" s="46" t="s">
        <v>12</v>
      </c>
      <c r="Z36" s="45"/>
      <c r="AA36" s="13"/>
      <c r="AB36" s="14">
        <f>(IF(ROUNDUP(ABS(IF(Z36&gt;AA36,(0.999999-Z36)*24+(AA36*24),((Z36-AA36)*24))),3)&gt;5.1,ROUNDUP(ABS(IF(Z36&gt;AA36,(0.999999-Z36)*24+(AA36*24),((Z36-AA36)*24))),3),ROUNDUP(ABS(IF(Z36&gt;AA36,(0.999999-Z36)*24+(AA36*24),((Z36-AA36)*24))),3)))</f>
        <v>0</v>
      </c>
      <c r="AC36" s="14">
        <f>IF(AB36&gt;4,(AB36-0),AB36)</f>
        <v>0</v>
      </c>
      <c r="AD36" s="15"/>
      <c r="AE36" s="16"/>
      <c r="AF36" s="46" t="s">
        <v>12</v>
      </c>
      <c r="AG36" s="12">
        <v>0.5</v>
      </c>
      <c r="AH36" s="13">
        <v>0.625</v>
      </c>
      <c r="AI36" s="14">
        <f>(IF(ROUNDUP(ABS(IF(AG36&gt;AH36,(0.999999-AG36)*24+(AH36*24),((AG36-AH36)*24))),3)&gt;5.1,ROUNDUP(ABS(IF(AG36&gt;AH36,(0.999999-AG36)*24+(AH36*24),((AG36-AH36)*24))),3),ROUNDUP(ABS(IF(AG36&gt;AH36,(0.999999-AG36)*24+(AH36*24),((AG36-AH36)*24))),3)))</f>
        <v>3</v>
      </c>
      <c r="AJ36" s="14">
        <f>IF(AI36&gt;4,(AI36-0),AI36)</f>
        <v>3</v>
      </c>
      <c r="AK36" s="15"/>
      <c r="AL36" s="16"/>
      <c r="AM36" s="87" t="s">
        <v>37</v>
      </c>
      <c r="AN36" s="68"/>
      <c r="AO36" s="159"/>
      <c r="AP36" s="14">
        <f>(IF(ROUNDUP(ABS(IF(AN36&gt;AO36,(0.999999-AN36)*24+(AO36*24),((AN36-AO36)*24))),3)&gt;5.1,ROUNDUP(ABS(IF(AN36&gt;AO36,(0.999999-AN36)*24+(AO36*24),((AN36-AO36)*24))),3),ROUNDUP(ABS(IF(AN36&gt;AO36,(0.999999-AN36)*24+(AO36*24),((AN36-AO36)*24))),3)))</f>
        <v>0</v>
      </c>
      <c r="AQ36" s="14">
        <f>IF(AP36&gt;4,(AP36-0),AP36)</f>
        <v>0</v>
      </c>
      <c r="AR36" s="15"/>
      <c r="AS36" s="16"/>
      <c r="AT36" s="69" t="s">
        <v>20</v>
      </c>
      <c r="AU36" s="12">
        <v>0.5</v>
      </c>
      <c r="AV36" s="13">
        <v>0.58333333333333337</v>
      </c>
      <c r="AW36" s="14">
        <f>(IF(ROUNDUP(ABS(IF(AU36&gt;AV36,(0.999999-AU36)*24+(AV36*24),((AU36-AV36)*24))),3)&gt;5.1,ROUNDUP(ABS(IF(AU36&gt;AV36,(0.999999-AU36)*24+(AV36*24),((AU36-AV36)*24))),3),ROUNDUP(ABS(IF(AU36&gt;AV36,(0.999999-AU36)*24+(AV36*24),((AU36-AV36)*24))),3)))</f>
        <v>2</v>
      </c>
      <c r="AX36" s="14">
        <f>IF(AW36&gt;4,(AW36-0),AW36)</f>
        <v>2</v>
      </c>
      <c r="AY36" s="15"/>
      <c r="AZ36" s="16"/>
      <c r="BA36" s="46" t="s">
        <v>34</v>
      </c>
      <c r="BB36" s="2"/>
      <c r="BC36" s="2"/>
      <c r="BD36" s="2"/>
      <c r="BE36" s="2"/>
      <c r="BF36" s="2"/>
      <c r="BG36" s="2"/>
      <c r="BH36" s="2"/>
    </row>
    <row r="37" spans="1:60" ht="15.75" customHeight="1">
      <c r="A37" s="98" t="s">
        <v>30</v>
      </c>
      <c r="B37" s="90"/>
      <c r="C37" s="99"/>
      <c r="D37" s="63"/>
      <c r="E37" s="30"/>
      <c r="F37" s="31"/>
      <c r="G37" s="32"/>
      <c r="H37" s="32"/>
      <c r="I37" s="33"/>
      <c r="J37" s="41"/>
      <c r="K37" s="86" t="s">
        <v>12</v>
      </c>
      <c r="L37" s="30">
        <v>0.72916666666666663</v>
      </c>
      <c r="M37" s="31">
        <v>0.83333333333333337</v>
      </c>
      <c r="N37" s="32"/>
      <c r="O37" s="32"/>
      <c r="P37" s="33">
        <f>(IF(ROUNDUP(ABS(IF(L37&gt;M37,(0.999999-L37)*24+(M37*24),((L37-M37)*24))),3)&gt;5.1,ROUNDUP(ABS(IF(L37&gt;M37,(0.999999-L37)*24+(M37*24),((L37-M37)*24))),3),ROUNDUP(ABS(IF(L37&gt;M37,(0.999999-L37)*24+(M37*24),((L37-M37)*24))),3)))</f>
        <v>2.5</v>
      </c>
      <c r="Q37" s="41">
        <f>IF(P37&gt;4,(P37-0),P37)</f>
        <v>2.5</v>
      </c>
      <c r="R37" s="55" t="s">
        <v>19</v>
      </c>
      <c r="S37" s="30"/>
      <c r="T37" s="31"/>
      <c r="U37" s="32"/>
      <c r="V37" s="32"/>
      <c r="W37" s="33">
        <f>(IF(ROUNDUP(ABS(IF(S37&gt;T37,(0.999999-S37)*24+(T37*24),((S37-T37)*24))),3)&gt;5.1,ROUNDUP(ABS(IF(S37&gt;T37,(0.999999-S37)*24+(T37*24),((S37-T37)*24))),3),ROUNDUP(ABS(IF(S37&gt;T37,(0.999999-S37)*24+(T37*24),((S37-T37)*24))),3)))</f>
        <v>0</v>
      </c>
      <c r="X37" s="41">
        <f>IF(W37&gt;4,(W37-0),W37)</f>
        <v>0</v>
      </c>
      <c r="Y37" s="34" t="s">
        <v>12</v>
      </c>
      <c r="Z37" s="30"/>
      <c r="AA37" s="31"/>
      <c r="AB37" s="32"/>
      <c r="AC37" s="32"/>
      <c r="AD37" s="33"/>
      <c r="AE37" s="41"/>
      <c r="AF37" s="86" t="s">
        <v>12</v>
      </c>
      <c r="AG37" s="30"/>
      <c r="AH37" s="31"/>
      <c r="AI37" s="32"/>
      <c r="AJ37" s="32"/>
      <c r="AK37" s="33"/>
      <c r="AL37" s="41"/>
      <c r="AM37" s="86" t="s">
        <v>12</v>
      </c>
      <c r="AN37" s="30">
        <v>0.70833333333333337</v>
      </c>
      <c r="AO37" s="31">
        <v>0.91666666666666663</v>
      </c>
      <c r="AP37" s="32"/>
      <c r="AQ37" s="32"/>
      <c r="AR37" s="33">
        <f>(IF(ROUNDUP(ABS(IF(AN37&gt;AO37,(0.999999-AN37)*24+(AO37*24),((AN37-AO37)*24))),3)&gt;5.1,ROUNDUP(ABS(IF(AN37&gt;AO37,(0.999999-AN37)*24+(AO37*24),((AN37-AO37)*24))),3),ROUNDUP(ABS(IF(AN37&gt;AO37,(0.999999-AN37)*24+(AO37*24),((AN37-AO37)*24))),3)))</f>
        <v>5</v>
      </c>
      <c r="AS37" s="41">
        <f>IF(AR37&gt;4,(AR37-0),AR37)</f>
        <v>5</v>
      </c>
      <c r="AT37" s="55" t="s">
        <v>19</v>
      </c>
      <c r="AU37" s="30"/>
      <c r="AV37" s="31"/>
      <c r="AW37" s="32"/>
      <c r="AX37" s="32"/>
      <c r="AY37" s="33"/>
      <c r="AZ37" s="41"/>
      <c r="BA37" s="86" t="s">
        <v>12</v>
      </c>
      <c r="BB37" s="2"/>
      <c r="BC37" s="2"/>
      <c r="BD37" s="2"/>
      <c r="BE37" s="2"/>
      <c r="BF37" s="2"/>
      <c r="BG37" s="2"/>
      <c r="BH37" s="2"/>
    </row>
    <row r="38" spans="1:60">
      <c r="A38" s="89" t="s">
        <v>40</v>
      </c>
      <c r="B38" s="90"/>
      <c r="C38" s="91" t="s">
        <v>44</v>
      </c>
      <c r="D38" s="63"/>
      <c r="E38" s="45"/>
      <c r="F38" s="13"/>
      <c r="G38" s="14">
        <f>(IF(ROUNDUP(ABS(IF(E38&gt;F38,(0.999999-E38)*24+(F38*24),((E38-F38)*24))),3)&gt;5.1,ROUNDUP(ABS(IF(E38&gt;F38,(0.999999-E38)*24+(F38*24),((E38-F38)*24))),3),ROUNDUP(ABS(IF(E38&gt;F38,(0.999999-E38)*24+(F38*24),((E38-F38)*24))),3)))</f>
        <v>0</v>
      </c>
      <c r="H38" s="14">
        <f>IF(G38&gt;4,(G38-0),G38)</f>
        <v>0</v>
      </c>
      <c r="I38" s="15"/>
      <c r="J38" s="16"/>
      <c r="K38" s="46" t="s">
        <v>12</v>
      </c>
      <c r="L38" s="27">
        <v>0.4375</v>
      </c>
      <c r="M38" s="159">
        <v>0.70833333333333337</v>
      </c>
      <c r="N38" s="14">
        <f>(IF(ROUNDUP(ABS(IF(L38&gt;M38,(0.999999-L38)*24+(M38*24),((L38-M38)*24))),3)&gt;5.1,ROUNDUP(ABS(IF(L38&gt;M38,(0.999999-L38)*24+(M38*24),((L38-M38)*24))),3),ROUNDUP(ABS(IF(L38&gt;M38,(0.999999-L38)*24+(M38*24),((L38-M38)*24))),3)))</f>
        <v>6.5</v>
      </c>
      <c r="O38" s="14">
        <f>IF(N38&gt;4,(N38-0),N38)</f>
        <v>6.5</v>
      </c>
      <c r="P38" s="15"/>
      <c r="Q38" s="16"/>
      <c r="R38" s="51" t="s">
        <v>17</v>
      </c>
      <c r="S38" s="45"/>
      <c r="T38" s="13"/>
      <c r="U38" s="14">
        <f>(IF(ROUNDUP(ABS(IF(S38&gt;T38,(0.999999-S38)*24+(T38*24),((S38-T38)*24))),3)&gt;5.1,ROUNDUP(ABS(IF(S38&gt;T38,(0.999999-S38)*24+(T38*24),((S38-T38)*24))),3),ROUNDUP(ABS(IF(S38&gt;T38,(0.999999-S38)*24+(T38*24),((S38-T38)*24))),3)))</f>
        <v>0</v>
      </c>
      <c r="V38" s="14">
        <f>IF(U38&gt;4,(U38-0),U38)</f>
        <v>0</v>
      </c>
      <c r="W38" s="15"/>
      <c r="X38" s="16"/>
      <c r="Y38" s="46" t="s">
        <v>12</v>
      </c>
      <c r="Z38" s="68"/>
      <c r="AA38" s="159"/>
      <c r="AB38" s="14">
        <f>(IF(ROUNDUP(ABS(IF(Z38&gt;AA38,(0.999999-Z38)*24+(AA38*24),((Z38-AA38)*24))),3)&gt;5.1,ROUNDUP(ABS(IF(Z38&gt;AA38,(0.999999-Z38)*24+(AA38*24),((Z38-AA38)*24))),3),ROUNDUP(ABS(IF(Z38&gt;AA38,(0.999999-Z38)*24+(AA38*24),((Z38-AA38)*24))),3)))</f>
        <v>0</v>
      </c>
      <c r="AC38" s="14">
        <f>IF(AB38&gt;4,(AB38-0),AB38)</f>
        <v>0</v>
      </c>
      <c r="AD38" s="15"/>
      <c r="AE38" s="16"/>
      <c r="AF38" s="160" t="s">
        <v>12</v>
      </c>
      <c r="AG38" s="68"/>
      <c r="AH38" s="159"/>
      <c r="AI38" s="14">
        <f>(IF(ROUNDUP(ABS(IF(AG38&gt;AH38,(0.999999-AG38)*24+(AH38*24),((AG38-AH38)*24))),3)&gt;5.1,ROUNDUP(ABS(IF(AG38&gt;AH38,(0.999999-AG38)*24+(AH38*24),((AG38-AH38)*24))),3),ROUNDUP(ABS(IF(AG38&gt;AH38,(0.999999-AG38)*24+(AH38*24),((AG38-AH38)*24))),3)))</f>
        <v>0</v>
      </c>
      <c r="AJ38" s="14">
        <f>IF(AI38&gt;4,(AI38-0),AI38)</f>
        <v>0</v>
      </c>
      <c r="AK38" s="15"/>
      <c r="AL38" s="16"/>
      <c r="AM38" s="160" t="s">
        <v>12</v>
      </c>
      <c r="AN38" s="12">
        <v>0.5</v>
      </c>
      <c r="AO38" s="13">
        <v>0.58333333333333337</v>
      </c>
      <c r="AP38" s="14">
        <f>(IF(ROUNDUP(ABS(IF(AN38&gt;AO38,(0.999999-AN38)*24+(AO38*24),((AN38-AO38)*24))),3)&gt;5.1,ROUNDUP(ABS(IF(AN38&gt;AO38,(0.999999-AN38)*24+(AO38*24),((AN38-AO38)*24))),3),ROUNDUP(ABS(IF(AN38&gt;AO38,(0.999999-AN38)*24+(AO38*24),((AN38-AO38)*24))),3)))</f>
        <v>2</v>
      </c>
      <c r="AQ38" s="14">
        <f>IF(AP38&gt;4,(AP38-0),AP38)</f>
        <v>2</v>
      </c>
      <c r="AR38" s="15"/>
      <c r="AS38" s="16"/>
      <c r="AT38" s="46" t="s">
        <v>34</v>
      </c>
      <c r="AU38" s="68"/>
      <c r="AV38" s="159"/>
      <c r="AW38" s="14">
        <f>(IF(ROUNDUP(ABS(IF(AU38&gt;AV38,(0.999999-AU38)*24+(AV38*24),((AU38-AV38)*24))),3)&gt;5.1,ROUNDUP(ABS(IF(AU38&gt;AV38,(0.999999-AU38)*24+(AV38*24),((AU38-AV38)*24))),3),ROUNDUP(ABS(IF(AU38&gt;AV38,(0.999999-AU38)*24+(AV38*24),((AU38-AV38)*24))),3)))</f>
        <v>0</v>
      </c>
      <c r="AX38" s="14">
        <f>IF(AW38&gt;4,(AW38-0),AW38)</f>
        <v>0</v>
      </c>
      <c r="AY38" s="15"/>
      <c r="AZ38" s="16"/>
      <c r="BA38" s="160" t="s">
        <v>12</v>
      </c>
      <c r="BB38" s="2"/>
      <c r="BC38" s="2"/>
      <c r="BD38" s="2"/>
      <c r="BE38" s="2"/>
      <c r="BF38" s="2"/>
      <c r="BG38" s="2"/>
      <c r="BH38" s="2"/>
    </row>
    <row r="39" spans="1:60" ht="15.75" thickBot="1">
      <c r="A39" s="98" t="s">
        <v>30</v>
      </c>
      <c r="B39" s="90"/>
      <c r="C39" s="99"/>
      <c r="D39" s="63"/>
      <c r="E39" s="30"/>
      <c r="F39" s="31"/>
      <c r="G39" s="32"/>
      <c r="H39" s="32"/>
      <c r="I39" s="33"/>
      <c r="J39" s="41"/>
      <c r="K39" s="86" t="s">
        <v>12</v>
      </c>
      <c r="L39" s="30"/>
      <c r="M39" s="31"/>
      <c r="N39" s="32"/>
      <c r="O39" s="32"/>
      <c r="P39" s="33"/>
      <c r="Q39" s="33"/>
      <c r="R39" s="56" t="s">
        <v>20</v>
      </c>
      <c r="S39" s="30"/>
      <c r="T39" s="31"/>
      <c r="U39" s="32"/>
      <c r="V39" s="32"/>
      <c r="W39" s="33"/>
      <c r="X39" s="41"/>
      <c r="Y39" s="86" t="s">
        <v>12</v>
      </c>
      <c r="Z39" s="30">
        <v>0.72916666666666663</v>
      </c>
      <c r="AA39" s="31">
        <v>0.83333333333333337</v>
      </c>
      <c r="AB39" s="32"/>
      <c r="AC39" s="32"/>
      <c r="AD39" s="33">
        <f>(IF(ROUNDUP(ABS(IF(Z39&gt;AA39,(0.999999-Z39)*24+(AA39*24),((Z39-AA39)*24))),3)&gt;5.1,ROUNDUP(ABS(IF(Z39&gt;AA39,(0.999999-Z39)*24+(AA39*24),((Z39-AA39)*24))),3),ROUNDUP(ABS(IF(Z39&gt;AA39,(0.999999-Z39)*24+(AA39*24),((Z39-AA39)*24))),3)))</f>
        <v>2.5</v>
      </c>
      <c r="AE39" s="41">
        <f>IF(AD39&gt;4,(AD39-0),AD39)</f>
        <v>2.5</v>
      </c>
      <c r="AF39" s="86" t="s">
        <v>25</v>
      </c>
      <c r="AG39" s="30">
        <v>0.75</v>
      </c>
      <c r="AH39" s="31">
        <v>0.83333333333333337</v>
      </c>
      <c r="AI39" s="32"/>
      <c r="AJ39" s="32"/>
      <c r="AK39" s="33">
        <f>(IF(ROUNDUP(ABS(IF(AG39&gt;AH39,(0.999999-AG39)*24+(AH39*24),((AG39-AH39)*24))),3)&gt;5.1,ROUNDUP(ABS(IF(AG39&gt;AH39,(0.999999-AG39)*24+(AH39*24),((AG39-AH39)*24))),3),ROUNDUP(ABS(IF(AG39&gt;AH39,(0.999999-AG39)*24+(AH39*24),((AG39-AH39)*24))),3)))</f>
        <v>2</v>
      </c>
      <c r="AL39" s="41">
        <f>IF(AK39&gt;4,(AK39-0),AK39)</f>
        <v>2</v>
      </c>
      <c r="AM39" s="86" t="s">
        <v>42</v>
      </c>
      <c r="AN39" s="30">
        <v>0.75</v>
      </c>
      <c r="AO39" s="31">
        <v>0.83333333333333337</v>
      </c>
      <c r="AP39" s="32"/>
      <c r="AQ39" s="32"/>
      <c r="AR39" s="33">
        <f>(IF(ROUNDUP(ABS(IF(AN39&gt;AO39,(0.999999-AN39)*24+(AO39*24),((AN39-AO39)*24))),3)&gt;5.1,ROUNDUP(ABS(IF(AN39&gt;AO39,(0.999999-AN39)*24+(AO39*24),((AN39-AO39)*24))),3),ROUNDUP(ABS(IF(AN39&gt;AO39,(0.999999-AN39)*24+(AO39*24),((AN39-AO39)*24))),3)))</f>
        <v>2</v>
      </c>
      <c r="AS39" s="41">
        <f>IF(AR39&gt;4,(AR39-0),AR39)</f>
        <v>2</v>
      </c>
      <c r="AT39" s="86" t="s">
        <v>35</v>
      </c>
      <c r="AU39" s="30"/>
      <c r="AV39" s="31"/>
      <c r="AW39" s="32"/>
      <c r="AX39" s="32"/>
      <c r="AY39" s="33">
        <f>(IF(ROUNDUP(ABS(IF(AU39&gt;AV39,(0.999999-AU39)*24+(AV39*24),((AU39-AV39)*24))),3)&gt;5.1,ROUNDUP(ABS(IF(AU39&gt;AV39,(0.999999-AU39)*24+(AV39*24),((AU39-AV39)*24))),3),ROUNDUP(ABS(IF(AU39&gt;AV39,(0.999999-AU39)*24+(AV39*24),((AU39-AV39)*24))),3)))</f>
        <v>0</v>
      </c>
      <c r="AZ39" s="41">
        <f>IF(AY39&gt;4,(AY39-0),AY39)</f>
        <v>0</v>
      </c>
      <c r="BA39" s="34" t="s">
        <v>12</v>
      </c>
      <c r="BB39" s="2"/>
      <c r="BC39" s="2"/>
      <c r="BD39" s="2"/>
      <c r="BE39" s="2"/>
      <c r="BF39" s="2"/>
      <c r="BG39" s="2"/>
      <c r="BH39" s="2"/>
    </row>
    <row r="40" spans="1:60">
      <c r="A40" s="106" t="s">
        <v>45</v>
      </c>
      <c r="B40" s="59"/>
      <c r="C40" s="107" t="s">
        <v>46</v>
      </c>
      <c r="D40" s="63"/>
      <c r="E40" s="92"/>
      <c r="F40" s="93"/>
      <c r="G40" s="94">
        <f>(IF(ROUNDUP(ABS(IF(E40&gt;F40,(0.999999-E40)*24+(F40*24),((E40-F40)*24))),3)&gt;5.1,ROUNDUP(ABS(IF(E40&gt;F40,(0.999999-E40)*24+(F40*24),((E40-F40)*24))),3),ROUNDUP(ABS(IF(E40&gt;F40,(0.999999-E40)*24+(F40*24),((E40-F40)*24))),3)))</f>
        <v>0</v>
      </c>
      <c r="H40" s="94">
        <f>IF(G40&gt;4,(G40-0),G40)</f>
        <v>0</v>
      </c>
      <c r="I40" s="95"/>
      <c r="J40" s="96"/>
      <c r="K40" s="97" t="s">
        <v>12</v>
      </c>
      <c r="L40" s="92"/>
      <c r="M40" s="93"/>
      <c r="N40" s="94">
        <f>(IF(ROUNDUP(ABS(IF(L40&gt;M40,(0.999999-L40)*24+(M40*24),((L40-M40)*24))),3)&gt;5.1,ROUNDUP(ABS(IF(L40&gt;M40,(0.999999-L40)*24+(M40*24),((L40-M40)*24))),3),ROUNDUP(ABS(IF(L40&gt;M40,(0.999999-L40)*24+(M40*24),((L40-M40)*24))),3)))</f>
        <v>0</v>
      </c>
      <c r="O40" s="94">
        <f>IF(N40&gt;4,(N40-0),N40)</f>
        <v>0</v>
      </c>
      <c r="P40" s="95"/>
      <c r="Q40" s="96"/>
      <c r="R40" s="108" t="s">
        <v>12</v>
      </c>
      <c r="S40" s="92"/>
      <c r="T40" s="93"/>
      <c r="U40" s="94">
        <f>(IF(ROUNDUP(ABS(IF(S40&gt;T40,(0.999999-S40)*24+(T40*24),((S40-T40)*24))),3)&gt;5.1,ROUNDUP(ABS(IF(S40&gt;T40,(0.999999-S40)*24+(T40*24),((S40-T40)*24))),3),ROUNDUP(ABS(IF(S40&gt;T40,(0.999999-S40)*24+(T40*24),((S40-T40)*24))),3)))</f>
        <v>0</v>
      </c>
      <c r="V40" s="94">
        <f>IF(U40&gt;4,(U40-0),U40)</f>
        <v>0</v>
      </c>
      <c r="W40" s="95"/>
      <c r="X40" s="96"/>
      <c r="Y40" s="108" t="s">
        <v>12</v>
      </c>
      <c r="Z40" s="92"/>
      <c r="AA40" s="93"/>
      <c r="AB40" s="94">
        <f>(IF(ROUNDUP(ABS(IF(Z40&gt;AA40,(0.999999-Z40)*24+(AA40*24),((Z40-AA40)*24))),3)&gt;5.1,ROUNDUP(ABS(IF(Z40&gt;AA40,(0.999999-Z40)*24+(AA40*24),((Z40-AA40)*24))),3),ROUNDUP(ABS(IF(Z40&gt;AA40,(0.999999-Z40)*24+(AA40*24),((Z40-AA40)*24))),3)))</f>
        <v>0</v>
      </c>
      <c r="AC40" s="94">
        <f>IF(AB40&gt;4,(AB40-0),AB40)</f>
        <v>0</v>
      </c>
      <c r="AD40" s="95"/>
      <c r="AE40" s="96"/>
      <c r="AF40" s="108" t="s">
        <v>12</v>
      </c>
      <c r="AG40" s="92"/>
      <c r="AH40" s="93"/>
      <c r="AI40" s="94">
        <f>(IF(ROUNDUP(ABS(IF(AG40&gt;AH40,(0.999999-AG40)*24+(AH40*24),((AG40-AH40)*24))),3)&gt;5.1,ROUNDUP(ABS(IF(AG40&gt;AH40,(0.999999-AG40)*24+(AH40*24),((AG40-AH40)*24))),3),ROUNDUP(ABS(IF(AG40&gt;AH40,(0.999999-AG40)*24+(AH40*24),((AG40-AH40)*24))),3)))</f>
        <v>0</v>
      </c>
      <c r="AJ40" s="94">
        <f>IF(AI40&gt;4,(AI40-0),AI40)</f>
        <v>0</v>
      </c>
      <c r="AK40" s="95"/>
      <c r="AL40" s="96"/>
      <c r="AM40" s="108" t="s">
        <v>12</v>
      </c>
      <c r="AN40" s="92"/>
      <c r="AO40" s="93"/>
      <c r="AP40" s="94">
        <f>(IF(ROUNDUP(ABS(IF(AN40&gt;AO40,(0.999999-AN40)*24+(AO40*24),((AN40-AO40)*24))),3)&gt;5.1,ROUNDUP(ABS(IF(AN40&gt;AO40,(0.999999-AN40)*24+(AO40*24),((AN40-AO40)*24))),3),ROUNDUP(ABS(IF(AN40&gt;AO40,(0.999999-AN40)*24+(AO40*24),((AN40-AO40)*24))),3)))</f>
        <v>0</v>
      </c>
      <c r="AQ40" s="94">
        <f>IF(AP40&gt;4,(AP40-0),AP40)</f>
        <v>0</v>
      </c>
      <c r="AR40" s="95"/>
      <c r="AS40" s="96"/>
      <c r="AT40" s="108" t="s">
        <v>12</v>
      </c>
      <c r="AU40" s="92"/>
      <c r="AV40" s="93"/>
      <c r="AW40" s="94">
        <f>(IF(ROUNDUP(ABS(IF(AU40&gt;AV40,(0.999999-AU40)*24+(AV40*24),((AU40-AV40)*24))),3)&gt;5.1,ROUNDUP(ABS(IF(AU40&gt;AV40,(0.999999-AU40)*24+(AV40*24),((AU40-AV40)*24))),3),ROUNDUP(ABS(IF(AU40&gt;AV40,(0.999999-AU40)*24+(AV40*24),((AU40-AV40)*24))),3)))</f>
        <v>0</v>
      </c>
      <c r="AX40" s="94">
        <f>IF(AW40&gt;4,(AW40-0),AW40)</f>
        <v>0</v>
      </c>
      <c r="AY40" s="95"/>
      <c r="AZ40" s="96"/>
      <c r="BA40" s="108" t="s">
        <v>12</v>
      </c>
      <c r="BB40" s="2"/>
      <c r="BC40" s="2"/>
      <c r="BD40" s="2"/>
      <c r="BE40" s="2"/>
      <c r="BF40" s="2"/>
      <c r="BG40" s="2"/>
      <c r="BH40" s="2"/>
    </row>
    <row r="41" spans="1:60" ht="15.75" customHeight="1" thickBot="1">
      <c r="A41" s="109" t="s">
        <v>30</v>
      </c>
      <c r="B41" s="110"/>
      <c r="C41" s="111"/>
      <c r="D41" s="112"/>
      <c r="E41" s="30"/>
      <c r="F41" s="31"/>
      <c r="G41" s="32"/>
      <c r="H41" s="32"/>
      <c r="I41" s="33"/>
      <c r="J41" s="33"/>
      <c r="K41" s="34" t="s">
        <v>12</v>
      </c>
      <c r="L41" s="113"/>
      <c r="M41" s="114"/>
      <c r="N41" s="115"/>
      <c r="O41" s="115"/>
      <c r="P41" s="33">
        <f>(IF(ROUNDUP(ABS(IF(L41&gt;M41,(0.999999-L41)*24+(M41*24),((L41-M41)*24))),3)&gt;5.1,ROUNDUP(ABS(IF(L41&gt;M41,(0.999999-L41)*24+(M41*24),((L41-M41)*24))),3),ROUNDUP(ABS(IF(L41&gt;M41,(0.999999-L41)*24+(M41*24),((L41-M41)*24))),3)))</f>
        <v>0</v>
      </c>
      <c r="Q41" s="116">
        <f>IF(P41&gt;4,(P41-0),P41)</f>
        <v>0</v>
      </c>
      <c r="R41" s="117" t="s">
        <v>12</v>
      </c>
      <c r="S41" s="30"/>
      <c r="T41" s="31"/>
      <c r="U41" s="32"/>
      <c r="V41" s="32"/>
      <c r="W41" s="33"/>
      <c r="X41" s="41"/>
      <c r="Y41" s="86" t="s">
        <v>12</v>
      </c>
      <c r="Z41" s="30"/>
      <c r="AA41" s="31"/>
      <c r="AB41" s="32"/>
      <c r="AC41" s="32"/>
      <c r="AD41" s="33"/>
      <c r="AE41" s="33"/>
      <c r="AF41" s="34" t="s">
        <v>12</v>
      </c>
      <c r="AG41" s="30">
        <v>0.72916666666666663</v>
      </c>
      <c r="AH41" s="31">
        <v>0.85416666666666663</v>
      </c>
      <c r="AI41" s="32"/>
      <c r="AJ41" s="32"/>
      <c r="AK41" s="33">
        <f>(IF(ROUNDUP(ABS(IF(AG41&gt;AH41,(0.999999-AG41)*24+(AH41*24),((AG41-AH41)*24))),3)&gt;5.1,ROUNDUP(ABS(IF(AG41&gt;AH41,(0.999999-AG41)*24+(AH41*24),((AG41-AH41)*24))),3),ROUNDUP(ABS(IF(AG41&gt;AH41,(0.999999-AG41)*24+(AH41*24),((AG41-AH41)*24))),3)))</f>
        <v>3</v>
      </c>
      <c r="AL41" s="41">
        <f>IF(AK41&gt;4,(AK41-0),AK41)</f>
        <v>3</v>
      </c>
      <c r="AM41" s="86" t="s">
        <v>34</v>
      </c>
      <c r="AN41" s="30">
        <v>0.75</v>
      </c>
      <c r="AO41" s="31">
        <v>0.85416666666666663</v>
      </c>
      <c r="AP41" s="32"/>
      <c r="AQ41" s="32"/>
      <c r="AR41" s="33">
        <f>(IF(ROUNDUP(ABS(IF(AN41&gt;AO41,(0.999999-AN41)*24+(AO41*24),((AN41-AO41)*24))),3)&gt;5.1,ROUNDUP(ABS(IF(AN41&gt;AO41,(0.999999-AN41)*24+(AO41*24),((AN41-AO41)*24))),3),ROUNDUP(ABS(IF(AN41&gt;AO41,(0.999999-AN41)*24+(AO41*24),((AN41-AO41)*24))),3)))</f>
        <v>2.5</v>
      </c>
      <c r="AS41" s="41">
        <f>IF(AR41&gt;4,(AR41-0),AR41)</f>
        <v>2.5</v>
      </c>
      <c r="AT41" s="86" t="s">
        <v>42</v>
      </c>
      <c r="AU41" s="30">
        <v>0.70833333333333337</v>
      </c>
      <c r="AV41" s="31">
        <v>0.875</v>
      </c>
      <c r="AW41" s="32"/>
      <c r="AX41" s="32"/>
      <c r="AY41" s="33">
        <f>(IF(ROUNDUP(ABS(IF(AU41&gt;AV41,(0.999999-AU41)*24+(AV41*24),((AU41-AV41)*24))),3)&gt;5.1,ROUNDUP(ABS(IF(AU41&gt;AV41,(0.999999-AU41)*24+(AV41*24),((AU41-AV41)*24))),3),ROUNDUP(ABS(IF(AU41&gt;AV41,(0.999999-AU41)*24+(AV41*24),((AU41-AV41)*24))),3)))</f>
        <v>4</v>
      </c>
      <c r="AZ41" s="41">
        <f>IF(AY41&gt;4,(AY41-0),AY41)</f>
        <v>4</v>
      </c>
      <c r="BA41" s="55" t="s">
        <v>19</v>
      </c>
      <c r="BB41" s="2"/>
      <c r="BC41" s="2"/>
      <c r="BD41" s="2"/>
      <c r="BE41" s="2"/>
      <c r="BF41" s="2"/>
      <c r="BG41" s="2"/>
      <c r="BH41" s="2"/>
    </row>
    <row r="42" spans="1:60" ht="15.75" thickBot="1">
      <c r="A42" s="106" t="s">
        <v>45</v>
      </c>
      <c r="B42" s="59"/>
      <c r="C42" s="107" t="s">
        <v>48</v>
      </c>
      <c r="D42" s="120"/>
      <c r="E42" s="68"/>
      <c r="F42" s="159"/>
      <c r="G42" s="14">
        <f>(IF(ROUNDUP(ABS(IF(E42&gt;F42,(0.999999-E42)*24+(F42*24),((E42-F42)*24))),3)&gt;5.1,ROUNDUP(ABS(IF(E42&gt;F42,(0.999999-E42)*24+(F42*24),((E42-F42)*24))),3),ROUNDUP(ABS(IF(E42&gt;F42,(0.999999-E42)*24+(F42*24),((E42-F42)*24))),3)))</f>
        <v>0</v>
      </c>
      <c r="H42" s="14">
        <f>IF(G42&gt;4,(G42-0),G42)</f>
        <v>0</v>
      </c>
      <c r="I42" s="15"/>
      <c r="J42" s="16"/>
      <c r="K42" s="160" t="s">
        <v>12</v>
      </c>
      <c r="L42" s="45"/>
      <c r="M42" s="13"/>
      <c r="N42" s="14">
        <f>(IF(ROUNDUP(ABS(IF(L42&gt;M42,(0.999999-L42)*24+(M42*24),((L42-M42)*24))),3)&gt;5.1,ROUNDUP(ABS(IF(L42&gt;M42,(0.999999-L42)*24+(M42*24),((L42-M42)*24))),3),ROUNDUP(ABS(IF(L42&gt;M42,(0.999999-L42)*24+(M42*24),((L42-M42)*24))),3)))</f>
        <v>0</v>
      </c>
      <c r="O42" s="14">
        <f>IF(N42&gt;4,(N42-0),N42)</f>
        <v>0</v>
      </c>
      <c r="P42" s="15"/>
      <c r="Q42" s="16"/>
      <c r="R42" s="46" t="s">
        <v>12</v>
      </c>
      <c r="S42" s="45"/>
      <c r="T42" s="13"/>
      <c r="U42" s="14">
        <f>(IF(ROUNDUP(ABS(IF(S42&gt;T42,(0.999999-S42)*24+(T42*24),((S42-T42)*24))),3)&gt;5.1,ROUNDUP(ABS(IF(S42&gt;T42,(0.999999-S42)*24+(T42*24),((S42-T42)*24))),3),ROUNDUP(ABS(IF(S42&gt;T42,(0.999999-S42)*24+(T42*24),((S42-T42)*24))),3)))</f>
        <v>0</v>
      </c>
      <c r="V42" s="14">
        <f>IF(U42&gt;4,(U42-0),U42)</f>
        <v>0</v>
      </c>
      <c r="W42" s="15"/>
      <c r="X42" s="16"/>
      <c r="Y42" s="46" t="s">
        <v>12</v>
      </c>
      <c r="Z42" s="12">
        <v>0.4375</v>
      </c>
      <c r="AA42" s="13">
        <v>0.70833333333333337</v>
      </c>
      <c r="AB42" s="14">
        <f>(IF(ROUNDUP(ABS(IF(Z42&gt;AA42,(0.999999-Z42)*24+(AA42*24),((Z42-AA42)*24))),3)&gt;5.1,ROUNDUP(ABS(IF(Z42&gt;AA42,(0.999999-Z42)*24+(AA42*24),((Z42-AA42)*24))),3),ROUNDUP(ABS(IF(Z42&gt;AA42,(0.999999-Z42)*24+(AA42*24),((Z42-AA42)*24))),3)))</f>
        <v>6.5</v>
      </c>
      <c r="AC42" s="14">
        <f>IF(AB42&gt;4,(AB42-0),AB42)</f>
        <v>6.5</v>
      </c>
      <c r="AD42" s="15"/>
      <c r="AE42" s="16"/>
      <c r="AF42" s="51" t="s">
        <v>17</v>
      </c>
      <c r="AG42" s="45"/>
      <c r="AH42" s="13"/>
      <c r="AI42" s="14">
        <f>(IF(ROUNDUP(ABS(IF(AG42&gt;AH42,(0.999999-AG42)*24+(AH42*24),((AG42-AH42)*24))),3)&gt;5.1,ROUNDUP(ABS(IF(AG42&gt;AH42,(0.999999-AG42)*24+(AH42*24),((AG42-AH42)*24))),3),ROUNDUP(ABS(IF(AG42&gt;AH42,(0.999999-AG42)*24+(AH42*24),((AG42-AH42)*24))),3)))</f>
        <v>0</v>
      </c>
      <c r="AJ42" s="14">
        <f>IF(AI42&gt;4,(AI42-0),AI42)</f>
        <v>0</v>
      </c>
      <c r="AK42" s="15"/>
      <c r="AL42" s="16"/>
      <c r="AM42" s="69" t="s">
        <v>20</v>
      </c>
      <c r="AN42" s="68"/>
      <c r="AO42" s="159"/>
      <c r="AP42" s="14">
        <f>(IF(ROUNDUP(ABS(IF(AN42&gt;AO42,(0.999999-AN42)*24+(AO42*24),((AN42-AO42)*24))),3)&gt;5.1,ROUNDUP(ABS(IF(AN42&gt;AO42,(0.999999-AN42)*24+(AO42*24),((AN42-AO42)*24))),3),ROUNDUP(ABS(IF(AN42&gt;AO42,(0.999999-AN42)*24+(AO42*24),((AN42-AO42)*24))),3)))</f>
        <v>0</v>
      </c>
      <c r="AQ42" s="14">
        <f>IF(AP42&gt;4,(AP42-0),AP42)</f>
        <v>0</v>
      </c>
      <c r="AR42" s="15"/>
      <c r="AS42" s="16"/>
      <c r="AT42" s="160" t="s">
        <v>12</v>
      </c>
      <c r="AU42" s="68"/>
      <c r="AV42" s="159"/>
      <c r="AW42" s="14">
        <f>(IF(ROUNDUP(ABS(IF(AU42&gt;AV42,(0.999999-AU42)*24+(AV42*24),((AU42-AV42)*24))),3)&gt;5.1,ROUNDUP(ABS(IF(AU42&gt;AV42,(0.999999-AU42)*24+(AV42*24),((AU42-AV42)*24))),3),ROUNDUP(ABS(IF(AU42&gt;AV42,(0.999999-AU42)*24+(AV42*24),((AU42-AV42)*24))),3)))</f>
        <v>0</v>
      </c>
      <c r="AX42" s="14">
        <f>IF(AW42&gt;4,(AW42-0),AW42)</f>
        <v>0</v>
      </c>
      <c r="AY42" s="15"/>
      <c r="AZ42" s="16"/>
      <c r="BA42" s="160" t="s">
        <v>12</v>
      </c>
      <c r="BB42" s="2"/>
      <c r="BC42" s="2"/>
      <c r="BD42" s="2"/>
      <c r="BE42" s="2"/>
      <c r="BF42" s="2"/>
      <c r="BG42" s="2"/>
      <c r="BH42" s="2"/>
    </row>
    <row r="43" spans="1:60">
      <c r="A43" s="119" t="s">
        <v>30</v>
      </c>
      <c r="B43" s="110"/>
      <c r="C43" s="118"/>
      <c r="D43" s="120"/>
      <c r="E43" s="30"/>
      <c r="F43" s="31"/>
      <c r="G43" s="32"/>
      <c r="H43" s="32"/>
      <c r="I43" s="33"/>
      <c r="J43" s="33"/>
      <c r="K43" s="34" t="s">
        <v>12</v>
      </c>
      <c r="L43" s="30"/>
      <c r="M43" s="31"/>
      <c r="N43" s="32"/>
      <c r="O43" s="32"/>
      <c r="P43" s="33"/>
      <c r="Q43" s="33"/>
      <c r="R43" s="34" t="s">
        <v>12</v>
      </c>
      <c r="S43" s="30"/>
      <c r="T43" s="31"/>
      <c r="U43" s="32"/>
      <c r="V43" s="32"/>
      <c r="W43" s="33"/>
      <c r="X43" s="33"/>
      <c r="Y43" s="34" t="s">
        <v>12</v>
      </c>
      <c r="Z43" s="30"/>
      <c r="AA43" s="31"/>
      <c r="AB43" s="32"/>
      <c r="AC43" s="32"/>
      <c r="AD43" s="33"/>
      <c r="AE43" s="33"/>
      <c r="AF43" s="34" t="s">
        <v>12</v>
      </c>
      <c r="AG43" s="30">
        <v>0.72916666666666663</v>
      </c>
      <c r="AH43" s="31">
        <v>0.875</v>
      </c>
      <c r="AI43" s="32"/>
      <c r="AJ43" s="32"/>
      <c r="AK43" s="33">
        <f>(IF(ROUNDUP(ABS(IF(AG43&gt;AH43,(0.999999-AG43)*24+(AH43*24),((AG43-AH43)*24))),3)&gt;5.1,ROUNDUP(ABS(IF(AG43&gt;AH43,(0.999999-AG43)*24+(AH43*24),((AG43-AH43)*24))),3),ROUNDUP(ABS(IF(AG43&gt;AH43,(0.999999-AG43)*24+(AH43*24),((AG43-AH43)*24))),3)))</f>
        <v>3.5</v>
      </c>
      <c r="AL43" s="41">
        <f>IF(AK43&gt;4,(AK43-0),AK43)</f>
        <v>3.5</v>
      </c>
      <c r="AM43" s="34" t="s">
        <v>25</v>
      </c>
      <c r="AN43" s="31">
        <v>0.66666666666666663</v>
      </c>
      <c r="AO43" s="31">
        <v>0.95833333333333337</v>
      </c>
      <c r="AP43" s="32"/>
      <c r="AQ43" s="32"/>
      <c r="AR43" s="33">
        <f>(IF(ROUNDUP(ABS(IF(AN43&gt;AO43,(0.999999-AN43)*24+(AO43*24),((AN43-AO43)*24))),3)&gt;5.1,ROUNDUP(ABS(IF(AN43&gt;AO43,(0.999999-AN43)*24+(AO43*24),((AN43-AO43)*24))),3),ROUNDUP(ABS(IF(AN43&gt;AO43,(0.999999-AN43)*24+(AO43*24),((AN43-AO43)*24))),3)))</f>
        <v>7</v>
      </c>
      <c r="AS43" s="41">
        <f>IF(AR43&gt;4,(AR43-0),AR43)</f>
        <v>7</v>
      </c>
      <c r="AT43" s="70" t="s">
        <v>24</v>
      </c>
      <c r="AU43" s="30">
        <v>0.75</v>
      </c>
      <c r="AV43" s="31">
        <v>0.83333333333333337</v>
      </c>
      <c r="AW43" s="32"/>
      <c r="AX43" s="32"/>
      <c r="AY43" s="33">
        <f>(IF(ROUNDUP(ABS(IF(AU43&gt;AV43,(0.999999-AU43)*24+(AV43*24),((AU43-AV43)*24))),3)&gt;5.1,ROUNDUP(ABS(IF(AU43&gt;AV43,(0.999999-AU43)*24+(AV43*24),((AU43-AV43)*24))),3),ROUNDUP(ABS(IF(AU43&gt;AV43,(0.999999-AU43)*24+(AV43*24),((AU43-AV43)*24))),3)))</f>
        <v>2</v>
      </c>
      <c r="AZ43" s="41">
        <f>IF(AY43&gt;4,(AY43-0),AY43)</f>
        <v>2</v>
      </c>
      <c r="BA43" s="86" t="s">
        <v>34</v>
      </c>
      <c r="BB43" s="2"/>
      <c r="BC43" s="2"/>
      <c r="BD43" s="2"/>
      <c r="BE43" s="2"/>
      <c r="BF43" s="2"/>
      <c r="BG43" s="2"/>
      <c r="BH43" s="2"/>
    </row>
    <row r="44" spans="1:60">
      <c r="A44" s="106" t="s">
        <v>45</v>
      </c>
      <c r="B44" s="59"/>
      <c r="C44" s="107" t="s">
        <v>49</v>
      </c>
      <c r="D44" s="120"/>
      <c r="E44" s="45"/>
      <c r="F44" s="13"/>
      <c r="G44" s="14">
        <f>(IF(ROUNDUP(ABS(IF(E44&gt;F44,(0.999999-E44)*24+(F44*24),((E44-F44)*24))),3)&gt;5.1,ROUNDUP(ABS(IF(E44&gt;F44,(0.999999-E44)*24+(F44*24),((E44-F44)*24))),3),ROUNDUP(ABS(IF(E44&gt;F44,(0.999999-E44)*24+(F44*24),((E44-F44)*24))),3)))</f>
        <v>0</v>
      </c>
      <c r="H44" s="14">
        <f>IF(G44&gt;4,(G44-0),G44)</f>
        <v>0</v>
      </c>
      <c r="I44" s="15"/>
      <c r="J44" s="16"/>
      <c r="K44" s="46" t="s">
        <v>12</v>
      </c>
      <c r="L44" s="68"/>
      <c r="M44" s="159"/>
      <c r="N44" s="14">
        <f>(IF(ROUNDUP(ABS(IF(L44&gt;M44,(0.999999-L44)*24+(M44*24),((L44-M44)*24))),3)&gt;5.1,ROUNDUP(ABS(IF(L44&gt;M44,(0.999999-L44)*24+(M44*24),((L44-M44)*24))),3),ROUNDUP(ABS(IF(L44&gt;M44,(0.999999-L44)*24+(M44*24),((L44-M44)*24))),3)))</f>
        <v>0</v>
      </c>
      <c r="O44" s="14">
        <f>IF(N44&gt;4,(N44-0),N44)</f>
        <v>0</v>
      </c>
      <c r="P44" s="15"/>
      <c r="Q44" s="16"/>
      <c r="R44" s="160" t="s">
        <v>12</v>
      </c>
      <c r="S44" s="45"/>
      <c r="T44" s="13"/>
      <c r="U44" s="14">
        <f>(IF(ROUNDUP(ABS(IF(S44&gt;T44,(0.999999-S44)*24+(T44*24),((S44-T44)*24))),3)&gt;5.1,ROUNDUP(ABS(IF(S44&gt;T44,(0.999999-S44)*24+(T44*24),((S44-T44)*24))),3),ROUNDUP(ABS(IF(S44&gt;T44,(0.999999-S44)*24+(T44*24),((S44-T44)*24))),3)))</f>
        <v>0</v>
      </c>
      <c r="V44" s="14">
        <f>IF(U44&gt;4,(U44-0),U44)</f>
        <v>0</v>
      </c>
      <c r="W44" s="15"/>
      <c r="X44" s="16"/>
      <c r="Y44" s="46" t="s">
        <v>12</v>
      </c>
      <c r="Z44" s="45"/>
      <c r="AA44" s="13"/>
      <c r="AB44" s="14">
        <f>(IF(ROUNDUP(ABS(IF(Z44&gt;AA44,(0.999999-Z44)*24+(AA44*24),((Z44-AA44)*24))),3)&gt;5.1,ROUNDUP(ABS(IF(Z44&gt;AA44,(0.999999-Z44)*24+(AA44*24),((Z44-AA44)*24))),3),ROUNDUP(ABS(IF(Z44&gt;AA44,(0.999999-Z44)*24+(AA44*24),((Z44-AA44)*24))),3)))</f>
        <v>0</v>
      </c>
      <c r="AC44" s="14">
        <f>IF(AB44&gt;4,(AB44-0),AB44)</f>
        <v>0</v>
      </c>
      <c r="AD44" s="15"/>
      <c r="AE44" s="16"/>
      <c r="AF44" s="46" t="s">
        <v>12</v>
      </c>
      <c r="AG44" s="45"/>
      <c r="AH44" s="13"/>
      <c r="AI44" s="14">
        <f>(IF(ROUNDUP(ABS(IF(AG44&gt;AH44,(0.999999-AG44)*24+(AH44*24),((AG44-AH44)*24))),3)&gt;5.1,ROUNDUP(ABS(IF(AG44&gt;AH44,(0.999999-AG44)*24+(AH44*24),((AG44-AH44)*24))),3),ROUNDUP(ABS(IF(AG44&gt;AH44,(0.999999-AG44)*24+(AH44*24),((AG44-AH44)*24))),3)))</f>
        <v>0</v>
      </c>
      <c r="AJ44" s="14">
        <f>IF(AI44&gt;4,(AI44-0),AI44)</f>
        <v>0</v>
      </c>
      <c r="AK44" s="15"/>
      <c r="AL44" s="16"/>
      <c r="AM44" s="46" t="s">
        <v>12</v>
      </c>
      <c r="AN44" s="68"/>
      <c r="AO44" s="159"/>
      <c r="AP44" s="14">
        <f>(IF(ROUNDUP(ABS(IF(AN44&gt;AO44,(0.999999-AN44)*24+(AO44*24),((AN44-AO44)*24))),3)&gt;5.1,ROUNDUP(ABS(IF(AN44&gt;AO44,(0.999999-AN44)*24+(AO44*24),((AN44-AO44)*24))),3),ROUNDUP(ABS(IF(AN44&gt;AO44,(0.999999-AN44)*24+(AO44*24),((AN44-AO44)*24))),3)))</f>
        <v>0</v>
      </c>
      <c r="AQ44" s="14">
        <f>IF(AP44&gt;4,(AP44-0),AP44)</f>
        <v>0</v>
      </c>
      <c r="AR44" s="15"/>
      <c r="AS44" s="16"/>
      <c r="AT44" s="160" t="s">
        <v>12</v>
      </c>
      <c r="AU44" s="68"/>
      <c r="AV44" s="159"/>
      <c r="AW44" s="14">
        <f>(IF(ROUNDUP(ABS(IF(AU44&gt;AV44,(0.999999-AU44)*24+(AV44*24),((AU44-AV44)*24))),3)&gt;5.1,ROUNDUP(ABS(IF(AU44&gt;AV44,(0.999999-AU44)*24+(AV44*24),((AU44-AV44)*24))),3),ROUNDUP(ABS(IF(AU44&gt;AV44,(0.999999-AU44)*24+(AV44*24),((AU44-AV44)*24))),3)))</f>
        <v>0</v>
      </c>
      <c r="AX44" s="14">
        <f>IF(AW44&gt;4,(AW44-0),AW44)</f>
        <v>0</v>
      </c>
      <c r="AY44" s="15"/>
      <c r="AZ44" s="16"/>
      <c r="BA44" s="160" t="s">
        <v>12</v>
      </c>
      <c r="BB44" s="2"/>
      <c r="BC44" s="2"/>
      <c r="BD44" s="2"/>
      <c r="BE44" s="2"/>
      <c r="BF44" s="2"/>
      <c r="BG44" s="2"/>
      <c r="BH44" s="2"/>
    </row>
    <row r="45" spans="1:60">
      <c r="A45" s="119" t="s">
        <v>30</v>
      </c>
      <c r="B45" s="110"/>
      <c r="C45" s="118"/>
      <c r="D45" s="120"/>
      <c r="E45" s="30"/>
      <c r="F45" s="31"/>
      <c r="G45" s="32"/>
      <c r="H45" s="32"/>
      <c r="I45" s="33"/>
      <c r="J45" s="33"/>
      <c r="K45" s="34" t="s">
        <v>12</v>
      </c>
      <c r="L45" s="30"/>
      <c r="M45" s="31"/>
      <c r="N45" s="32"/>
      <c r="O45" s="32"/>
      <c r="P45" s="33"/>
      <c r="Q45" s="33"/>
      <c r="R45" s="34" t="s">
        <v>12</v>
      </c>
      <c r="S45" s="30"/>
      <c r="T45" s="31"/>
      <c r="U45" s="32"/>
      <c r="V45" s="32"/>
      <c r="W45" s="33"/>
      <c r="X45" s="33"/>
      <c r="Y45" s="34" t="s">
        <v>12</v>
      </c>
      <c r="Z45" s="30"/>
      <c r="AA45" s="31"/>
      <c r="AB45" s="32"/>
      <c r="AC45" s="32"/>
      <c r="AD45" s="33"/>
      <c r="AE45" s="33"/>
      <c r="AF45" s="34" t="s">
        <v>12</v>
      </c>
      <c r="AG45" s="30"/>
      <c r="AH45" s="31"/>
      <c r="AI45" s="32"/>
      <c r="AJ45" s="32"/>
      <c r="AK45" s="33"/>
      <c r="AL45" s="33"/>
      <c r="AM45" s="34" t="s">
        <v>12</v>
      </c>
      <c r="AN45" s="30">
        <v>0.72916666666666663</v>
      </c>
      <c r="AO45" s="31">
        <v>0.875</v>
      </c>
      <c r="AP45" s="32"/>
      <c r="AQ45" s="32"/>
      <c r="AR45" s="33">
        <f>(IF(ROUNDUP(ABS(IF(AN45&gt;AO45,(0.999999-AN45)*24+(AO45*24),((AN45-AO45)*24))),3)&gt;5.1,ROUNDUP(ABS(IF(AN45&gt;AO45,(0.999999-AN45)*24+(AO45*24),((AN45-AO45)*24))),3),ROUNDUP(ABS(IF(AN45&gt;AO45,(0.999999-AN45)*24+(AO45*24),((AN45-AO45)*24))),3)))</f>
        <v>3.5</v>
      </c>
      <c r="AS45" s="41">
        <f>IF(AR45&gt;4,(AR45-0),AR45)</f>
        <v>3.5</v>
      </c>
      <c r="AT45" s="86" t="s">
        <v>34</v>
      </c>
      <c r="AU45" s="30"/>
      <c r="AV45" s="31"/>
      <c r="AW45" s="32"/>
      <c r="AX45" s="32"/>
      <c r="AY45" s="33">
        <f>(IF(ROUNDUP(ABS(IF(AU45&gt;AV45,(0.999999-AU45)*24+(AV45*24),((AU45-AV45)*24))),3)&gt;5.1,ROUNDUP(ABS(IF(AU45&gt;AV45,(0.999999-AU45)*24+(AV45*24),((AU45-AV45)*24))),3),ROUNDUP(ABS(IF(AU45&gt;AV45,(0.999999-AU45)*24+(AV45*24),((AU45-AV45)*24))),3)))</f>
        <v>0</v>
      </c>
      <c r="AZ45" s="41">
        <f>IF(AY45&gt;4,(AY45-0),AY45)</f>
        <v>0</v>
      </c>
      <c r="BA45" s="34" t="s">
        <v>12</v>
      </c>
      <c r="BB45" s="2"/>
      <c r="BC45" s="2"/>
      <c r="BD45" s="2"/>
      <c r="BE45" s="2"/>
      <c r="BF45" s="2"/>
      <c r="BG45" s="2"/>
      <c r="BH45" s="2"/>
    </row>
    <row r="46" spans="1:60">
      <c r="A46" s="106" t="s">
        <v>45</v>
      </c>
      <c r="B46" s="59"/>
      <c r="C46" s="107" t="s">
        <v>50</v>
      </c>
      <c r="D46" s="120"/>
      <c r="E46" s="92"/>
      <c r="F46" s="93"/>
      <c r="G46" s="94">
        <f>(IF(ROUNDUP(ABS(IF(E46&gt;F46,(0.999999-E46)*24+(F46*24),((E46-F46)*24))),3)&gt;5.1,ROUNDUP(ABS(IF(E46&gt;F46,(0.999999-E46)*24+(F46*24),((E46-F46)*24))),3),ROUNDUP(ABS(IF(E46&gt;F46,(0.999999-E46)*24+(F46*24),((E46-F46)*24))),3)))</f>
        <v>0</v>
      </c>
      <c r="H46" s="94">
        <f>IF(G46&gt;4,(G46-0),G46)</f>
        <v>0</v>
      </c>
      <c r="I46" s="95"/>
      <c r="J46" s="96"/>
      <c r="K46" s="97" t="s">
        <v>12</v>
      </c>
      <c r="L46" s="92"/>
      <c r="M46" s="93"/>
      <c r="N46" s="94">
        <f>(IF(ROUNDUP(ABS(IF(L46&gt;M46,(0.999999-L46)*24+(M46*24),((L46-M46)*24))),3)&gt;5.1,ROUNDUP(ABS(IF(L46&gt;M46,(0.999999-L46)*24+(M46*24),((L46-M46)*24))),3),ROUNDUP(ABS(IF(L46&gt;M46,(0.999999-L46)*24+(M46*24),((L46-M46)*24))),3)))</f>
        <v>0</v>
      </c>
      <c r="O46" s="94">
        <f>IF(N46&gt;4,(N46-0),N46)</f>
        <v>0</v>
      </c>
      <c r="P46" s="95"/>
      <c r="Q46" s="96"/>
      <c r="R46" s="108" t="s">
        <v>12</v>
      </c>
      <c r="S46" s="92"/>
      <c r="T46" s="93"/>
      <c r="U46" s="94">
        <f>(IF(ROUNDUP(ABS(IF(S46&gt;T46,(0.999999-S46)*24+(T46*24),((S46-T46)*24))),3)&gt;5.1,ROUNDUP(ABS(IF(S46&gt;T46,(0.999999-S46)*24+(T46*24),((S46-T46)*24))),3),ROUNDUP(ABS(IF(S46&gt;T46,(0.999999-S46)*24+(T46*24),((S46-T46)*24))),3)))</f>
        <v>0</v>
      </c>
      <c r="V46" s="94">
        <f>IF(U46&gt;4,(U46-0),U46)</f>
        <v>0</v>
      </c>
      <c r="W46" s="95"/>
      <c r="X46" s="96"/>
      <c r="Y46" s="108" t="s">
        <v>12</v>
      </c>
      <c r="Z46" s="92"/>
      <c r="AA46" s="93"/>
      <c r="AB46" s="94">
        <f>(IF(ROUNDUP(ABS(IF(Z46&gt;AA46,(0.999999-Z46)*24+(AA46*24),((Z46-AA46)*24))),3)&gt;5.1,ROUNDUP(ABS(IF(Z46&gt;AA46,(0.999999-Z46)*24+(AA46*24),((Z46-AA46)*24))),3),ROUNDUP(ABS(IF(Z46&gt;AA46,(0.999999-Z46)*24+(AA46*24),((Z46-AA46)*24))),3)))</f>
        <v>0</v>
      </c>
      <c r="AC46" s="94">
        <f>IF(AB46&gt;4,(AB46-0),AB46)</f>
        <v>0</v>
      </c>
      <c r="AD46" s="95"/>
      <c r="AE46" s="96"/>
      <c r="AF46" s="108" t="s">
        <v>12</v>
      </c>
      <c r="AG46" s="92"/>
      <c r="AH46" s="93"/>
      <c r="AI46" s="94">
        <f>(IF(ROUNDUP(ABS(IF(AG46&gt;AH46,(0.999999-AG46)*24+(AH46*24),((AG46-AH46)*24))),3)&gt;5.1,ROUNDUP(ABS(IF(AG46&gt;AH46,(0.999999-AG46)*24+(AH46*24),((AG46-AH46)*24))),3),ROUNDUP(ABS(IF(AG46&gt;AH46,(0.999999-AG46)*24+(AH46*24),((AG46-AH46)*24))),3)))</f>
        <v>0</v>
      </c>
      <c r="AJ46" s="94">
        <f>IF(AI46&gt;4,(AI46-0),AI46)</f>
        <v>0</v>
      </c>
      <c r="AK46" s="95"/>
      <c r="AL46" s="96"/>
      <c r="AM46" s="108" t="s">
        <v>12</v>
      </c>
      <c r="AN46" s="27">
        <v>0.5</v>
      </c>
      <c r="AO46" s="159">
        <v>0.625</v>
      </c>
      <c r="AP46" s="14">
        <f>(IF(ROUNDUP(ABS(IF(AN46&gt;AO46,(0.999999-AN46)*24+(AO46*24),((AN46-AO46)*24))),3)&gt;5.1,ROUNDUP(ABS(IF(AN46&gt;AO46,(0.999999-AN46)*24+(AO46*24),((AN46-AO46)*24))),3),ROUNDUP(ABS(IF(AN46&gt;AO46,(0.999999-AN46)*24+(AO46*24),((AN46-AO46)*24))),3)))</f>
        <v>3</v>
      </c>
      <c r="AQ46" s="14">
        <f>IF(AP46&gt;4,(AP46-0),AP46)</f>
        <v>3</v>
      </c>
      <c r="AR46" s="15"/>
      <c r="AS46" s="16"/>
      <c r="AT46" s="160" t="s">
        <v>25</v>
      </c>
      <c r="AU46" s="27">
        <v>0.5</v>
      </c>
      <c r="AV46" s="159">
        <v>0.58333333333333337</v>
      </c>
      <c r="AW46" s="14">
        <f>(IF(ROUNDUP(ABS(IF(AU46&gt;AV46,(0.999999-AU46)*24+(AV46*24),((AU46-AV46)*24))),3)&gt;5.1,ROUNDUP(ABS(IF(AU46&gt;AV46,(0.999999-AU46)*24+(AV46*24),((AU46-AV46)*24))),3),ROUNDUP(ABS(IF(AU46&gt;AV46,(0.999999-AU46)*24+(AV46*24),((AU46-AV46)*24))),3)))</f>
        <v>2</v>
      </c>
      <c r="AX46" s="14">
        <f>IF(AW46&gt;4,(AW46-0),AW46)</f>
        <v>2</v>
      </c>
      <c r="AY46" s="15"/>
      <c r="AZ46" s="16"/>
      <c r="BA46" s="160" t="s">
        <v>25</v>
      </c>
      <c r="BB46" s="2"/>
      <c r="BC46" s="2"/>
      <c r="BD46" s="2"/>
      <c r="BE46" s="2"/>
      <c r="BF46" s="2"/>
      <c r="BG46" s="2"/>
      <c r="BH46" s="2"/>
    </row>
    <row r="47" spans="1:60" ht="15.75" thickBot="1">
      <c r="A47" s="119" t="s">
        <v>30</v>
      </c>
      <c r="B47" s="110"/>
      <c r="C47" s="118"/>
      <c r="D47" s="120"/>
      <c r="E47" s="30"/>
      <c r="F47" s="31"/>
      <c r="G47" s="32"/>
      <c r="H47" s="32"/>
      <c r="I47" s="33">
        <f>(IF(ROUNDUP(ABS(IF(E47&gt;F47,(0.999999-E47)*24+(F47*24),((E47-F47)*24))),3)&gt;5.1,ROUNDUP(ABS(IF(E47&gt;F47,(0.999999-E47)*24+(F47*24),((E47-F47)*24))),3),ROUNDUP(ABS(IF(E47&gt;F47,(0.999999-E47)*24+(F47*24),((E47-F47)*24))),3)))</f>
        <v>0</v>
      </c>
      <c r="J47" s="41">
        <f>IF(I47&gt;4,(I47-0),I47)</f>
        <v>0</v>
      </c>
      <c r="K47" s="34" t="s">
        <v>12</v>
      </c>
      <c r="L47" s="30"/>
      <c r="M47" s="31"/>
      <c r="N47" s="32"/>
      <c r="O47" s="32"/>
      <c r="P47" s="33">
        <f>(IF(ROUNDUP(ABS(IF(L47&gt;M47,(0.999999-L47)*24+(M47*24),((L47-M47)*24))),3)&gt;5.1,ROUNDUP(ABS(IF(L47&gt;M47,(0.999999-L47)*24+(M47*24),((L47-M47)*24))),3),ROUNDUP(ABS(IF(L47&gt;M47,(0.999999-L47)*24+(M47*24),((L47-M47)*24))),3)))</f>
        <v>0</v>
      </c>
      <c r="Q47" s="41">
        <f>IF(P47&gt;4,(P47-0),P47)</f>
        <v>0</v>
      </c>
      <c r="R47" s="34" t="s">
        <v>12</v>
      </c>
      <c r="S47" s="30"/>
      <c r="T47" s="31"/>
      <c r="U47" s="32"/>
      <c r="V47" s="32"/>
      <c r="W47" s="33">
        <f>(IF(ROUNDUP(ABS(IF(S47&gt;T47,(0.999999-S47)*24+(T47*24),((S47-T47)*24))),3)&gt;5.1,ROUNDUP(ABS(IF(S47&gt;T47,(0.999999-S47)*24+(T47*24),((S47-T47)*24))),3),ROUNDUP(ABS(IF(S47&gt;T47,(0.999999-S47)*24+(T47*24),((S47-T47)*24))),3)))</f>
        <v>0</v>
      </c>
      <c r="X47" s="41">
        <f>IF(W47&gt;4,(W47-0),W47)</f>
        <v>0</v>
      </c>
      <c r="Y47" s="34" t="s">
        <v>12</v>
      </c>
      <c r="Z47" s="30">
        <v>0.72916666666666663</v>
      </c>
      <c r="AA47" s="31">
        <v>0.8125</v>
      </c>
      <c r="AB47" s="32"/>
      <c r="AC47" s="32"/>
      <c r="AD47" s="33">
        <f>(IF(ROUNDUP(ABS(IF(Z47&gt;AA47,(0.999999-Z47)*24+(AA47*24),((Z47-AA47)*24))),3)&gt;5.1,ROUNDUP(ABS(IF(Z47&gt;AA47,(0.999999-Z47)*24+(AA47*24),((Z47-AA47)*24))),3),ROUNDUP(ABS(IF(Z47&gt;AA47,(0.999999-Z47)*24+(AA47*24),((Z47-AA47)*24))),3)))</f>
        <v>2</v>
      </c>
      <c r="AE47" s="41">
        <f>IF(AD47&gt;4,(AD47-0),AD47)</f>
        <v>2</v>
      </c>
      <c r="AF47" s="34" t="s">
        <v>34</v>
      </c>
      <c r="AG47" s="30"/>
      <c r="AH47" s="31"/>
      <c r="AI47" s="32"/>
      <c r="AJ47" s="32"/>
      <c r="AK47" s="33">
        <f>(IF(ROUNDUP(ABS(IF(AG47&gt;AH47,(0.999999-AG47)*24+(AH47*24),((AG47-AH47)*24))),3)&gt;5.1,ROUNDUP(ABS(IF(AG47&gt;AH47,(0.999999-AG47)*24+(AH47*24),((AG47-AH47)*24))),3),ROUNDUP(ABS(IF(AG47&gt;AH47,(0.999999-AG47)*24+(AH47*24),((AG47-AH47)*24))),3)))</f>
        <v>0</v>
      </c>
      <c r="AL47" s="41">
        <f>IF(AK47&gt;4,(AK47-0),AK47)</f>
        <v>0</v>
      </c>
      <c r="AM47" s="34" t="s">
        <v>12</v>
      </c>
      <c r="AN47" s="30">
        <v>0.72916666666666663</v>
      </c>
      <c r="AO47" s="31">
        <v>0.89583333333333337</v>
      </c>
      <c r="AP47" s="32"/>
      <c r="AQ47" s="32"/>
      <c r="AR47" s="33">
        <f>(IF(ROUNDUP(ABS(IF(AN47&gt;AO47,(0.999999-AN47)*24+(AO47*24),((AN47-AO47)*24))),3)&gt;5.1,ROUNDUP(ABS(IF(AN47&gt;AO47,(0.999999-AN47)*24+(AO47*24),((AN47-AO47)*24))),3),ROUNDUP(ABS(IF(AN47&gt;AO47,(0.999999-AN47)*24+(AO47*24),((AN47-AO47)*24))),3)))</f>
        <v>4</v>
      </c>
      <c r="AS47" s="41">
        <f>IF(AR47&gt;4,(AR47-0),AR47)</f>
        <v>4</v>
      </c>
      <c r="AT47" s="34" t="s">
        <v>25</v>
      </c>
      <c r="AU47" s="30"/>
      <c r="AV47" s="31"/>
      <c r="AW47" s="32"/>
      <c r="AX47" s="32"/>
      <c r="AY47" s="33"/>
      <c r="AZ47" s="41"/>
      <c r="BA47" s="56" t="s">
        <v>20</v>
      </c>
      <c r="BB47" s="2"/>
      <c r="BC47" s="2"/>
      <c r="BD47" s="2"/>
      <c r="BE47" s="2"/>
      <c r="BF47" s="2"/>
      <c r="BG47" s="2"/>
      <c r="BH47" s="2"/>
    </row>
    <row r="48" spans="1:60" ht="15.75" thickBot="1">
      <c r="A48" s="106" t="s">
        <v>45</v>
      </c>
      <c r="B48" s="59"/>
      <c r="C48" s="107" t="s">
        <v>70</v>
      </c>
      <c r="D48" s="320"/>
      <c r="E48" s="68"/>
      <c r="F48" s="159"/>
      <c r="G48" s="14">
        <f>(IF(ROUNDUP(ABS(IF(E48&gt;F48,(0.999999-E48)*24+(F48*24),((E48-F48)*24))),3)&gt;5.1,ROUNDUP(ABS(IF(E48&gt;F48,(0.999999-E48)*24+(F48*24),((E48-F48)*24))),3),ROUNDUP(ABS(IF(E48&gt;F48,(0.999999-E48)*24+(F48*24),((E48-F48)*24))),3)))</f>
        <v>0</v>
      </c>
      <c r="H48" s="14">
        <f>IF(G48&gt;4,(G48-0),G48)</f>
        <v>0</v>
      </c>
      <c r="I48" s="15"/>
      <c r="J48" s="16"/>
      <c r="K48" s="160" t="s">
        <v>12</v>
      </c>
      <c r="L48" s="68"/>
      <c r="M48" s="159"/>
      <c r="N48" s="14">
        <f>(IF(ROUNDUP(ABS(IF(L48&gt;M48,(0.999999-L48)*24+(M48*24),((L48-M48)*24))),3)&gt;5.1,ROUNDUP(ABS(IF(L48&gt;M48,(0.999999-L48)*24+(M48*24),((L48-M48)*24))),3),ROUNDUP(ABS(IF(L48&gt;M48,(0.999999-L48)*24+(M48*24),((L48-M48)*24))),3)))</f>
        <v>0</v>
      </c>
      <c r="O48" s="14">
        <f>IF(N48&gt;4,(N48-0),N48)</f>
        <v>0</v>
      </c>
      <c r="P48" s="15"/>
      <c r="Q48" s="16"/>
      <c r="R48" s="160" t="s">
        <v>12</v>
      </c>
      <c r="S48" s="27">
        <v>0.5</v>
      </c>
      <c r="T48" s="159">
        <v>0.58333333333333337</v>
      </c>
      <c r="U48" s="14">
        <f>(IF(ROUNDUP(ABS(IF(S48&gt;T48,(0.999999-S48)*24+(T48*24),((S48-T48)*24))),3)&gt;5.1,ROUNDUP(ABS(IF(S48&gt;T48,(0.999999-S48)*24+(T48*24),((S48-T48)*24))),3),ROUNDUP(ABS(IF(S48&gt;T48,(0.999999-S48)*24+(T48*24),((S48-T48)*24))),3)))</f>
        <v>2</v>
      </c>
      <c r="V48" s="14">
        <f>IF(U48&gt;4,(U48-0),U48)</f>
        <v>2</v>
      </c>
      <c r="W48" s="15"/>
      <c r="X48" s="16"/>
      <c r="Y48" s="121" t="s">
        <v>51</v>
      </c>
      <c r="Z48" s="27">
        <v>0.5</v>
      </c>
      <c r="AA48" s="159">
        <v>0.58333333333333337</v>
      </c>
      <c r="AB48" s="14">
        <f>(IF(ROUNDUP(ABS(IF(Z48&gt;AA48,(0.999999-Z48)*24+(AA48*24),((Z48-AA48)*24))),3)&gt;5.1,ROUNDUP(ABS(IF(Z48&gt;AA48,(0.999999-Z48)*24+(AA48*24),((Z48-AA48)*24))),3),ROUNDUP(ABS(IF(Z48&gt;AA48,(0.999999-Z48)*24+(AA48*24),((Z48-AA48)*24))),3)))</f>
        <v>2</v>
      </c>
      <c r="AC48" s="14">
        <f>IF(AB48&gt;4,(AB48-0),AB48)</f>
        <v>2</v>
      </c>
      <c r="AD48" s="15"/>
      <c r="AE48" s="16"/>
      <c r="AF48" s="121" t="s">
        <v>51</v>
      </c>
      <c r="AG48" s="68"/>
      <c r="AH48" s="159"/>
      <c r="AI48" s="14">
        <f>(IF(ROUNDUP(ABS(IF(AG48&gt;AH48,(0.999999-AG48)*24+(AH48*24),((AG48-AH48)*24))),3)&gt;5.1,ROUNDUP(ABS(IF(AG48&gt;AH48,(0.999999-AG48)*24+(AH48*24),((AG48-AH48)*24))),3),ROUNDUP(ABS(IF(AG48&gt;AH48,(0.999999-AG48)*24+(AH48*24),((AG48-AH48)*24))),3)))</f>
        <v>0</v>
      </c>
      <c r="AJ48" s="14">
        <f>IF(AI48&gt;4,(AI48-0),AI48)</f>
        <v>0</v>
      </c>
      <c r="AK48" s="15"/>
      <c r="AL48" s="16"/>
      <c r="AM48" s="160" t="s">
        <v>12</v>
      </c>
      <c r="AN48" s="27">
        <v>0.5</v>
      </c>
      <c r="AO48" s="159">
        <v>0.58333333333333337</v>
      </c>
      <c r="AP48" s="14">
        <f>(IF(ROUNDUP(ABS(IF(AN48&gt;AO48,(0.999999-AN48)*24+(AO48*24),((AN48-AO48)*24))),3)&gt;5.1,ROUNDUP(ABS(IF(AN48&gt;AO48,(0.999999-AN48)*24+(AO48*24),((AN48-AO48)*24))),3),ROUNDUP(ABS(IF(AN48&gt;AO48,(0.999999-AN48)*24+(AO48*24),((AN48-AO48)*24))),3)))</f>
        <v>2</v>
      </c>
      <c r="AQ48" s="14">
        <f>IF(AP48&gt;4,(AP48-0),AP48)</f>
        <v>2</v>
      </c>
      <c r="AR48" s="15"/>
      <c r="AS48" s="16"/>
      <c r="AT48" s="121" t="s">
        <v>51</v>
      </c>
      <c r="AU48" s="68"/>
      <c r="AV48" s="159"/>
      <c r="AW48" s="14">
        <f>(IF(ROUNDUP(ABS(IF(AU48&gt;AV48,(0.999999-AU48)*24+(AV48*24),((AU48-AV48)*24))),3)&gt;5.1,ROUNDUP(ABS(IF(AU48&gt;AV48,(0.999999-AU48)*24+(AV48*24),((AU48-AV48)*24))),3),ROUNDUP(ABS(IF(AU48&gt;AV48,(0.999999-AU48)*24+(AV48*24),((AU48-AV48)*24))),3)))</f>
        <v>0</v>
      </c>
      <c r="AX48" s="14">
        <f>IF(AW48&gt;4,(AW48-0),AW48)</f>
        <v>0</v>
      </c>
      <c r="AY48" s="15"/>
      <c r="AZ48" s="16"/>
      <c r="BA48" s="160" t="s">
        <v>12</v>
      </c>
      <c r="BB48" s="2"/>
      <c r="BC48" s="2"/>
      <c r="BD48" s="2"/>
      <c r="BE48" s="2"/>
      <c r="BF48" s="2"/>
      <c r="BG48" s="2"/>
      <c r="BH48" s="2"/>
    </row>
    <row r="49" spans="1:60" ht="15.75" thickBot="1">
      <c r="A49" s="119" t="s">
        <v>30</v>
      </c>
      <c r="B49" s="110"/>
      <c r="C49" s="118"/>
      <c r="D49" s="320"/>
      <c r="E49" s="30"/>
      <c r="F49" s="31"/>
      <c r="G49" s="32"/>
      <c r="H49" s="32"/>
      <c r="I49" s="33">
        <f>(IF(ROUNDUP(ABS(IF(E49&gt;F49,(0.999999-E49)*24+(F49*24),((E49-F49)*24))),3)&gt;5.1,ROUNDUP(ABS(IF(E49&gt;F49,(0.999999-E49)*24+(F49*24),((E49-F49)*24))),3),ROUNDUP(ABS(IF(E49&gt;F49,(0.999999-E49)*24+(F49*24),((E49-F49)*24))),3)))</f>
        <v>0</v>
      </c>
      <c r="J49" s="41">
        <f>IF(I49&gt;4,(I49-0),I49)</f>
        <v>0</v>
      </c>
      <c r="K49" s="34" t="s">
        <v>12</v>
      </c>
      <c r="L49" s="30"/>
      <c r="M49" s="31"/>
      <c r="N49" s="32"/>
      <c r="O49" s="32"/>
      <c r="P49" s="33">
        <f>(IF(ROUNDUP(ABS(IF(L49&gt;M49,(0.999999-L49)*24+(M49*24),((L49-M49)*24))),3)&gt;5.1,ROUNDUP(ABS(IF(L49&gt;M49,(0.999999-L49)*24+(M49*24),((L49-M49)*24))),3),ROUNDUP(ABS(IF(L49&gt;M49,(0.999999-L49)*24+(M49*24),((L49-M49)*24))),3)))</f>
        <v>0</v>
      </c>
      <c r="Q49" s="41">
        <f>IF(P49&gt;4,(P49-0),P49)</f>
        <v>0</v>
      </c>
      <c r="R49" s="34" t="s">
        <v>12</v>
      </c>
      <c r="S49" s="30"/>
      <c r="T49" s="31"/>
      <c r="U49" s="32"/>
      <c r="V49" s="32"/>
      <c r="W49" s="33">
        <f>(IF(ROUNDUP(ABS(IF(S49&gt;T49,(0.999999-S49)*24+(T49*24),((S49-T49)*24))),3)&gt;5.1,ROUNDUP(ABS(IF(S49&gt;T49,(0.999999-S49)*24+(T49*24),((S49-T49)*24))),3),ROUNDUP(ABS(IF(S49&gt;T49,(0.999999-S49)*24+(T49*24),((S49-T49)*24))),3)))</f>
        <v>0</v>
      </c>
      <c r="X49" s="41">
        <f>IF(W49&gt;4,(W49-0),W49)</f>
        <v>0</v>
      </c>
      <c r="Y49" s="34" t="s">
        <v>12</v>
      </c>
      <c r="Z49" s="30"/>
      <c r="AA49" s="31"/>
      <c r="AB49" s="32"/>
      <c r="AC49" s="32"/>
      <c r="AD49" s="33">
        <f>(IF(ROUNDUP(ABS(IF(Z49&gt;AA49,(0.999999-Z49)*24+(AA49*24),((Z49-AA49)*24))),3)&gt;5.1,ROUNDUP(ABS(IF(Z49&gt;AA49,(0.999999-Z49)*24+(AA49*24),((Z49-AA49)*24))),3),ROUNDUP(ABS(IF(Z49&gt;AA49,(0.999999-Z49)*24+(AA49*24),((Z49-AA49)*24))),3)))</f>
        <v>0</v>
      </c>
      <c r="AE49" s="41">
        <f>IF(AD49&gt;4,(AD49-0),AD49)</f>
        <v>0</v>
      </c>
      <c r="AF49" s="34" t="s">
        <v>12</v>
      </c>
      <c r="AG49" s="30">
        <v>0.72916666666666663</v>
      </c>
      <c r="AH49" s="31">
        <v>0.8125</v>
      </c>
      <c r="AI49" s="32"/>
      <c r="AJ49" s="32"/>
      <c r="AK49" s="33">
        <f>(IF(ROUNDUP(ABS(IF(AG49&gt;AH49,(0.999999-AG49)*24+(AH49*24),((AG49-AH49)*24))),3)&gt;5.1,ROUNDUP(ABS(IF(AG49&gt;AH49,(0.999999-AG49)*24+(AH49*24),((AG49-AH49)*24))),3),ROUNDUP(ABS(IF(AG49&gt;AH49,(0.999999-AG49)*24+(AH49*24),((AG49-AH49)*24))),3)))</f>
        <v>2</v>
      </c>
      <c r="AL49" s="41">
        <f>IF(AK49&gt;4,(AK49-0),AK49)</f>
        <v>2</v>
      </c>
      <c r="AM49" s="122" t="s">
        <v>51</v>
      </c>
      <c r="AN49" s="30">
        <v>0.72916666666666663</v>
      </c>
      <c r="AO49" s="31">
        <v>0.8125</v>
      </c>
      <c r="AP49" s="32"/>
      <c r="AQ49" s="32"/>
      <c r="AR49" s="33">
        <f>(IF(ROUNDUP(ABS(IF(AN49&gt;AO49,(0.999999-AN49)*24+(AO49*24),((AN49-AO49)*24))),3)&gt;5.1,ROUNDUP(ABS(IF(AN49&gt;AO49,(0.999999-AN49)*24+(AO49*24),((AN49-AO49)*24))),3),ROUNDUP(ABS(IF(AN49&gt;AO49,(0.999999-AN49)*24+(AO49*24),((AN49-AO49)*24))),3)))</f>
        <v>2</v>
      </c>
      <c r="AS49" s="41">
        <f>IF(AR49&gt;4,(AR49-0),AR49)</f>
        <v>2</v>
      </c>
      <c r="AT49" s="122" t="s">
        <v>51</v>
      </c>
      <c r="AU49" s="30"/>
      <c r="AV49" s="31"/>
      <c r="AW49" s="32"/>
      <c r="AX49" s="32"/>
      <c r="AY49" s="33">
        <f>(IF(ROUNDUP(ABS(IF(AU49&gt;AV49,(0.999999-AU49)*24+(AV49*24),((AU49-AV49)*24))),3)&gt;5.1,ROUNDUP(ABS(IF(AU49&gt;AV49,(0.999999-AU49)*24+(AV49*24),((AU49-AV49)*24))),3),ROUNDUP(ABS(IF(AU49&gt;AV49,(0.999999-AU49)*24+(AV49*24),((AU49-AV49)*24))),3)))</f>
        <v>0</v>
      </c>
      <c r="AZ49" s="41">
        <f>IF(AY49&gt;4,(AY49-0),AY49)</f>
        <v>0</v>
      </c>
      <c r="BA49" s="34" t="s">
        <v>12</v>
      </c>
      <c r="BB49" s="2"/>
      <c r="BC49" s="2"/>
      <c r="BD49" s="2"/>
      <c r="BE49" s="2"/>
      <c r="BF49" s="2"/>
      <c r="BG49" s="2"/>
      <c r="BH49" s="2"/>
    </row>
    <row r="50" spans="1:60" ht="15.75" thickBot="1">
      <c r="A50" s="123" t="s">
        <v>52</v>
      </c>
      <c r="B50" s="124"/>
      <c r="C50" s="125" t="s">
        <v>53</v>
      </c>
      <c r="D50" s="120"/>
      <c r="E50" s="45"/>
      <c r="F50" s="13"/>
      <c r="G50" s="14">
        <f>(IF(ROUNDUP(ABS(IF(E50&gt;F50,(0.999999-E50)*24+(F50*24),((E50-F50)*24))),3)&gt;5.1,ROUNDUP(ABS(IF(E50&gt;F50,(0.999999-E50)*24+(F50*24),((E50-F50)*24))),3),ROUNDUP(ABS(IF(E50&gt;F50,(0.999999-E50)*24+(F50*24),((E50-F50)*24))),3)))</f>
        <v>0</v>
      </c>
      <c r="H50" s="14">
        <f>IF(G50&gt;4,(G50-0),G50)</f>
        <v>0</v>
      </c>
      <c r="I50" s="15"/>
      <c r="J50" s="16"/>
      <c r="K50" s="46" t="s">
        <v>12</v>
      </c>
      <c r="L50" s="45"/>
      <c r="M50" s="13"/>
      <c r="N50" s="14">
        <f>(IF(ROUNDUP(ABS(IF(L50&gt;M50,(0.999999-L50)*24+(M50*24),((L50-M50)*24))),3)&gt;5.1,ROUNDUP(ABS(IF(L50&gt;M50,(0.999999-L50)*24+(M50*24),((L50-M50)*24))),3),ROUNDUP(ABS(IF(L50&gt;M50,(0.999999-L50)*24+(M50*24),((L50-M50)*24))),3)))</f>
        <v>0</v>
      </c>
      <c r="O50" s="14">
        <f>IF(N50&gt;4,(N50-0),N50)</f>
        <v>0</v>
      </c>
      <c r="P50" s="15"/>
      <c r="Q50" s="16"/>
      <c r="R50" s="46" t="s">
        <v>12</v>
      </c>
      <c r="S50" s="45"/>
      <c r="T50" s="13"/>
      <c r="U50" s="14">
        <f>(IF(ROUNDUP(ABS(IF(S50&gt;T50,(0.999999-S50)*24+(T50*24),((S50-T50)*24))),3)&gt;5.1,ROUNDUP(ABS(IF(S50&gt;T50,(0.999999-S50)*24+(T50*24),((S50-T50)*24))),3),ROUNDUP(ABS(IF(S50&gt;T50,(0.999999-S50)*24+(T50*24),((S50-T50)*24))),3)))</f>
        <v>0</v>
      </c>
      <c r="V50" s="14">
        <f>IF(U50&gt;4,(U50-0),U50)</f>
        <v>0</v>
      </c>
      <c r="W50" s="15"/>
      <c r="X50" s="16"/>
      <c r="Y50" s="46" t="s">
        <v>12</v>
      </c>
      <c r="Z50" s="45"/>
      <c r="AA50" s="13"/>
      <c r="AB50" s="14">
        <f>(IF(ROUNDUP(ABS(IF(Z50&gt;AA50,(0.999999-Z50)*24+(AA50*24),((Z50-AA50)*24))),3)&gt;5.1,ROUNDUP(ABS(IF(Z50&gt;AA50,(0.999999-Z50)*24+(AA50*24),((Z50-AA50)*24))),3),ROUNDUP(ABS(IF(Z50&gt;AA50,(0.999999-Z50)*24+(AA50*24),((Z50-AA50)*24))),3)))</f>
        <v>0</v>
      </c>
      <c r="AC50" s="14">
        <f>IF(AB50&gt;4,(AB50-0),AB50)</f>
        <v>0</v>
      </c>
      <c r="AD50" s="15"/>
      <c r="AE50" s="16"/>
      <c r="AF50" s="46" t="s">
        <v>12</v>
      </c>
      <c r="AG50" s="45"/>
      <c r="AH50" s="13"/>
      <c r="AI50" s="14">
        <f>(IF(ROUNDUP(ABS(IF(AG50&gt;AH50,(0.999999-AG50)*24+(AH50*24),((AG50-AH50)*24))),3)&gt;5.1,ROUNDUP(ABS(IF(AG50&gt;AH50,(0.999999-AG50)*24+(AH50*24),((AG50-AH50)*24))),3),ROUNDUP(ABS(IF(AG50&gt;AH50,(0.999999-AG50)*24+(AH50*24),((AG50-AH50)*24))),3)))</f>
        <v>0</v>
      </c>
      <c r="AJ50" s="14">
        <f>IF(AI50&gt;4,(AI50-0),AI50)</f>
        <v>0</v>
      </c>
      <c r="AK50" s="15"/>
      <c r="AL50" s="16"/>
      <c r="AM50" s="46" t="s">
        <v>12</v>
      </c>
      <c r="AN50" s="68"/>
      <c r="AO50" s="159"/>
      <c r="AP50" s="14">
        <f>(IF(ROUNDUP(ABS(IF(AN50&gt;AO50,(0.999999-AN50)*24+(AO50*24),((AN50-AO50)*24))),3)&gt;5.1,ROUNDUP(ABS(IF(AN50&gt;AO50,(0.999999-AN50)*24+(AO50*24),((AN50-AO50)*24))),3),ROUNDUP(ABS(IF(AN50&gt;AO50,(0.999999-AN50)*24+(AO50*24),((AN50-AO50)*24))),3)))</f>
        <v>0</v>
      </c>
      <c r="AQ50" s="14">
        <f>IF(AP50&gt;4,(AP50-0),AP50)</f>
        <v>0</v>
      </c>
      <c r="AR50" s="15"/>
      <c r="AS50" s="16"/>
      <c r="AT50" s="52" t="s">
        <v>18</v>
      </c>
      <c r="AU50" s="68"/>
      <c r="AV50" s="159"/>
      <c r="AW50" s="14">
        <f>(IF(ROUNDUP(ABS(IF(AU50&gt;AV50,(0.999999-AU50)*24+(AV50*24),((AU50-AV50)*24))),3)&gt;5.1,ROUNDUP(ABS(IF(AU50&gt;AV50,(0.999999-AU50)*24+(AV50*24),((AU50-AV50)*24))),3),ROUNDUP(ABS(IF(AU50&gt;AV50,(0.999999-AU50)*24+(AV50*24),((AU50-AV50)*24))),3)))</f>
        <v>0</v>
      </c>
      <c r="AX50" s="14">
        <f>IF(AW50&gt;4,(AW50-0),AW50)</f>
        <v>0</v>
      </c>
      <c r="AY50" s="15"/>
      <c r="AZ50" s="16"/>
      <c r="BA50" s="52" t="s">
        <v>18</v>
      </c>
      <c r="BB50" s="2"/>
      <c r="BC50" s="2"/>
      <c r="BD50" s="2"/>
      <c r="BE50" s="2"/>
      <c r="BF50" s="2"/>
      <c r="BG50" s="2"/>
      <c r="BH50" s="2"/>
    </row>
    <row r="51" spans="1:60">
      <c r="A51" s="126" t="s">
        <v>30</v>
      </c>
      <c r="B51" s="127"/>
      <c r="C51" s="128"/>
      <c r="D51" s="120"/>
      <c r="E51" s="30"/>
      <c r="F51" s="31"/>
      <c r="G51" s="32"/>
      <c r="H51" s="32"/>
      <c r="I51" s="33">
        <f>(IF(ROUNDUP(ABS(IF(E51&gt;F51,(0.999999-E51)*24+(F51*24),((E51-F51)*24))),3)&gt;5.1,ROUNDUP(ABS(IF(E51&gt;F51,(0.999999-E51)*24+(F51*24),((E51-F51)*24))),3),ROUNDUP(ABS(IF(E51&gt;F51,(0.999999-E51)*24+(F51*24),((E51-F51)*24))),3)))</f>
        <v>0</v>
      </c>
      <c r="J51" s="41">
        <f>IF(I51&gt;4,(I51-0),I51)</f>
        <v>0</v>
      </c>
      <c r="K51" s="34" t="s">
        <v>12</v>
      </c>
      <c r="L51" s="30"/>
      <c r="M51" s="31"/>
      <c r="N51" s="32"/>
      <c r="O51" s="32"/>
      <c r="P51" s="33">
        <f>(IF(ROUNDUP(ABS(IF(L51&gt;M51,(0.999999-L51)*24+(M51*24),((L51-M51)*24))),3)&gt;5.1,ROUNDUP(ABS(IF(L51&gt;M51,(0.999999-L51)*24+(M51*24),((L51-M51)*24))),3),ROUNDUP(ABS(IF(L51&gt;M51,(0.999999-L51)*24+(M51*24),((L51-M51)*24))),3)))</f>
        <v>0</v>
      </c>
      <c r="Q51" s="41">
        <f>IF(P51&gt;4,(P51-0),P51)</f>
        <v>0</v>
      </c>
      <c r="R51" s="34" t="s">
        <v>12</v>
      </c>
      <c r="S51" s="30"/>
      <c r="T51" s="31"/>
      <c r="U51" s="32"/>
      <c r="V51" s="32"/>
      <c r="W51" s="33">
        <f>(IF(ROUNDUP(ABS(IF(S51&gt;T51,(0.999999-S51)*24+(T51*24),((S51-T51)*24))),3)&gt;5.1,ROUNDUP(ABS(IF(S51&gt;T51,(0.999999-S51)*24+(T51*24),((S51-T51)*24))),3),ROUNDUP(ABS(IF(S51&gt;T51,(0.999999-S51)*24+(T51*24),((S51-T51)*24))),3)))</f>
        <v>0</v>
      </c>
      <c r="X51" s="41">
        <f>IF(W51&gt;4,(W51-0),W51)</f>
        <v>0</v>
      </c>
      <c r="Y51" s="34" t="s">
        <v>12</v>
      </c>
      <c r="Z51" s="30"/>
      <c r="AA51" s="31"/>
      <c r="AB51" s="32"/>
      <c r="AC51" s="32"/>
      <c r="AD51" s="33">
        <f>(IF(ROUNDUP(ABS(IF(Z51&gt;AA51,(0.999999-Z51)*24+(AA51*24),((Z51-AA51)*24))),3)&gt;5.1,ROUNDUP(ABS(IF(Z51&gt;AA51,(0.999999-Z51)*24+(AA51*24),((Z51-AA51)*24))),3),ROUNDUP(ABS(IF(Z51&gt;AA51,(0.999999-Z51)*24+(AA51*24),((Z51-AA51)*24))),3)))</f>
        <v>0</v>
      </c>
      <c r="AE51" s="41">
        <f>IF(AD51&gt;4,(AD51-0),AD51)</f>
        <v>0</v>
      </c>
      <c r="AF51" s="34" t="s">
        <v>12</v>
      </c>
      <c r="AG51" s="30">
        <v>0.70833333333333337</v>
      </c>
      <c r="AH51" s="31">
        <v>0.875</v>
      </c>
      <c r="AI51" s="32"/>
      <c r="AJ51" s="32"/>
      <c r="AK51" s="33">
        <f>(IF(ROUNDUP(ABS(IF(AG51&gt;AH51,(0.999999-AG51)*24+(AH51*24),((AG51-AH51)*24))),3)&gt;5.1,ROUNDUP(ABS(IF(AG51&gt;AH51,(0.999999-AG51)*24+(AH51*24),((AG51-AH51)*24))),3),ROUNDUP(ABS(IF(AG51&gt;AH51,(0.999999-AG51)*24+(AH51*24),((AG51-AH51)*24))),3)))</f>
        <v>4</v>
      </c>
      <c r="AL51" s="41">
        <f>IF(AK51&gt;4,(AK51-0),AK51)</f>
        <v>4</v>
      </c>
      <c r="AM51" s="34" t="s">
        <v>52</v>
      </c>
      <c r="AN51" s="30"/>
      <c r="AO51" s="31"/>
      <c r="AP51" s="32"/>
      <c r="AQ51" s="32"/>
      <c r="AR51" s="33"/>
      <c r="AS51" s="33"/>
      <c r="AT51" s="58" t="s">
        <v>18</v>
      </c>
      <c r="AU51" s="30"/>
      <c r="AV51" s="31"/>
      <c r="AW51" s="32"/>
      <c r="AX51" s="32"/>
      <c r="AY51" s="33"/>
      <c r="AZ51" s="33"/>
      <c r="BA51" s="58" t="s">
        <v>18</v>
      </c>
      <c r="BB51" s="2"/>
      <c r="BC51" s="2"/>
      <c r="BD51" s="2"/>
      <c r="BE51" s="2"/>
      <c r="BF51" s="2"/>
      <c r="BG51" s="2"/>
      <c r="BH51" s="2"/>
    </row>
    <row r="52" spans="1:60" ht="17.25" customHeight="1">
      <c r="A52" s="134" t="s">
        <v>11</v>
      </c>
      <c r="B52" s="135"/>
      <c r="C52" s="136" t="s">
        <v>54</v>
      </c>
      <c r="D52" s="137"/>
      <c r="E52" s="138"/>
      <c r="F52" s="139"/>
      <c r="G52" s="140">
        <f>(IF(ROUNDUP(ABS(IF(E52&gt;F52,(0.999999-E52)*24+(F52*24),((E52-F52)*24))),3)&gt;5.1,ROUNDUP(ABS(IF(E52&gt;F52,(0.999999-E52)*24+(F52*24),((E52-F52)*24))),3),ROUNDUP(ABS(IF(E52&gt;F52,(0.999999-E52)*24+(F52*24),((E52-F52)*24))),3)))</f>
        <v>0</v>
      </c>
      <c r="H52" s="140">
        <f>IF(G52&gt;4,(G52-0),G52)</f>
        <v>0</v>
      </c>
      <c r="I52" s="141"/>
      <c r="J52" s="142"/>
      <c r="K52" s="143" t="s">
        <v>12</v>
      </c>
      <c r="L52" s="138"/>
      <c r="M52" s="139"/>
      <c r="N52" s="140">
        <f>(IF(ROUNDUP(ABS(IF(L52&gt;M52,(0.999999-L52)*24+(M52*24),((L52-M52)*24))),3)&gt;5.1,ROUNDUP(ABS(IF(L52&gt;M52,(0.999999-L52)*24+(M52*24),((L52-M52)*24))),3),ROUNDUP(ABS(IF(L52&gt;M52,(0.999999-L52)*24+(M52*24),((L52-M52)*24))),3)))</f>
        <v>0</v>
      </c>
      <c r="O52" s="140">
        <f>IF(N52&gt;4,(N52-0),N52)</f>
        <v>0</v>
      </c>
      <c r="P52" s="141"/>
      <c r="Q52" s="142"/>
      <c r="R52" s="143" t="s">
        <v>12</v>
      </c>
      <c r="S52" s="138"/>
      <c r="T52" s="139"/>
      <c r="U52" s="140">
        <f>(IF(ROUNDUP(ABS(IF(S52&gt;T52,(0.999999-S52)*24+(T52*24),((S52-T52)*24))),3)&gt;5.1,ROUNDUP(ABS(IF(S52&gt;T52,(0.999999-S52)*24+(T52*24),((S52-T52)*24))),3),ROUNDUP(ABS(IF(S52&gt;T52,(0.999999-S52)*24+(T52*24),((S52-T52)*24))),3)))</f>
        <v>0</v>
      </c>
      <c r="V52" s="140">
        <f>IF(U52&gt;4,(U52-0),U52)</f>
        <v>0</v>
      </c>
      <c r="W52" s="141"/>
      <c r="X52" s="142"/>
      <c r="Y52" s="143" t="s">
        <v>12</v>
      </c>
      <c r="Z52" s="138"/>
      <c r="AA52" s="139"/>
      <c r="AB52" s="140">
        <f>(IF(ROUNDUP(ABS(IF(Z52&gt;AA52,(0.999999-Z52)*24+(AA52*24),((Z52-AA52)*24))),3)&gt;5.1,ROUNDUP(ABS(IF(Z52&gt;AA52,(0.999999-Z52)*24+(AA52*24),((Z52-AA52)*24))),3),ROUNDUP(ABS(IF(Z52&gt;AA52,(0.999999-Z52)*24+(AA52*24),((Z52-AA52)*24))),3)))</f>
        <v>0</v>
      </c>
      <c r="AC52" s="140">
        <f>IF(AB52&gt;4,(AB52-0),AB52)</f>
        <v>0</v>
      </c>
      <c r="AD52" s="141"/>
      <c r="AE52" s="142"/>
      <c r="AF52" s="143" t="s">
        <v>12</v>
      </c>
      <c r="AG52" s="138"/>
      <c r="AH52" s="139"/>
      <c r="AI52" s="140">
        <f>(IF(ROUNDUP(ABS(IF(AG52&gt;AH52,(0.999999-AG52)*24+(AH52*24),((AG52-AH52)*24))),3)&gt;5.1,ROUNDUP(ABS(IF(AG52&gt;AH52,(0.999999-AG52)*24+(AH52*24),((AG52-AH52)*24))),3),ROUNDUP(ABS(IF(AG52&gt;AH52,(0.999999-AG52)*24+(AH52*24),((AG52-AH52)*24))),3)))</f>
        <v>0</v>
      </c>
      <c r="AJ52" s="140">
        <f>IF(AI52&gt;4,(AI52-0),AI52)</f>
        <v>0</v>
      </c>
      <c r="AK52" s="141"/>
      <c r="AL52" s="142"/>
      <c r="AM52" s="143" t="s">
        <v>12</v>
      </c>
      <c r="AN52" s="138"/>
      <c r="AO52" s="139"/>
      <c r="AP52" s="140">
        <f>(IF(ROUNDUP(ABS(IF(AN52&gt;AO52,(0.999999-AN52)*24+(AO52*24),((AN52-AO52)*24))),3)&gt;5.1,ROUNDUP(ABS(IF(AN52&gt;AO52,(0.999999-AN52)*24+(AO52*24),((AN52-AO52)*24))),3),ROUNDUP(ABS(IF(AN52&gt;AO52,(0.999999-AN52)*24+(AO52*24),((AN52-AO52)*24))),3)))</f>
        <v>0</v>
      </c>
      <c r="AQ52" s="140">
        <f>IF(AP52&gt;4,(AP52-0),AP52)</f>
        <v>0</v>
      </c>
      <c r="AR52" s="141"/>
      <c r="AS52" s="142"/>
      <c r="AT52" s="143" t="s">
        <v>12</v>
      </c>
      <c r="AU52" s="138"/>
      <c r="AV52" s="139"/>
      <c r="AW52" s="140">
        <f>(IF(ROUNDUP(ABS(IF(AU52&gt;AV52,(0.999999-AU52)*24+(AV52*24),((AU52-AV52)*24))),3)&gt;5.1,ROUNDUP(ABS(IF(AU52&gt;AV52,(0.999999-AU52)*24+(AV52*24),((AU52-AV52)*24))),3),ROUNDUP(ABS(IF(AU52&gt;AV52,(0.999999-AU52)*24+(AV52*24),((AU52-AV52)*24))),3)))</f>
        <v>0</v>
      </c>
      <c r="AX52" s="140">
        <f>IF(AW52&gt;4,(AW52-0),AW52)</f>
        <v>0</v>
      </c>
      <c r="AY52" s="141"/>
      <c r="AZ52" s="142"/>
      <c r="BA52" s="143" t="s">
        <v>12</v>
      </c>
      <c r="BB52" s="144"/>
      <c r="BC52" s="144"/>
      <c r="BD52" s="144"/>
      <c r="BE52" s="144"/>
      <c r="BF52" s="144"/>
      <c r="BG52" s="144"/>
      <c r="BH52" s="144"/>
    </row>
    <row r="53" spans="1:60" ht="15.75" customHeight="1">
      <c r="A53" s="145" t="s">
        <v>55</v>
      </c>
      <c r="B53" s="146"/>
      <c r="C53" s="147"/>
      <c r="D53" s="137"/>
      <c r="E53" s="148"/>
      <c r="F53" s="149"/>
      <c r="G53" s="150"/>
      <c r="H53" s="150"/>
      <c r="I53" s="151">
        <f>(IF(ROUNDUP(ABS(IF(E53&gt;F53,(0.999999-E53)*24+(F53*24),((E53-F53)*24))),3)&gt;5.1,ROUNDUP(ABS(IF(E53&gt;F53,(0.999999-E53)*24+(F53*24),((E53-F53)*24))),3),ROUNDUP(ABS(IF(E53&gt;F53,(0.999999-E53)*24+(F53*24),((E53-F53)*24))),3)))</f>
        <v>0</v>
      </c>
      <c r="J53" s="152">
        <f>IF(I53&gt;4,(I53-0),I53)</f>
        <v>0</v>
      </c>
      <c r="K53" s="153" t="s">
        <v>12</v>
      </c>
      <c r="L53" s="148"/>
      <c r="M53" s="149"/>
      <c r="N53" s="150"/>
      <c r="O53" s="150"/>
      <c r="P53" s="151">
        <f>(IF(ROUNDUP(ABS(IF(L53&gt;M53,(0.999999-L53)*24+(M53*24),((L53-M53)*24))),3)&gt;5.1,ROUNDUP(ABS(IF(L53&gt;M53,(0.999999-L53)*24+(M53*24),((L53-M53)*24))),3),ROUNDUP(ABS(IF(L53&gt;M53,(0.999999-L53)*24+(M53*24),((L53-M53)*24))),3)))</f>
        <v>0</v>
      </c>
      <c r="Q53" s="152">
        <f>IF(P53&gt;4,(P53-0),P53)</f>
        <v>0</v>
      </c>
      <c r="R53" s="153" t="s">
        <v>12</v>
      </c>
      <c r="S53" s="148"/>
      <c r="T53" s="149"/>
      <c r="U53" s="150"/>
      <c r="V53" s="150"/>
      <c r="W53" s="151">
        <f>(IF(ROUNDUP(ABS(IF(S53&gt;T53,(0.999999-S53)*24+(T53*24),((S53-T53)*24))),3)&gt;5.1,ROUNDUP(ABS(IF(S53&gt;T53,(0.999999-S53)*24+(T53*24),((S53-T53)*24))),3),ROUNDUP(ABS(IF(S53&gt;T53,(0.999999-S53)*24+(T53*24),((S53-T53)*24))),3)))</f>
        <v>0</v>
      </c>
      <c r="X53" s="152">
        <f>IF(W53&gt;4,(W53-0),W53)</f>
        <v>0</v>
      </c>
      <c r="Y53" s="153" t="s">
        <v>12</v>
      </c>
      <c r="Z53" s="148"/>
      <c r="AA53" s="149"/>
      <c r="AB53" s="150"/>
      <c r="AC53" s="150"/>
      <c r="AD53" s="151">
        <f>(IF(ROUNDUP(ABS(IF(Z53&gt;AA53,(0.999999-Z53)*24+(AA53*24),((Z53-AA53)*24))),3)&gt;5.1,ROUNDUP(ABS(IF(Z53&gt;AA53,(0.999999-Z53)*24+(AA53*24),((Z53-AA53)*24))),3),ROUNDUP(ABS(IF(Z53&gt;AA53,(0.999999-Z53)*24+(AA53*24),((Z53-AA53)*24))),3)))</f>
        <v>0</v>
      </c>
      <c r="AE53" s="152">
        <f>IF(AD53&gt;4,(AD53-0),AD53)</f>
        <v>0</v>
      </c>
      <c r="AF53" s="153" t="s">
        <v>12</v>
      </c>
      <c r="AG53" s="148"/>
      <c r="AH53" s="149"/>
      <c r="AI53" s="150"/>
      <c r="AJ53" s="150"/>
      <c r="AK53" s="151">
        <f>(IF(ROUNDUP(ABS(IF(AG53&gt;AH53,(0.999999-AG53)*24+(AH53*24),((AG53-AH53)*24))),3)&gt;5.1,ROUNDUP(ABS(IF(AG53&gt;AH53,(0.999999-AG53)*24+(AH53*24),((AG53-AH53)*24))),3),ROUNDUP(ABS(IF(AG53&gt;AH53,(0.999999-AG53)*24+(AH53*24),((AG53-AH53)*24))),3)))</f>
        <v>0</v>
      </c>
      <c r="AL53" s="152">
        <f>IF(AK53&gt;4,(AK53-0),AK53)</f>
        <v>0</v>
      </c>
      <c r="AM53" s="153" t="s">
        <v>12</v>
      </c>
      <c r="AN53" s="148"/>
      <c r="AO53" s="149"/>
      <c r="AP53" s="150"/>
      <c r="AQ53" s="150"/>
      <c r="AR53" s="151">
        <f>(IF(ROUNDUP(ABS(IF(AN53&gt;AO53,(0.999999-AN53)*24+(AO53*24),((AN53-AO53)*24))),3)&gt;5.1,ROUNDUP(ABS(IF(AN53&gt;AO53,(0.999999-AN53)*24+(AO53*24),((AN53-AO53)*24))),3),ROUNDUP(ABS(IF(AN53&gt;AO53,(0.999999-AN53)*24+(AO53*24),((AN53-AO53)*24))),3)))</f>
        <v>0</v>
      </c>
      <c r="AS53" s="152">
        <f>IF(AR53&gt;4,(AR53-0),AR53)</f>
        <v>0</v>
      </c>
      <c r="AT53" s="153" t="s">
        <v>12</v>
      </c>
      <c r="AU53" s="148"/>
      <c r="AV53" s="149"/>
      <c r="AW53" s="150"/>
      <c r="AX53" s="150"/>
      <c r="AY53" s="151">
        <f>(IF(ROUNDUP(ABS(IF(AU53&gt;AV53,(0.999999-AU53)*24+(AV53*24),((AU53-AV53)*24))),3)&gt;5.1,ROUNDUP(ABS(IF(AU53&gt;AV53,(0.999999-AU53)*24+(AV53*24),((AU53-AV53)*24))),3),ROUNDUP(ABS(IF(AU53&gt;AV53,(0.999999-AU53)*24+(AV53*24),((AU53-AV53)*24))),3)))</f>
        <v>0</v>
      </c>
      <c r="AZ53" s="152">
        <f>IF(AY53&gt;4,(AY53-0),AY53)</f>
        <v>0</v>
      </c>
      <c r="BA53" s="153" t="s">
        <v>12</v>
      </c>
      <c r="BB53" s="144"/>
      <c r="BC53" s="144"/>
      <c r="BD53" s="144"/>
      <c r="BE53" s="144"/>
      <c r="BF53" s="144"/>
      <c r="BG53" s="144"/>
      <c r="BH53" s="144"/>
    </row>
    <row r="54" spans="1:60">
      <c r="A54" s="154" t="s">
        <v>56</v>
      </c>
      <c r="B54" s="155"/>
      <c r="C54" s="156" t="s">
        <v>21</v>
      </c>
      <c r="D54" s="137"/>
      <c r="E54" s="157"/>
      <c r="F54" s="19"/>
      <c r="G54" s="20">
        <f>(IF(ROUNDUP(ABS(IF(E54&gt;F54,(0.999999-E54)*24+(F54*24),((E54-F54)*24))),3)&gt;5.1,ROUNDUP(ABS(IF(E54&gt;F54,(0.999999-E54)*24+(F54*24),((E54-F54)*24))),3),ROUNDUP(ABS(IF(E54&gt;F54,(0.999999-E54)*24+(F54*24),((E54-F54)*24))),3)))</f>
        <v>0</v>
      </c>
      <c r="H54" s="20">
        <f>IF(G54&gt;4,(G54-0),G54)</f>
        <v>0</v>
      </c>
      <c r="I54" s="21"/>
      <c r="J54" s="22"/>
      <c r="K54" s="158" t="s">
        <v>12</v>
      </c>
      <c r="L54" s="157"/>
      <c r="M54" s="19"/>
      <c r="N54" s="20">
        <f>(IF(ROUNDUP(ABS(IF(L54&gt;M54,(0.999999-L54)*24+(M54*24),((L54-M54)*24))),3)&gt;5.1,ROUNDUP(ABS(IF(L54&gt;M54,(0.999999-L54)*24+(M54*24),((L54-M54)*24))),3),ROUNDUP(ABS(IF(L54&gt;M54,(0.999999-L54)*24+(M54*24),((L54-M54)*24))),3)))</f>
        <v>0</v>
      </c>
      <c r="O54" s="20">
        <f>IF(N54&gt;4,(N54-0),N54)</f>
        <v>0</v>
      </c>
      <c r="P54" s="21"/>
      <c r="Q54" s="22"/>
      <c r="R54" s="158" t="s">
        <v>12</v>
      </c>
      <c r="S54" s="157"/>
      <c r="T54" s="19"/>
      <c r="U54" s="20">
        <f>(IF(ROUNDUP(ABS(IF(S54&gt;T54,(0.999999-S54)*24+(T54*24),((S54-T54)*24))),3)&gt;5.1,ROUNDUP(ABS(IF(S54&gt;T54,(0.999999-S54)*24+(T54*24),((S54-T54)*24))),3),ROUNDUP(ABS(IF(S54&gt;T54,(0.999999-S54)*24+(T54*24),((S54-T54)*24))),3)))</f>
        <v>0</v>
      </c>
      <c r="V54" s="20">
        <f>IF(U54&gt;4,(U54-0),U54)</f>
        <v>0</v>
      </c>
      <c r="W54" s="21"/>
      <c r="X54" s="22"/>
      <c r="Y54" s="158" t="s">
        <v>12</v>
      </c>
      <c r="Z54" s="157"/>
      <c r="AA54" s="19"/>
      <c r="AB54" s="20">
        <f>(IF(ROUNDUP(ABS(IF(Z54&gt;AA54,(0.999999-Z54)*24+(AA54*24),((Z54-AA54)*24))),3)&gt;5.1,ROUNDUP(ABS(IF(Z54&gt;AA54,(0.999999-Z54)*24+(AA54*24),((Z54-AA54)*24))),3),ROUNDUP(ABS(IF(Z54&gt;AA54,(0.999999-Z54)*24+(AA54*24),((Z54-AA54)*24))),3)))</f>
        <v>0</v>
      </c>
      <c r="AC54" s="20">
        <f>IF(AB54&gt;4,(AB54-0),AB54)</f>
        <v>0</v>
      </c>
      <c r="AD54" s="21"/>
      <c r="AE54" s="22"/>
      <c r="AF54" s="158" t="s">
        <v>12</v>
      </c>
      <c r="AG54" s="157"/>
      <c r="AH54" s="19"/>
      <c r="AI54" s="20">
        <f>(IF(ROUNDUP(ABS(IF(AG54&gt;AH54,(0.999999-AG54)*24+(AH54*24),((AG54-AH54)*24))),3)&gt;5.1,ROUNDUP(ABS(IF(AG54&gt;AH54,(0.999999-AG54)*24+(AH54*24),((AG54-AH54)*24))),3),ROUNDUP(ABS(IF(AG54&gt;AH54,(0.999999-AG54)*24+(AH54*24),((AG54-AH54)*24))),3)))</f>
        <v>0</v>
      </c>
      <c r="AJ54" s="20">
        <f>IF(AI54&gt;4,(AI54-0),AI54)</f>
        <v>0</v>
      </c>
      <c r="AK54" s="21"/>
      <c r="AL54" s="22"/>
      <c r="AM54" s="158" t="s">
        <v>12</v>
      </c>
      <c r="AN54" s="45"/>
      <c r="AO54" s="13"/>
      <c r="AP54" s="14">
        <f>(IF(ROUNDUP(ABS(IF(AN54&gt;AO54,(0.999999-AN54)*24+(AO54*24),((AN54-AO54)*24))),3)&gt;5.1,ROUNDUP(ABS(IF(AN54&gt;AO54,(0.999999-AN54)*24+(AO54*24),((AN54-AO54)*24))),3),ROUNDUP(ABS(IF(AN54&gt;AO54,(0.999999-AN54)*24+(AO54*24),((AN54-AO54)*24))),3)))</f>
        <v>0</v>
      </c>
      <c r="AQ54" s="14">
        <f>IF(AP54&gt;4,(AP54-0),AP54)</f>
        <v>0</v>
      </c>
      <c r="AR54" s="15"/>
      <c r="AS54" s="16"/>
      <c r="AT54" s="46" t="s">
        <v>12</v>
      </c>
      <c r="AU54" s="27">
        <v>0.5</v>
      </c>
      <c r="AV54" s="159">
        <v>0.58333333333333337</v>
      </c>
      <c r="AW54" s="14">
        <f>(IF(ROUNDUP(ABS(IF(AU54&gt;AV54,(0.999999-AU54)*24+(AV54*24),((AU54-AV54)*24))),3)&gt;5.1,ROUNDUP(ABS(IF(AU54&gt;AV54,(0.999999-AU54)*24+(AV54*24),((AU54-AV54)*24))),3),ROUNDUP(ABS(IF(AU54&gt;AV54,(0.999999-AU54)*24+(AV54*24),((AU54-AV54)*24))),3)))</f>
        <v>2</v>
      </c>
      <c r="AX54" s="14">
        <f>IF(AW54&gt;4,(AW54-0),AW54)</f>
        <v>2</v>
      </c>
      <c r="AY54" s="15"/>
      <c r="AZ54" s="16"/>
      <c r="BA54" s="160" t="s">
        <v>57</v>
      </c>
      <c r="BB54" s="144"/>
      <c r="BC54" s="144"/>
      <c r="BD54" s="144"/>
      <c r="BE54" s="144"/>
      <c r="BF54" s="144"/>
      <c r="BG54" s="144"/>
      <c r="BH54" s="144"/>
    </row>
    <row r="55" spans="1:60" ht="15.75" customHeight="1">
      <c r="A55" s="161" t="s">
        <v>55</v>
      </c>
      <c r="B55" s="162"/>
      <c r="C55" s="162"/>
      <c r="D55" s="137"/>
      <c r="E55" s="129"/>
      <c r="F55" s="130"/>
      <c r="G55" s="131"/>
      <c r="H55" s="131"/>
      <c r="I55" s="33">
        <f>(IF(ROUNDUP(ABS(IF(E55&gt;F55,(0.999999-E55)*24+(F55*24),((E55-F55)*24))),3)&gt;5.1,ROUNDUP(ABS(IF(E55&gt;F55,(0.999999-E55)*24+(F55*24),((E55-F55)*24))),3),ROUNDUP(ABS(IF(E55&gt;F55,(0.999999-E55)*24+(F55*24),((E55-F55)*24))),3)))</f>
        <v>0</v>
      </c>
      <c r="J55" s="132">
        <f>IF(I55&gt;4,(I55-0),I55)</f>
        <v>0</v>
      </c>
      <c r="K55" s="133" t="s">
        <v>12</v>
      </c>
      <c r="L55" s="129"/>
      <c r="M55" s="130"/>
      <c r="N55" s="131"/>
      <c r="O55" s="131"/>
      <c r="P55" s="33">
        <f>(IF(ROUNDUP(ABS(IF(L55&gt;M55,(0.999999-L55)*24+(M55*24),((L55-M55)*24))),3)&gt;5.1,ROUNDUP(ABS(IF(L55&gt;M55,(0.999999-L55)*24+(M55*24),((L55-M55)*24))),3),ROUNDUP(ABS(IF(L55&gt;M55,(0.999999-L55)*24+(M55*24),((L55-M55)*24))),3)))</f>
        <v>0</v>
      </c>
      <c r="Q55" s="132">
        <f>IF(P55&gt;4,(P55-0),P55)</f>
        <v>0</v>
      </c>
      <c r="R55" s="133" t="s">
        <v>12</v>
      </c>
      <c r="S55" s="129"/>
      <c r="T55" s="130"/>
      <c r="U55" s="131"/>
      <c r="V55" s="131"/>
      <c r="W55" s="33">
        <f>(IF(ROUNDUP(ABS(IF(S55&gt;T55,(0.999999-S55)*24+(T55*24),((S55-T55)*24))),3)&gt;5.1,ROUNDUP(ABS(IF(S55&gt;T55,(0.999999-S55)*24+(T55*24),((S55-T55)*24))),3),ROUNDUP(ABS(IF(S55&gt;T55,(0.999999-S55)*24+(T55*24),((S55-T55)*24))),3)))</f>
        <v>0</v>
      </c>
      <c r="X55" s="132">
        <f>IF(W55&gt;4,(W55-0),W55)</f>
        <v>0</v>
      </c>
      <c r="Y55" s="133" t="s">
        <v>12</v>
      </c>
      <c r="Z55" s="129"/>
      <c r="AA55" s="130"/>
      <c r="AB55" s="131"/>
      <c r="AC55" s="131"/>
      <c r="AD55" s="33">
        <f>(IF(ROUNDUP(ABS(IF(Z55&gt;AA55,(0.999999-Z55)*24+(AA55*24),((Z55-AA55)*24))),3)&gt;5.1,ROUNDUP(ABS(IF(Z55&gt;AA55,(0.999999-Z55)*24+(AA55*24),((Z55-AA55)*24))),3),ROUNDUP(ABS(IF(Z55&gt;AA55,(0.999999-Z55)*24+(AA55*24),((Z55-AA55)*24))),3)))</f>
        <v>0</v>
      </c>
      <c r="AE55" s="132">
        <f>IF(AD55&gt;4,(AD55-0),AD55)</f>
        <v>0</v>
      </c>
      <c r="AF55" s="133" t="s">
        <v>12</v>
      </c>
      <c r="AG55" s="129">
        <v>0.70833333333333337</v>
      </c>
      <c r="AH55" s="130">
        <v>0.83333333333333337</v>
      </c>
      <c r="AI55" s="131"/>
      <c r="AJ55" s="131"/>
      <c r="AK55" s="33">
        <f>(IF(ROUNDUP(ABS(IF(AG55&gt;AH55,(0.999999-AG55)*24+(AH55*24),((AG55-AH55)*24))),3)&gt;5.1,ROUNDUP(ABS(IF(AG55&gt;AH55,(0.999999-AG55)*24+(AH55*24),((AG55-AH55)*24))),3),ROUNDUP(ABS(IF(AG55&gt;AH55,(0.999999-AG55)*24+(AH55*24),((AG55-AH55)*24))),3)))</f>
        <v>3</v>
      </c>
      <c r="AL55" s="132">
        <f>IF(AK55&gt;4,(AK55-0),AK55)</f>
        <v>3</v>
      </c>
      <c r="AM55" s="133" t="s">
        <v>57</v>
      </c>
      <c r="AN55" s="30">
        <v>0.70833333333333337</v>
      </c>
      <c r="AO55" s="31">
        <v>0.875</v>
      </c>
      <c r="AP55" s="32"/>
      <c r="AQ55" s="32"/>
      <c r="AR55" s="33">
        <f>(IF(ROUNDUP(ABS(IF(AN55&gt;AO55,(0.999999-AN55)*24+(AO55*24),((AN55-AO55)*24))),3)&gt;5.1,ROUNDUP(ABS(IF(AN55&gt;AO55,(0.999999-AN55)*24+(AO55*24),((AN55-AO55)*24))),3),ROUNDUP(ABS(IF(AN55&gt;AO55,(0.999999-AN55)*24+(AO55*24),((AN55-AO55)*24))),3)))</f>
        <v>4</v>
      </c>
      <c r="AS55" s="41">
        <f>IF(AR55&gt;4,(AR55-0),AR55)</f>
        <v>4</v>
      </c>
      <c r="AT55" s="34" t="s">
        <v>52</v>
      </c>
      <c r="AU55" s="129"/>
      <c r="AV55" s="130"/>
      <c r="AW55" s="131"/>
      <c r="AX55" s="131"/>
      <c r="AY55" s="33">
        <f>(IF(ROUNDUP(ABS(IF(AU55&gt;AV55,(0.999999-AU55)*24+(AV55*24),((AU55-AV55)*24))),3)&gt;5.1,ROUNDUP(ABS(IF(AU55&gt;AV55,(0.999999-AU55)*24+(AV55*24),((AU55-AV55)*24))),3),ROUNDUP(ABS(IF(AU55&gt;AV55,(0.999999-AU55)*24+(AV55*24),((AU55-AV55)*24))),3)))</f>
        <v>0</v>
      </c>
      <c r="AZ55" s="132">
        <f>IF(AY55&gt;4,(AY55-0),AY55)</f>
        <v>0</v>
      </c>
      <c r="BA55" s="133" t="s">
        <v>12</v>
      </c>
      <c r="BB55" s="144"/>
      <c r="BC55" s="144"/>
      <c r="BD55" s="144"/>
      <c r="BE55" s="144"/>
      <c r="BF55" s="144"/>
      <c r="BG55" s="144"/>
      <c r="BH55" s="144"/>
    </row>
    <row r="56" spans="1:60" ht="18" customHeight="1">
      <c r="A56" s="163" t="s">
        <v>58</v>
      </c>
      <c r="B56" s="164"/>
      <c r="C56" s="165" t="s">
        <v>59</v>
      </c>
      <c r="D56" s="137"/>
      <c r="E56" s="166"/>
      <c r="F56" s="167"/>
      <c r="G56" s="168">
        <f>(IF(ROUNDUP(ABS(IF(E56&gt;F56,(0.999999-E56)*24+(F56*24),((E56-F56)*24))),3)&gt;5.1,ROUNDUP(ABS(IF(E56&gt;F56,(0.999999-E56)*24+(F56*24),((E56-F56)*24))),3),ROUNDUP(ABS(IF(E56&gt;F56,(0.999999-E56)*24+(F56*24),((E56-F56)*24))),3)))</f>
        <v>0</v>
      </c>
      <c r="H56" s="168">
        <f>IF(G56&gt;4,(G56-0),G56)</f>
        <v>0</v>
      </c>
      <c r="I56" s="169"/>
      <c r="J56" s="170"/>
      <c r="K56" s="171" t="s">
        <v>12</v>
      </c>
      <c r="L56" s="157"/>
      <c r="M56" s="19"/>
      <c r="N56" s="20">
        <f>(IF(ROUNDUP(ABS(IF(L56&gt;M56,(0.999999-L56)*24+(M56*24),((L56-M56)*24))),3)&gt;5.1,ROUNDUP(ABS(IF(L56&gt;M56,(0.999999-L56)*24+(M56*24),((L56-M56)*24))),3),ROUNDUP(ABS(IF(L56&gt;M56,(0.999999-L56)*24+(M56*24),((L56-M56)*24))),3)))</f>
        <v>0</v>
      </c>
      <c r="O56" s="20">
        <f>IF(N56&gt;4,(N56-0),N56)</f>
        <v>0</v>
      </c>
      <c r="P56" s="21"/>
      <c r="Q56" s="22"/>
      <c r="R56" s="158" t="s">
        <v>12</v>
      </c>
      <c r="S56" s="157"/>
      <c r="T56" s="19"/>
      <c r="U56" s="20">
        <f>(IF(ROUNDUP(ABS(IF(S56&gt;T56,(0.999999-S56)*24+(T56*24),((S56-T56)*24))),3)&gt;5.1,ROUNDUP(ABS(IF(S56&gt;T56,(0.999999-S56)*24+(T56*24),((S56-T56)*24))),3),ROUNDUP(ABS(IF(S56&gt;T56,(0.999999-S56)*24+(T56*24),((S56-T56)*24))),3)))</f>
        <v>0</v>
      </c>
      <c r="V56" s="20">
        <f>IF(U56&gt;4,(U56-0),U56)</f>
        <v>0</v>
      </c>
      <c r="W56" s="21"/>
      <c r="X56" s="22"/>
      <c r="Y56" s="158" t="s">
        <v>12</v>
      </c>
      <c r="Z56" s="166"/>
      <c r="AA56" s="167"/>
      <c r="AB56" s="168">
        <f>(IF(ROUNDUP(ABS(IF(Z56&gt;AA56,(0.999999-Z56)*24+(AA56*24),((Z56-AA56)*24))),3)&gt;5.1,ROUNDUP(ABS(IF(Z56&gt;AA56,(0.999999-Z56)*24+(AA56*24),((Z56-AA56)*24))),3),ROUNDUP(ABS(IF(Z56&gt;AA56,(0.999999-Z56)*24+(AA56*24),((Z56-AA56)*24))),3)))</f>
        <v>0</v>
      </c>
      <c r="AC56" s="168">
        <f>IF(AB56&gt;4,(AB56-0),AB56)</f>
        <v>0</v>
      </c>
      <c r="AD56" s="169"/>
      <c r="AE56" s="170"/>
      <c r="AF56" s="171" t="s">
        <v>12</v>
      </c>
      <c r="AG56" s="157"/>
      <c r="AH56" s="19"/>
      <c r="AI56" s="20">
        <f>(IF(ROUNDUP(ABS(IF(AG56&gt;AH56,(0.999999-AG56)*24+(AH56*24),((AG56-AH56)*24))),3)&gt;5.1,ROUNDUP(ABS(IF(AG56&gt;AH56,(0.999999-AG56)*24+(AH56*24),((AG56-AH56)*24))),3),ROUNDUP(ABS(IF(AG56&gt;AH56,(0.999999-AG56)*24+(AH56*24),((AG56-AH56)*24))),3)))</f>
        <v>0</v>
      </c>
      <c r="AJ56" s="20">
        <f>IF(AI56&gt;4,(AI56-0),AI56)</f>
        <v>0</v>
      </c>
      <c r="AK56" s="21"/>
      <c r="AL56" s="22"/>
      <c r="AM56" s="158" t="s">
        <v>12</v>
      </c>
      <c r="AN56" s="166"/>
      <c r="AO56" s="167"/>
      <c r="AP56" s="168">
        <f>(IF(ROUNDUP(ABS(IF(AN56&gt;AO56,(0.999999-AN56)*24+(AO56*24),((AN56-AO56)*24))),3)&gt;5.1,ROUNDUP(ABS(IF(AN56&gt;AO56,(0.999999-AN56)*24+(AO56*24),((AN56-AO56)*24))),3),ROUNDUP(ABS(IF(AN56&gt;AO56,(0.999999-AN56)*24+(AO56*24),((AN56-AO56)*24))),3)))</f>
        <v>0</v>
      </c>
      <c r="AQ56" s="168">
        <f>IF(AP56&gt;4,(AP56-0),AP56)</f>
        <v>0</v>
      </c>
      <c r="AR56" s="169"/>
      <c r="AS56" s="170"/>
      <c r="AT56" s="171" t="s">
        <v>12</v>
      </c>
      <c r="AU56" s="166"/>
      <c r="AV56" s="167"/>
      <c r="AW56" s="168">
        <f>(IF(ROUNDUP(ABS(IF(AU56&gt;AV56,(0.999999-AU56)*24+(AV56*24),((AU56-AV56)*24))),3)&gt;5.1,ROUNDUP(ABS(IF(AU56&gt;AV56,(0.999999-AU56)*24+(AV56*24),((AU56-AV56)*24))),3),ROUNDUP(ABS(IF(AU56&gt;AV56,(0.999999-AU56)*24+(AV56*24),((AU56-AV56)*24))),3)))</f>
        <v>0</v>
      </c>
      <c r="AX56" s="168">
        <f>IF(AW56&gt;4,(AW56-0),AW56)</f>
        <v>0</v>
      </c>
      <c r="AY56" s="169"/>
      <c r="AZ56" s="170"/>
      <c r="BA56" s="171" t="s">
        <v>12</v>
      </c>
      <c r="BB56" s="144"/>
      <c r="BC56" s="144"/>
      <c r="BD56" s="144"/>
      <c r="BE56" s="144"/>
      <c r="BF56" s="144"/>
      <c r="BG56" s="144"/>
      <c r="BH56" s="144"/>
    </row>
    <row r="57" spans="1:60" ht="15.75" customHeight="1">
      <c r="A57" s="163" t="s">
        <v>55</v>
      </c>
      <c r="B57" s="172"/>
      <c r="C57" s="172"/>
      <c r="D57" s="137"/>
      <c r="E57" s="173"/>
      <c r="F57" s="174"/>
      <c r="G57" s="175"/>
      <c r="H57" s="175"/>
      <c r="I57" s="176">
        <f>(IF(ROUNDUP(ABS(IF(E57&gt;F57,(0.999999-E57)*24+(F57*24),((E57-F57)*24))),3)&gt;5.1,ROUNDUP(ABS(IF(E57&gt;F57,(0.999999-E57)*24+(F57*24),((E57-F57)*24))),3),ROUNDUP(ABS(IF(E57&gt;F57,(0.999999-E57)*24+(F57*24),((E57-F57)*24))),3)))</f>
        <v>0</v>
      </c>
      <c r="J57" s="177">
        <f>IF(I57&gt;4,(I57-0),I57)</f>
        <v>0</v>
      </c>
      <c r="K57" s="178" t="s">
        <v>12</v>
      </c>
      <c r="L57" s="173"/>
      <c r="M57" s="174"/>
      <c r="N57" s="175"/>
      <c r="O57" s="175"/>
      <c r="P57" s="176">
        <f>(IF(ROUNDUP(ABS(IF(L57&gt;M57,(0.999999-L57)*24+(M57*24),((L57-M57)*24))),3)&gt;5.1,ROUNDUP(ABS(IF(L57&gt;M57,(0.999999-L57)*24+(M57*24),((L57-M57)*24))),3),ROUNDUP(ABS(IF(L57&gt;M57,(0.999999-L57)*24+(M57*24),((L57-M57)*24))),3)))</f>
        <v>0</v>
      </c>
      <c r="Q57" s="177">
        <f>IF(P57&gt;4,(P57-0),P57)</f>
        <v>0</v>
      </c>
      <c r="R57" s="178" t="s">
        <v>12</v>
      </c>
      <c r="S57" s="173"/>
      <c r="T57" s="174"/>
      <c r="U57" s="175"/>
      <c r="V57" s="175"/>
      <c r="W57" s="176">
        <f>(IF(ROUNDUP(ABS(IF(S57&gt;T57,(0.999999-S57)*24+(T57*24),((S57-T57)*24))),3)&gt;5.1,ROUNDUP(ABS(IF(S57&gt;T57,(0.999999-S57)*24+(T57*24),((S57-T57)*24))),3),ROUNDUP(ABS(IF(S57&gt;T57,(0.999999-S57)*24+(T57*24),((S57-T57)*24))),3)))</f>
        <v>0</v>
      </c>
      <c r="X57" s="177">
        <f>IF(W57&gt;4,(W57-0),W57)</f>
        <v>0</v>
      </c>
      <c r="Y57" s="178" t="s">
        <v>12</v>
      </c>
      <c r="Z57" s="173"/>
      <c r="AA57" s="174"/>
      <c r="AB57" s="175"/>
      <c r="AC57" s="175"/>
      <c r="AD57" s="176">
        <f>(IF(ROUNDUP(ABS(IF(Z57&gt;AA57,(0.999999-Z57)*24+(AA57*24),((Z57-AA57)*24))),3)&gt;5.1,ROUNDUP(ABS(IF(Z57&gt;AA57,(0.999999-Z57)*24+(AA57*24),((Z57-AA57)*24))),3),ROUNDUP(ABS(IF(Z57&gt;AA57,(0.999999-Z57)*24+(AA57*24),((Z57-AA57)*24))),3)))</f>
        <v>0</v>
      </c>
      <c r="AE57" s="177">
        <f>IF(AD57&gt;4,(AD57-0),AD57)</f>
        <v>0</v>
      </c>
      <c r="AF57" s="178" t="s">
        <v>12</v>
      </c>
      <c r="AG57" s="173"/>
      <c r="AH57" s="174"/>
      <c r="AI57" s="175"/>
      <c r="AJ57" s="175"/>
      <c r="AK57" s="176">
        <f>(IF(ROUNDUP(ABS(IF(AG57&gt;AH57,(0.999999-AG57)*24+(AH57*24),((AG57-AH57)*24))),3)&gt;5.1,ROUNDUP(ABS(IF(AG57&gt;AH57,(0.999999-AG57)*24+(AH57*24),((AG57-AH57)*24))),3),ROUNDUP(ABS(IF(AG57&gt;AH57,(0.999999-AG57)*24+(AH57*24),((AG57-AH57)*24))),3)))</f>
        <v>0</v>
      </c>
      <c r="AL57" s="177">
        <f>IF(AK57&gt;4,(AK57-0),AK57)</f>
        <v>0</v>
      </c>
      <c r="AM57" s="178" t="s">
        <v>12</v>
      </c>
      <c r="AN57" s="173"/>
      <c r="AO57" s="174"/>
      <c r="AP57" s="175"/>
      <c r="AQ57" s="175"/>
      <c r="AR57" s="176">
        <f>(IF(ROUNDUP(ABS(IF(AN57&gt;AO57,(0.999999-AN57)*24+(AO57*24),((AN57-AO57)*24))),3)&gt;5.1,ROUNDUP(ABS(IF(AN57&gt;AO57,(0.999999-AN57)*24+(AO57*24),((AN57-AO57)*24))),3),ROUNDUP(ABS(IF(AN57&gt;AO57,(0.999999-AN57)*24+(AO57*24),((AN57-AO57)*24))),3)))</f>
        <v>0</v>
      </c>
      <c r="AS57" s="177">
        <f>IF(AR57&gt;4,(AR57-0),AR57)</f>
        <v>0</v>
      </c>
      <c r="AT57" s="178" t="s">
        <v>12</v>
      </c>
      <c r="AU57" s="173"/>
      <c r="AV57" s="174"/>
      <c r="AW57" s="175"/>
      <c r="AX57" s="175"/>
      <c r="AY57" s="176">
        <f>(IF(ROUNDUP(ABS(IF(AU57&gt;AV57,(0.999999-AU57)*24+(AV57*24),((AU57-AV57)*24))),3)&gt;5.1,ROUNDUP(ABS(IF(AU57&gt;AV57,(0.999999-AU57)*24+(AV57*24),((AU57-AV57)*24))),3),ROUNDUP(ABS(IF(AU57&gt;AV57,(0.999999-AU57)*24+(AV57*24),((AU57-AV57)*24))),3)))</f>
        <v>0</v>
      </c>
      <c r="AZ57" s="177">
        <f>IF(AY57&gt;4,(AY57-0),AY57)</f>
        <v>0</v>
      </c>
      <c r="BA57" s="178" t="s">
        <v>12</v>
      </c>
      <c r="BB57" s="144"/>
      <c r="BC57" s="144"/>
      <c r="BD57" s="144"/>
      <c r="BE57" s="144"/>
      <c r="BF57" s="144"/>
      <c r="BG57" s="144"/>
      <c r="BH57" s="144"/>
    </row>
    <row r="58" spans="1:60">
      <c r="A58" s="179" t="s">
        <v>60</v>
      </c>
      <c r="B58" s="180"/>
      <c r="C58" s="181" t="s">
        <v>61</v>
      </c>
      <c r="D58" s="137"/>
      <c r="E58" s="157"/>
      <c r="F58" s="19"/>
      <c r="G58" s="20">
        <f>(IF(ROUNDUP(ABS(IF(E58&gt;F58,(0.999999-E58)*24+(F58*24),((E58-F58)*24))),3)&gt;5.1,ROUNDUP(ABS(IF(E58&gt;F58,(0.999999-E58)*24+(F58*24),((E58-F58)*24))),3),ROUNDUP(ABS(IF(E58&gt;F58,(0.999999-E58)*24+(F58*24),((E58-F58)*24))),3)))</f>
        <v>0</v>
      </c>
      <c r="H58" s="20">
        <f>IF(G58&gt;4,(G58-0),G58)</f>
        <v>0</v>
      </c>
      <c r="I58" s="21"/>
      <c r="J58" s="22"/>
      <c r="K58" s="158" t="s">
        <v>12</v>
      </c>
      <c r="L58" s="157"/>
      <c r="M58" s="19"/>
      <c r="N58" s="20">
        <f>(IF(ROUNDUP(ABS(IF(L58&gt;M58,(0.999999-L58)*24+(M58*24),((L58-M58)*24))),3)&gt;5.1,ROUNDUP(ABS(IF(L58&gt;M58,(0.999999-L58)*24+(M58*24),((L58-M58)*24))),3),ROUNDUP(ABS(IF(L58&gt;M58,(0.999999-L58)*24+(M58*24),((L58-M58)*24))),3)))</f>
        <v>0</v>
      </c>
      <c r="O58" s="20">
        <f>IF(N58&gt;4,(N58-0),N58)</f>
        <v>0</v>
      </c>
      <c r="P58" s="21"/>
      <c r="Q58" s="22"/>
      <c r="R58" s="158" t="s">
        <v>12</v>
      </c>
      <c r="S58" s="157"/>
      <c r="T58" s="19"/>
      <c r="U58" s="20">
        <f>(IF(ROUNDUP(ABS(IF(S58&gt;T58,(0.999999-S58)*24+(T58*24),((S58-T58)*24))),3)&gt;5.1,ROUNDUP(ABS(IF(S58&gt;T58,(0.999999-S58)*24+(T58*24),((S58-T58)*24))),3),ROUNDUP(ABS(IF(S58&gt;T58,(0.999999-S58)*24+(T58*24),((S58-T58)*24))),3)))</f>
        <v>0</v>
      </c>
      <c r="V58" s="20">
        <f>IF(U58&gt;4,(U58-0),U58)</f>
        <v>0</v>
      </c>
      <c r="W58" s="21"/>
      <c r="X58" s="22"/>
      <c r="Y58" s="158" t="s">
        <v>12</v>
      </c>
      <c r="Z58" s="157"/>
      <c r="AA58" s="19"/>
      <c r="AB58" s="20">
        <f>(IF(ROUNDUP(ABS(IF(Z58&gt;AA58,(0.999999-Z58)*24+(AA58*24),((Z58-AA58)*24))),3)&gt;5.1,ROUNDUP(ABS(IF(Z58&gt;AA58,(0.999999-Z58)*24+(AA58*24),((Z58-AA58)*24))),3),ROUNDUP(ABS(IF(Z58&gt;AA58,(0.999999-Z58)*24+(AA58*24),((Z58-AA58)*24))),3)))</f>
        <v>0</v>
      </c>
      <c r="AC58" s="20">
        <f>IF(AB58&gt;4,(AB58-0),AB58)</f>
        <v>0</v>
      </c>
      <c r="AD58" s="21"/>
      <c r="AE58" s="22"/>
      <c r="AF58" s="158" t="s">
        <v>12</v>
      </c>
      <c r="AG58" s="157"/>
      <c r="AH58" s="19"/>
      <c r="AI58" s="20">
        <f>(IF(ROUNDUP(ABS(IF(AG58&gt;AH58,(0.999999-AG58)*24+(AH58*24),((AG58-AH58)*24))),3)&gt;5.1,ROUNDUP(ABS(IF(AG58&gt;AH58,(0.999999-AG58)*24+(AH58*24),((AG58-AH58)*24))),3),ROUNDUP(ABS(IF(AG58&gt;AH58,(0.999999-AG58)*24+(AH58*24),((AG58-AH58)*24))),3)))</f>
        <v>0</v>
      </c>
      <c r="AJ58" s="20">
        <f>IF(AI58&gt;4,(AI58-0),AI58)</f>
        <v>0</v>
      </c>
      <c r="AK58" s="21"/>
      <c r="AL58" s="22"/>
      <c r="AM58" s="158" t="s">
        <v>12</v>
      </c>
      <c r="AN58" s="27">
        <v>0.5</v>
      </c>
      <c r="AO58" s="159">
        <v>0.58333333333333337</v>
      </c>
      <c r="AP58" s="14">
        <f>(IF(ROUNDUP(ABS(IF(AN58&gt;AO58,(0.999999-AN58)*24+(AO58*24),((AN58-AO58)*24))),3)&gt;5.1,ROUNDUP(ABS(IF(AN58&gt;AO58,(0.999999-AN58)*24+(AO58*24),((AN58-AO58)*24))),3),ROUNDUP(ABS(IF(AN58&gt;AO58,(0.999999-AN58)*24+(AO58*24),((AN58-AO58)*24))),3)))</f>
        <v>2</v>
      </c>
      <c r="AQ58" s="14">
        <f>IF(AP58&gt;4,(AP58-0),AP58)</f>
        <v>2</v>
      </c>
      <c r="AR58" s="15"/>
      <c r="AS58" s="16"/>
      <c r="AT58" s="160" t="s">
        <v>57</v>
      </c>
      <c r="AU58" s="45"/>
      <c r="AV58" s="13"/>
      <c r="AW58" s="14">
        <f>(IF(ROUNDUP(ABS(IF(AU58&gt;AV58,(0.999999-AU58)*24+(AV58*24),((AU58-AV58)*24))),3)&gt;5.1,ROUNDUP(ABS(IF(AU58&gt;AV58,(0.999999-AU58)*24+(AV58*24),((AU58-AV58)*24))),3),ROUNDUP(ABS(IF(AU58&gt;AV58,(0.999999-AU58)*24+(AV58*24),((AU58-AV58)*24))),3)))</f>
        <v>0</v>
      </c>
      <c r="AX58" s="14">
        <f>IF(AW58&gt;4,(AW58-0),AW58)</f>
        <v>0</v>
      </c>
      <c r="AY58" s="15"/>
      <c r="AZ58" s="16"/>
      <c r="BA58" s="46" t="s">
        <v>12</v>
      </c>
      <c r="BB58" s="144"/>
      <c r="BC58" s="144"/>
      <c r="BD58" s="144"/>
      <c r="BE58" s="144"/>
      <c r="BF58" s="144"/>
      <c r="BG58" s="144"/>
      <c r="BH58" s="144"/>
    </row>
    <row r="59" spans="1:60" ht="15.75" customHeight="1">
      <c r="A59" s="179" t="s">
        <v>55</v>
      </c>
      <c r="B59" s="182"/>
      <c r="C59" s="183" t="s">
        <v>62</v>
      </c>
      <c r="D59" s="137"/>
      <c r="E59" s="30"/>
      <c r="F59" s="31"/>
      <c r="G59" s="32"/>
      <c r="H59" s="32"/>
      <c r="I59" s="33">
        <f>(IF(ROUNDUP(ABS(IF(E59&gt;F59,(0.999999-E59)*24+(F59*24),((E59-F59)*24))),3)&gt;5.1,ROUNDUP(ABS(IF(E59&gt;F59,(0.999999-E59)*24+(F59*24),((E59-F59)*24))),3),ROUNDUP(ABS(IF(E59&gt;F59,(0.999999-E59)*24+(F59*24),((E59-F59)*24))),3)))</f>
        <v>0</v>
      </c>
      <c r="J59" s="41">
        <f>IF(I59&gt;4,(I59-0),I59)</f>
        <v>0</v>
      </c>
      <c r="K59" s="34" t="s">
        <v>12</v>
      </c>
      <c r="L59" s="30"/>
      <c r="M59" s="31"/>
      <c r="N59" s="32"/>
      <c r="O59" s="32"/>
      <c r="P59" s="33">
        <f>(IF(ROUNDUP(ABS(IF(L59&gt;M59,(0.999999-L59)*24+(M59*24),((L59-M59)*24))),3)&gt;5.1,ROUNDUP(ABS(IF(L59&gt;M59,(0.999999-L59)*24+(M59*24),((L59-M59)*24))),3),ROUNDUP(ABS(IF(L59&gt;M59,(0.999999-L59)*24+(M59*24),((L59-M59)*24))),3)))</f>
        <v>0</v>
      </c>
      <c r="Q59" s="41">
        <f>IF(P59&gt;4,(P59-0),P59)</f>
        <v>0</v>
      </c>
      <c r="R59" s="34" t="s">
        <v>12</v>
      </c>
      <c r="S59" s="30"/>
      <c r="T59" s="31"/>
      <c r="U59" s="32"/>
      <c r="V59" s="32"/>
      <c r="W59" s="33">
        <f>(IF(ROUNDUP(ABS(IF(S59&gt;T59,(0.999999-S59)*24+(T59*24),((S59-T59)*24))),3)&gt;5.1,ROUNDUP(ABS(IF(S59&gt;T59,(0.999999-S59)*24+(T59*24),((S59-T59)*24))),3),ROUNDUP(ABS(IF(S59&gt;T59,(0.999999-S59)*24+(T59*24),((S59-T59)*24))),3)))</f>
        <v>0</v>
      </c>
      <c r="X59" s="41">
        <f>IF(W59&gt;4,(W59-0),W59)</f>
        <v>0</v>
      </c>
      <c r="Y59" s="34" t="s">
        <v>12</v>
      </c>
      <c r="Z59" s="30"/>
      <c r="AA59" s="31"/>
      <c r="AB59" s="32"/>
      <c r="AC59" s="32"/>
      <c r="AD59" s="33">
        <f>(IF(ROUNDUP(ABS(IF(Z59&gt;AA59,(0.999999-Z59)*24+(AA59*24),((Z59-AA59)*24))),3)&gt;5.1,ROUNDUP(ABS(IF(Z59&gt;AA59,(0.999999-Z59)*24+(AA59*24),((Z59-AA59)*24))),3),ROUNDUP(ABS(IF(Z59&gt;AA59,(0.999999-Z59)*24+(AA59*24),((Z59-AA59)*24))),3)))</f>
        <v>0</v>
      </c>
      <c r="AE59" s="41">
        <f>IF(AD59&gt;4,(AD59-0),AD59)</f>
        <v>0</v>
      </c>
      <c r="AF59" s="86" t="s">
        <v>12</v>
      </c>
      <c r="AG59" s="30"/>
      <c r="AH59" s="31"/>
      <c r="AI59" s="32"/>
      <c r="AJ59" s="32"/>
      <c r="AK59" s="33">
        <f>(IF(ROUNDUP(ABS(IF(AG59&gt;AH59,(0.999999-AG59)*24+(AH59*24),((AG59-AH59)*24))),3)&gt;5.1,ROUNDUP(ABS(IF(AG59&gt;AH59,(0.999999-AG59)*24+(AH59*24),((AG59-AH59)*24))),3),ROUNDUP(ABS(IF(AG59&gt;AH59,(0.999999-AG59)*24+(AH59*24),((AG59-AH59)*24))),3)))</f>
        <v>0</v>
      </c>
      <c r="AL59" s="41">
        <f>IF(AK59&gt;4,(AK59-0),AK59)</f>
        <v>0</v>
      </c>
      <c r="AM59" s="34" t="s">
        <v>12</v>
      </c>
      <c r="AN59" s="30"/>
      <c r="AO59" s="31"/>
      <c r="AP59" s="32"/>
      <c r="AQ59" s="32"/>
      <c r="AR59" s="33"/>
      <c r="AS59" s="41"/>
      <c r="AT59" s="86" t="s">
        <v>12</v>
      </c>
      <c r="AU59" s="30"/>
      <c r="AV59" s="31"/>
      <c r="AW59" s="32"/>
      <c r="AX59" s="32"/>
      <c r="AY59" s="33"/>
      <c r="AZ59" s="41"/>
      <c r="BA59" s="86" t="s">
        <v>12</v>
      </c>
      <c r="BB59" s="144"/>
      <c r="BC59" s="144"/>
      <c r="BD59" s="144"/>
      <c r="BE59" s="144"/>
      <c r="BF59" s="144"/>
      <c r="BG59" s="144"/>
      <c r="BH59" s="144"/>
    </row>
    <row r="60" spans="1:60" ht="15.75" customHeight="1">
      <c r="A60" s="184" t="s">
        <v>63</v>
      </c>
      <c r="B60" s="164"/>
      <c r="C60" s="185" t="s">
        <v>64</v>
      </c>
      <c r="D60" s="137"/>
      <c r="E60" s="80"/>
      <c r="F60" s="81"/>
      <c r="G60" s="82">
        <f>(IF(ROUNDUP(ABS(IF(E60&gt;F60,(0.999999-E60)*24+(F60*24),((E60-F60)*24))),3)&gt;5.1,ROUNDUP(ABS(IF(E60&gt;F60,(0.999999-E60)*24+(F60*24),((E60-F60)*24))),3),ROUNDUP(ABS(IF(E60&gt;F60,(0.999999-E60)*24+(F60*24),((E60-F60)*24))),3)))</f>
        <v>0</v>
      </c>
      <c r="H60" s="82">
        <f>IF(G60&gt;4,(G60-0),G60)</f>
        <v>0</v>
      </c>
      <c r="I60" s="83"/>
      <c r="J60" s="84"/>
      <c r="K60" s="85" t="s">
        <v>12</v>
      </c>
      <c r="L60" s="80"/>
      <c r="M60" s="81"/>
      <c r="N60" s="82">
        <f>(IF(ROUNDUP(ABS(IF(L60&gt;M60,(0.999999-L60)*24+(M60*24),((L60-M60)*24))),3)&gt;5.1,ROUNDUP(ABS(IF(L60&gt;M60,(0.999999-L60)*24+(M60*24),((L60-M60)*24))),3),ROUNDUP(ABS(IF(L60&gt;M60,(0.999999-L60)*24+(M60*24),((L60-M60)*24))),3)))</f>
        <v>0</v>
      </c>
      <c r="O60" s="82">
        <f>IF(N60&gt;4,(N60-0),N60)</f>
        <v>0</v>
      </c>
      <c r="P60" s="83"/>
      <c r="Q60" s="84"/>
      <c r="R60" s="85" t="s">
        <v>12</v>
      </c>
      <c r="S60" s="80"/>
      <c r="T60" s="81"/>
      <c r="U60" s="82">
        <f>(IF(ROUNDUP(ABS(IF(S60&gt;T60,(0.999999-S60)*24+(T60*24),((S60-T60)*24))),3)&gt;5.1,ROUNDUP(ABS(IF(S60&gt;T60,(0.999999-S60)*24+(T60*24),((S60-T60)*24))),3),ROUNDUP(ABS(IF(S60&gt;T60,(0.999999-S60)*24+(T60*24),((S60-T60)*24))),3)))</f>
        <v>0</v>
      </c>
      <c r="V60" s="82">
        <f>IF(U60&gt;4,(U60-0),U60)</f>
        <v>0</v>
      </c>
      <c r="W60" s="83"/>
      <c r="X60" s="84"/>
      <c r="Y60" s="85" t="s">
        <v>12</v>
      </c>
      <c r="Z60" s="80"/>
      <c r="AA60" s="81"/>
      <c r="AB60" s="82">
        <f>(IF(ROUNDUP(ABS(IF(Z60&gt;AA60,(0.999999-Z60)*24+(AA60*24),((Z60-AA60)*24))),3)&gt;5.1,ROUNDUP(ABS(IF(Z60&gt;AA60,(0.999999-Z60)*24+(AA60*24),((Z60-AA60)*24))),3),ROUNDUP(ABS(IF(Z60&gt;AA60,(0.999999-Z60)*24+(AA60*24),((Z60-AA60)*24))),3)))</f>
        <v>0</v>
      </c>
      <c r="AC60" s="82">
        <f>IF(AB60&gt;4,(AB60-0),AB60)</f>
        <v>0</v>
      </c>
      <c r="AD60" s="83"/>
      <c r="AE60" s="84"/>
      <c r="AF60" s="85" t="s">
        <v>12</v>
      </c>
      <c r="AG60" s="80"/>
      <c r="AH60" s="81"/>
      <c r="AI60" s="82">
        <f>(IF(ROUNDUP(ABS(IF(AG60&gt;AH60,(0.999999-AG60)*24+(AH60*24),((AG60-AH60)*24))),3)&gt;5.1,ROUNDUP(ABS(IF(AG60&gt;AH60,(0.999999-AG60)*24+(AH60*24),((AG60-AH60)*24))),3),ROUNDUP(ABS(IF(AG60&gt;AH60,(0.999999-AG60)*24+(AH60*24),((AG60-AH60)*24))),3)))</f>
        <v>0</v>
      </c>
      <c r="AJ60" s="82">
        <f>IF(AI60&gt;4,(AI60-0),AI60)</f>
        <v>0</v>
      </c>
      <c r="AK60" s="83"/>
      <c r="AL60" s="84"/>
      <c r="AM60" s="85" t="s">
        <v>12</v>
      </c>
      <c r="AN60" s="80"/>
      <c r="AO60" s="81"/>
      <c r="AP60" s="82">
        <f>(IF(ROUNDUP(ABS(IF(AN60&gt;AO60,(0.999999-AN60)*24+(AO60*24),((AN60-AO60)*24))),3)&gt;5.1,ROUNDUP(ABS(IF(AN60&gt;AO60,(0.999999-AN60)*24+(AO60*24),((AN60-AO60)*24))),3),ROUNDUP(ABS(IF(AN60&gt;AO60,(0.999999-AN60)*24+(AO60*24),((AN60-AO60)*24))),3)))</f>
        <v>0</v>
      </c>
      <c r="AQ60" s="82">
        <f>IF(AP60&gt;4,(AP60-0),AP60)</f>
        <v>0</v>
      </c>
      <c r="AR60" s="83"/>
      <c r="AS60" s="84"/>
      <c r="AT60" s="85" t="s">
        <v>12</v>
      </c>
      <c r="AU60" s="45"/>
      <c r="AV60" s="13"/>
      <c r="AW60" s="14">
        <f>(IF(ROUNDUP(ABS(IF(AU60&gt;AV60,(0.999999-AU60)*24+(AV60*24),((AU60-AV60)*24))),3)&gt;5.1,ROUNDUP(ABS(IF(AU60&gt;AV60,(0.999999-AU60)*24+(AV60*24),((AU60-AV60)*24))),3),ROUNDUP(ABS(IF(AU60&gt;AV60,(0.999999-AU60)*24+(AV60*24),((AU60-AV60)*24))),3)))</f>
        <v>0</v>
      </c>
      <c r="AX60" s="14">
        <f>IF(AW60&gt;4,(AW60-0),AW60)</f>
        <v>0</v>
      </c>
      <c r="AY60" s="15"/>
      <c r="AZ60" s="16"/>
      <c r="BA60" s="46" t="s">
        <v>12</v>
      </c>
      <c r="BB60" s="144"/>
      <c r="BC60" s="144"/>
      <c r="BD60" s="144"/>
      <c r="BE60" s="144"/>
      <c r="BF60" s="144"/>
      <c r="BG60" s="144"/>
      <c r="BH60" s="144"/>
    </row>
    <row r="61" spans="1:60" ht="15.75" customHeight="1">
      <c r="A61" s="184" t="s">
        <v>55</v>
      </c>
      <c r="B61" s="172"/>
      <c r="C61" s="186"/>
      <c r="D61" s="137"/>
      <c r="E61" s="113"/>
      <c r="F61" s="114"/>
      <c r="G61" s="115"/>
      <c r="H61" s="115"/>
      <c r="I61" s="33">
        <f>(IF(ROUNDUP(ABS(IF(E61&gt;F61,(0.999999-E61)*24+(F61*24),((E61-F61)*24))),3)&gt;5.1,ROUNDUP(ABS(IF(E61&gt;F61,(0.999999-E61)*24+(F61*24),((E61-F61)*24))),3),ROUNDUP(ABS(IF(E61&gt;F61,(0.999999-E61)*24+(F61*24),((E61-F61)*24))),3)))</f>
        <v>0</v>
      </c>
      <c r="J61" s="116">
        <f>IF(I61&gt;4,(I61-0),I61)</f>
        <v>0</v>
      </c>
      <c r="K61" s="117" t="s">
        <v>12</v>
      </c>
      <c r="L61" s="113"/>
      <c r="M61" s="114"/>
      <c r="N61" s="115"/>
      <c r="O61" s="115"/>
      <c r="P61" s="33">
        <f>(IF(ROUNDUP(ABS(IF(L61&gt;M61,(0.999999-L61)*24+(M61*24),((L61-M61)*24))),3)&gt;5.1,ROUNDUP(ABS(IF(L61&gt;M61,(0.999999-L61)*24+(M61*24),((L61-M61)*24))),3),ROUNDUP(ABS(IF(L61&gt;M61,(0.999999-L61)*24+(M61*24),((L61-M61)*24))),3)))</f>
        <v>0</v>
      </c>
      <c r="Q61" s="116">
        <f>IF(P61&gt;4,(P61-0),P61)</f>
        <v>0</v>
      </c>
      <c r="R61" s="117" t="s">
        <v>12</v>
      </c>
      <c r="S61" s="113"/>
      <c r="T61" s="114"/>
      <c r="U61" s="115"/>
      <c r="V61" s="115"/>
      <c r="W61" s="33">
        <f>(IF(ROUNDUP(ABS(IF(S61&gt;T61,(0.999999-S61)*24+(T61*24),((S61-T61)*24))),3)&gt;5.1,ROUNDUP(ABS(IF(S61&gt;T61,(0.999999-S61)*24+(T61*24),((S61-T61)*24))),3),ROUNDUP(ABS(IF(S61&gt;T61,(0.999999-S61)*24+(T61*24),((S61-T61)*24))),3)))</f>
        <v>0</v>
      </c>
      <c r="X61" s="116">
        <f>IF(W61&gt;4,(W61-0),W61)</f>
        <v>0</v>
      </c>
      <c r="Y61" s="117" t="s">
        <v>12</v>
      </c>
      <c r="Z61" s="113"/>
      <c r="AA61" s="114"/>
      <c r="AB61" s="115"/>
      <c r="AC61" s="115"/>
      <c r="AD61" s="33">
        <f>(IF(ROUNDUP(ABS(IF(Z61&gt;AA61,(0.999999-Z61)*24+(AA61*24),((Z61-AA61)*24))),3)&gt;5.1,ROUNDUP(ABS(IF(Z61&gt;AA61,(0.999999-Z61)*24+(AA61*24),((Z61-AA61)*24))),3),ROUNDUP(ABS(IF(Z61&gt;AA61,(0.999999-Z61)*24+(AA61*24),((Z61-AA61)*24))),3)))</f>
        <v>0</v>
      </c>
      <c r="AE61" s="116">
        <f>IF(AD61&gt;4,(AD61-0),AD61)</f>
        <v>0</v>
      </c>
      <c r="AF61" s="117" t="s">
        <v>12</v>
      </c>
      <c r="AG61" s="113"/>
      <c r="AH61" s="114"/>
      <c r="AI61" s="115"/>
      <c r="AJ61" s="115"/>
      <c r="AK61" s="33">
        <f>(IF(ROUNDUP(ABS(IF(AG61&gt;AH61,(0.999999-AG61)*24+(AH61*24),((AG61-AH61)*24))),3)&gt;5.1,ROUNDUP(ABS(IF(AG61&gt;AH61,(0.999999-AG61)*24+(AH61*24),((AG61-AH61)*24))),3),ROUNDUP(ABS(IF(AG61&gt;AH61,(0.999999-AG61)*24+(AH61*24),((AG61-AH61)*24))),3)))</f>
        <v>0</v>
      </c>
      <c r="AL61" s="116">
        <f>IF(AK61&gt;4,(AK61-0),AK61)</f>
        <v>0</v>
      </c>
      <c r="AM61" s="117" t="s">
        <v>12</v>
      </c>
      <c r="AN61" s="113"/>
      <c r="AO61" s="114"/>
      <c r="AP61" s="115"/>
      <c r="AQ61" s="115"/>
      <c r="AR61" s="33">
        <f>(IF(ROUNDUP(ABS(IF(AN61&gt;AO61,(0.999999-AN61)*24+(AO61*24),((AN61-AO61)*24))),3)&gt;5.1,ROUNDUP(ABS(IF(AN61&gt;AO61,(0.999999-AN61)*24+(AO61*24),((AN61-AO61)*24))),3),ROUNDUP(ABS(IF(AN61&gt;AO61,(0.999999-AN61)*24+(AO61*24),((AN61-AO61)*24))),3)))</f>
        <v>0</v>
      </c>
      <c r="AS61" s="116">
        <f>IF(AR61&gt;4,(AR61-0),AR61)</f>
        <v>0</v>
      </c>
      <c r="AT61" s="117" t="s">
        <v>12</v>
      </c>
      <c r="AU61" s="113"/>
      <c r="AV61" s="114"/>
      <c r="AW61" s="115"/>
      <c r="AX61" s="115"/>
      <c r="AY61" s="33">
        <f>(IF(ROUNDUP(ABS(IF(AU61&gt;AV61,(0.999999-AU61)*24+(AV61*24),((AU61-AV61)*24))),3)&gt;5.1,ROUNDUP(ABS(IF(AU61&gt;AV61,(0.999999-AU61)*24+(AV61*24),((AU61-AV61)*24))),3),ROUNDUP(ABS(IF(AU61&gt;AV61,(0.999999-AU61)*24+(AV61*24),((AU61-AV61)*24))),3)))</f>
        <v>0</v>
      </c>
      <c r="AZ61" s="116">
        <f>IF(AY61&gt;4,(AY61-0),AY61)</f>
        <v>0</v>
      </c>
      <c r="BA61" s="117" t="s">
        <v>12</v>
      </c>
      <c r="BB61" s="144"/>
      <c r="BC61" s="144"/>
      <c r="BD61" s="144"/>
      <c r="BE61" s="144"/>
      <c r="BF61" s="144"/>
      <c r="BG61" s="144"/>
      <c r="BH61" s="144"/>
    </row>
    <row r="62" spans="1:60" ht="15.75" customHeight="1">
      <c r="A62" s="184" t="s">
        <v>63</v>
      </c>
      <c r="B62" s="164"/>
      <c r="C62" s="185" t="s">
        <v>65</v>
      </c>
      <c r="D62" s="137"/>
      <c r="E62" s="45"/>
      <c r="F62" s="13"/>
      <c r="G62" s="14">
        <f>(IF(ROUNDUP(ABS(IF(E62&gt;F62,(0.999999-E62)*24+(F62*24),((E62-F62)*24))),3)&gt;5.1,ROUNDUP(ABS(IF(E62&gt;F62,(0.999999-E62)*24+(F62*24),((E62-F62)*24))),3),ROUNDUP(ABS(IF(E62&gt;F62,(0.999999-E62)*24+(F62*24),((E62-F62)*24))),3)))</f>
        <v>0</v>
      </c>
      <c r="H62" s="14">
        <f>IF(G62&gt;4,(G62-0),G62)</f>
        <v>0</v>
      </c>
      <c r="I62" s="15"/>
      <c r="J62" s="16"/>
      <c r="K62" s="46" t="s">
        <v>12</v>
      </c>
      <c r="L62" s="45"/>
      <c r="M62" s="13"/>
      <c r="N62" s="14">
        <f>(IF(ROUNDUP(ABS(IF(L62&gt;M62,(0.999999-L62)*24+(M62*24),((L62-M62)*24))),3)&gt;5.1,ROUNDUP(ABS(IF(L62&gt;M62,(0.999999-L62)*24+(M62*24),((L62-M62)*24))),3),ROUNDUP(ABS(IF(L62&gt;M62,(0.999999-L62)*24+(M62*24),((L62-M62)*24))),3)))</f>
        <v>0</v>
      </c>
      <c r="O62" s="14">
        <f>IF(N62&gt;4,(N62-0),N62)</f>
        <v>0</v>
      </c>
      <c r="P62" s="15"/>
      <c r="Q62" s="16"/>
      <c r="R62" s="46" t="s">
        <v>12</v>
      </c>
      <c r="S62" s="80"/>
      <c r="T62" s="81"/>
      <c r="U62" s="82">
        <f>(IF(ROUNDUP(ABS(IF(S62&gt;T62,(0.999999-S62)*24+(T62*24),((S62-T62)*24))),3)&gt;5.1,ROUNDUP(ABS(IF(S62&gt;T62,(0.999999-S62)*24+(T62*24),((S62-T62)*24))),3),ROUNDUP(ABS(IF(S62&gt;T62,(0.999999-S62)*24+(T62*24),((S62-T62)*24))),3)))</f>
        <v>0</v>
      </c>
      <c r="V62" s="82">
        <f>IF(U62&gt;4,(U62-0),U62)</f>
        <v>0</v>
      </c>
      <c r="W62" s="83"/>
      <c r="X62" s="84"/>
      <c r="Y62" s="85" t="s">
        <v>12</v>
      </c>
      <c r="Z62" s="80"/>
      <c r="AA62" s="81"/>
      <c r="AB62" s="82">
        <f>(IF(ROUNDUP(ABS(IF(Z62&gt;AA62,(0.999999-Z62)*24+(AA62*24),((Z62-AA62)*24))),3)&gt;5.1,ROUNDUP(ABS(IF(Z62&gt;AA62,(0.999999-Z62)*24+(AA62*24),((Z62-AA62)*24))),3),ROUNDUP(ABS(IF(Z62&gt;AA62,(0.999999-Z62)*24+(AA62*24),((Z62-AA62)*24))),3)))</f>
        <v>0</v>
      </c>
      <c r="AC62" s="82">
        <f>IF(AB62&gt;4,(AB62-0),AB62)</f>
        <v>0</v>
      </c>
      <c r="AD62" s="83"/>
      <c r="AE62" s="84"/>
      <c r="AF62" s="85" t="s">
        <v>12</v>
      </c>
      <c r="AG62" s="80"/>
      <c r="AH62" s="81"/>
      <c r="AI62" s="82">
        <f>(IF(ROUNDUP(ABS(IF(AG62&gt;AH62,(0.999999-AG62)*24+(AH62*24),((AG62-AH62)*24))),3)&gt;5.1,ROUNDUP(ABS(IF(AG62&gt;AH62,(0.999999-AG62)*24+(AH62*24),((AG62-AH62)*24))),3),ROUNDUP(ABS(IF(AG62&gt;AH62,(0.999999-AG62)*24+(AH62*24),((AG62-AH62)*24))),3)))</f>
        <v>0</v>
      </c>
      <c r="AJ62" s="82">
        <f>IF(AI62&gt;4,(AI62-0),AI62)</f>
        <v>0</v>
      </c>
      <c r="AK62" s="83"/>
      <c r="AL62" s="84"/>
      <c r="AM62" s="85" t="s">
        <v>12</v>
      </c>
      <c r="AN62" s="80"/>
      <c r="AO62" s="81"/>
      <c r="AP62" s="82">
        <f>(IF(ROUNDUP(ABS(IF(AN62&gt;AO62,(0.999999-AN62)*24+(AO62*24),((AN62-AO62)*24))),3)&gt;5.1,ROUNDUP(ABS(IF(AN62&gt;AO62,(0.999999-AN62)*24+(AO62*24),((AN62-AO62)*24))),3),ROUNDUP(ABS(IF(AN62&gt;AO62,(0.999999-AN62)*24+(AO62*24),((AN62-AO62)*24))),3)))</f>
        <v>0</v>
      </c>
      <c r="AQ62" s="82">
        <f>IF(AP62&gt;4,(AP62-0),AP62)</f>
        <v>0</v>
      </c>
      <c r="AR62" s="83"/>
      <c r="AS62" s="84"/>
      <c r="AT62" s="85" t="s">
        <v>12</v>
      </c>
      <c r="AU62" s="80"/>
      <c r="AV62" s="81"/>
      <c r="AW62" s="82">
        <f>(IF(ROUNDUP(ABS(IF(AU62&gt;AV62,(0.999999-AU62)*24+(AV62*24),((AU62-AV62)*24))),3)&gt;5.1,ROUNDUP(ABS(IF(AU62&gt;AV62,(0.999999-AU62)*24+(AV62*24),((AU62-AV62)*24))),3),ROUNDUP(ABS(IF(AU62&gt;AV62,(0.999999-AU62)*24+(AV62*24),((AU62-AV62)*24))),3)))</f>
        <v>0</v>
      </c>
      <c r="AX62" s="82">
        <f>IF(AW62&gt;4,(AW62-0),AW62)</f>
        <v>0</v>
      </c>
      <c r="AY62" s="83"/>
      <c r="AZ62" s="84"/>
      <c r="BA62" s="85" t="s">
        <v>12</v>
      </c>
      <c r="BB62" s="144"/>
      <c r="BC62" s="144"/>
      <c r="BD62" s="144"/>
      <c r="BE62" s="144"/>
      <c r="BF62" s="144"/>
      <c r="BG62" s="144"/>
      <c r="BH62" s="144"/>
    </row>
    <row r="63" spans="1:60" ht="15.75" customHeight="1">
      <c r="A63" s="187" t="s">
        <v>55</v>
      </c>
      <c r="B63" s="164"/>
      <c r="C63" s="186"/>
      <c r="D63" s="137"/>
      <c r="E63" s="30"/>
      <c r="F63" s="31"/>
      <c r="G63" s="32"/>
      <c r="H63" s="32"/>
      <c r="I63" s="33">
        <f>(IF(ROUNDUP(ABS(IF(E63&gt;F63,(0.999999-E63)*24+(F63*24),((E63-F63)*24))),3)&gt;5.1,ROUNDUP(ABS(IF(E63&gt;F63,(0.999999-E63)*24+(F63*24),((E63-F63)*24))),3),ROUNDUP(ABS(IF(E63&gt;F63,(0.999999-E63)*24+(F63*24),((E63-F63)*24))),3)))</f>
        <v>0</v>
      </c>
      <c r="J63" s="41">
        <f>IF(I63&gt;4,(I63-0),I63)</f>
        <v>0</v>
      </c>
      <c r="K63" s="34" t="s">
        <v>12</v>
      </c>
      <c r="L63" s="30"/>
      <c r="M63" s="31"/>
      <c r="N63" s="32"/>
      <c r="O63" s="32"/>
      <c r="P63" s="33">
        <f>(IF(ROUNDUP(ABS(IF(L63&gt;M63,(0.999999-L63)*24+(M63*24),((L63-M63)*24))),3)&gt;5.1,ROUNDUP(ABS(IF(L63&gt;M63,(0.999999-L63)*24+(M63*24),((L63-M63)*24))),3),ROUNDUP(ABS(IF(L63&gt;M63,(0.999999-L63)*24+(M63*24),((L63-M63)*24))),3)))</f>
        <v>0</v>
      </c>
      <c r="Q63" s="41">
        <f>IF(P63&gt;4,(P63-0),P63)</f>
        <v>0</v>
      </c>
      <c r="R63" s="34" t="s">
        <v>12</v>
      </c>
      <c r="S63" s="30"/>
      <c r="T63" s="31"/>
      <c r="U63" s="32"/>
      <c r="V63" s="32"/>
      <c r="W63" s="33">
        <f>(IF(ROUNDUP(ABS(IF(S63&gt;T63,(0.999999-S63)*24+(T63*24),((S63-T63)*24))),3)&gt;5.1,ROUNDUP(ABS(IF(S63&gt;T63,(0.999999-S63)*24+(T63*24),((S63-T63)*24))),3),ROUNDUP(ABS(IF(S63&gt;T63,(0.999999-S63)*24+(T63*24),((S63-T63)*24))),3)))</f>
        <v>0</v>
      </c>
      <c r="X63" s="41">
        <f>IF(W63&gt;4,(W63-0),W63)</f>
        <v>0</v>
      </c>
      <c r="Y63" s="34" t="s">
        <v>12</v>
      </c>
      <c r="Z63" s="30"/>
      <c r="AA63" s="31"/>
      <c r="AB63" s="32"/>
      <c r="AC63" s="32"/>
      <c r="AD63" s="33">
        <f>(IF(ROUNDUP(ABS(IF(Z63&gt;AA63,(0.999999-Z63)*24+(AA63*24),((Z63-AA63)*24))),3)&gt;5.1,ROUNDUP(ABS(IF(Z63&gt;AA63,(0.999999-Z63)*24+(AA63*24),((Z63-AA63)*24))),3),ROUNDUP(ABS(IF(Z63&gt;AA63,(0.999999-Z63)*24+(AA63*24),((Z63-AA63)*24))),3)))</f>
        <v>0</v>
      </c>
      <c r="AE63" s="41">
        <f>IF(AD63&gt;4,(AD63-0),AD63)</f>
        <v>0</v>
      </c>
      <c r="AF63" s="34" t="s">
        <v>12</v>
      </c>
      <c r="AG63" s="113"/>
      <c r="AH63" s="114"/>
      <c r="AI63" s="115"/>
      <c r="AJ63" s="115"/>
      <c r="AK63" s="33">
        <f>(IF(ROUNDUP(ABS(IF(AG63&gt;AH63,(0.999999-AG63)*24+(AH63*24),((AG63-AH63)*24))),3)&gt;5.1,ROUNDUP(ABS(IF(AG63&gt;AH63,(0.999999-AG63)*24+(AH63*24),((AG63-AH63)*24))),3),ROUNDUP(ABS(IF(AG63&gt;AH63,(0.999999-AG63)*24+(AH63*24),((AG63-AH63)*24))),3)))</f>
        <v>0</v>
      </c>
      <c r="AL63" s="116">
        <f>IF(AK63&gt;4,(AK63-0),AK63)</f>
        <v>0</v>
      </c>
      <c r="AM63" s="117" t="s">
        <v>12</v>
      </c>
      <c r="AN63" s="113"/>
      <c r="AO63" s="114"/>
      <c r="AP63" s="115"/>
      <c r="AQ63" s="115"/>
      <c r="AR63" s="33">
        <f>(IF(ROUNDUP(ABS(IF(AN63&gt;AO63,(0.999999-AN63)*24+(AO63*24),((AN63-AO63)*24))),3)&gt;5.1,ROUNDUP(ABS(IF(AN63&gt;AO63,(0.999999-AN63)*24+(AO63*24),((AN63-AO63)*24))),3),ROUNDUP(ABS(IF(AN63&gt;AO63,(0.999999-AN63)*24+(AO63*24),((AN63-AO63)*24))),3)))</f>
        <v>0</v>
      </c>
      <c r="AS63" s="116">
        <f>IF(AR63&gt;4,(AR63-0),AR63)</f>
        <v>0</v>
      </c>
      <c r="AT63" s="117" t="s">
        <v>12</v>
      </c>
      <c r="AU63" s="113"/>
      <c r="AV63" s="114"/>
      <c r="AW63" s="115"/>
      <c r="AX63" s="115"/>
      <c r="AY63" s="33">
        <f>(IF(ROUNDUP(ABS(IF(AU63&gt;AV63,(0.999999-AU63)*24+(AV63*24),((AU63-AV63)*24))),3)&gt;5.1,ROUNDUP(ABS(IF(AU63&gt;AV63,(0.999999-AU63)*24+(AV63*24),((AU63-AV63)*24))),3),ROUNDUP(ABS(IF(AU63&gt;AV63,(0.999999-AU63)*24+(AV63*24),((AU63-AV63)*24))),3)))</f>
        <v>0</v>
      </c>
      <c r="AZ63" s="116">
        <f>IF(AY63&gt;4,(AY63-0),AY63)</f>
        <v>0</v>
      </c>
      <c r="BA63" s="117" t="s">
        <v>12</v>
      </c>
      <c r="BB63" s="144"/>
      <c r="BC63" s="144"/>
      <c r="BD63" s="144"/>
      <c r="BE63" s="144"/>
      <c r="BF63" s="144"/>
      <c r="BG63" s="144"/>
      <c r="BH63" s="144"/>
    </row>
    <row r="64" spans="1:60" ht="15.75" customHeight="1">
      <c r="A64" s="184" t="s">
        <v>63</v>
      </c>
      <c r="B64" s="164"/>
      <c r="C64" s="185" t="s">
        <v>66</v>
      </c>
      <c r="D64" s="137"/>
      <c r="E64" s="157"/>
      <c r="F64" s="19"/>
      <c r="G64" s="20">
        <f>(IF(ROUNDUP(ABS(IF(E64&gt;F64,(0.999999-E64)*24+(F64*24),((E64-F64)*24))),3)&gt;5.1,ROUNDUP(ABS(IF(E64&gt;F64,(0.999999-E64)*24+(F64*24),((E64-F64)*24))),3),ROUNDUP(ABS(IF(E64&gt;F64,(0.999999-E64)*24+(F64*24),((E64-F64)*24))),3)))</f>
        <v>0</v>
      </c>
      <c r="H64" s="20">
        <f>IF(G64&gt;4,(G64-0),G64)</f>
        <v>0</v>
      </c>
      <c r="I64" s="21"/>
      <c r="J64" s="22"/>
      <c r="K64" s="158" t="s">
        <v>12</v>
      </c>
      <c r="L64" s="157"/>
      <c r="M64" s="19"/>
      <c r="N64" s="20">
        <f>(IF(ROUNDUP(ABS(IF(L64&gt;M64,(0.999999-L64)*24+(M64*24),((L64-M64)*24))),3)&gt;5.1,ROUNDUP(ABS(IF(L64&gt;M64,(0.999999-L64)*24+(M64*24),((L64-M64)*24))),3),ROUNDUP(ABS(IF(L64&gt;M64,(0.999999-L64)*24+(M64*24),((L64-M64)*24))),3)))</f>
        <v>0</v>
      </c>
      <c r="O64" s="20">
        <f>IF(N64&gt;4,(N64-0),N64)</f>
        <v>0</v>
      </c>
      <c r="P64" s="21"/>
      <c r="Q64" s="22"/>
      <c r="R64" s="158" t="s">
        <v>12</v>
      </c>
      <c r="S64" s="157"/>
      <c r="T64" s="19"/>
      <c r="U64" s="20">
        <f>(IF(ROUNDUP(ABS(IF(S64&gt;T64,(0.999999-S64)*24+(T64*24),((S64-T64)*24))),3)&gt;5.1,ROUNDUP(ABS(IF(S64&gt;T64,(0.999999-S64)*24+(T64*24),((S64-T64)*24))),3),ROUNDUP(ABS(IF(S64&gt;T64,(0.999999-S64)*24+(T64*24),((S64-T64)*24))),3)))</f>
        <v>0</v>
      </c>
      <c r="V64" s="20">
        <f>IF(U64&gt;4,(U64-0),U64)</f>
        <v>0</v>
      </c>
      <c r="W64" s="21"/>
      <c r="X64" s="22"/>
      <c r="Y64" s="158" t="s">
        <v>12</v>
      </c>
      <c r="Z64" s="157"/>
      <c r="AA64" s="19"/>
      <c r="AB64" s="20">
        <f>(IF(ROUNDUP(ABS(IF(Z64&gt;AA64,(0.999999-Z64)*24+(AA64*24),((Z64-AA64)*24))),3)&gt;5.1,ROUNDUP(ABS(IF(Z64&gt;AA64,(0.999999-Z64)*24+(AA64*24),((Z64-AA64)*24))),3),ROUNDUP(ABS(IF(Z64&gt;AA64,(0.999999-Z64)*24+(AA64*24),((Z64-AA64)*24))),3)))</f>
        <v>0</v>
      </c>
      <c r="AC64" s="20">
        <f>IF(AB64&gt;4,(AB64-0),AB64)</f>
        <v>0</v>
      </c>
      <c r="AD64" s="21"/>
      <c r="AE64" s="22"/>
      <c r="AF64" s="158" t="s">
        <v>12</v>
      </c>
      <c r="AG64" s="157"/>
      <c r="AH64" s="19"/>
      <c r="AI64" s="20">
        <f>(IF(ROUNDUP(ABS(IF(AG64&gt;AH64,(0.999999-AG64)*24+(AH64*24),((AG64-AH64)*24))),3)&gt;5.1,ROUNDUP(ABS(IF(AG64&gt;AH64,(0.999999-AG64)*24+(AH64*24),((AG64-AH64)*24))),3),ROUNDUP(ABS(IF(AG64&gt;AH64,(0.999999-AG64)*24+(AH64*24),((AG64-AH64)*24))),3)))</f>
        <v>0</v>
      </c>
      <c r="AJ64" s="20">
        <f>IF(AI64&gt;4,(AI64-0),AI64)</f>
        <v>0</v>
      </c>
      <c r="AK64" s="21"/>
      <c r="AL64" s="22"/>
      <c r="AM64" s="158" t="s">
        <v>12</v>
      </c>
      <c r="AN64" s="45"/>
      <c r="AO64" s="13"/>
      <c r="AP64" s="14">
        <f>(IF(ROUNDUP(ABS(IF(AN64&gt;AO64,(0.999999-AN64)*24+(AO64*24),((AN64-AO64)*24))),3)&gt;5.1,ROUNDUP(ABS(IF(AN64&gt;AO64,(0.999999-AN64)*24+(AO64*24),((AN64-AO64)*24))),3),ROUNDUP(ABS(IF(AN64&gt;AO64,(0.999999-AN64)*24+(AO64*24),((AN64-AO64)*24))),3)))</f>
        <v>0</v>
      </c>
      <c r="AQ64" s="14">
        <f>IF(AP64&gt;4,(AP64-0),AP64)</f>
        <v>0</v>
      </c>
      <c r="AR64" s="15"/>
      <c r="AS64" s="16"/>
      <c r="AT64" s="46" t="s">
        <v>12</v>
      </c>
      <c r="AU64" s="45"/>
      <c r="AV64" s="13"/>
      <c r="AW64" s="14">
        <f>(IF(ROUNDUP(ABS(IF(AU64&gt;AV64,(0.999999-AU64)*24+(AV64*24),((AU64-AV64)*24))),3)&gt;5.1,ROUNDUP(ABS(IF(AU64&gt;AV64,(0.999999-AU64)*24+(AV64*24),((AU64-AV64)*24))),3),ROUNDUP(ABS(IF(AU64&gt;AV64,(0.999999-AU64)*24+(AV64*24),((AU64-AV64)*24))),3)))</f>
        <v>0</v>
      </c>
      <c r="AX64" s="14">
        <f>IF(AW64&gt;4,(AW64-0),AW64)</f>
        <v>0</v>
      </c>
      <c r="AY64" s="15"/>
      <c r="AZ64" s="16"/>
      <c r="BA64" s="46" t="s">
        <v>12</v>
      </c>
      <c r="BB64" s="144"/>
      <c r="BC64" s="144"/>
      <c r="BD64" s="144"/>
      <c r="BE64" s="144"/>
      <c r="BF64" s="144"/>
      <c r="BG64" s="144"/>
      <c r="BH64" s="144"/>
    </row>
    <row r="65" spans="1:60" ht="15.75" customHeight="1">
      <c r="A65" s="187" t="s">
        <v>55</v>
      </c>
      <c r="B65" s="164"/>
      <c r="C65" s="186"/>
      <c r="D65" s="137"/>
      <c r="E65" s="323"/>
      <c r="F65" s="324"/>
      <c r="G65" s="325"/>
      <c r="H65" s="325"/>
      <c r="I65" s="326">
        <f>(IF(ROUNDUP(ABS(IF(E65&gt;F65,(0.999999-E65)*24+(F65*24),((E65-F65)*24))),3)&gt;5.1,ROUNDUP(ABS(IF(E65&gt;F65,(0.999999-E65)*24+(F65*24),((E65-F65)*24))),3),ROUNDUP(ABS(IF(E65&gt;F65,(0.999999-E65)*24+(F65*24),((E65-F65)*24))),3)))</f>
        <v>0</v>
      </c>
      <c r="J65" s="327">
        <f>IF(I65&gt;4,(I65-0),I65)</f>
        <v>0</v>
      </c>
      <c r="K65" s="328" t="s">
        <v>12</v>
      </c>
      <c r="L65" s="323"/>
      <c r="M65" s="324"/>
      <c r="N65" s="325"/>
      <c r="O65" s="325"/>
      <c r="P65" s="326">
        <f>(IF(ROUNDUP(ABS(IF(L65&gt;M65,(0.999999-L65)*24+(M65*24),((L65-M65)*24))),3)&gt;5.1,ROUNDUP(ABS(IF(L65&gt;M65,(0.999999-L65)*24+(M65*24),((L65-M65)*24))),3),ROUNDUP(ABS(IF(L65&gt;M65,(0.999999-L65)*24+(M65*24),((L65-M65)*24))),3)))</f>
        <v>0</v>
      </c>
      <c r="Q65" s="327">
        <f>IF(P65&gt;4,(P65-0),P65)</f>
        <v>0</v>
      </c>
      <c r="R65" s="328" t="s">
        <v>12</v>
      </c>
      <c r="S65" s="323"/>
      <c r="T65" s="324"/>
      <c r="U65" s="325"/>
      <c r="V65" s="325"/>
      <c r="W65" s="326">
        <f>(IF(ROUNDUP(ABS(IF(S65&gt;T65,(0.999999-S65)*24+(T65*24),((S65-T65)*24))),3)&gt;5.1,ROUNDUP(ABS(IF(S65&gt;T65,(0.999999-S65)*24+(T65*24),((S65-T65)*24))),3),ROUNDUP(ABS(IF(S65&gt;T65,(0.999999-S65)*24+(T65*24),((S65-T65)*24))),3)))</f>
        <v>0</v>
      </c>
      <c r="X65" s="327">
        <f>IF(W65&gt;4,(W65-0),W65)</f>
        <v>0</v>
      </c>
      <c r="Y65" s="328" t="s">
        <v>12</v>
      </c>
      <c r="Z65" s="323"/>
      <c r="AA65" s="324"/>
      <c r="AB65" s="325"/>
      <c r="AC65" s="325"/>
      <c r="AD65" s="326">
        <f>(IF(ROUNDUP(ABS(IF(Z65&gt;AA65,(0.999999-Z65)*24+(AA65*24),((Z65-AA65)*24))),3)&gt;5.1,ROUNDUP(ABS(IF(Z65&gt;AA65,(0.999999-Z65)*24+(AA65*24),((Z65-AA65)*24))),3),ROUNDUP(ABS(IF(Z65&gt;AA65,(0.999999-Z65)*24+(AA65*24),((Z65-AA65)*24))),3)))</f>
        <v>0</v>
      </c>
      <c r="AE65" s="327">
        <f>IF(AD65&gt;4,(AD65-0),AD65)</f>
        <v>0</v>
      </c>
      <c r="AF65" s="328" t="s">
        <v>12</v>
      </c>
      <c r="AG65" s="30"/>
      <c r="AH65" s="31"/>
      <c r="AI65" s="32"/>
      <c r="AJ65" s="32"/>
      <c r="AK65" s="33">
        <f>(IF(ROUNDUP(ABS(IF(AG65&gt;AH65,(0.999999-AG65)*24+(AH65*24),((AG65-AH65)*24))),3)&gt;5.1,ROUNDUP(ABS(IF(AG65&gt;AH65,(0.999999-AG65)*24+(AH65*24),((AG65-AH65)*24))),3),ROUNDUP(ABS(IF(AG65&gt;AH65,(0.999999-AG65)*24+(AH65*24),((AG65-AH65)*24))),3)))</f>
        <v>0</v>
      </c>
      <c r="AL65" s="41">
        <f>IF(AK65&gt;4,(AK65-0),AK65)</f>
        <v>0</v>
      </c>
      <c r="AM65" s="86" t="s">
        <v>12</v>
      </c>
      <c r="AN65" s="129">
        <v>0.70833333333333337</v>
      </c>
      <c r="AO65" s="130">
        <v>0.83333333333333337</v>
      </c>
      <c r="AP65" s="131"/>
      <c r="AQ65" s="131"/>
      <c r="AR65" s="33">
        <f>(IF(ROUNDUP(ABS(IF(AN65&gt;AO65,(0.999999-AN65)*24+(AO65*24),((AN65-AO65)*24))),3)&gt;5.1,ROUNDUP(ABS(IF(AN65&gt;AO65,(0.999999-AN65)*24+(AO65*24),((AN65-AO65)*24))),3),ROUNDUP(ABS(IF(AN65&gt;AO65,(0.999999-AN65)*24+(AO65*24),((AN65-AO65)*24))),3)))</f>
        <v>3</v>
      </c>
      <c r="AS65" s="132">
        <f>IF(AR65&gt;4,(AR65-0),AR65)</f>
        <v>3</v>
      </c>
      <c r="AT65" s="133" t="s">
        <v>57</v>
      </c>
      <c r="AU65" s="30"/>
      <c r="AV65" s="31"/>
      <c r="AW65" s="32"/>
      <c r="AX65" s="32"/>
      <c r="AY65" s="33"/>
      <c r="AZ65" s="33"/>
      <c r="BA65" s="34" t="s">
        <v>12</v>
      </c>
      <c r="BB65" s="144"/>
      <c r="BC65" s="144"/>
      <c r="BD65" s="144"/>
      <c r="BE65" s="144"/>
      <c r="BF65" s="144"/>
      <c r="BG65" s="144"/>
      <c r="BH65" s="144"/>
    </row>
    <row r="66" spans="1:60" ht="15.75" customHeight="1">
      <c r="A66" s="119"/>
      <c r="B66" s="59"/>
      <c r="C66" s="188" t="s">
        <v>67</v>
      </c>
      <c r="D66" s="189"/>
      <c r="E66" s="190"/>
      <c r="F66" s="191"/>
      <c r="G66" s="192"/>
      <c r="H66" s="192"/>
      <c r="I66" s="193"/>
      <c r="J66" s="193"/>
      <c r="K66" s="194"/>
      <c r="L66" s="190"/>
      <c r="M66" s="191"/>
      <c r="N66" s="192"/>
      <c r="O66" s="192"/>
      <c r="P66" s="193"/>
      <c r="Q66" s="193"/>
      <c r="R66" s="195"/>
      <c r="S66" s="190"/>
      <c r="T66" s="191"/>
      <c r="U66" s="192"/>
      <c r="V66" s="192"/>
      <c r="W66" s="193"/>
      <c r="X66" s="193"/>
      <c r="Y66" s="195"/>
      <c r="Z66" s="190"/>
      <c r="AA66" s="191"/>
      <c r="AB66" s="192"/>
      <c r="AC66" s="192"/>
      <c r="AD66" s="193"/>
      <c r="AE66" s="193"/>
      <c r="AF66" s="194"/>
      <c r="AG66" s="190"/>
      <c r="AH66" s="191"/>
      <c r="AI66" s="192"/>
      <c r="AJ66" s="192"/>
      <c r="AK66" s="193"/>
      <c r="AL66" s="193"/>
      <c r="AM66" s="195"/>
      <c r="AN66" s="190"/>
      <c r="AO66" s="191"/>
      <c r="AP66" s="192"/>
      <c r="AQ66" s="192"/>
      <c r="AR66" s="193"/>
      <c r="AS66" s="193"/>
      <c r="AT66" s="195"/>
      <c r="AU66" s="190"/>
      <c r="AV66" s="191"/>
      <c r="AW66" s="192"/>
      <c r="AX66" s="192"/>
      <c r="AY66" s="193"/>
      <c r="AZ66" s="193"/>
      <c r="BA66" s="195"/>
      <c r="BB66" s="2"/>
      <c r="BC66" s="2"/>
      <c r="BD66" s="2"/>
      <c r="BE66" s="2"/>
      <c r="BF66" s="2"/>
      <c r="BG66" s="2"/>
      <c r="BH66" s="2"/>
    </row>
    <row r="67" spans="1:60">
      <c r="A67" s="196" t="s">
        <v>67</v>
      </c>
      <c r="B67" s="197"/>
      <c r="C67" s="198" t="s">
        <v>26</v>
      </c>
      <c r="D67" s="61"/>
      <c r="E67" s="45"/>
      <c r="F67" s="13"/>
      <c r="G67" s="14">
        <f>(IF(ROUNDUP(ABS(IF(E67&gt;F67,(0.999999-E67)*24+(F67*24),((E67-F67)*24))),3)&gt;5.1,ROUNDUP(ABS(IF(E67&gt;F67,(0.999999-E67)*24+(F67*24),((E67-F67)*24))),3),ROUNDUP(ABS(IF(E67&gt;F67,(0.999999-E67)*24+(F67*24),((E67-F67)*24))),3)))</f>
        <v>0</v>
      </c>
      <c r="H67" s="14">
        <f>IF(G67&gt;4,(G67-0),G67)</f>
        <v>0</v>
      </c>
      <c r="I67" s="15"/>
      <c r="J67" s="16"/>
      <c r="K67" s="46" t="s">
        <v>12</v>
      </c>
      <c r="L67" s="45"/>
      <c r="M67" s="13"/>
      <c r="N67" s="14">
        <f>(IF(ROUNDUP(ABS(IF(L67&gt;M67,(0.999999-L67)*24+(M67*24),((L67-M67)*24))),3)&gt;5.1,ROUNDUP(ABS(IF(L67&gt;M67,(0.999999-L67)*24+(M67*24),((L67-M67)*24))),3),ROUNDUP(ABS(IF(L67&gt;M67,(0.999999-L67)*24+(M67*24),((L67-M67)*24))),3)))</f>
        <v>0</v>
      </c>
      <c r="O67" s="14">
        <f>IF(N67&gt;4,(N67-0),N67)</f>
        <v>0</v>
      </c>
      <c r="P67" s="15"/>
      <c r="Q67" s="16"/>
      <c r="R67" s="46" t="s">
        <v>12</v>
      </c>
      <c r="S67" s="45"/>
      <c r="T67" s="13"/>
      <c r="U67" s="14">
        <f>(IF(ROUNDUP(ABS(IF(S67&gt;T67,(0.999999-S67)*24+(T67*24),((S67-T67)*24))),3)&gt;5.1,ROUNDUP(ABS(IF(S67&gt;T67,(0.999999-S67)*24+(T67*24),((S67-T67)*24))),3),ROUNDUP(ABS(IF(S67&gt;T67,(0.999999-S67)*24+(T67*24),((S67-T67)*24))),3)))</f>
        <v>0</v>
      </c>
      <c r="V67" s="14">
        <f>IF(U67&gt;4,(U67-0),U67)</f>
        <v>0</v>
      </c>
      <c r="W67" s="15"/>
      <c r="X67" s="16"/>
      <c r="Y67" s="46" t="s">
        <v>12</v>
      </c>
      <c r="Z67" s="45"/>
      <c r="AA67" s="13"/>
      <c r="AB67" s="14">
        <f>(IF(ROUNDUP(ABS(IF(Z67&gt;AA67,(0.999999-Z67)*24+(AA67*24),((Z67-AA67)*24))),3)&gt;5.1,ROUNDUP(ABS(IF(Z67&gt;AA67,(0.999999-Z67)*24+(AA67*24),((Z67-AA67)*24))),3),ROUNDUP(ABS(IF(Z67&gt;AA67,(0.999999-Z67)*24+(AA67*24),((Z67-AA67)*24))),3)))</f>
        <v>0</v>
      </c>
      <c r="AC67" s="14">
        <f>IF(AB67&gt;4,(AB67-0),AB67)</f>
        <v>0</v>
      </c>
      <c r="AD67" s="15"/>
      <c r="AE67" s="16"/>
      <c r="AF67" s="46" t="s">
        <v>12</v>
      </c>
      <c r="AG67" s="45"/>
      <c r="AH67" s="13"/>
      <c r="AI67" s="14">
        <f>(IF(ROUNDUP(ABS(IF(AG67&gt;AH67,(0.999999-AG67)*24+(AH67*24),((AG67-AH67)*24))),3)&gt;5.1,ROUNDUP(ABS(IF(AG67&gt;AH67,(0.999999-AG67)*24+(AH67*24),((AG67-AH67)*24))),3),ROUNDUP(ABS(IF(AG67&gt;AH67,(0.999999-AG67)*24+(AH67*24),((AG67-AH67)*24))),3)))</f>
        <v>0</v>
      </c>
      <c r="AJ67" s="14">
        <f>IF(AI67&gt;4,(AI67-0),AI67)</f>
        <v>0</v>
      </c>
      <c r="AK67" s="15"/>
      <c r="AL67" s="16"/>
      <c r="AM67" s="46" t="s">
        <v>12</v>
      </c>
      <c r="AN67" s="45"/>
      <c r="AO67" s="13"/>
      <c r="AP67" s="14">
        <f>(IF(ROUNDUP(ABS(IF(AN67&gt;AO67,(0.999999-AN67)*24+(AO67*24),((AN67-AO67)*24))),3)&gt;5.1,ROUNDUP(ABS(IF(AN67&gt;AO67,(0.999999-AN67)*24+(AO67*24),((AN67-AO67)*24))),3),ROUNDUP(ABS(IF(AN67&gt;AO67,(0.999999-AN67)*24+(AO67*24),((AN67-AO67)*24))),3)))</f>
        <v>0</v>
      </c>
      <c r="AQ67" s="14">
        <f>IF(AP67&gt;4,(AP67-0),AP67)</f>
        <v>0</v>
      </c>
      <c r="AR67" s="15"/>
      <c r="AS67" s="16"/>
      <c r="AT67" s="46" t="s">
        <v>12</v>
      </c>
      <c r="AU67" s="12">
        <v>0.33333333333333331</v>
      </c>
      <c r="AV67" s="13">
        <v>0.4375</v>
      </c>
      <c r="AW67" s="14"/>
      <c r="AX67" s="14"/>
      <c r="AY67" s="15"/>
      <c r="AZ67" s="16"/>
      <c r="BA67" s="199" t="s">
        <v>67</v>
      </c>
      <c r="BB67" s="2"/>
      <c r="BC67" s="2"/>
      <c r="BD67" s="2"/>
      <c r="BE67" s="2"/>
      <c r="BF67" s="2"/>
      <c r="BG67" s="2"/>
      <c r="BH67" s="2"/>
    </row>
    <row r="68" spans="1:60" ht="15.75" customHeight="1">
      <c r="A68" s="200"/>
      <c r="B68" s="201"/>
      <c r="C68" s="202"/>
      <c r="D68" s="61"/>
      <c r="E68" s="30"/>
      <c r="F68" s="31"/>
      <c r="G68" s="32"/>
      <c r="H68" s="32"/>
      <c r="I68" s="33"/>
      <c r="J68" s="33"/>
      <c r="K68" s="34" t="s">
        <v>12</v>
      </c>
      <c r="L68" s="30"/>
      <c r="M68" s="31"/>
      <c r="N68" s="32"/>
      <c r="O68" s="32"/>
      <c r="P68" s="33"/>
      <c r="Q68" s="33"/>
      <c r="R68" s="34" t="s">
        <v>12</v>
      </c>
      <c r="S68" s="30"/>
      <c r="T68" s="31"/>
      <c r="U68" s="32"/>
      <c r="V68" s="32"/>
      <c r="W68" s="33"/>
      <c r="X68" s="33"/>
      <c r="Y68" s="34" t="s">
        <v>12</v>
      </c>
      <c r="Z68" s="30"/>
      <c r="AA68" s="31"/>
      <c r="AB68" s="32"/>
      <c r="AC68" s="32"/>
      <c r="AD68" s="33"/>
      <c r="AE68" s="33"/>
      <c r="AF68" s="34" t="s">
        <v>12</v>
      </c>
      <c r="AG68" s="30"/>
      <c r="AH68" s="31"/>
      <c r="AI68" s="32"/>
      <c r="AJ68" s="32"/>
      <c r="AK68" s="33"/>
      <c r="AL68" s="33"/>
      <c r="AM68" s="34" t="s">
        <v>12</v>
      </c>
      <c r="AN68" s="30"/>
      <c r="AO68" s="31"/>
      <c r="AP68" s="32"/>
      <c r="AQ68" s="32"/>
      <c r="AR68" s="33"/>
      <c r="AS68" s="33"/>
      <c r="AT68" s="34" t="s">
        <v>12</v>
      </c>
      <c r="AU68" s="30"/>
      <c r="AV68" s="31"/>
      <c r="AW68" s="32"/>
      <c r="AX68" s="32"/>
      <c r="AY68" s="33"/>
      <c r="AZ68" s="33"/>
      <c r="BA68" s="34" t="s">
        <v>12</v>
      </c>
      <c r="BB68" s="2"/>
      <c r="BC68" s="2"/>
      <c r="BD68" s="2"/>
      <c r="BE68" s="2"/>
      <c r="BF68" s="2"/>
      <c r="BG68" s="2"/>
      <c r="BH68" s="2"/>
    </row>
    <row r="69" spans="1:60">
      <c r="A69" s="196" t="s">
        <v>67</v>
      </c>
      <c r="B69" s="197"/>
      <c r="C69" s="198" t="s">
        <v>68</v>
      </c>
      <c r="D69" s="61"/>
      <c r="E69" s="12">
        <v>0.33333333333333331</v>
      </c>
      <c r="F69" s="13">
        <v>0.4375</v>
      </c>
      <c r="G69" s="14"/>
      <c r="H69" s="14"/>
      <c r="I69" s="15"/>
      <c r="J69" s="16"/>
      <c r="K69" s="199" t="s">
        <v>67</v>
      </c>
      <c r="L69" s="12">
        <v>0.33333333333333331</v>
      </c>
      <c r="M69" s="13">
        <v>0.4375</v>
      </c>
      <c r="N69" s="14"/>
      <c r="O69" s="14"/>
      <c r="P69" s="15"/>
      <c r="Q69" s="16"/>
      <c r="R69" s="199" t="s">
        <v>67</v>
      </c>
      <c r="S69" s="12">
        <v>0.33333333333333331</v>
      </c>
      <c r="T69" s="13">
        <v>0.4375</v>
      </c>
      <c r="U69" s="14"/>
      <c r="V69" s="14"/>
      <c r="W69" s="15"/>
      <c r="X69" s="16"/>
      <c r="Y69" s="199" t="s">
        <v>67</v>
      </c>
      <c r="Z69" s="45"/>
      <c r="AA69" s="13"/>
      <c r="AB69" s="14">
        <f>(IF(ROUNDUP(ABS(IF(Z69&gt;AA69,(0.999999-Z69)*24+(AA69*24),((Z69-AA69)*24))),3)&gt;5.1,ROUNDUP(ABS(IF(Z69&gt;AA69,(0.999999-Z69)*24+(AA69*24),((Z69-AA69)*24))),3),ROUNDUP(ABS(IF(Z69&gt;AA69,(0.999999-Z69)*24+(AA69*24),((Z69-AA69)*24))),3)))</f>
        <v>0</v>
      </c>
      <c r="AC69" s="14">
        <f>IF(AB69&gt;4,(AB69-0),AB69)</f>
        <v>0</v>
      </c>
      <c r="AD69" s="15"/>
      <c r="AE69" s="16"/>
      <c r="AF69" s="46" t="s">
        <v>12</v>
      </c>
      <c r="AG69" s="45"/>
      <c r="AH69" s="13"/>
      <c r="AI69" s="14">
        <f>(IF(ROUNDUP(ABS(IF(AG69&gt;AH69,(0.999999-AG69)*24+(AH69*24),((AG69-AH69)*24))),3)&gt;5.1,ROUNDUP(ABS(IF(AG69&gt;AH69,(0.999999-AG69)*24+(AH69*24),((AG69-AH69)*24))),3),ROUNDUP(ABS(IF(AG69&gt;AH69,(0.999999-AG69)*24+(AH69*24),((AG69-AH69)*24))),3)))</f>
        <v>0</v>
      </c>
      <c r="AJ69" s="14">
        <f>IF(AI69&gt;4,(AI69-0),AI69)</f>
        <v>0</v>
      </c>
      <c r="AK69" s="15"/>
      <c r="AL69" s="16"/>
      <c r="AM69" s="46" t="s">
        <v>12</v>
      </c>
      <c r="AN69" s="45"/>
      <c r="AO69" s="13"/>
      <c r="AP69" s="14">
        <f>(IF(ROUNDUP(ABS(IF(AN69&gt;AO69,(0.999999-AN69)*24+(AO69*24),((AN69-AO69)*24))),3)&gt;5.1,ROUNDUP(ABS(IF(AN69&gt;AO69,(0.999999-AN69)*24+(AO69*24),((AN69-AO69)*24))),3),ROUNDUP(ABS(IF(AN69&gt;AO69,(0.999999-AN69)*24+(AO69*24),((AN69-AO69)*24))),3)))</f>
        <v>0</v>
      </c>
      <c r="AQ69" s="14">
        <f>IF(AP69&gt;4,(AP69-0),AP69)</f>
        <v>0</v>
      </c>
      <c r="AR69" s="15"/>
      <c r="AS69" s="16"/>
      <c r="AT69" s="46" t="s">
        <v>12</v>
      </c>
      <c r="AU69" s="45"/>
      <c r="AV69" s="13"/>
      <c r="AW69" s="14">
        <f>(IF(ROUNDUP(ABS(IF(AU69&gt;AV69,(0.999999-AU69)*24+(AV69*24),((AU69-AV69)*24))),3)&gt;5.1,ROUNDUP(ABS(IF(AU69&gt;AV69,(0.999999-AU69)*24+(AV69*24),((AU69-AV69)*24))),3),ROUNDUP(ABS(IF(AU69&gt;AV69,(0.999999-AU69)*24+(AV69*24),((AU69-AV69)*24))),3)))</f>
        <v>0</v>
      </c>
      <c r="AX69" s="14">
        <f>IF(AW69&gt;4,(AW69-0),AW69)</f>
        <v>0</v>
      </c>
      <c r="AY69" s="15"/>
      <c r="AZ69" s="16"/>
      <c r="BA69" s="46" t="s">
        <v>12</v>
      </c>
      <c r="BB69" s="2"/>
      <c r="BC69" s="2"/>
      <c r="BD69" s="2"/>
      <c r="BE69" s="2"/>
      <c r="BF69" s="2"/>
      <c r="BG69" s="2"/>
      <c r="BH69" s="2"/>
    </row>
    <row r="70" spans="1:60" ht="15.75" customHeight="1">
      <c r="A70" s="200"/>
      <c r="B70" s="201"/>
      <c r="C70" s="202"/>
      <c r="D70" s="61"/>
      <c r="E70" s="30"/>
      <c r="F70" s="31"/>
      <c r="G70" s="32"/>
      <c r="H70" s="32"/>
      <c r="I70" s="33"/>
      <c r="J70" s="33"/>
      <c r="K70" s="34" t="s">
        <v>12</v>
      </c>
      <c r="L70" s="30"/>
      <c r="M70" s="31"/>
      <c r="N70" s="32"/>
      <c r="O70" s="32"/>
      <c r="P70" s="33"/>
      <c r="Q70" s="33"/>
      <c r="R70" s="34" t="s">
        <v>12</v>
      </c>
      <c r="S70" s="30"/>
      <c r="T70" s="31"/>
      <c r="U70" s="32"/>
      <c r="V70" s="32"/>
      <c r="W70" s="33"/>
      <c r="X70" s="33"/>
      <c r="Y70" s="34" t="s">
        <v>12</v>
      </c>
      <c r="Z70" s="30"/>
      <c r="AA70" s="31"/>
      <c r="AB70" s="32"/>
      <c r="AC70" s="32"/>
      <c r="AD70" s="33"/>
      <c r="AE70" s="33"/>
      <c r="AF70" s="34" t="s">
        <v>12</v>
      </c>
      <c r="AG70" s="30"/>
      <c r="AH70" s="31"/>
      <c r="AI70" s="32"/>
      <c r="AJ70" s="32"/>
      <c r="AK70" s="33"/>
      <c r="AL70" s="33"/>
      <c r="AM70" s="34" t="s">
        <v>12</v>
      </c>
      <c r="AN70" s="30"/>
      <c r="AO70" s="31"/>
      <c r="AP70" s="32"/>
      <c r="AQ70" s="32"/>
      <c r="AR70" s="33"/>
      <c r="AS70" s="33"/>
      <c r="AT70" s="34" t="s">
        <v>12</v>
      </c>
      <c r="AU70" s="30"/>
      <c r="AV70" s="31"/>
      <c r="AW70" s="32"/>
      <c r="AX70" s="32"/>
      <c r="AY70" s="33"/>
      <c r="AZ70" s="33"/>
      <c r="BA70" s="34" t="s">
        <v>12</v>
      </c>
      <c r="BB70" s="2"/>
      <c r="BC70" s="2"/>
      <c r="BD70" s="2"/>
      <c r="BE70" s="2"/>
      <c r="BF70" s="2"/>
      <c r="BG70" s="2"/>
      <c r="BH70" s="2"/>
    </row>
    <row r="71" spans="1:60">
      <c r="A71" s="196" t="s">
        <v>67</v>
      </c>
      <c r="B71" s="197"/>
      <c r="C71" s="198" t="s">
        <v>36</v>
      </c>
      <c r="D71" s="61"/>
      <c r="E71" s="45"/>
      <c r="F71" s="13"/>
      <c r="G71" s="14">
        <f>(IF(ROUNDUP(ABS(IF(E71&gt;F71,(0.999999-E71)*24+(F71*24),((E71-F71)*24))),3)&gt;5.1,ROUNDUP(ABS(IF(E71&gt;F71,(0.999999-E71)*24+(F71*24),((E71-F71)*24))),3),ROUNDUP(ABS(IF(E71&gt;F71,(0.999999-E71)*24+(F71*24),((E71-F71)*24))),3)))</f>
        <v>0</v>
      </c>
      <c r="H71" s="14">
        <f>IF(G71&gt;4,(G71-0),G71)</f>
        <v>0</v>
      </c>
      <c r="I71" s="15"/>
      <c r="J71" s="16"/>
      <c r="K71" s="46" t="s">
        <v>12</v>
      </c>
      <c r="L71" s="45"/>
      <c r="M71" s="13"/>
      <c r="N71" s="14">
        <f>(IF(ROUNDUP(ABS(IF(L71&gt;M71,(0.999999-L71)*24+(M71*24),((L71-M71)*24))),3)&gt;5.1,ROUNDUP(ABS(IF(L71&gt;M71,(0.999999-L71)*24+(M71*24),((L71-M71)*24))),3),ROUNDUP(ABS(IF(L71&gt;M71,(0.999999-L71)*24+(M71*24),((L71-M71)*24))),3)))</f>
        <v>0</v>
      </c>
      <c r="O71" s="14">
        <f>IF(N71&gt;4,(N71-0),N71)</f>
        <v>0</v>
      </c>
      <c r="P71" s="15"/>
      <c r="Q71" s="16"/>
      <c r="R71" s="46" t="s">
        <v>12</v>
      </c>
      <c r="S71" s="45"/>
      <c r="T71" s="13"/>
      <c r="U71" s="14">
        <f>(IF(ROUNDUP(ABS(IF(S71&gt;T71,(0.999999-S71)*24+(T71*24),((S71-T71)*24))),3)&gt;5.1,ROUNDUP(ABS(IF(S71&gt;T71,(0.999999-S71)*24+(T71*24),((S71-T71)*24))),3),ROUNDUP(ABS(IF(S71&gt;T71,(0.999999-S71)*24+(T71*24),((S71-T71)*24))),3)))</f>
        <v>0</v>
      </c>
      <c r="V71" s="14">
        <f>IF(U71&gt;4,(U71-0),U71)</f>
        <v>0</v>
      </c>
      <c r="W71" s="15"/>
      <c r="X71" s="16"/>
      <c r="Y71" s="46" t="s">
        <v>12</v>
      </c>
      <c r="Z71" s="12">
        <v>0.33333333333333331</v>
      </c>
      <c r="AA71" s="13">
        <v>0.4375</v>
      </c>
      <c r="AB71" s="14"/>
      <c r="AC71" s="14"/>
      <c r="AD71" s="15"/>
      <c r="AE71" s="16"/>
      <c r="AF71" s="199" t="s">
        <v>67</v>
      </c>
      <c r="AG71" s="12">
        <v>0.33333333333333331</v>
      </c>
      <c r="AH71" s="13">
        <v>0.4375</v>
      </c>
      <c r="AI71" s="14"/>
      <c r="AJ71" s="14"/>
      <c r="AK71" s="15"/>
      <c r="AL71" s="16"/>
      <c r="AM71" s="199" t="s">
        <v>67</v>
      </c>
      <c r="AN71" s="12">
        <v>0.33333333333333331</v>
      </c>
      <c r="AO71" s="13">
        <v>0.4375</v>
      </c>
      <c r="AP71" s="14"/>
      <c r="AQ71" s="14"/>
      <c r="AR71" s="15"/>
      <c r="AS71" s="16"/>
      <c r="AT71" s="199" t="s">
        <v>67</v>
      </c>
      <c r="AU71" s="45"/>
      <c r="AV71" s="13"/>
      <c r="AW71" s="14">
        <f>(IF(ROUNDUP(ABS(IF(AU71&gt;AV71,(0.999999-AU71)*24+(AV71*24),((AU71-AV71)*24))),3)&gt;5.1,ROUNDUP(ABS(IF(AU71&gt;AV71,(0.999999-AU71)*24+(AV71*24),((AU71-AV71)*24))),3),ROUNDUP(ABS(IF(AU71&gt;AV71,(0.999999-AU71)*24+(AV71*24),((AU71-AV71)*24))),3)))</f>
        <v>0</v>
      </c>
      <c r="AX71" s="14">
        <f>IF(AW71&gt;4,(AW71-0),AW71)</f>
        <v>0</v>
      </c>
      <c r="AY71" s="15"/>
      <c r="AZ71" s="16"/>
      <c r="BA71" s="46" t="s">
        <v>12</v>
      </c>
      <c r="BB71" s="2"/>
      <c r="BC71" s="2"/>
      <c r="BD71" s="2"/>
      <c r="BE71" s="2"/>
      <c r="BF71" s="2"/>
      <c r="BG71" s="2"/>
      <c r="BH71" s="2"/>
    </row>
    <row r="72" spans="1:60" ht="15.75" customHeight="1">
      <c r="A72" s="200"/>
      <c r="B72" s="201"/>
      <c r="C72" s="202"/>
      <c r="D72" s="61"/>
      <c r="E72" s="30"/>
      <c r="F72" s="31"/>
      <c r="G72" s="32"/>
      <c r="H72" s="32"/>
      <c r="I72" s="33"/>
      <c r="J72" s="33"/>
      <c r="K72" s="34" t="s">
        <v>12</v>
      </c>
      <c r="L72" s="30"/>
      <c r="M72" s="31"/>
      <c r="N72" s="32"/>
      <c r="O72" s="32"/>
      <c r="P72" s="33"/>
      <c r="Q72" s="33"/>
      <c r="R72" s="34" t="s">
        <v>12</v>
      </c>
      <c r="S72" s="30"/>
      <c r="T72" s="31"/>
      <c r="U72" s="32"/>
      <c r="V72" s="32"/>
      <c r="W72" s="33"/>
      <c r="X72" s="33"/>
      <c r="Y72" s="34" t="s">
        <v>12</v>
      </c>
      <c r="Z72" s="30"/>
      <c r="AA72" s="31"/>
      <c r="AB72" s="32"/>
      <c r="AC72" s="32"/>
      <c r="AD72" s="33"/>
      <c r="AE72" s="33"/>
      <c r="AF72" s="34" t="s">
        <v>12</v>
      </c>
      <c r="AG72" s="30"/>
      <c r="AH72" s="31"/>
      <c r="AI72" s="32"/>
      <c r="AJ72" s="32"/>
      <c r="AK72" s="33"/>
      <c r="AL72" s="33"/>
      <c r="AM72" s="34" t="s">
        <v>12</v>
      </c>
      <c r="AN72" s="30"/>
      <c r="AO72" s="31"/>
      <c r="AP72" s="32"/>
      <c r="AQ72" s="32"/>
      <c r="AR72" s="33"/>
      <c r="AS72" s="33"/>
      <c r="AT72" s="34" t="s">
        <v>12</v>
      </c>
      <c r="AU72" s="30"/>
      <c r="AV72" s="31"/>
      <c r="AW72" s="32"/>
      <c r="AX72" s="32"/>
      <c r="AY72" s="33">
        <f>(IF(ROUNDUP(ABS(IF(AU72&gt;AV72,(0.999999-AU72)*24+(AV72*24),((AU72-AV72)*24))),3)&gt;5.1,ROUNDUP(ABS(IF(AU72&gt;AV72,(0.999999-AU72)*24+(AV72*24),((AU72-AV72)*24))),3),ROUNDUP(ABS(IF(AU72&gt;AV72,(0.999999-AU72)*24+(AV72*24),((AU72-AV72)*24))),3)))</f>
        <v>0</v>
      </c>
      <c r="AZ72" s="41">
        <f>IF(AY72&gt;4,(AY72-0),AY72)</f>
        <v>0</v>
      </c>
      <c r="BA72" s="34" t="s">
        <v>12</v>
      </c>
      <c r="BB72" s="2"/>
      <c r="BC72" s="2"/>
      <c r="BD72" s="2"/>
      <c r="BE72" s="2"/>
      <c r="BF72" s="2"/>
      <c r="BG72" s="2"/>
      <c r="BH72" s="2"/>
    </row>
    <row r="73" spans="1:60">
      <c r="A73" s="196" t="s">
        <v>67</v>
      </c>
      <c r="B73" s="197"/>
      <c r="C73" s="198" t="s">
        <v>38</v>
      </c>
      <c r="D73" s="61"/>
      <c r="E73" s="45"/>
      <c r="F73" s="13"/>
      <c r="G73" s="14">
        <f>(IF(ROUNDUP(ABS(IF(E73&gt;F73,(0.999999-E73)*24+(F73*24),((E73-F73)*24))),3)&gt;5.1,ROUNDUP(ABS(IF(E73&gt;F73,(0.999999-E73)*24+(F73*24),((E73-F73)*24))),3),ROUNDUP(ABS(IF(E73&gt;F73,(0.999999-E73)*24+(F73*24),((E73-F73)*24))),3)))</f>
        <v>0</v>
      </c>
      <c r="H73" s="14">
        <f>IF(G73&gt;4,(G73-0),G73)</f>
        <v>0</v>
      </c>
      <c r="I73" s="15"/>
      <c r="J73" s="16"/>
      <c r="K73" s="46" t="s">
        <v>12</v>
      </c>
      <c r="L73" s="45"/>
      <c r="M73" s="13"/>
      <c r="N73" s="14">
        <f>(IF(ROUNDUP(ABS(IF(L73&gt;M73,(0.999999-L73)*24+(M73*24),((L73-M73)*24))),3)&gt;5.1,ROUNDUP(ABS(IF(L73&gt;M73,(0.999999-L73)*24+(M73*24),((L73-M73)*24))),3),ROUNDUP(ABS(IF(L73&gt;M73,(0.999999-L73)*24+(M73*24),((L73-M73)*24))),3)))</f>
        <v>0</v>
      </c>
      <c r="O73" s="14">
        <f>IF(N73&gt;4,(N73-0),N73)</f>
        <v>0</v>
      </c>
      <c r="P73" s="15"/>
      <c r="Q73" s="16"/>
      <c r="R73" s="46" t="s">
        <v>12</v>
      </c>
      <c r="S73" s="45"/>
      <c r="T73" s="13"/>
      <c r="U73" s="14">
        <f>(IF(ROUNDUP(ABS(IF(S73&gt;T73,(0.999999-S73)*24+(T73*24),((S73-T73)*24))),3)&gt;5.1,ROUNDUP(ABS(IF(S73&gt;T73,(0.999999-S73)*24+(T73*24),((S73-T73)*24))),3),ROUNDUP(ABS(IF(S73&gt;T73,(0.999999-S73)*24+(T73*24),((S73-T73)*24))),3)))</f>
        <v>0</v>
      </c>
      <c r="V73" s="14">
        <f>IF(U73&gt;4,(U73-0),U73)</f>
        <v>0</v>
      </c>
      <c r="W73" s="15"/>
      <c r="X73" s="16"/>
      <c r="Y73" s="46" t="s">
        <v>12</v>
      </c>
      <c r="Z73" s="45"/>
      <c r="AA73" s="13"/>
      <c r="AB73" s="14">
        <f>(IF(ROUNDUP(ABS(IF(Z73&gt;AA73,(0.999999-Z73)*24+(AA73*24),((Z73-AA73)*24))),3)&gt;5.1,ROUNDUP(ABS(IF(Z73&gt;AA73,(0.999999-Z73)*24+(AA73*24),((Z73-AA73)*24))),3),ROUNDUP(ABS(IF(Z73&gt;AA73,(0.999999-Z73)*24+(AA73*24),((Z73-AA73)*24))),3)))</f>
        <v>0</v>
      </c>
      <c r="AC73" s="14">
        <f>IF(AB73&gt;4,(AB73-0),AB73)</f>
        <v>0</v>
      </c>
      <c r="AD73" s="15"/>
      <c r="AE73" s="16"/>
      <c r="AF73" s="46" t="s">
        <v>12</v>
      </c>
      <c r="AG73" s="45"/>
      <c r="AH73" s="13"/>
      <c r="AI73" s="14">
        <f>(IF(ROUNDUP(ABS(IF(AG73&gt;AH73,(0.999999-AG73)*24+(AH73*24),((AG73-AH73)*24))),3)&gt;5.1,ROUNDUP(ABS(IF(AG73&gt;AH73,(0.999999-AG73)*24+(AH73*24),((AG73-AH73)*24))),3),ROUNDUP(ABS(IF(AG73&gt;AH73,(0.999999-AG73)*24+(AH73*24),((AG73-AH73)*24))),3)))</f>
        <v>0</v>
      </c>
      <c r="AJ73" s="14">
        <f>IF(AI73&gt;4,(AI73-0),AI73)</f>
        <v>0</v>
      </c>
      <c r="AK73" s="15"/>
      <c r="AL73" s="16"/>
      <c r="AM73" s="46" t="s">
        <v>12</v>
      </c>
      <c r="AN73" s="45"/>
      <c r="AO73" s="13"/>
      <c r="AP73" s="14">
        <f>(IF(ROUNDUP(ABS(IF(AN73&gt;AO73,(0.999999-AN73)*24+(AO73*24),((AN73-AO73)*24))),3)&gt;5.1,ROUNDUP(ABS(IF(AN73&gt;AO73,(0.999999-AN73)*24+(AO73*24),((AN73-AO73)*24))),3),ROUNDUP(ABS(IF(AN73&gt;AO73,(0.999999-AN73)*24+(AO73*24),((AN73-AO73)*24))),3)))</f>
        <v>0</v>
      </c>
      <c r="AQ73" s="14">
        <f>IF(AP73&gt;4,(AP73-0),AP73)</f>
        <v>0</v>
      </c>
      <c r="AR73" s="15"/>
      <c r="AS73" s="16"/>
      <c r="AT73" s="46" t="s">
        <v>12</v>
      </c>
      <c r="AU73" s="45"/>
      <c r="AV73" s="13"/>
      <c r="AW73" s="14">
        <f>(IF(ROUNDUP(ABS(IF(AU73&gt;AV73,(0.999999-AU73)*24+(AV73*24),((AU73-AV73)*24))),3)&gt;5.1,ROUNDUP(ABS(IF(AU73&gt;AV73,(0.999999-AU73)*24+(AV73*24),((AU73-AV73)*24))),3),ROUNDUP(ABS(IF(AU73&gt;AV73,(0.999999-AU73)*24+(AV73*24),((AU73-AV73)*24))),3)))</f>
        <v>0</v>
      </c>
      <c r="AX73" s="14">
        <f>IF(AW73&gt;4,(AW73-0),AW73)</f>
        <v>0</v>
      </c>
      <c r="AY73" s="15"/>
      <c r="AZ73" s="16"/>
      <c r="BA73" s="46" t="s">
        <v>12</v>
      </c>
      <c r="BB73" s="2"/>
      <c r="BC73" s="2"/>
      <c r="BD73" s="2"/>
      <c r="BE73" s="2"/>
      <c r="BF73" s="2"/>
      <c r="BG73" s="2"/>
      <c r="BH73" s="2"/>
    </row>
    <row r="74" spans="1:60" ht="15.75" customHeight="1">
      <c r="A74" s="200"/>
      <c r="B74" s="201"/>
      <c r="C74" s="202"/>
      <c r="D74" s="61"/>
      <c r="E74" s="30"/>
      <c r="F74" s="31"/>
      <c r="G74" s="32"/>
      <c r="H74" s="32"/>
      <c r="I74" s="33"/>
      <c r="J74" s="33"/>
      <c r="K74" s="34" t="s">
        <v>12</v>
      </c>
      <c r="L74" s="30"/>
      <c r="M74" s="31"/>
      <c r="N74" s="32"/>
      <c r="O74" s="32"/>
      <c r="P74" s="33"/>
      <c r="Q74" s="33"/>
      <c r="R74" s="34" t="s">
        <v>12</v>
      </c>
      <c r="S74" s="30"/>
      <c r="T74" s="31"/>
      <c r="U74" s="32"/>
      <c r="V74" s="32"/>
      <c r="W74" s="33"/>
      <c r="X74" s="33"/>
      <c r="Y74" s="34" t="s">
        <v>12</v>
      </c>
      <c r="Z74" s="30"/>
      <c r="AA74" s="31"/>
      <c r="AB74" s="32"/>
      <c r="AC74" s="32"/>
      <c r="AD74" s="33"/>
      <c r="AE74" s="33"/>
      <c r="AF74" s="34" t="s">
        <v>12</v>
      </c>
      <c r="AG74" s="30"/>
      <c r="AH74" s="31"/>
      <c r="AI74" s="32"/>
      <c r="AJ74" s="32"/>
      <c r="AK74" s="33"/>
      <c r="AL74" s="33"/>
      <c r="AM74" s="34" t="s">
        <v>12</v>
      </c>
      <c r="AN74" s="30"/>
      <c r="AO74" s="31"/>
      <c r="AP74" s="32"/>
      <c r="AQ74" s="32"/>
      <c r="AR74" s="33"/>
      <c r="AS74" s="33"/>
      <c r="AT74" s="34" t="s">
        <v>12</v>
      </c>
      <c r="AU74" s="30"/>
      <c r="AV74" s="31"/>
      <c r="AW74" s="32"/>
      <c r="AX74" s="32"/>
      <c r="AY74" s="33">
        <f>(IF(ROUNDUP(ABS(IF(AU74&gt;AV74,(0.999999-AU74)*24+(AV74*24),((AU74-AV74)*24))),3)&gt;5.1,ROUNDUP(ABS(IF(AU74&gt;AV74,(0.999999-AU74)*24+(AV74*24),((AU74-AV74)*24))),3),ROUNDUP(ABS(IF(AU74&gt;AV74,(0.999999-AU74)*24+(AV74*24),((AU74-AV74)*24))),3)))</f>
        <v>0</v>
      </c>
      <c r="AZ74" s="41">
        <f>IF(AY74&gt;4,(AY74-0),AY74)</f>
        <v>0</v>
      </c>
      <c r="BA74" s="34" t="s">
        <v>12</v>
      </c>
      <c r="BB74" s="2"/>
      <c r="BC74" s="2"/>
      <c r="BD74" s="2"/>
      <c r="BE74" s="2"/>
      <c r="BF74" s="2"/>
      <c r="BG74" s="2"/>
      <c r="BH74" s="2"/>
    </row>
    <row r="75" spans="1:60" ht="15.75" customHeight="1">
      <c r="A75" s="203" t="s">
        <v>69</v>
      </c>
      <c r="B75" s="204"/>
      <c r="C75" s="205" t="s">
        <v>70</v>
      </c>
      <c r="D75" s="206"/>
      <c r="E75" s="207">
        <v>5</v>
      </c>
      <c r="F75" s="208"/>
      <c r="G75" s="208"/>
      <c r="H75" s="208"/>
      <c r="I75" s="208"/>
      <c r="J75" s="208"/>
      <c r="K75" s="205"/>
      <c r="L75" s="207">
        <v>6</v>
      </c>
      <c r="M75" s="208"/>
      <c r="N75" s="208"/>
      <c r="O75" s="208"/>
      <c r="P75" s="208"/>
      <c r="Q75" s="208"/>
      <c r="R75" s="205"/>
      <c r="S75" s="207">
        <v>6.5</v>
      </c>
      <c r="T75" s="208"/>
      <c r="U75" s="208"/>
      <c r="V75" s="208"/>
      <c r="W75" s="208"/>
      <c r="X75" s="208"/>
      <c r="Y75" s="205"/>
      <c r="Z75" s="207">
        <v>6.5</v>
      </c>
      <c r="AA75" s="208"/>
      <c r="AB75" s="208"/>
      <c r="AC75" s="208"/>
      <c r="AD75" s="208"/>
      <c r="AE75" s="208"/>
      <c r="AF75" s="205"/>
      <c r="AG75" s="286">
        <v>7.5</v>
      </c>
      <c r="AH75" s="274"/>
      <c r="AI75" s="274"/>
      <c r="AJ75" s="274"/>
      <c r="AK75" s="274"/>
      <c r="AL75" s="274"/>
      <c r="AM75" s="285"/>
      <c r="AN75" s="207"/>
      <c r="AO75" s="208">
        <v>7.5</v>
      </c>
      <c r="AP75" s="208"/>
      <c r="AQ75" s="208"/>
      <c r="AR75" s="208"/>
      <c r="AS75" s="208"/>
      <c r="AT75" s="205"/>
      <c r="AU75" s="207"/>
      <c r="AV75" s="208">
        <v>9</v>
      </c>
      <c r="AW75" s="208"/>
      <c r="AX75" s="208"/>
      <c r="AY75" s="208"/>
      <c r="AZ75" s="208"/>
      <c r="BA75" s="205"/>
      <c r="BB75" s="2"/>
      <c r="BC75" s="2"/>
      <c r="BD75" s="2"/>
      <c r="BE75" s="2"/>
      <c r="BF75" s="2"/>
      <c r="BG75" s="2"/>
      <c r="BH75" s="2"/>
    </row>
    <row r="76" spans="1:60" ht="15.75" customHeight="1">
      <c r="A76" s="209" t="s">
        <v>71</v>
      </c>
      <c r="B76" s="210"/>
      <c r="C76" s="205"/>
      <c r="D76" s="211"/>
      <c r="E76" s="207">
        <v>6</v>
      </c>
      <c r="F76" s="208"/>
      <c r="G76" s="208"/>
      <c r="H76" s="208"/>
      <c r="I76" s="208"/>
      <c r="J76" s="208"/>
      <c r="K76" s="205"/>
      <c r="L76" s="207">
        <v>6</v>
      </c>
      <c r="M76" s="208"/>
      <c r="N76" s="208"/>
      <c r="O76" s="208"/>
      <c r="P76" s="208"/>
      <c r="Q76" s="208"/>
      <c r="R76" s="205"/>
      <c r="S76" s="319">
        <v>7</v>
      </c>
      <c r="T76" s="274"/>
      <c r="U76" s="274"/>
      <c r="V76" s="274"/>
      <c r="W76" s="274"/>
      <c r="X76" s="274"/>
      <c r="Y76" s="285"/>
      <c r="Z76" s="319"/>
      <c r="AA76" s="274"/>
      <c r="AB76" s="274"/>
      <c r="AC76" s="274"/>
      <c r="AD76" s="274"/>
      <c r="AE76" s="274"/>
      <c r="AF76" s="285"/>
      <c r="AG76" s="286">
        <v>11.5</v>
      </c>
      <c r="AH76" s="274"/>
      <c r="AI76" s="274"/>
      <c r="AJ76" s="274"/>
      <c r="AK76" s="274"/>
      <c r="AL76" s="274"/>
      <c r="AM76" s="287"/>
      <c r="AN76" s="284">
        <v>11</v>
      </c>
      <c r="AO76" s="274"/>
      <c r="AP76" s="274"/>
      <c r="AQ76" s="274"/>
      <c r="AR76" s="274"/>
      <c r="AS76" s="274"/>
      <c r="AT76" s="285"/>
      <c r="AU76" s="319">
        <v>11</v>
      </c>
      <c r="AV76" s="274"/>
      <c r="AW76" s="274"/>
      <c r="AX76" s="274"/>
      <c r="AY76" s="274"/>
      <c r="AZ76" s="274"/>
      <c r="BA76" s="275"/>
      <c r="BB76" s="2"/>
      <c r="BC76" s="2"/>
      <c r="BD76" s="2"/>
      <c r="BE76" s="2"/>
      <c r="BF76" s="2"/>
      <c r="BG76" s="2"/>
      <c r="BH76" s="2"/>
    </row>
    <row r="77" spans="1:60" ht="15.75" customHeight="1">
      <c r="A77" s="212" t="s">
        <v>72</v>
      </c>
      <c r="B77" s="205"/>
      <c r="C77" s="307">
        <v>10</v>
      </c>
      <c r="D77" s="313"/>
      <c r="E77" s="270">
        <v>1100</v>
      </c>
      <c r="F77" s="271"/>
      <c r="G77" s="271"/>
      <c r="H77" s="271"/>
      <c r="I77" s="271"/>
      <c r="J77" s="271"/>
      <c r="K77" s="313"/>
      <c r="L77" s="270">
        <v>1100</v>
      </c>
      <c r="M77" s="271"/>
      <c r="N77" s="271"/>
      <c r="O77" s="271"/>
      <c r="P77" s="271"/>
      <c r="Q77" s="271"/>
      <c r="R77" s="313"/>
      <c r="S77" s="270">
        <v>1100</v>
      </c>
      <c r="T77" s="271"/>
      <c r="U77" s="271"/>
      <c r="V77" s="271"/>
      <c r="W77" s="271"/>
      <c r="X77" s="271"/>
      <c r="Y77" s="313"/>
      <c r="Z77" s="270">
        <v>1350</v>
      </c>
      <c r="AA77" s="271"/>
      <c r="AB77" s="271"/>
      <c r="AC77" s="271"/>
      <c r="AD77" s="271"/>
      <c r="AE77" s="271"/>
      <c r="AF77" s="313"/>
      <c r="AG77" s="270">
        <v>1350</v>
      </c>
      <c r="AH77" s="271"/>
      <c r="AI77" s="271"/>
      <c r="AJ77" s="271"/>
      <c r="AK77" s="271"/>
      <c r="AL77" s="271"/>
      <c r="AM77" s="313"/>
      <c r="AN77" s="270">
        <v>2900</v>
      </c>
      <c r="AO77" s="271"/>
      <c r="AP77" s="271"/>
      <c r="AQ77" s="271"/>
      <c r="AR77" s="271"/>
      <c r="AS77" s="271"/>
      <c r="AT77" s="313"/>
      <c r="AU77" s="270">
        <v>2100</v>
      </c>
      <c r="AV77" s="271"/>
      <c r="AW77" s="271"/>
      <c r="AX77" s="271"/>
      <c r="AY77" s="271"/>
      <c r="AZ77" s="271"/>
      <c r="BA77" s="272"/>
      <c r="BB77" s="2"/>
      <c r="BC77" s="2"/>
      <c r="BD77" s="2"/>
      <c r="BE77" s="2"/>
      <c r="BF77" s="2"/>
      <c r="BG77" s="2"/>
      <c r="BH77" s="2"/>
    </row>
    <row r="78" spans="1:60" ht="15.75" customHeight="1">
      <c r="A78" s="212" t="s">
        <v>73</v>
      </c>
      <c r="B78" s="205"/>
      <c r="C78" s="291" t="s">
        <v>74</v>
      </c>
      <c r="D78" s="290"/>
      <c r="E78" s="288">
        <f>SUM(H8:H65)</f>
        <v>8.5</v>
      </c>
      <c r="F78" s="289"/>
      <c r="G78" s="289"/>
      <c r="H78" s="289"/>
      <c r="I78" s="289"/>
      <c r="J78" s="289"/>
      <c r="K78" s="290"/>
      <c r="L78" s="288">
        <f>SUM(O8:O65)</f>
        <v>8.5</v>
      </c>
      <c r="M78" s="289"/>
      <c r="N78" s="289"/>
      <c r="O78" s="289"/>
      <c r="P78" s="289"/>
      <c r="Q78" s="289"/>
      <c r="R78" s="290"/>
      <c r="S78" s="288">
        <f>SUM(V8:V65)</f>
        <v>10.5</v>
      </c>
      <c r="T78" s="289"/>
      <c r="U78" s="289"/>
      <c r="V78" s="289"/>
      <c r="W78" s="289"/>
      <c r="X78" s="289"/>
      <c r="Y78" s="290"/>
      <c r="Z78" s="288">
        <f>SUM(AC8:AC65)</f>
        <v>13.5</v>
      </c>
      <c r="AA78" s="289"/>
      <c r="AB78" s="289"/>
      <c r="AC78" s="289"/>
      <c r="AD78" s="289"/>
      <c r="AE78" s="289"/>
      <c r="AF78" s="290"/>
      <c r="AG78" s="288">
        <f>SUM(AJ8:AJ65)</f>
        <v>11.5</v>
      </c>
      <c r="AH78" s="289"/>
      <c r="AI78" s="289"/>
      <c r="AJ78" s="289"/>
      <c r="AK78" s="289"/>
      <c r="AL78" s="289"/>
      <c r="AM78" s="290"/>
      <c r="AN78" s="288">
        <f>SUM(AQ8:AQ65)</f>
        <v>25.25</v>
      </c>
      <c r="AO78" s="289"/>
      <c r="AP78" s="289"/>
      <c r="AQ78" s="289"/>
      <c r="AR78" s="289"/>
      <c r="AS78" s="289"/>
      <c r="AT78" s="290"/>
      <c r="AU78" s="288">
        <f>SUM(AX8:AX65)</f>
        <v>20</v>
      </c>
      <c r="AV78" s="289"/>
      <c r="AW78" s="289"/>
      <c r="AX78" s="289"/>
      <c r="AY78" s="289"/>
      <c r="AZ78" s="289"/>
      <c r="BA78" s="290"/>
      <c r="BB78" s="2"/>
      <c r="BC78" s="2"/>
      <c r="BD78" s="2"/>
      <c r="BE78" s="2"/>
      <c r="BF78" s="2"/>
      <c r="BG78" s="2"/>
      <c r="BH78" s="2"/>
    </row>
    <row r="79" spans="1:60" ht="15.75" customHeight="1">
      <c r="A79" s="213"/>
      <c r="B79" s="15"/>
      <c r="C79" s="214"/>
      <c r="D79" s="215"/>
      <c r="E79" s="281">
        <f>E78*10.53*100/E77</f>
        <v>8.1368181818181817</v>
      </c>
      <c r="F79" s="282"/>
      <c r="G79" s="282"/>
      <c r="H79" s="282"/>
      <c r="I79" s="282"/>
      <c r="J79" s="282"/>
      <c r="K79" s="283"/>
      <c r="L79" s="281">
        <f>L78*10.53*100/L77</f>
        <v>8.1368181818181817</v>
      </c>
      <c r="M79" s="282"/>
      <c r="N79" s="282"/>
      <c r="O79" s="282"/>
      <c r="P79" s="282"/>
      <c r="Q79" s="282"/>
      <c r="R79" s="283"/>
      <c r="S79" s="281">
        <f>S78*10.53*100/S77</f>
        <v>10.051363636363636</v>
      </c>
      <c r="T79" s="282"/>
      <c r="U79" s="282"/>
      <c r="V79" s="282"/>
      <c r="W79" s="282"/>
      <c r="X79" s="282"/>
      <c r="Y79" s="283"/>
      <c r="Z79" s="281">
        <f>Z78*10.53*100/Z77</f>
        <v>10.53</v>
      </c>
      <c r="AA79" s="282"/>
      <c r="AB79" s="282"/>
      <c r="AC79" s="282"/>
      <c r="AD79" s="282"/>
      <c r="AE79" s="282"/>
      <c r="AF79" s="283"/>
      <c r="AG79" s="281">
        <f>AG78*10.53*100/AG77</f>
        <v>8.9700000000000006</v>
      </c>
      <c r="AH79" s="282"/>
      <c r="AI79" s="282"/>
      <c r="AJ79" s="282"/>
      <c r="AK79" s="282"/>
      <c r="AL79" s="282"/>
      <c r="AM79" s="283"/>
      <c r="AN79" s="281">
        <f>AN78*10.53*100/AN77</f>
        <v>9.1683620689655179</v>
      </c>
      <c r="AO79" s="282"/>
      <c r="AP79" s="282"/>
      <c r="AQ79" s="282"/>
      <c r="AR79" s="282"/>
      <c r="AS79" s="282"/>
      <c r="AT79" s="283"/>
      <c r="AU79" s="281">
        <f>AU78*10.53*100/AU77</f>
        <v>10.028571428571428</v>
      </c>
      <c r="AV79" s="282"/>
      <c r="AW79" s="282"/>
      <c r="AX79" s="282"/>
      <c r="AY79" s="282"/>
      <c r="AZ79" s="282"/>
      <c r="BA79" s="283"/>
      <c r="BB79" s="2"/>
      <c r="BC79" s="2"/>
      <c r="BD79" s="2"/>
      <c r="BE79" s="2"/>
      <c r="BF79" s="2"/>
      <c r="BG79" s="2"/>
      <c r="BH79" s="2"/>
    </row>
    <row r="80" spans="1:60" ht="15.75" customHeight="1">
      <c r="A80" s="216"/>
      <c r="B80" s="217"/>
      <c r="C80" s="218"/>
      <c r="D80" s="219"/>
      <c r="E80" s="220"/>
      <c r="F80" s="220"/>
      <c r="G80" s="220"/>
      <c r="H80" s="220"/>
      <c r="I80" s="220"/>
      <c r="J80" s="220"/>
      <c r="K80" s="220"/>
      <c r="L80" s="220"/>
      <c r="M80" s="220"/>
      <c r="N80" s="220"/>
      <c r="O80" s="220"/>
      <c r="P80" s="220"/>
      <c r="Q80" s="220"/>
      <c r="R80" s="220"/>
      <c r="S80" s="220"/>
      <c r="T80" s="220"/>
      <c r="U80" s="220"/>
      <c r="V80" s="220"/>
      <c r="W80" s="220"/>
      <c r="X80" s="220"/>
      <c r="Y80" s="220"/>
      <c r="Z80" s="220"/>
      <c r="AA80" s="220"/>
      <c r="AB80" s="220"/>
      <c r="AC80" s="220"/>
      <c r="AD80" s="220"/>
      <c r="AE80" s="220"/>
      <c r="AF80" s="220"/>
      <c r="AG80" s="220"/>
      <c r="AH80" s="220"/>
      <c r="AI80" s="220"/>
      <c r="AJ80" s="220"/>
      <c r="AK80" s="220"/>
      <c r="AL80" s="220"/>
      <c r="AM80" s="220"/>
      <c r="AN80" s="220"/>
      <c r="AO80" s="220"/>
      <c r="AP80" s="220"/>
      <c r="AQ80" s="220"/>
      <c r="AR80" s="220"/>
      <c r="AS80" s="220"/>
      <c r="AT80" s="220"/>
      <c r="AU80" s="220"/>
      <c r="AV80" s="220"/>
      <c r="AW80" s="220"/>
      <c r="AX80" s="220"/>
      <c r="AY80" s="220"/>
      <c r="AZ80" s="220"/>
      <c r="BA80" s="221"/>
      <c r="BB80" s="2"/>
      <c r="BC80" s="2"/>
      <c r="BD80" s="2"/>
      <c r="BE80" s="2"/>
      <c r="BF80" s="2"/>
      <c r="BG80" s="2"/>
      <c r="BH80" s="2"/>
    </row>
    <row r="81" spans="1:60" ht="15.75" customHeight="1">
      <c r="A81" s="222"/>
      <c r="B81" s="223" t="s">
        <v>75</v>
      </c>
      <c r="C81" s="224"/>
      <c r="D81" s="225"/>
      <c r="E81" s="307">
        <v>1300</v>
      </c>
      <c r="F81" s="271"/>
      <c r="G81" s="271"/>
      <c r="H81" s="271"/>
      <c r="I81" s="271"/>
      <c r="J81" s="271"/>
      <c r="K81" s="280"/>
      <c r="L81" s="307">
        <v>1300</v>
      </c>
      <c r="M81" s="271"/>
      <c r="N81" s="271"/>
      <c r="O81" s="271"/>
      <c r="P81" s="271"/>
      <c r="Q81" s="271"/>
      <c r="R81" s="280"/>
      <c r="S81" s="307">
        <v>1300</v>
      </c>
      <c r="T81" s="271"/>
      <c r="U81" s="271"/>
      <c r="V81" s="271"/>
      <c r="W81" s="271"/>
      <c r="X81" s="271"/>
      <c r="Y81" s="280"/>
      <c r="Z81" s="307">
        <v>2000</v>
      </c>
      <c r="AA81" s="271"/>
      <c r="AB81" s="271"/>
      <c r="AC81" s="271"/>
      <c r="AD81" s="271"/>
      <c r="AE81" s="271"/>
      <c r="AF81" s="280"/>
      <c r="AG81" s="279">
        <v>4500</v>
      </c>
      <c r="AH81" s="271"/>
      <c r="AI81" s="271"/>
      <c r="AJ81" s="271"/>
      <c r="AK81" s="271"/>
      <c r="AL81" s="271"/>
      <c r="AM81" s="280"/>
      <c r="AN81" s="279">
        <v>5400</v>
      </c>
      <c r="AO81" s="271"/>
      <c r="AP81" s="271"/>
      <c r="AQ81" s="271"/>
      <c r="AR81" s="271"/>
      <c r="AS81" s="271"/>
      <c r="AT81" s="280"/>
      <c r="AU81" s="307">
        <v>2400</v>
      </c>
      <c r="AV81" s="271"/>
      <c r="AW81" s="271"/>
      <c r="AX81" s="271"/>
      <c r="AY81" s="271"/>
      <c r="AZ81" s="271"/>
      <c r="BA81" s="272"/>
      <c r="BB81" s="2"/>
      <c r="BC81" s="2"/>
      <c r="BD81" s="2"/>
      <c r="BE81" s="2"/>
      <c r="BF81" s="2"/>
      <c r="BG81" s="2"/>
      <c r="BH81" s="2"/>
    </row>
    <row r="82" spans="1:60" ht="15.75" customHeight="1">
      <c r="A82" s="219"/>
      <c r="B82" s="226"/>
      <c r="C82" s="308" t="s">
        <v>76</v>
      </c>
      <c r="D82" s="301"/>
      <c r="E82" s="300">
        <f>SUM(J8:J65)</f>
        <v>11.5</v>
      </c>
      <c r="F82" s="289"/>
      <c r="G82" s="289"/>
      <c r="H82" s="289"/>
      <c r="I82" s="289"/>
      <c r="J82" s="289"/>
      <c r="K82" s="301"/>
      <c r="L82" s="300">
        <f>SUM(Q8:Q65)</f>
        <v>11.5</v>
      </c>
      <c r="M82" s="289"/>
      <c r="N82" s="289"/>
      <c r="O82" s="289"/>
      <c r="P82" s="289"/>
      <c r="Q82" s="289"/>
      <c r="R82" s="301"/>
      <c r="S82" s="300">
        <f>SUM(X8:X65)</f>
        <v>12.5</v>
      </c>
      <c r="T82" s="289"/>
      <c r="U82" s="289"/>
      <c r="V82" s="289"/>
      <c r="W82" s="289"/>
      <c r="X82" s="289"/>
      <c r="Y82" s="301"/>
      <c r="Z82" s="300">
        <f>SUM(AE8:AE65)</f>
        <v>17.5</v>
      </c>
      <c r="AA82" s="289"/>
      <c r="AB82" s="289"/>
      <c r="AC82" s="289"/>
      <c r="AD82" s="289"/>
      <c r="AE82" s="289"/>
      <c r="AF82" s="301"/>
      <c r="AG82" s="300">
        <f>SUM(AL8:AL65)</f>
        <v>42</v>
      </c>
      <c r="AH82" s="289"/>
      <c r="AI82" s="289"/>
      <c r="AJ82" s="289"/>
      <c r="AK82" s="289"/>
      <c r="AL82" s="289"/>
      <c r="AM82" s="301"/>
      <c r="AN82" s="300">
        <f>SUM(AS8:AS65)</f>
        <v>46</v>
      </c>
      <c r="AO82" s="289"/>
      <c r="AP82" s="289"/>
      <c r="AQ82" s="289"/>
      <c r="AR82" s="289"/>
      <c r="AS82" s="289"/>
      <c r="AT82" s="301"/>
      <c r="AU82" s="300">
        <f>SUM(AZ8:AZ65)</f>
        <v>18.5</v>
      </c>
      <c r="AV82" s="289"/>
      <c r="AW82" s="289"/>
      <c r="AX82" s="289"/>
      <c r="AY82" s="289"/>
      <c r="AZ82" s="289"/>
      <c r="BA82" s="301"/>
      <c r="BB82" s="2"/>
      <c r="BC82" s="2"/>
      <c r="BD82" s="2"/>
      <c r="BE82" s="2"/>
      <c r="BF82" s="2"/>
      <c r="BG82" s="2"/>
      <c r="BH82" s="2"/>
    </row>
    <row r="83" spans="1:60" ht="15.75" customHeight="1">
      <c r="A83" s="79"/>
      <c r="B83" s="45" t="s">
        <v>77</v>
      </c>
      <c r="C83" s="227"/>
      <c r="D83" s="228"/>
      <c r="E83" s="281">
        <f>E82*10.5*100/E81</f>
        <v>9.2884615384615383</v>
      </c>
      <c r="F83" s="282"/>
      <c r="G83" s="282"/>
      <c r="H83" s="282"/>
      <c r="I83" s="282"/>
      <c r="J83" s="282"/>
      <c r="K83" s="283"/>
      <c r="L83" s="281">
        <f>L82*10.5*100/L81</f>
        <v>9.2884615384615383</v>
      </c>
      <c r="M83" s="282"/>
      <c r="N83" s="282"/>
      <c r="O83" s="282"/>
      <c r="P83" s="282"/>
      <c r="Q83" s="282"/>
      <c r="R83" s="283"/>
      <c r="S83" s="281">
        <f>S82*10.5*100/S81</f>
        <v>10.096153846153847</v>
      </c>
      <c r="T83" s="282"/>
      <c r="U83" s="282"/>
      <c r="V83" s="282"/>
      <c r="W83" s="282"/>
      <c r="X83" s="282"/>
      <c r="Y83" s="283"/>
      <c r="Z83" s="281">
        <f>Z82*10.5*100/Z81</f>
        <v>9.1875</v>
      </c>
      <c r="AA83" s="282"/>
      <c r="AB83" s="282"/>
      <c r="AC83" s="282"/>
      <c r="AD83" s="282"/>
      <c r="AE83" s="282"/>
      <c r="AF83" s="283"/>
      <c r="AG83" s="281">
        <f>AG82*10.5*100/AG81</f>
        <v>9.8000000000000007</v>
      </c>
      <c r="AH83" s="282"/>
      <c r="AI83" s="282"/>
      <c r="AJ83" s="282"/>
      <c r="AK83" s="282"/>
      <c r="AL83" s="282"/>
      <c r="AM83" s="283"/>
      <c r="AN83" s="281">
        <f>AN82*10.5*100/AN81</f>
        <v>8.9444444444444446</v>
      </c>
      <c r="AO83" s="282"/>
      <c r="AP83" s="282"/>
      <c r="AQ83" s="282"/>
      <c r="AR83" s="282"/>
      <c r="AS83" s="282"/>
      <c r="AT83" s="283"/>
      <c r="AU83" s="281">
        <f>AU82*10.5*100/AU81</f>
        <v>8.09375</v>
      </c>
      <c r="AV83" s="282"/>
      <c r="AW83" s="282"/>
      <c r="AX83" s="282"/>
      <c r="AY83" s="282"/>
      <c r="AZ83" s="282"/>
      <c r="BA83" s="283"/>
      <c r="BB83" s="2"/>
      <c r="BC83" s="2"/>
      <c r="BD83" s="2"/>
      <c r="BE83" s="2"/>
      <c r="BF83" s="2"/>
      <c r="BG83" s="2"/>
      <c r="BH83" s="2"/>
    </row>
    <row r="84" spans="1:60" ht="15.75" customHeight="1">
      <c r="A84" s="216"/>
      <c r="B84" s="217"/>
      <c r="C84" s="218"/>
      <c r="D84" s="229"/>
      <c r="E84" s="230"/>
      <c r="F84" s="220"/>
      <c r="G84" s="231"/>
      <c r="H84" s="230"/>
      <c r="I84" s="220"/>
      <c r="J84" s="220"/>
      <c r="K84" s="231"/>
      <c r="L84" s="230"/>
      <c r="M84" s="220"/>
      <c r="N84" s="220"/>
      <c r="O84" s="220"/>
      <c r="P84" s="220"/>
      <c r="Q84" s="220"/>
      <c r="R84" s="231"/>
      <c r="S84" s="230"/>
      <c r="T84" s="220"/>
      <c r="U84" s="220"/>
      <c r="V84" s="220"/>
      <c r="W84" s="220"/>
      <c r="X84" s="220"/>
      <c r="Y84" s="231"/>
      <c r="Z84" s="230"/>
      <c r="AA84" s="220"/>
      <c r="AB84" s="220"/>
      <c r="AC84" s="220"/>
      <c r="AD84" s="220"/>
      <c r="AE84" s="220"/>
      <c r="AF84" s="231"/>
      <c r="AG84" s="230"/>
      <c r="AH84" s="220"/>
      <c r="AI84" s="220"/>
      <c r="AJ84" s="220"/>
      <c r="AK84" s="220"/>
      <c r="AL84" s="231"/>
      <c r="AM84" s="232"/>
      <c r="AN84" s="230"/>
      <c r="AO84" s="220"/>
      <c r="AP84" s="220"/>
      <c r="AQ84" s="220"/>
      <c r="AR84" s="220"/>
      <c r="AS84" s="220"/>
      <c r="AT84" s="231"/>
      <c r="AU84" s="230"/>
      <c r="AV84" s="220"/>
      <c r="AW84" s="220"/>
      <c r="AX84" s="220"/>
      <c r="AY84" s="220"/>
      <c r="AZ84" s="220"/>
      <c r="BA84" s="221"/>
      <c r="BB84" s="2"/>
      <c r="BC84" s="2"/>
      <c r="BD84" s="2"/>
      <c r="BE84" s="2"/>
      <c r="BF84" s="2"/>
      <c r="BG84" s="2"/>
      <c r="BH84" s="2"/>
    </row>
    <row r="85" spans="1:60" ht="15.75" customHeight="1">
      <c r="A85" s="79"/>
      <c r="B85" s="233" t="s">
        <v>78</v>
      </c>
      <c r="C85" s="234">
        <f>SUM(E77:BA77)</f>
        <v>11000</v>
      </c>
      <c r="D85" s="212"/>
      <c r="E85" s="235"/>
      <c r="F85" s="236" t="s">
        <v>79</v>
      </c>
      <c r="G85" s="16"/>
      <c r="H85" s="208"/>
      <c r="I85" s="208"/>
      <c r="J85" s="208"/>
      <c r="K85" s="208"/>
      <c r="L85" s="237"/>
      <c r="M85" s="238">
        <f>SUM(E81:BA81)</f>
        <v>18200</v>
      </c>
      <c r="N85" s="16"/>
      <c r="O85" s="16"/>
      <c r="P85" s="16"/>
      <c r="Q85" s="16"/>
      <c r="R85" s="239"/>
      <c r="S85" s="240"/>
      <c r="T85" s="309" t="s">
        <v>80</v>
      </c>
      <c r="U85" s="314"/>
      <c r="V85" s="314"/>
      <c r="W85" s="314"/>
      <c r="X85" s="314"/>
      <c r="Y85" s="314"/>
      <c r="Z85" s="310"/>
      <c r="AA85" s="315">
        <f>C85+M85</f>
        <v>29200</v>
      </c>
      <c r="AB85" s="314"/>
      <c r="AC85" s="314"/>
      <c r="AD85" s="314"/>
      <c r="AE85" s="314"/>
      <c r="AF85" s="304"/>
      <c r="AG85" s="240"/>
      <c r="AH85" s="309" t="s">
        <v>81</v>
      </c>
      <c r="AI85" s="314"/>
      <c r="AJ85" s="314"/>
      <c r="AK85" s="314"/>
      <c r="AL85" s="314"/>
      <c r="AM85" s="314"/>
      <c r="AN85" s="314"/>
      <c r="AO85" s="304"/>
      <c r="AP85" s="45"/>
      <c r="AQ85" s="15"/>
      <c r="AR85" s="15"/>
      <c r="AS85" s="235"/>
      <c r="AT85" s="303">
        <f>AA85</f>
        <v>29200</v>
      </c>
      <c r="AU85" s="304"/>
      <c r="AV85" s="45"/>
      <c r="AW85" s="15"/>
      <c r="AX85" s="15"/>
      <c r="AY85" s="15"/>
      <c r="AZ85" s="15"/>
      <c r="BA85" s="235"/>
      <c r="BB85" s="2"/>
      <c r="BC85" s="2"/>
      <c r="BD85" s="2"/>
      <c r="BE85" s="2"/>
      <c r="BF85" s="2"/>
      <c r="BG85" s="2"/>
      <c r="BH85" s="2"/>
    </row>
    <row r="86" spans="1:60" ht="15.75" customHeight="1">
      <c r="A86" s="241"/>
      <c r="B86" s="242"/>
      <c r="C86" s="243">
        <f>SUM(E78:BA78)</f>
        <v>97.75</v>
      </c>
      <c r="D86" s="212"/>
      <c r="E86" s="244"/>
      <c r="F86" s="245" t="s">
        <v>82</v>
      </c>
      <c r="G86" s="246"/>
      <c r="H86" s="15"/>
      <c r="I86" s="15"/>
      <c r="J86" s="15"/>
      <c r="K86" s="15"/>
      <c r="L86" s="247"/>
      <c r="M86" s="248">
        <f>SUM(E82:BA82)</f>
        <v>159.5</v>
      </c>
      <c r="N86" s="249"/>
      <c r="O86" s="249"/>
      <c r="P86" s="249"/>
      <c r="Q86" s="249"/>
      <c r="R86" s="250"/>
      <c r="S86" s="251"/>
      <c r="T86" s="311" t="s">
        <v>83</v>
      </c>
      <c r="U86" s="294"/>
      <c r="V86" s="294"/>
      <c r="W86" s="294"/>
      <c r="X86" s="294"/>
      <c r="Y86" s="294"/>
      <c r="Z86" s="312"/>
      <c r="AA86" s="298">
        <f>SUM(C86:M86)</f>
        <v>257.25</v>
      </c>
      <c r="AB86" s="294"/>
      <c r="AC86" s="294"/>
      <c r="AD86" s="294"/>
      <c r="AE86" s="294"/>
      <c r="AF86" s="295"/>
      <c r="AG86" s="251">
        <v>0</v>
      </c>
      <c r="AH86" s="311" t="s">
        <v>84</v>
      </c>
      <c r="AI86" s="294"/>
      <c r="AJ86" s="294"/>
      <c r="AK86" s="294"/>
      <c r="AL86" s="294"/>
      <c r="AM86" s="294"/>
      <c r="AN86" s="294"/>
      <c r="AO86" s="295"/>
      <c r="AP86" s="252"/>
      <c r="AQ86" s="217"/>
      <c r="AR86" s="217"/>
      <c r="AS86" s="244"/>
      <c r="AT86" s="302">
        <f>(AA85*0.09)/9.11</f>
        <v>288.47420417124039</v>
      </c>
      <c r="AU86" s="295"/>
      <c r="AV86" s="252"/>
      <c r="AW86" s="217"/>
      <c r="AX86" s="217"/>
      <c r="AY86" s="217"/>
      <c r="AZ86" s="217"/>
      <c r="BA86" s="244"/>
      <c r="BB86" s="2"/>
      <c r="BC86" s="2"/>
      <c r="BD86" s="2"/>
      <c r="BE86" s="2"/>
      <c r="BF86" s="2"/>
      <c r="BG86" s="2"/>
      <c r="BH86" s="2"/>
    </row>
    <row r="87" spans="1:60" ht="15.75" customHeight="1">
      <c r="A87" s="309" t="s">
        <v>85</v>
      </c>
      <c r="B87" s="310"/>
      <c r="C87" s="253">
        <f>C86*10.5*100/C85</f>
        <v>9.3306818181818176</v>
      </c>
      <c r="D87" s="254"/>
      <c r="E87" s="244"/>
      <c r="F87" s="255" t="s">
        <v>86</v>
      </c>
      <c r="G87" s="256"/>
      <c r="H87" s="217"/>
      <c r="I87" s="217"/>
      <c r="J87" s="217"/>
      <c r="K87" s="217"/>
      <c r="L87" s="257"/>
      <c r="M87" s="258">
        <f>M86*10.5*100/M85</f>
        <v>9.2019230769230766</v>
      </c>
      <c r="N87" s="259"/>
      <c r="O87" s="259"/>
      <c r="P87" s="259"/>
      <c r="Q87" s="259"/>
      <c r="R87" s="260"/>
      <c r="S87" s="251"/>
      <c r="T87" s="306" t="s">
        <v>87</v>
      </c>
      <c r="U87" s="268"/>
      <c r="V87" s="268"/>
      <c r="W87" s="268"/>
      <c r="X87" s="268"/>
      <c r="Y87" s="268"/>
      <c r="Z87" s="316"/>
      <c r="AA87" s="299">
        <f>AA86*10.5*100/AA85</f>
        <v>9.2504280821917817</v>
      </c>
      <c r="AB87" s="268"/>
      <c r="AC87" s="268"/>
      <c r="AD87" s="268"/>
      <c r="AE87" s="268"/>
      <c r="AF87" s="269"/>
      <c r="AG87" s="251"/>
      <c r="AH87" s="306" t="s">
        <v>88</v>
      </c>
      <c r="AI87" s="268"/>
      <c r="AJ87" s="268"/>
      <c r="AK87" s="268"/>
      <c r="AL87" s="268"/>
      <c r="AM87" s="268"/>
      <c r="AN87" s="268"/>
      <c r="AO87" s="269"/>
      <c r="AP87" s="252"/>
      <c r="AQ87" s="217"/>
      <c r="AR87" s="217"/>
      <c r="AS87" s="244"/>
      <c r="AT87" s="305">
        <f>AA86-AT86</f>
        <v>-31.224204171240387</v>
      </c>
      <c r="AU87" s="269"/>
      <c r="AV87" s="252"/>
      <c r="AW87" s="217"/>
      <c r="AX87" s="217"/>
      <c r="AY87" s="217"/>
      <c r="AZ87" s="217"/>
      <c r="BA87" s="244"/>
      <c r="BB87" s="2"/>
      <c r="BC87" s="2"/>
      <c r="BD87" s="2"/>
      <c r="BE87" s="2"/>
      <c r="BF87" s="2"/>
      <c r="BG87" s="2"/>
      <c r="BH87" s="2"/>
    </row>
    <row r="88" spans="1:60">
      <c r="A88" s="311" t="s">
        <v>89</v>
      </c>
      <c r="B88" s="312"/>
      <c r="C88" s="261"/>
      <c r="D88" s="219"/>
      <c r="E88" s="216"/>
      <c r="F88" s="213"/>
      <c r="G88" s="213"/>
      <c r="H88" s="216"/>
      <c r="I88" s="216"/>
      <c r="J88" s="216"/>
      <c r="K88" s="216"/>
      <c r="L88" s="213"/>
      <c r="M88" s="213"/>
      <c r="N88" s="213"/>
      <c r="O88" s="213"/>
      <c r="P88" s="213"/>
      <c r="Q88" s="213"/>
      <c r="R88" s="213"/>
      <c r="S88" s="216"/>
      <c r="T88" s="213"/>
      <c r="U88" s="213"/>
      <c r="V88" s="213"/>
      <c r="W88" s="213"/>
      <c r="X88" s="213"/>
      <c r="Y88" s="213"/>
      <c r="Z88" s="213"/>
      <c r="AA88" s="213"/>
      <c r="AB88" s="213"/>
      <c r="AC88" s="213"/>
      <c r="AD88" s="213"/>
      <c r="AE88" s="213"/>
      <c r="AF88" s="213"/>
      <c r="AG88" s="216"/>
      <c r="AH88" s="213"/>
      <c r="AI88" s="213"/>
      <c r="AJ88" s="213"/>
      <c r="AK88" s="213"/>
      <c r="AL88" s="213"/>
      <c r="AM88" s="213"/>
      <c r="AN88" s="213"/>
      <c r="AO88" s="213"/>
      <c r="AP88" s="216"/>
      <c r="AQ88" s="216"/>
      <c r="AR88" s="216"/>
      <c r="AS88" s="216"/>
      <c r="AT88" s="213"/>
      <c r="AU88" s="213"/>
      <c r="AV88" s="216"/>
      <c r="AW88" s="216"/>
      <c r="AX88" s="216"/>
      <c r="AY88" s="216"/>
      <c r="AZ88" s="216"/>
      <c r="BA88" s="79"/>
      <c r="BB88" s="2"/>
      <c r="BC88" s="2"/>
      <c r="BD88" s="2"/>
      <c r="BE88" s="2"/>
      <c r="BF88" s="2"/>
      <c r="BG88" s="2"/>
      <c r="BH88" s="2"/>
    </row>
    <row r="89" spans="1:60">
      <c r="A89" s="262" t="s">
        <v>90</v>
      </c>
      <c r="B89" s="263"/>
      <c r="C89" s="264"/>
      <c r="D89" s="219"/>
      <c r="E89" s="265"/>
      <c r="F89" s="265"/>
      <c r="G89" s="216"/>
      <c r="H89" s="265"/>
      <c r="I89" s="265"/>
      <c r="J89" s="265"/>
      <c r="K89" s="265"/>
      <c r="L89" s="265"/>
      <c r="M89" s="265"/>
      <c r="N89" s="265"/>
      <c r="O89" s="265"/>
      <c r="P89" s="265"/>
      <c r="Q89" s="265"/>
      <c r="R89" s="265"/>
      <c r="S89" s="265"/>
      <c r="T89" s="265"/>
      <c r="U89" s="265"/>
      <c r="V89" s="265"/>
      <c r="W89" s="265"/>
      <c r="X89" s="265"/>
      <c r="Y89" s="265"/>
      <c r="Z89" s="265"/>
      <c r="AA89" s="265"/>
      <c r="AB89" s="265"/>
      <c r="AC89" s="265"/>
      <c r="AD89" s="265"/>
      <c r="AE89" s="265"/>
      <c r="AF89" s="265"/>
      <c r="AG89" s="265"/>
      <c r="AH89" s="265"/>
      <c r="AI89" s="265"/>
      <c r="AJ89" s="265"/>
      <c r="AK89" s="265"/>
      <c r="AL89" s="265"/>
      <c r="AM89" s="265"/>
      <c r="AN89" s="265"/>
      <c r="AO89" s="265"/>
      <c r="AP89" s="265"/>
      <c r="AQ89" s="265"/>
      <c r="AR89" s="265"/>
      <c r="AS89" s="265"/>
      <c r="AT89" s="265"/>
      <c r="AU89" s="265"/>
      <c r="AV89" s="265"/>
      <c r="AW89" s="265"/>
      <c r="AX89" s="265"/>
      <c r="AY89" s="265"/>
      <c r="AZ89" s="265"/>
      <c r="BA89" s="266"/>
      <c r="BB89" s="2"/>
      <c r="BC89" s="2"/>
      <c r="BD89" s="2"/>
      <c r="BE89" s="2"/>
      <c r="BF89" s="2"/>
      <c r="BG89" s="2"/>
      <c r="BH89" s="2"/>
    </row>
    <row r="90" spans="1:6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</row>
  </sheetData>
  <mergeCells count="104">
    <mergeCell ref="AU78:BA78"/>
    <mergeCell ref="AU79:BA79"/>
    <mergeCell ref="L81:R81"/>
    <mergeCell ref="E81:K81"/>
    <mergeCell ref="S76:Y76"/>
    <mergeCell ref="E83:K83"/>
    <mergeCell ref="E82:K82"/>
    <mergeCell ref="L83:R83"/>
    <mergeCell ref="S83:Y83"/>
    <mergeCell ref="L82:R82"/>
    <mergeCell ref="Z83:AF83"/>
    <mergeCell ref="S81:Y81"/>
    <mergeCell ref="AG79:AM79"/>
    <mergeCell ref="AU76:BA76"/>
    <mergeCell ref="Z79:AF79"/>
    <mergeCell ref="Z78:AF78"/>
    <mergeCell ref="Z77:AF77"/>
    <mergeCell ref="Z76:AF76"/>
    <mergeCell ref="AU1:BA1"/>
    <mergeCell ref="AN3:AT3"/>
    <mergeCell ref="AN1:AT1"/>
    <mergeCell ref="Z1:AF1"/>
    <mergeCell ref="AG1:AM1"/>
    <mergeCell ref="L4:R4"/>
    <mergeCell ref="E4:K4"/>
    <mergeCell ref="Z4:AF4"/>
    <mergeCell ref="Z5:AF5"/>
    <mergeCell ref="S5:Y5"/>
    <mergeCell ref="L5:R5"/>
    <mergeCell ref="E5:K5"/>
    <mergeCell ref="AG3:AM3"/>
    <mergeCell ref="Z2:AF2"/>
    <mergeCell ref="Z3:AF3"/>
    <mergeCell ref="AG5:AM5"/>
    <mergeCell ref="AU5:BA5"/>
    <mergeCell ref="AN5:AT5"/>
    <mergeCell ref="AN2:AT2"/>
    <mergeCell ref="AG2:AM2"/>
    <mergeCell ref="AN4:AT4"/>
    <mergeCell ref="AG4:AM4"/>
    <mergeCell ref="AU4:BA4"/>
    <mergeCell ref="AU2:BA2"/>
    <mergeCell ref="C82:D82"/>
    <mergeCell ref="A87:B87"/>
    <mergeCell ref="A88:B88"/>
    <mergeCell ref="E77:K77"/>
    <mergeCell ref="C77:D77"/>
    <mergeCell ref="S79:Y79"/>
    <mergeCell ref="S82:Y82"/>
    <mergeCell ref="AN78:AT78"/>
    <mergeCell ref="AN77:AT77"/>
    <mergeCell ref="S77:Y77"/>
    <mergeCell ref="L77:R77"/>
    <mergeCell ref="L79:R79"/>
    <mergeCell ref="L78:R78"/>
    <mergeCell ref="S78:Y78"/>
    <mergeCell ref="AH86:AO86"/>
    <mergeCell ref="AH85:AO85"/>
    <mergeCell ref="T85:Z85"/>
    <mergeCell ref="AA85:AF85"/>
    <mergeCell ref="T87:Z87"/>
    <mergeCell ref="T86:Z86"/>
    <mergeCell ref="AN83:AT83"/>
    <mergeCell ref="AG83:AM83"/>
    <mergeCell ref="AG78:AM78"/>
    <mergeCell ref="AG77:AM77"/>
    <mergeCell ref="AA86:AF86"/>
    <mergeCell ref="AA87:AF87"/>
    <mergeCell ref="Z82:AF82"/>
    <mergeCell ref="AG81:AM81"/>
    <mergeCell ref="AG82:AM82"/>
    <mergeCell ref="AT86:AU86"/>
    <mergeCell ref="AT85:AU85"/>
    <mergeCell ref="AT87:AU87"/>
    <mergeCell ref="AH87:AO87"/>
    <mergeCell ref="AU83:BA83"/>
    <mergeCell ref="AU81:BA81"/>
    <mergeCell ref="Z81:AF81"/>
    <mergeCell ref="AU82:BA82"/>
    <mergeCell ref="AN82:AT82"/>
    <mergeCell ref="AU3:BA3"/>
    <mergeCell ref="AU77:BA77"/>
    <mergeCell ref="A1:C1"/>
    <mergeCell ref="L1:R1"/>
    <mergeCell ref="E1:K1"/>
    <mergeCell ref="S1:Y1"/>
    <mergeCell ref="AN81:AT81"/>
    <mergeCell ref="AN79:AT79"/>
    <mergeCell ref="AN76:AT76"/>
    <mergeCell ref="AG75:AM75"/>
    <mergeCell ref="AG76:AM76"/>
    <mergeCell ref="E79:K79"/>
    <mergeCell ref="E78:K78"/>
    <mergeCell ref="C78:D78"/>
    <mergeCell ref="L3:R3"/>
    <mergeCell ref="S3:Y3"/>
    <mergeCell ref="E3:K3"/>
    <mergeCell ref="E2:K2"/>
    <mergeCell ref="A2:B2"/>
    <mergeCell ref="A3:C3"/>
    <mergeCell ref="A5:B5"/>
    <mergeCell ref="S2:Y2"/>
    <mergeCell ref="S4:Y4"/>
    <mergeCell ref="L2:R2"/>
  </mergeCells>
  <pageMargins left="0.7" right="0.7" top="0.75" bottom="0.75" header="0.3" footer="0.3"/>
  <pageSetup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2-1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Bonnett</dc:creator>
  <cp:lastModifiedBy>Alex Bonnett</cp:lastModifiedBy>
  <dcterms:created xsi:type="dcterms:W3CDTF">2018-02-21T20:20:10Z</dcterms:created>
  <dcterms:modified xsi:type="dcterms:W3CDTF">2018-02-22T04:17:03Z</dcterms:modified>
</cp:coreProperties>
</file>