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vv976/Documents/"/>
    </mc:Choice>
  </mc:AlternateContent>
  <xr:revisionPtr revIDLastSave="0" documentId="13_ncr:1_{885FAF8C-89B7-BA4F-9949-33AAF9A15494}" xr6:coauthVersionLast="34" xr6:coauthVersionMax="34" xr10:uidLastSave="{00000000-0000-0000-0000-000000000000}"/>
  <bookViews>
    <workbookView xWindow="23140" yWindow="-23560" windowWidth="33540" windowHeight="23560" xr2:uid="{0F4A51F2-C92D-384C-8AD9-0326200F193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G36" i="1"/>
  <c r="E36" i="1"/>
  <c r="F35" i="1"/>
  <c r="G35" i="1"/>
  <c r="E35" i="1"/>
  <c r="F34" i="1"/>
  <c r="G34" i="1"/>
  <c r="E34" i="1"/>
  <c r="F33" i="1"/>
  <c r="G33" i="1"/>
  <c r="E33" i="1"/>
  <c r="F12" i="1"/>
  <c r="G12" i="1"/>
  <c r="E12" i="1"/>
  <c r="F32" i="1"/>
  <c r="G32" i="1"/>
  <c r="E32" i="1"/>
  <c r="F31" i="1"/>
  <c r="G31" i="1"/>
  <c r="E31" i="1"/>
  <c r="F30" i="1"/>
  <c r="G30" i="1"/>
  <c r="E30" i="1"/>
  <c r="H30" i="1" s="1"/>
  <c r="F29" i="1"/>
  <c r="G29" i="1"/>
  <c r="E29" i="1"/>
  <c r="F28" i="1"/>
  <c r="G28" i="1"/>
  <c r="E28" i="1"/>
  <c r="F27" i="1"/>
  <c r="G27" i="1"/>
  <c r="E27" i="1"/>
  <c r="E26" i="1"/>
  <c r="E25" i="1"/>
  <c r="E24" i="1"/>
  <c r="E23" i="1"/>
  <c r="E21" i="1"/>
  <c r="H21" i="1" s="1"/>
  <c r="F26" i="1"/>
  <c r="G26" i="1"/>
  <c r="F25" i="1"/>
  <c r="G25" i="1"/>
  <c r="G24" i="1"/>
  <c r="F24" i="1"/>
  <c r="F23" i="1"/>
  <c r="G23" i="1"/>
  <c r="F22" i="1"/>
  <c r="G22" i="1"/>
  <c r="G21" i="1"/>
  <c r="F21" i="1"/>
  <c r="F20" i="1"/>
  <c r="G20" i="1"/>
  <c r="E20" i="1"/>
  <c r="H20" i="1" s="1"/>
  <c r="F19" i="1"/>
  <c r="G19" i="1"/>
  <c r="E19" i="1"/>
  <c r="F18" i="1"/>
  <c r="G18" i="1"/>
  <c r="E18" i="1"/>
  <c r="F17" i="1"/>
  <c r="G17" i="1"/>
  <c r="E17" i="1"/>
  <c r="F16" i="1"/>
  <c r="G16" i="1"/>
  <c r="E16" i="1"/>
  <c r="F15" i="1"/>
  <c r="G15" i="1"/>
  <c r="E15" i="1"/>
  <c r="F14" i="1"/>
  <c r="G14" i="1"/>
  <c r="E14" i="1"/>
  <c r="F13" i="1"/>
  <c r="G13" i="1"/>
  <c r="E13" i="1"/>
  <c r="F11" i="1"/>
  <c r="G11" i="1"/>
  <c r="E11" i="1"/>
  <c r="F10" i="1"/>
  <c r="G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H16" i="1" l="1"/>
  <c r="H27" i="1"/>
  <c r="H32" i="1"/>
  <c r="H26" i="1"/>
  <c r="H22" i="1"/>
  <c r="H36" i="1"/>
  <c r="H23" i="1"/>
  <c r="H28" i="1"/>
  <c r="H24" i="1"/>
  <c r="H12" i="1"/>
  <c r="H35" i="1"/>
  <c r="H31" i="1"/>
  <c r="H34" i="1"/>
  <c r="H29" i="1"/>
  <c r="H33" i="1"/>
  <c r="H25" i="1"/>
  <c r="H17" i="1"/>
  <c r="H18" i="1"/>
  <c r="H19" i="1"/>
  <c r="H15" i="1"/>
  <c r="H14" i="1"/>
  <c r="H10" i="1"/>
  <c r="H11" i="1"/>
  <c r="H13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<sst xmlns="http://schemas.openxmlformats.org/spreadsheetml/2006/main" count="88" uniqueCount="69">
  <si>
    <t>Matchup</t>
  </si>
  <si>
    <t>Line</t>
  </si>
  <si>
    <t>T1 Rank</t>
  </si>
  <si>
    <t>T2 Rank</t>
  </si>
  <si>
    <t>FactorA (Line)</t>
  </si>
  <si>
    <t>FactorB (SP Margin)</t>
  </si>
  <si>
    <t>Factor C (SP Strength)</t>
  </si>
  <si>
    <t>Excitement</t>
  </si>
  <si>
    <t>Time</t>
  </si>
  <si>
    <t>Notes</t>
  </si>
  <si>
    <t>New Mexico St @ Minnesota (-18)</t>
  </si>
  <si>
    <t>8/30 7:00 PM</t>
  </si>
  <si>
    <t>Northwestern @ Purdue (-3)</t>
  </si>
  <si>
    <t>8/30 8:00 PM</t>
  </si>
  <si>
    <t>Wake Forest @ Tulane (+7.5)</t>
  </si>
  <si>
    <t>Syracuse @ Western Michigan (+6)</t>
  </si>
  <si>
    <t>8/31 6:00 PM</t>
  </si>
  <si>
    <t>Army @ Duke (-13)</t>
  </si>
  <si>
    <t>8/31 7:00 PM</t>
  </si>
  <si>
    <t>8/31 9:00 PM</t>
  </si>
  <si>
    <t>Neutral Site (Denver, CO)</t>
  </si>
  <si>
    <t>Colorado vs Colorado St (+6)</t>
  </si>
  <si>
    <t>8/31 9:30 PM</t>
  </si>
  <si>
    <t>23. UCF @ Connecticut (+23)</t>
  </si>
  <si>
    <t>Utah St @ 12. Michigan St (-25)</t>
  </si>
  <si>
    <t>San Diego St @ 13. Stanford (-14.5)</t>
  </si>
  <si>
    <t>Western Kentucky @ 7. Wisconsin (-34.5)</t>
  </si>
  <si>
    <t>Florida Atlantic @ 5. Oklahoma (-21)</t>
  </si>
  <si>
    <t>9/1 12:00 PM</t>
  </si>
  <si>
    <t>Kent St @ Illinois (-16)</t>
  </si>
  <si>
    <t>Ole Miss vs Texas Tech (Even)</t>
  </si>
  <si>
    <t>Neutral Site (Houston, TX)</t>
  </si>
  <si>
    <t>Oregon St @ 3. Ohio St (-38)</t>
  </si>
  <si>
    <t>Texas vs Maryland (+10)</t>
  </si>
  <si>
    <t>Neutral Site (Landover, MD)</t>
  </si>
  <si>
    <t>Texas St @ Rutgers (-18.5)</t>
  </si>
  <si>
    <t>UMass @ Boston College (-18)</t>
  </si>
  <si>
    <t>9/1 1:00 PM</t>
  </si>
  <si>
    <t>9/1 3:30 PM</t>
  </si>
  <si>
    <t>Neutral Site (Atlanta, GA)</t>
  </si>
  <si>
    <t>Central Michigan @ Kentucky (-17)</t>
  </si>
  <si>
    <t>Washington St @ Wyoming (+3.5)</t>
  </si>
  <si>
    <t>Neutral Site (Charlotte, NC)</t>
  </si>
  <si>
    <t>Appalachian St @ 9. Penn St (-24)</t>
  </si>
  <si>
    <t>10. Auburn vs 6. Washington (-3)</t>
  </si>
  <si>
    <t>20. West Virginia vs Tennessee (+9.5)</t>
  </si>
  <si>
    <t>North Carolina @ California (-5.5)</t>
  </si>
  <si>
    <t>9/1 4:00 PM</t>
  </si>
  <si>
    <t>UNLV @ 15. USC (-26.5)</t>
  </si>
  <si>
    <t>Cincinnati @ UCLA (-16.5)</t>
  </si>
  <si>
    <t>9/1 7:00 PM</t>
  </si>
  <si>
    <t>Indiana @ FIU (+10.5)</t>
  </si>
  <si>
    <t>14. Michigan @ 11. Notre Dame (+1.5)</t>
  </si>
  <si>
    <t>9/1 7:30 PM</t>
  </si>
  <si>
    <t>College Gameday</t>
  </si>
  <si>
    <t>Middle Tennessee @ Vanderbilt (-6.5)</t>
  </si>
  <si>
    <t>Akron @ Nebraska (-21)</t>
  </si>
  <si>
    <t>9/1 8:00 PM</t>
  </si>
  <si>
    <t>Bowling Green @ Oregon (-27.5)</t>
  </si>
  <si>
    <t>Coastal Carolina @ South Carolina (-29.5)</t>
  </si>
  <si>
    <t>Louisville vs 1. Alabama (-25.5)</t>
  </si>
  <si>
    <t>BYU @ Arizona (-14)</t>
  </si>
  <si>
    <t>9/1 10:45 PM</t>
  </si>
  <si>
    <t>Neutral Site (Arlington, TX)</t>
  </si>
  <si>
    <t>Neutral Site (Orlando, FL)</t>
  </si>
  <si>
    <t>8. Miami (FL) vs 24. LSU (+3)</t>
  </si>
  <si>
    <t>9/2 7:30 PM</t>
  </si>
  <si>
    <t>17. Virginia Tech @ 19. Florida St (-6)</t>
  </si>
  <si>
    <t>9/3 8:00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</si>
</sst>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Font="1"/>
    <xf numFmtId="164" fontId="2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8613-CC21-4941-B63C-39805EA961D6}">
  <dimension ref="A1:J36"/>
  <sheetViews>
    <sheetView tabSelected="1" zoomScale="150" zoomScaleNormal="150" workbookViewId="0">
      <pane xSplit="1" topLeftCell="H1" activePane="topRight" state="frozen"/>
      <selection pane="topRight" activeCell="H8" sqref="H8"/>
    </sheetView>
  </sheetViews>
  <sheetFormatPr baseColWidth="10" defaultRowHeight="16" x14ac:dyDescent="0.2"/>
  <cols>
    <col min="1" max="1" width="37.5" customWidth="1"/>
    <col min="9" max="9" width="16.6640625" style="3" customWidth="1"/>
    <col min="10" max="10" width="33.33203125" customWidth="1"/>
  </cols>
  <sheetData>
    <row r="1" spans="1:10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</row>
    <row r="2" spans="1:10" x14ac:dyDescent="0.2">
      <c r="A2" t="s">
        <v>10</v>
      </c>
      <c r="B2">
        <v>18</v>
      </c>
      <c r="C2" s="1">
        <v>-7.7</v>
      </c>
      <c r="D2" s="1">
        <v>0.8</v>
      </c>
      <c r="E2" s="1">
        <f>MAX(0, (25 - B2))</f>
        <v>7</v>
      </c>
      <c r="F2" s="1">
        <f>MAX(0,(25-ABS(C2-D2)))</f>
        <v>16.5</v>
      </c>
      <c r="G2" s="1">
        <f>MAX(0,2*(AVERAGE(C2,D2)))</f>
        <v>0</v>
      </c>
      <c r="H2" s="8">
        <f>SUM(E2:G2)</f>
        <v>23.5</v>
      </c>
      <c r="I2" s="3" t="s">
        <v>11</v>
      </c>
    </row>
    <row r="3" spans="1:10" x14ac:dyDescent="0.2">
      <c r="A3" t="s">
        <v>23</v>
      </c>
      <c r="B3">
        <v>23</v>
      </c>
      <c r="C3" s="1">
        <v>13.9</v>
      </c>
      <c r="D3" s="1">
        <v>-14.7</v>
      </c>
      <c r="E3" s="1">
        <f>MAX(0, (25 - B3))</f>
        <v>2</v>
      </c>
      <c r="F3" s="1">
        <f>MAX(0,(25-ABS(C3-D3)))</f>
        <v>0</v>
      </c>
      <c r="G3" s="1">
        <f>MAX(0,2*(AVERAGE(C3,D3)))</f>
        <v>0</v>
      </c>
      <c r="H3" s="7">
        <f>SUM(E3:G3)</f>
        <v>2</v>
      </c>
      <c r="I3" s="3" t="s">
        <v>11</v>
      </c>
    </row>
    <row r="4" spans="1:10" x14ac:dyDescent="0.2">
      <c r="A4" t="s">
        <v>12</v>
      </c>
      <c r="B4">
        <v>3</v>
      </c>
      <c r="C4" s="1">
        <v>6.5</v>
      </c>
      <c r="D4" s="1">
        <v>3.2</v>
      </c>
      <c r="E4" s="1">
        <f>MAX(0, (25 - B4))</f>
        <v>22</v>
      </c>
      <c r="F4" s="1">
        <f>MAX(0,(25-ABS(C4-D4)))</f>
        <v>21.7</v>
      </c>
      <c r="G4" s="1">
        <f>MAX(0,2*(AVERAGE(C4,D4)))</f>
        <v>9.6999999999999993</v>
      </c>
      <c r="H4" s="9">
        <f>SUM(E4:G4)</f>
        <v>53.400000000000006</v>
      </c>
      <c r="I4" s="3" t="s">
        <v>13</v>
      </c>
    </row>
    <row r="5" spans="1:10" x14ac:dyDescent="0.2">
      <c r="A5" t="s">
        <v>14</v>
      </c>
      <c r="B5">
        <v>7.5</v>
      </c>
      <c r="C5" s="1">
        <v>7.4</v>
      </c>
      <c r="D5" s="1">
        <v>-6.6</v>
      </c>
      <c r="E5" s="1">
        <f>MAX(0, (25 - B5))</f>
        <v>17.5</v>
      </c>
      <c r="F5" s="1">
        <f>MAX(0,(25-ABS(C5-D5)))</f>
        <v>11</v>
      </c>
      <c r="G5" s="1">
        <f>MAX(0,2*(AVERAGE(C5,D5)))</f>
        <v>0.80000000000000071</v>
      </c>
      <c r="H5" s="8">
        <f>SUM(E5:G5)</f>
        <v>29.3</v>
      </c>
      <c r="I5" s="3" t="s">
        <v>13</v>
      </c>
    </row>
    <row r="6" spans="1:10" x14ac:dyDescent="0.2">
      <c r="A6" t="s">
        <v>15</v>
      </c>
      <c r="B6">
        <v>6</v>
      </c>
      <c r="C6" s="1">
        <v>-0.6</v>
      </c>
      <c r="D6" s="1">
        <v>-3.7</v>
      </c>
      <c r="E6" s="1">
        <f>MAX(0, (25 - B6))</f>
        <v>19</v>
      </c>
      <c r="F6" s="1">
        <f>MAX(0,(25-ABS(C6-D6)))</f>
        <v>21.9</v>
      </c>
      <c r="G6" s="1">
        <f>MAX(0,2*(AVERAGE(C6,D6)))</f>
        <v>0</v>
      </c>
      <c r="H6" s="9">
        <f>SUM(E6:G6)</f>
        <v>40.9</v>
      </c>
      <c r="I6" s="3" t="s">
        <v>16</v>
      </c>
    </row>
    <row r="7" spans="1:10" x14ac:dyDescent="0.2">
      <c r="A7" t="s">
        <v>17</v>
      </c>
      <c r="B7">
        <v>13</v>
      </c>
      <c r="C7" s="1">
        <v>-5.3</v>
      </c>
      <c r="D7" s="1">
        <v>5.8</v>
      </c>
      <c r="E7" s="1">
        <f>MAX(0, (25 - B7))</f>
        <v>12</v>
      </c>
      <c r="F7" s="1">
        <f>MAX(0,(25-ABS(C7-D7)))</f>
        <v>13.9</v>
      </c>
      <c r="G7" s="1">
        <f>MAX(0,2*(AVERAGE(C7,D7)))</f>
        <v>0.5</v>
      </c>
      <c r="H7" s="8">
        <f>SUM(E7:G7)</f>
        <v>26.4</v>
      </c>
      <c r="I7" s="3" t="s">
        <v>18</v>
      </c>
    </row>
    <row r="8" spans="1:10" x14ac:dyDescent="0.2">
      <c r="A8" t="s">
        <v>24</v>
      </c>
      <c r="B8">
        <v>25</v>
      </c>
      <c r="C8" s="1">
        <v>-1.1000000000000001</v>
      </c>
      <c r="D8" s="1">
        <v>18</v>
      </c>
      <c r="E8" s="1">
        <f>MAX(0, (25 - B8))</f>
        <v>0</v>
      </c>
      <c r="F8" s="1">
        <f>MAX(0,(25-ABS(C8-D8)))</f>
        <v>5.8999999999999986</v>
      </c>
      <c r="G8" s="1">
        <f>MAX(0,2*(AVERAGE(C8,D8)))</f>
        <v>16.899999999999999</v>
      </c>
      <c r="H8" s="8">
        <f>SUM(E8:G8)</f>
        <v>22.799999999999997</v>
      </c>
      <c r="I8" s="3" t="s">
        <v>18</v>
      </c>
    </row>
    <row r="9" spans="1:10" x14ac:dyDescent="0.2">
      <c r="A9" t="s">
        <v>25</v>
      </c>
      <c r="B9">
        <v>14.5</v>
      </c>
      <c r="C9" s="1">
        <v>2.6</v>
      </c>
      <c r="D9" s="1">
        <v>11.9</v>
      </c>
      <c r="E9" s="1">
        <f>MAX(0, (25 - B9))</f>
        <v>10.5</v>
      </c>
      <c r="F9" s="1">
        <f>MAX(0,(25-ABS(C9-D9)))</f>
        <v>15.7</v>
      </c>
      <c r="G9" s="1">
        <f>MAX(0,2*(AVERAGE(C9,D9)))</f>
        <v>14.5</v>
      </c>
      <c r="H9" s="9">
        <f>SUM(E9:G9)</f>
        <v>40.700000000000003</v>
      </c>
      <c r="I9" s="3" t="s">
        <v>19</v>
      </c>
    </row>
    <row r="10" spans="1:10" x14ac:dyDescent="0.2">
      <c r="A10" t="s">
        <v>26</v>
      </c>
      <c r="B10">
        <v>34.5</v>
      </c>
      <c r="C10" s="1">
        <v>-4.5999999999999996</v>
      </c>
      <c r="D10" s="1">
        <v>17.8</v>
      </c>
      <c r="E10" s="1">
        <f>MAX(0, (25 - B10))</f>
        <v>0</v>
      </c>
      <c r="F10" s="1">
        <f>MAX(0,(25-ABS(C10-D10)))</f>
        <v>2.6000000000000014</v>
      </c>
      <c r="G10" s="1">
        <f>MAX(0,2*(AVERAGE(C10,D10)))</f>
        <v>13.200000000000001</v>
      </c>
      <c r="H10" s="7">
        <f>SUM(E10:G10)</f>
        <v>15.800000000000002</v>
      </c>
      <c r="I10" s="3" t="s">
        <v>19</v>
      </c>
    </row>
    <row r="11" spans="1:10" x14ac:dyDescent="0.2">
      <c r="A11" t="s">
        <v>21</v>
      </c>
      <c r="B11">
        <v>6</v>
      </c>
      <c r="C11" s="1">
        <v>-4.5999999999999996</v>
      </c>
      <c r="D11" s="1">
        <v>-6</v>
      </c>
      <c r="E11" s="1">
        <f>MAX(0, (25 - B11))</f>
        <v>19</v>
      </c>
      <c r="F11" s="1">
        <f>MAX(0,(25-ABS(C11-D11)))</f>
        <v>23.6</v>
      </c>
      <c r="G11" s="1">
        <f>MAX(0,2*(AVERAGE(C11,D11)))</f>
        <v>0</v>
      </c>
      <c r="H11" s="9">
        <f>SUM(E11:G11)</f>
        <v>42.6</v>
      </c>
      <c r="I11" s="3" t="s">
        <v>22</v>
      </c>
      <c r="J11" t="s">
        <v>20</v>
      </c>
    </row>
    <row r="12" spans="1:10" x14ac:dyDescent="0.2">
      <c r="A12" t="s">
        <v>59</v>
      </c>
      <c r="B12">
        <v>29.5</v>
      </c>
      <c r="C12" s="1">
        <v>-12.1</v>
      </c>
      <c r="D12" s="1">
        <v>7.2</v>
      </c>
      <c r="E12" s="1">
        <f>MAX(0, (25 - B12))</f>
        <v>0</v>
      </c>
      <c r="F12" s="1">
        <f>MAX(0,(25-ABS(C12-D12)))</f>
        <v>5.6999999999999993</v>
      </c>
      <c r="G12" s="1">
        <f>MAX(0,2*(AVERAGE(C12,D12)))</f>
        <v>0</v>
      </c>
      <c r="H12" s="7">
        <f>SUM(E12:G12)</f>
        <v>5.6999999999999993</v>
      </c>
      <c r="I12" s="3" t="s">
        <v>28</v>
      </c>
    </row>
    <row r="13" spans="1:10" x14ac:dyDescent="0.2">
      <c r="A13" t="s">
        <v>27</v>
      </c>
      <c r="B13">
        <v>21</v>
      </c>
      <c r="C13" s="1">
        <v>8.6999999999999993</v>
      </c>
      <c r="D13" s="1">
        <v>19.5</v>
      </c>
      <c r="E13" s="1">
        <f>MAX(0, (25 - B13))</f>
        <v>4</v>
      </c>
      <c r="F13" s="1">
        <f>MAX(0,(25-ABS(C13-D13)))</f>
        <v>14.2</v>
      </c>
      <c r="G13" s="1">
        <f>MAX(0,2*(AVERAGE(C13,D13)))</f>
        <v>28.2</v>
      </c>
      <c r="H13" s="9">
        <f>SUM(E13:G13)</f>
        <v>46.4</v>
      </c>
      <c r="I13" s="3" t="s">
        <v>28</v>
      </c>
    </row>
    <row r="14" spans="1:10" x14ac:dyDescent="0.2">
      <c r="A14" t="s">
        <v>29</v>
      </c>
      <c r="B14">
        <v>16</v>
      </c>
      <c r="C14" s="1">
        <v>-15.3</v>
      </c>
      <c r="D14" s="1">
        <v>-7.6</v>
      </c>
      <c r="E14" s="1">
        <f>MAX(0, (25 - B14))</f>
        <v>9</v>
      </c>
      <c r="F14" s="1">
        <f>MAX(0,(25-ABS(C14-D14)))</f>
        <v>17.299999999999997</v>
      </c>
      <c r="G14" s="1">
        <f>MAX(0,2*(AVERAGE(C14,D14)))</f>
        <v>0</v>
      </c>
      <c r="H14" s="8">
        <f>SUM(E14:G14)</f>
        <v>26.299999999999997</v>
      </c>
      <c r="I14" s="3" t="s">
        <v>28</v>
      </c>
    </row>
    <row r="15" spans="1:10" x14ac:dyDescent="0.2">
      <c r="A15" t="s">
        <v>30</v>
      </c>
      <c r="B15">
        <v>0</v>
      </c>
      <c r="C15" s="1">
        <v>10.9</v>
      </c>
      <c r="D15" s="1">
        <v>4.0999999999999996</v>
      </c>
      <c r="E15" s="1">
        <f>MAX(0, (25 - B15))</f>
        <v>25</v>
      </c>
      <c r="F15" s="1">
        <f>MAX(0,(25-ABS(C15-D15)))</f>
        <v>18.2</v>
      </c>
      <c r="G15" s="1">
        <f>MAX(0,2*(AVERAGE(C15,D15)))</f>
        <v>15</v>
      </c>
      <c r="H15" s="9">
        <f>SUM(E15:G15)</f>
        <v>58.2</v>
      </c>
      <c r="I15" s="3" t="s">
        <v>28</v>
      </c>
      <c r="J15" t="s">
        <v>31</v>
      </c>
    </row>
    <row r="16" spans="1:10" x14ac:dyDescent="0.2">
      <c r="A16" t="s">
        <v>32</v>
      </c>
      <c r="B16">
        <v>38</v>
      </c>
      <c r="C16" s="1">
        <v>-9.6999999999999993</v>
      </c>
      <c r="D16" s="1">
        <v>27</v>
      </c>
      <c r="E16" s="1">
        <f>MAX(0, (25 - B16))</f>
        <v>0</v>
      </c>
      <c r="F16" s="1">
        <f>MAX(0,(25-ABS(C16-D16)))</f>
        <v>0</v>
      </c>
      <c r="G16" s="1">
        <f>MAX(0,2*(AVERAGE(C16,D16)))</f>
        <v>17.3</v>
      </c>
      <c r="H16" s="7">
        <f>SUM(E16:G16)</f>
        <v>17.3</v>
      </c>
      <c r="I16" s="3" t="s">
        <v>28</v>
      </c>
    </row>
    <row r="17" spans="1:10" x14ac:dyDescent="0.2">
      <c r="A17" t="s">
        <v>33</v>
      </c>
      <c r="B17">
        <v>10</v>
      </c>
      <c r="C17" s="1">
        <v>9.6</v>
      </c>
      <c r="D17" s="1">
        <v>-1.7</v>
      </c>
      <c r="E17" s="1">
        <f>MAX(0, (25 - B17))</f>
        <v>15</v>
      </c>
      <c r="F17" s="1">
        <f>MAX(0,(25-ABS(C17-D17)))</f>
        <v>13.700000000000001</v>
      </c>
      <c r="G17" s="1">
        <f>MAX(0,2*(AVERAGE(C17,D17)))</f>
        <v>7.8999999999999995</v>
      </c>
      <c r="H17" s="8">
        <f>SUM(E17:G17)</f>
        <v>36.6</v>
      </c>
      <c r="I17" s="3" t="s">
        <v>28</v>
      </c>
      <c r="J17" t="s">
        <v>34</v>
      </c>
    </row>
    <row r="18" spans="1:10" x14ac:dyDescent="0.2">
      <c r="A18" t="s">
        <v>35</v>
      </c>
      <c r="B18">
        <v>18.5</v>
      </c>
      <c r="C18" s="1">
        <v>-14.6</v>
      </c>
      <c r="D18" s="1">
        <v>-3.1</v>
      </c>
      <c r="E18" s="1">
        <f>MAX(0, (25 - B18))</f>
        <v>6.5</v>
      </c>
      <c r="F18" s="1">
        <f>MAX(0,(25-ABS(C18-D18)))</f>
        <v>13.5</v>
      </c>
      <c r="G18" s="1">
        <f>MAX(0,2*(AVERAGE(C18,D18)))</f>
        <v>0</v>
      </c>
      <c r="H18" s="8">
        <f>SUM(E18:G18)</f>
        <v>20</v>
      </c>
      <c r="I18" s="3" t="s">
        <v>28</v>
      </c>
    </row>
    <row r="19" spans="1:10" x14ac:dyDescent="0.2">
      <c r="A19" t="s">
        <v>36</v>
      </c>
      <c r="B19">
        <v>18</v>
      </c>
      <c r="C19" s="1">
        <v>-7.7</v>
      </c>
      <c r="D19" s="1">
        <v>4</v>
      </c>
      <c r="E19" s="1">
        <f>MAX(0, (25 - B19))</f>
        <v>7</v>
      </c>
      <c r="F19" s="1">
        <f>MAX(0,(25-ABS(C19-D19)))</f>
        <v>13.3</v>
      </c>
      <c r="G19" s="1">
        <f>MAX(0,2*(AVERAGE(C19,D19)))</f>
        <v>0</v>
      </c>
      <c r="H19" s="8">
        <f>SUM(E19:G19)</f>
        <v>20.3</v>
      </c>
      <c r="I19" s="3" t="s">
        <v>37</v>
      </c>
    </row>
    <row r="20" spans="1:10" x14ac:dyDescent="0.2">
      <c r="A20" t="s">
        <v>43</v>
      </c>
      <c r="B20">
        <v>24</v>
      </c>
      <c r="C20" s="1">
        <v>1.8</v>
      </c>
      <c r="D20" s="1">
        <v>20.2</v>
      </c>
      <c r="E20" s="1">
        <f>MAX(0, (25 - B20))</f>
        <v>1</v>
      </c>
      <c r="F20" s="1">
        <f>MAX(0,(25-ABS(C20-D20)))</f>
        <v>6.6000000000000014</v>
      </c>
      <c r="G20" s="1">
        <f>MAX(0,2*(AVERAGE(C20,D20)))</f>
        <v>22</v>
      </c>
      <c r="H20" s="8">
        <f>SUM(E20:G20)</f>
        <v>29.6</v>
      </c>
      <c r="I20" s="3" t="s">
        <v>38</v>
      </c>
    </row>
    <row r="21" spans="1:10" x14ac:dyDescent="0.2">
      <c r="A21" t="s">
        <v>44</v>
      </c>
      <c r="B21" s="5">
        <v>3</v>
      </c>
      <c r="C21">
        <v>22.4</v>
      </c>
      <c r="D21" s="1">
        <v>23.9</v>
      </c>
      <c r="E21" s="1">
        <f>MAX(0, (25 - B21))</f>
        <v>22</v>
      </c>
      <c r="F21" s="1">
        <f>MAX(0,(25-ABS(C21-D21)))</f>
        <v>23.5</v>
      </c>
      <c r="G21" s="1">
        <f>MAX(0,2*(AVERAGE(C21,D21)))</f>
        <v>46.3</v>
      </c>
      <c r="H21" s="11">
        <f>SUM(E21:G21)</f>
        <v>91.8</v>
      </c>
      <c r="I21" s="3" t="s">
        <v>38</v>
      </c>
      <c r="J21" t="s">
        <v>39</v>
      </c>
    </row>
    <row r="22" spans="1:10" x14ac:dyDescent="0.2">
      <c r="A22" t="s">
        <v>40</v>
      </c>
      <c r="B22" s="5">
        <v>17</v>
      </c>
      <c r="C22" s="1">
        <v>-11.8</v>
      </c>
      <c r="D22" s="1">
        <v>1.8</v>
      </c>
      <c r="E22" s="6">
        <v>22</v>
      </c>
      <c r="F22" s="1">
        <f>MAX(0,(25-ABS(C22-D22)))</f>
        <v>11.399999999999999</v>
      </c>
      <c r="G22" s="1">
        <f>MAX(0,2*(AVERAGE(C22,D22)))</f>
        <v>0</v>
      </c>
      <c r="H22" s="8">
        <f>SUM(E22:G22)</f>
        <v>33.4</v>
      </c>
      <c r="I22" s="3" t="s">
        <v>38</v>
      </c>
    </row>
    <row r="23" spans="1:10" x14ac:dyDescent="0.2">
      <c r="A23" t="s">
        <v>41</v>
      </c>
      <c r="B23" s="5">
        <v>3.5</v>
      </c>
      <c r="C23" s="1">
        <v>5.4</v>
      </c>
      <c r="D23" s="1">
        <v>-0.7</v>
      </c>
      <c r="E23" s="1">
        <f>MAX(0, (25 - B23))</f>
        <v>21.5</v>
      </c>
      <c r="F23" s="1">
        <f>MAX(0,(25-ABS(C23-D23)))</f>
        <v>18.899999999999999</v>
      </c>
      <c r="G23" s="1">
        <f>MAX(0,2*(AVERAGE(C23,D23)))</f>
        <v>4.7</v>
      </c>
      <c r="H23" s="9">
        <f>SUM(E23:G23)</f>
        <v>45.1</v>
      </c>
      <c r="I23" s="3" t="s">
        <v>38</v>
      </c>
    </row>
    <row r="24" spans="1:10" x14ac:dyDescent="0.2">
      <c r="A24" t="s">
        <v>45</v>
      </c>
      <c r="B24" s="5">
        <v>9.5</v>
      </c>
      <c r="C24" s="1">
        <v>5</v>
      </c>
      <c r="D24" s="1">
        <v>-1.6</v>
      </c>
      <c r="E24" s="1">
        <f>MAX(0, (25 - B24))</f>
        <v>15.5</v>
      </c>
      <c r="F24" s="1">
        <f>MAX(0,(25-ABS(C24-D24)))</f>
        <v>18.399999999999999</v>
      </c>
      <c r="G24" s="1">
        <f>MAX(0,2*(AVERAGE(C24,D24)))</f>
        <v>3.4</v>
      </c>
      <c r="H24" s="8">
        <f>SUM(E24:G24)</f>
        <v>37.299999999999997</v>
      </c>
      <c r="I24" s="3" t="s">
        <v>38</v>
      </c>
      <c r="J24" t="s">
        <v>42</v>
      </c>
    </row>
    <row r="25" spans="1:10" x14ac:dyDescent="0.2">
      <c r="A25" t="s">
        <v>46</v>
      </c>
      <c r="B25" s="5">
        <v>5.5</v>
      </c>
      <c r="C25" s="1">
        <v>3.8</v>
      </c>
      <c r="D25" s="1">
        <v>1.4</v>
      </c>
      <c r="E25" s="1">
        <f>MAX(0, (25 - B25))</f>
        <v>19.5</v>
      </c>
      <c r="F25" s="1">
        <f>MAX(0,(25-ABS(C25-D25)))</f>
        <v>22.6</v>
      </c>
      <c r="G25" s="1">
        <f>MAX(0,2*(AVERAGE(C25,D25)))</f>
        <v>5.1999999999999993</v>
      </c>
      <c r="H25" s="9">
        <f>SUM(E25:G25)</f>
        <v>47.3</v>
      </c>
      <c r="I25" s="3" t="s">
        <v>47</v>
      </c>
    </row>
    <row r="26" spans="1:10" x14ac:dyDescent="0.2">
      <c r="A26" t="s">
        <v>48</v>
      </c>
      <c r="B26" s="5">
        <v>26.5</v>
      </c>
      <c r="C26" s="1">
        <v>-8.4</v>
      </c>
      <c r="D26" s="1">
        <v>14</v>
      </c>
      <c r="E26" s="1">
        <f>MAX(0, (25 - B26))</f>
        <v>0</v>
      </c>
      <c r="F26" s="1">
        <f>MAX(0,(25-ABS(C26-D26)))</f>
        <v>2.6000000000000014</v>
      </c>
      <c r="G26" s="1">
        <f>MAX(0,2*(AVERAGE(C26,D26)))</f>
        <v>5.6</v>
      </c>
      <c r="H26" s="7">
        <f>SUM(E26:G26)</f>
        <v>8.2000000000000011</v>
      </c>
      <c r="I26" s="3" t="s">
        <v>47</v>
      </c>
    </row>
    <row r="27" spans="1:10" x14ac:dyDescent="0.2">
      <c r="A27" t="s">
        <v>49</v>
      </c>
      <c r="B27" s="5">
        <v>16.5</v>
      </c>
      <c r="C27" s="1">
        <v>-4</v>
      </c>
      <c r="D27" s="1">
        <v>6</v>
      </c>
      <c r="E27" s="1">
        <f>MAX(0, (25 - B27))</f>
        <v>8.5</v>
      </c>
      <c r="F27" s="1">
        <f>MAX(0,(25-ABS(C27-D27)))</f>
        <v>15</v>
      </c>
      <c r="G27" s="1">
        <f>MAX(0,2*(AVERAGE(C27,D27)))</f>
        <v>2</v>
      </c>
      <c r="H27" s="8">
        <f>SUM(E27:G27)</f>
        <v>25.5</v>
      </c>
      <c r="I27" s="3" t="s">
        <v>50</v>
      </c>
    </row>
    <row r="28" spans="1:10" x14ac:dyDescent="0.2">
      <c r="A28" t="s">
        <v>51</v>
      </c>
      <c r="B28" s="5">
        <v>10.5</v>
      </c>
      <c r="C28" s="1">
        <v>2.2000000000000002</v>
      </c>
      <c r="D28" s="1">
        <v>-12.8</v>
      </c>
      <c r="E28" s="1">
        <f>MAX(0, (25 - B28))</f>
        <v>14.5</v>
      </c>
      <c r="F28" s="1">
        <f>MAX(0,(25-ABS(C28-D28)))</f>
        <v>10</v>
      </c>
      <c r="G28" s="1">
        <f>MAX(0,2*(AVERAGE(C28,D28)))</f>
        <v>0</v>
      </c>
      <c r="H28" s="8">
        <f>SUM(E28:G28)</f>
        <v>24.5</v>
      </c>
      <c r="I28" s="3" t="s">
        <v>50</v>
      </c>
    </row>
    <row r="29" spans="1:10" x14ac:dyDescent="0.2">
      <c r="A29" t="s">
        <v>52</v>
      </c>
      <c r="B29" s="5">
        <v>1.5</v>
      </c>
      <c r="C29" s="1">
        <v>18.3</v>
      </c>
      <c r="D29" s="1">
        <v>21.4</v>
      </c>
      <c r="E29" s="1">
        <f>MAX(0, (25 - B29))</f>
        <v>23.5</v>
      </c>
      <c r="F29" s="1">
        <f>MAX(0,(25-ABS(C29-D29)))</f>
        <v>21.900000000000002</v>
      </c>
      <c r="G29" s="1">
        <f>MAX(0,2*(AVERAGE(C29,D29)))</f>
        <v>39.700000000000003</v>
      </c>
      <c r="H29" s="11">
        <f>SUM(E29:G29)</f>
        <v>85.100000000000009</v>
      </c>
      <c r="I29" s="3" t="s">
        <v>53</v>
      </c>
      <c r="J29" t="s">
        <v>54</v>
      </c>
    </row>
    <row r="30" spans="1:10" x14ac:dyDescent="0.2">
      <c r="A30" t="s">
        <v>55</v>
      </c>
      <c r="B30" s="5">
        <v>6.5</v>
      </c>
      <c r="C30" s="1">
        <v>-2.9</v>
      </c>
      <c r="D30" s="1">
        <v>-1</v>
      </c>
      <c r="E30" s="1">
        <f>MAX(0, (25 - B30))</f>
        <v>18.5</v>
      </c>
      <c r="F30" s="1">
        <f>MAX(0,(25-ABS(C30-D30)))</f>
        <v>23.1</v>
      </c>
      <c r="G30" s="1">
        <f>MAX(0,2*(AVERAGE(C30,D30)))</f>
        <v>0</v>
      </c>
      <c r="H30" s="9">
        <f>SUM(E30:G30)</f>
        <v>41.6</v>
      </c>
      <c r="I30" s="3" t="s">
        <v>53</v>
      </c>
    </row>
    <row r="31" spans="1:10" x14ac:dyDescent="0.2">
      <c r="A31" t="s">
        <v>56</v>
      </c>
      <c r="B31" s="5">
        <v>21</v>
      </c>
      <c r="C31" s="1">
        <v>-12.6</v>
      </c>
      <c r="D31" s="1">
        <v>2</v>
      </c>
      <c r="E31" s="1">
        <f>MAX(0, (25 - B31))</f>
        <v>4</v>
      </c>
      <c r="F31" s="1">
        <f>MAX(0,(25-ABS(C31-D31)))</f>
        <v>10.4</v>
      </c>
      <c r="G31" s="1">
        <f>MAX(0,2*(AVERAGE(C31,D31)))</f>
        <v>0</v>
      </c>
      <c r="H31" s="7">
        <f>SUM(E31:G31)</f>
        <v>14.4</v>
      </c>
      <c r="I31" s="3" t="s">
        <v>57</v>
      </c>
    </row>
    <row r="32" spans="1:10" x14ac:dyDescent="0.2">
      <c r="A32" t="s">
        <v>58</v>
      </c>
      <c r="B32" s="5">
        <v>27.5</v>
      </c>
      <c r="C32" s="1">
        <v>-6.3</v>
      </c>
      <c r="D32" s="1">
        <v>11.3</v>
      </c>
      <c r="E32" s="1">
        <f>MAX(0, (25 - B32))</f>
        <v>0</v>
      </c>
      <c r="F32" s="1">
        <f>MAX(0,(25-ABS(C32-D32)))</f>
        <v>7.3999999999999986</v>
      </c>
      <c r="G32" s="1">
        <f>MAX(0,2*(AVERAGE(C32,D32)))</f>
        <v>5.0000000000000009</v>
      </c>
      <c r="H32" s="7">
        <f>SUM(E32:G32)</f>
        <v>12.399999999999999</v>
      </c>
      <c r="I32" s="3" t="s">
        <v>57</v>
      </c>
    </row>
    <row r="33" spans="1:10" x14ac:dyDescent="0.2">
      <c r="A33" t="s">
        <v>60</v>
      </c>
      <c r="B33" s="5">
        <v>25.5</v>
      </c>
      <c r="C33" s="1">
        <v>9.3000000000000007</v>
      </c>
      <c r="D33" s="1">
        <v>27</v>
      </c>
      <c r="E33" s="1">
        <f>MAX(0, (25 - B33))</f>
        <v>0</v>
      </c>
      <c r="F33" s="1">
        <f>MAX(0,(25-ABS(C33-D33)))</f>
        <v>7.3000000000000007</v>
      </c>
      <c r="G33" s="1">
        <f>MAX(0,2*(AVERAGE(C33,D33)))</f>
        <v>36.299999999999997</v>
      </c>
      <c r="H33" s="9">
        <f>SUM(E33:G33)</f>
        <v>43.599999999999994</v>
      </c>
      <c r="I33" s="3" t="s">
        <v>57</v>
      </c>
      <c r="J33" t="s">
        <v>64</v>
      </c>
    </row>
    <row r="34" spans="1:10" x14ac:dyDescent="0.2">
      <c r="A34" t="s">
        <v>61</v>
      </c>
      <c r="B34" s="5">
        <v>14</v>
      </c>
      <c r="C34" s="1">
        <v>-1.1000000000000001</v>
      </c>
      <c r="D34" s="1">
        <v>7.7</v>
      </c>
      <c r="E34" s="1">
        <f>MAX(0, (25 - B34))</f>
        <v>11</v>
      </c>
      <c r="F34" s="1">
        <f>MAX(0,(25-ABS(C34-D34)))</f>
        <v>16.2</v>
      </c>
      <c r="G34" s="1">
        <f>MAX(0,2*(AVERAGE(C34,D34)))</f>
        <v>6.6</v>
      </c>
      <c r="H34" s="8">
        <f>SUM(E34:G34)</f>
        <v>33.799999999999997</v>
      </c>
      <c r="I34" s="3" t="s">
        <v>62</v>
      </c>
    </row>
    <row r="35" spans="1:10" x14ac:dyDescent="0.2">
      <c r="A35" t="s">
        <v>65</v>
      </c>
      <c r="B35" s="5">
        <v>3</v>
      </c>
      <c r="C35" s="1">
        <v>17.399999999999999</v>
      </c>
      <c r="D35" s="1">
        <v>14</v>
      </c>
      <c r="E35" s="1">
        <f>MAX(0, (25 - B35))</f>
        <v>22</v>
      </c>
      <c r="F35" s="1">
        <f>MAX(0,(25-ABS(C35-D35)))</f>
        <v>21.6</v>
      </c>
      <c r="G35" s="1">
        <f>MAX(0,2*(AVERAGE(C35,D35)))</f>
        <v>31.4</v>
      </c>
      <c r="H35" s="10">
        <f>SUM(E35:G35)</f>
        <v>75</v>
      </c>
      <c r="I35" s="3" t="s">
        <v>66</v>
      </c>
      <c r="J35" t="s">
        <v>63</v>
      </c>
    </row>
    <row r="36" spans="1:10" x14ac:dyDescent="0.2">
      <c r="A36" t="s">
        <v>67</v>
      </c>
      <c r="B36" s="5">
        <v>6</v>
      </c>
      <c r="C36" s="1">
        <v>11.5</v>
      </c>
      <c r="D36" s="1">
        <v>12.3</v>
      </c>
      <c r="E36" s="1">
        <f>MAX(0, (25 - B36))</f>
        <v>19</v>
      </c>
      <c r="F36" s="1">
        <f>MAX(0,(25-ABS(C36-D36)))</f>
        <v>24.2</v>
      </c>
      <c r="G36" s="1">
        <f>MAX(0,2*(AVERAGE(C36,D36)))</f>
        <v>23.8</v>
      </c>
      <c r="H36" s="10">
        <f>SUM(E36:G36)</f>
        <v>67</v>
      </c>
      <c r="I36" s="3" t="s">
        <v>68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Cai, Edward</dc:creator>
  <cp:lastModifiedBy>Cai, Edward</cp:lastModifiedBy>
  <dcterms:created xsi:type="dcterms:W3CDTF">2018-08-09T14:50:50Z</dcterms:created>
  <dcterms:modified xsi:type="dcterms:W3CDTF">2018-08-09T20:06:02Z</dcterms:modified>
</cp:coreProperties>
</file>