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casagrande.INRA\Desktop\"/>
    </mc:Choice>
  </mc:AlternateContent>
  <bookViews>
    <workbookView xWindow="0" yWindow="0" windowWidth="28560" windowHeight="13908"/>
  </bookViews>
  <sheets>
    <sheet name="Data_Calibre_Dégats_2019" sheetId="1" r:id="rId1"/>
  </sheets>
  <externalReferences>
    <externalReference r:id="rId2"/>
  </externalReferences>
  <definedNames>
    <definedName name="_xlnm.Print_Titles" localSheetId="0">Data_Calibre_Dégats_2019!$1:$3</definedName>
    <definedName name="xdata1" localSheetId="0" hidden="1">357.016666666667+(ROW(OFFSET(#REF!,0,0,70,1))-1)*3.32584541062802</definedName>
    <definedName name="xdata1" hidden="1">357.016666666667+(ROW(OFFSET(#REF!,0,0,70,1))-1)*3.32584541062802</definedName>
    <definedName name="xdata11" localSheetId="0" hidden="1">4.31803121691886+(ROW(OFFSET(#REF!,0,0,70,1))-1)*0.291716485973069</definedName>
    <definedName name="xdata11" hidden="1">4.31803121691886+(ROW(OFFSET(#REF!,0,0,70,1))-1)*0.291716485973069</definedName>
    <definedName name="xdata13" localSheetId="0" hidden="1">32.0200827526102+(ROW(OFFSET(#REF!,0,0,70,1))-1)*0.445217563631744</definedName>
    <definedName name="xdata13" hidden="1">32.0200827526102+(ROW(OFFSET(#REF!,0,0,70,1))-1)*0.445217563631744</definedName>
    <definedName name="xdata15" localSheetId="0" hidden="1">26.2395532620899+(ROW(OFFSET(#REF!,0,0,70,1))-1)*0.528993353349429</definedName>
    <definedName name="xdata15" hidden="1">26.2395532620899+(ROW(OFFSET(#REF!,0,0,70,1))-1)*0.528993353349429</definedName>
    <definedName name="xdata17" localSheetId="0" hidden="1">28.4679395938326+(ROW(OFFSET(#REF!,0,0,70,1))-1)*0.455766753723031</definedName>
    <definedName name="xdata17" hidden="1">28.4679395938326+(ROW(OFFSET(#REF!,0,0,70,1))-1)*0.455766753723031</definedName>
    <definedName name="xdata19" localSheetId="0" hidden="1">23.4347188055308+(ROW(OFFSET(#REF!,0,0,70,1))-1)*0.528711982539</definedName>
    <definedName name="xdata19" hidden="1">23.4347188055308+(ROW(OFFSET(#REF!,0,0,70,1))-1)*0.528711982539</definedName>
    <definedName name="xdata21" localSheetId="0" hidden="1">13.4156881840387+(ROW(OFFSET(#REF!,0,0,70,1))-1)*0.0548045685969523</definedName>
    <definedName name="xdata21" hidden="1">13.4156881840387+(ROW(OFFSET(#REF!,0,0,70,1))-1)*0.0548045685969523</definedName>
    <definedName name="xdata23" localSheetId="0" hidden="1">10.7607140753433+(ROW(OFFSET(#REF!,0,0,70,1))-1)*0.0932824542302188</definedName>
    <definedName name="xdata23" hidden="1">10.7607140753433+(ROW(OFFSET(#REF!,0,0,70,1))-1)*0.0932824542302188</definedName>
    <definedName name="xdata25" localSheetId="0" hidden="1">28.4679395938326+(ROW(OFFSET(#REF!,0,0,70,1))-1)*0.455766753723031</definedName>
    <definedName name="xdata25" hidden="1">28.4679395938326+(ROW(OFFSET(#REF!,0,0,70,1))-1)*0.455766753723031</definedName>
    <definedName name="xdata27" localSheetId="0" hidden="1">23.4347188055308+(ROW(OFFSET(#REF!,0,0,70,1))-1)*0.528711982539</definedName>
    <definedName name="xdata27" hidden="1">23.4347188055308+(ROW(OFFSET(#REF!,0,0,70,1))-1)*0.528711982539</definedName>
    <definedName name="xdata29" localSheetId="0" hidden="1">13.4156881840387+(ROW(OFFSET(#REF!,0,0,70,1))-1)*0.0548045685969523</definedName>
    <definedName name="xdata29" hidden="1">13.4156881840387+(ROW(OFFSET(#REF!,0,0,70,1))-1)*0.0548045685969523</definedName>
    <definedName name="xdata3" localSheetId="0" hidden="1">289.666666666667+(ROW(OFFSET(#REF!,0,0,70,1))-1)*4.30193236714976</definedName>
    <definedName name="xdata3" hidden="1">289.666666666667+(ROW(OFFSET(#REF!,0,0,70,1))-1)*4.30193236714976</definedName>
    <definedName name="xdata31" localSheetId="0" hidden="1">10.7607140753433+(ROW(OFFSET(#REF!,0,0,70,1))-1)*0.0932824542302188</definedName>
    <definedName name="xdata31" hidden="1">10.7607140753433+(ROW(OFFSET(#REF!,0,0,70,1))-1)*0.0932824542302188</definedName>
    <definedName name="xdata5" localSheetId="0" hidden="1">2.36463966229634+(ROW(OFFSET(#REF!,0,0,70,1))-1)*0.105877615178176</definedName>
    <definedName name="xdata5" hidden="1">2.36463966229634+(ROW(OFFSET(#REF!,0,0,70,1))-1)*0.105877615178176</definedName>
    <definedName name="xdata7" localSheetId="0" hidden="1">2.06690730714053+(ROW(OFFSET(#REF!,0,0,70,1))-1)*0.110192576847101</definedName>
    <definedName name="xdata7" hidden="1">2.06690730714053+(ROW(OFFSET(#REF!,0,0,70,1))-1)*0.110192576847101</definedName>
    <definedName name="xdata9" localSheetId="0" hidden="1">4.79855829035916+(ROW(OFFSET(#REF!,0,0,70,1))-1)*0.284752325488427</definedName>
    <definedName name="xdata9" hidden="1">4.79855829035916+(ROW(OFFSET(#REF!,0,0,70,1))-1)*0.284752325488427</definedName>
    <definedName name="ydata10" localSheetId="0" hidden="1">0+1*Data_Calibre_Dégats_2019!xdata9-9.63544655124626*(1.02777777777778+(Data_Calibre_Dégats_2019!xdata9-12.1750714917567)^2/740.177218308919)^0.5</definedName>
    <definedName name="ydata10" hidden="1">0+1*[1]!xdata9-9.63544655124626*(1.02777777777778+([1]!xdata9-12.1750714917567)^2/740.177218308919)^0.5</definedName>
    <definedName name="ydata12" localSheetId="0" hidden="1">0+1*Data_Calibre_Dégats_2019!xdata11+9.63544655124626*(1.02777777777778+(Data_Calibre_Dégats_2019!xdata11-12.1750714917567)^2/740.177218308919)^0.5</definedName>
    <definedName name="ydata12" hidden="1">0+1*[1]!xdata11+9.63544655124626*(1.02777777777778+([1]!xdata11-12.1750714917567)^2/740.177218308919)^0.5</definedName>
    <definedName name="ydata14" localSheetId="0" hidden="1">0+1*Data_Calibre_Dégats_2019!xdata13-14.1098561203923*(1.02777777777778+(Data_Calibre_Dégats_2019!xdata13-43.2330932820925)^2/1587.22023325035)^0.5</definedName>
    <definedName name="ydata14" hidden="1">0+1*[1]!xdata13-14.1098561203923*(1.02777777777778+([1]!xdata13-43.2330932820925)^2/1587.22023325035)^0.5</definedName>
    <definedName name="ydata16" localSheetId="0" hidden="1">0+1*Data_Calibre_Dégats_2019!xdata15+14.1098561203923*(1.02777777777778+(Data_Calibre_Dégats_2019!xdata15-43.2330932820925)^2/1587.22023325035)^0.5</definedName>
    <definedName name="ydata16" hidden="1">0+1*[1]!xdata15+14.1098561203923*(1.02777777777778+([1]!xdata15-43.2330932820925)^2/1587.22023325035)^0.5</definedName>
    <definedName name="ydata18" localSheetId="0" hidden="1">0+1*Data_Calibre_Dégats_2019!xdata17-13.4177677138945*(1.02777777777778+(Data_Calibre_Dégats_2019!xdata17-40.2175012358082)^2/1435.33263324213)^0.5</definedName>
    <definedName name="ydata18" hidden="1">0+1*[1]!xdata17-13.4177677138945*(1.02777777777778+([1]!xdata17-40.2175012358082)^2/1435.33263324213)^0.5</definedName>
    <definedName name="ydata2" localSheetId="0" hidden="1">0+1*Data_Calibre_Dégats_2019!xdata1-136.525418408819*(1.02777777777778+(Data_Calibre_Dégats_2019!xdata1-428.083333333333)^2/148600.083333333)^0.5</definedName>
    <definedName name="ydata2" hidden="1">0+1*[1]!xdata1-136.525418408819*(1.02777777777778+([1]!xdata1-428.083333333333)^2/148600.083333333)^0.5</definedName>
    <definedName name="ydata20" localSheetId="0" hidden="1">0+1*Data_Calibre_Dégats_2019!xdata19+13.4177677138945*(1.02777777777778+(Data_Calibre_Dégats_2019!xdata19-40.2175012358082)^2/1435.33263324213)^0.5</definedName>
    <definedName name="ydata20" hidden="1">0+1*[1]!xdata19+13.4177677138945*(1.02777777777778+([1]!xdata19-40.2175012358082)^2/1435.33263324213)^0.5</definedName>
    <definedName name="ydata22" localSheetId="0" hidden="1">0+1*Data_Calibre_Dégats_2019!xdata21-0.380615815389775*(1.02777777777778+(Data_Calibre_Dégats_2019!xdata21-14.0281328106716)^2/1.15495664247066)^0.5</definedName>
    <definedName name="ydata22" hidden="1">0+1*[1]!xdata21-0.380615815389775*(1.02777777777778+([1]!xdata21-14.0281328106716)^2/1.15495664247066)^0.5</definedName>
    <definedName name="ydata24" localSheetId="0" hidden="1">0+1*Data_Calibre_Dégats_2019!xdata23+0.380615815389775*(1.02777777777778+(Data_Calibre_Dégats_2019!xdata23-14.0281328106716)^2/1.15495664247066)^0.5</definedName>
    <definedName name="ydata24" hidden="1">0+1*[1]!xdata23+0.380615815389775*(1.02777777777778+([1]!xdata23-14.0281328106716)^2/1.15495664247066)^0.5</definedName>
    <definedName name="ydata26" localSheetId="0" hidden="1">0+1*Data_Calibre_Dégats_2019!xdata25-13.4177677138945*(1.02777777777778+(Data_Calibre_Dégats_2019!xdata25-40.2175012358082)^2/1435.33263324213)^0.5</definedName>
    <definedName name="ydata26" hidden="1">0+1*[1]!xdata25-13.4177677138945*(1.02777777777778+([1]!xdata25-40.2175012358082)^2/1435.33263324213)^0.5</definedName>
    <definedName name="ydata28" localSheetId="0" hidden="1">0+1*Data_Calibre_Dégats_2019!xdata27+13.4177677138945*(1.02777777777778+(Data_Calibre_Dégats_2019!xdata27-40.2175012358082)^2/1435.33263324213)^0.5</definedName>
    <definedName name="ydata28" hidden="1">0+1*[1]!xdata27+13.4177677138945*(1.02777777777778+([1]!xdata27-40.2175012358082)^2/1435.33263324213)^0.5</definedName>
    <definedName name="ydata30" localSheetId="0" hidden="1">0+1*Data_Calibre_Dégats_2019!xdata29-0.380615815389775*(1.02777777777778+(Data_Calibre_Dégats_2019!xdata29-14.0281328106716)^2/1.15495664247066)^0.5</definedName>
    <definedName name="ydata30" hidden="1">0+1*[1]!xdata29-0.380615815389775*(1.02777777777778+([1]!xdata29-14.0281328106716)^2/1.15495664247066)^0.5</definedName>
    <definedName name="ydata32" localSheetId="0" hidden="1">0+1*Data_Calibre_Dégats_2019!xdata31+0.380615815389775*(1.02777777777778+(Data_Calibre_Dégats_2019!xdata31-14.0281328106716)^2/1.15495664247066)^0.5</definedName>
    <definedName name="ydata32" hidden="1">0+1*[1]!xdata31+0.380615815389775*(1.02777777777778+([1]!xdata31-14.0281328106716)^2/1.15495664247066)^0.5</definedName>
    <definedName name="ydata4" localSheetId="0" hidden="1">0+1*Data_Calibre_Dégats_2019!xdata3+136.525418408819*(1.02777777777778+(Data_Calibre_Dégats_2019!xdata3-428.083333333333)^2/148600.083333333)^0.5</definedName>
    <definedName name="ydata4" hidden="1">0+1*[1]!xdata3+136.525418408819*(1.02777777777778+([1]!xdata3-428.083333333333)^2/148600.083333333)^0.5</definedName>
    <definedName name="ydata6" localSheetId="0" hidden="1">0+1*Data_Calibre_Dégats_2019!xdata5-3.1917738782674*(1.02777777777778+(Data_Calibre_Dégats_2019!xdata5-5.60388432129962)^2/81.2187409530323)^0.5</definedName>
    <definedName name="ydata6" hidden="1">0+1*[1]!xdata5-3.1917738782674*(1.02777777777778+([1]!xdata5-5.60388432129962)^2/81.2187409530323)^0.5</definedName>
    <definedName name="ydata8" localSheetId="0" hidden="1">0+1*Data_Calibre_Dégats_2019!xdata7+3.1917738782674*(1.02777777777778+(Data_Calibre_Dégats_2019!xdata7-5.60388432129962)^2/81.2187409530323)^0.5</definedName>
    <definedName name="ydata8" hidden="1">0+1*[1]!xdata7+3.1917738782674*(1.02777777777778+([1]!xdata7-5.60388432129962)^2/81.2187409530323)^0.5</definedName>
    <definedName name="_xlnm.Print_Area" localSheetId="0">Data_Calibre_Dégats_2019!$C$1:$M$243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51" i="1" l="1"/>
  <c r="S651" i="1"/>
  <c r="R651" i="1"/>
  <c r="Q651" i="1"/>
  <c r="P651" i="1"/>
  <c r="N651" i="1"/>
  <c r="H651" i="1"/>
  <c r="O651" i="1" s="1"/>
  <c r="T650" i="1"/>
  <c r="S650" i="1"/>
  <c r="R650" i="1"/>
  <c r="Q650" i="1"/>
  <c r="P650" i="1"/>
  <c r="O650" i="1"/>
  <c r="N650" i="1"/>
  <c r="H650" i="1"/>
  <c r="T649" i="1"/>
  <c r="S649" i="1"/>
  <c r="Q649" i="1"/>
  <c r="P649" i="1"/>
  <c r="O649" i="1"/>
  <c r="N649" i="1"/>
  <c r="R649" i="1" s="1"/>
  <c r="H649" i="1"/>
  <c r="T648" i="1"/>
  <c r="S648" i="1"/>
  <c r="Q648" i="1"/>
  <c r="P648" i="1"/>
  <c r="N648" i="1"/>
  <c r="R648" i="1" s="1"/>
  <c r="H648" i="1"/>
  <c r="O648" i="1" s="1"/>
  <c r="D648" i="1"/>
  <c r="D649" i="1" s="1"/>
  <c r="D650" i="1" s="1"/>
  <c r="D651" i="1" s="1"/>
  <c r="S647" i="1"/>
  <c r="R647" i="1"/>
  <c r="Q647" i="1"/>
  <c r="P647" i="1"/>
  <c r="N647" i="1"/>
  <c r="T647" i="1" s="1"/>
  <c r="H647" i="1"/>
  <c r="O647" i="1" s="1"/>
  <c r="D647" i="1"/>
  <c r="T646" i="1"/>
  <c r="S646" i="1"/>
  <c r="R646" i="1"/>
  <c r="Q646" i="1"/>
  <c r="P646" i="1"/>
  <c r="N646" i="1"/>
  <c r="H646" i="1"/>
  <c r="T645" i="1"/>
  <c r="S645" i="1"/>
  <c r="R645" i="1"/>
  <c r="Q645" i="1"/>
  <c r="P645" i="1"/>
  <c r="N645" i="1"/>
  <c r="H645" i="1"/>
  <c r="O645" i="1" s="1"/>
  <c r="T644" i="1"/>
  <c r="S644" i="1"/>
  <c r="R644" i="1"/>
  <c r="Q644" i="1"/>
  <c r="P644" i="1"/>
  <c r="O644" i="1"/>
  <c r="N644" i="1"/>
  <c r="H644" i="1"/>
  <c r="T643" i="1"/>
  <c r="S643" i="1"/>
  <c r="R643" i="1"/>
  <c r="Q643" i="1"/>
  <c r="P643" i="1"/>
  <c r="O643" i="1"/>
  <c r="N643" i="1"/>
  <c r="H643" i="1"/>
  <c r="T642" i="1"/>
  <c r="S642" i="1"/>
  <c r="Q642" i="1"/>
  <c r="P642" i="1"/>
  <c r="N642" i="1"/>
  <c r="R642" i="1" s="1"/>
  <c r="H642" i="1"/>
  <c r="O642" i="1" s="1"/>
  <c r="D642" i="1"/>
  <c r="D643" i="1" s="1"/>
  <c r="D644" i="1" s="1"/>
  <c r="D645" i="1" s="1"/>
  <c r="S641" i="1"/>
  <c r="Q641" i="1"/>
  <c r="P641" i="1"/>
  <c r="N641" i="1"/>
  <c r="T641" i="1" s="1"/>
  <c r="H641" i="1"/>
  <c r="O641" i="1" s="1"/>
  <c r="D641" i="1"/>
  <c r="T640" i="1"/>
  <c r="S640" i="1"/>
  <c r="R640" i="1"/>
  <c r="Q640" i="1"/>
  <c r="P640" i="1"/>
  <c r="N640" i="1"/>
  <c r="H640" i="1"/>
  <c r="T639" i="1"/>
  <c r="S639" i="1"/>
  <c r="R639" i="1"/>
  <c r="Q639" i="1"/>
  <c r="P639" i="1"/>
  <c r="N639" i="1"/>
  <c r="H639" i="1"/>
  <c r="O639" i="1" s="1"/>
  <c r="T638" i="1"/>
  <c r="S638" i="1"/>
  <c r="R638" i="1"/>
  <c r="Q638" i="1"/>
  <c r="P638" i="1"/>
  <c r="N638" i="1"/>
  <c r="O638" i="1" s="1"/>
  <c r="H638" i="1"/>
  <c r="T637" i="1"/>
  <c r="S637" i="1"/>
  <c r="Q637" i="1"/>
  <c r="P637" i="1"/>
  <c r="O637" i="1"/>
  <c r="N637" i="1"/>
  <c r="R637" i="1" s="1"/>
  <c r="H637" i="1"/>
  <c r="T636" i="1"/>
  <c r="S636" i="1"/>
  <c r="Q636" i="1"/>
  <c r="P636" i="1"/>
  <c r="N636" i="1"/>
  <c r="R636" i="1" s="1"/>
  <c r="H636" i="1"/>
  <c r="O636" i="1" s="1"/>
  <c r="D636" i="1"/>
  <c r="D637" i="1" s="1"/>
  <c r="D638" i="1" s="1"/>
  <c r="D639" i="1" s="1"/>
  <c r="S635" i="1"/>
  <c r="Q635" i="1"/>
  <c r="P635" i="1"/>
  <c r="N635" i="1"/>
  <c r="T635" i="1" s="1"/>
  <c r="H635" i="1"/>
  <c r="O635" i="1" s="1"/>
  <c r="D635" i="1"/>
  <c r="T634" i="1"/>
  <c r="S634" i="1"/>
  <c r="R634" i="1"/>
  <c r="Q634" i="1"/>
  <c r="P634" i="1"/>
  <c r="N634" i="1"/>
  <c r="W634" i="1" s="1"/>
  <c r="H634" i="1"/>
  <c r="T633" i="1"/>
  <c r="S633" i="1"/>
  <c r="R633" i="1"/>
  <c r="Q633" i="1"/>
  <c r="P633" i="1"/>
  <c r="N633" i="1"/>
  <c r="H633" i="1"/>
  <c r="O633" i="1" s="1"/>
  <c r="T632" i="1"/>
  <c r="S632" i="1"/>
  <c r="R632" i="1"/>
  <c r="Q632" i="1"/>
  <c r="P632" i="1"/>
  <c r="O632" i="1"/>
  <c r="N632" i="1"/>
  <c r="H632" i="1"/>
  <c r="T631" i="1"/>
  <c r="S631" i="1"/>
  <c r="Q631" i="1"/>
  <c r="P631" i="1"/>
  <c r="O631" i="1"/>
  <c r="N631" i="1"/>
  <c r="R631" i="1" s="1"/>
  <c r="H631" i="1"/>
  <c r="T630" i="1"/>
  <c r="S630" i="1"/>
  <c r="R630" i="1"/>
  <c r="Q630" i="1"/>
  <c r="P630" i="1"/>
  <c r="N630" i="1"/>
  <c r="H630" i="1"/>
  <c r="O630" i="1" s="1"/>
  <c r="D630" i="1"/>
  <c r="D631" i="1" s="1"/>
  <c r="D632" i="1" s="1"/>
  <c r="D633" i="1" s="1"/>
  <c r="S629" i="1"/>
  <c r="Q629" i="1"/>
  <c r="P629" i="1"/>
  <c r="N629" i="1"/>
  <c r="T629" i="1" s="1"/>
  <c r="H629" i="1"/>
  <c r="O629" i="1" s="1"/>
  <c r="D629" i="1"/>
  <c r="T628" i="1"/>
  <c r="S628" i="1"/>
  <c r="R628" i="1"/>
  <c r="Q628" i="1"/>
  <c r="P628" i="1"/>
  <c r="N628" i="1"/>
  <c r="H628" i="1"/>
  <c r="T627" i="1"/>
  <c r="S627" i="1"/>
  <c r="R627" i="1"/>
  <c r="Q627" i="1"/>
  <c r="P627" i="1"/>
  <c r="N627" i="1"/>
  <c r="H627" i="1"/>
  <c r="O627" i="1" s="1"/>
  <c r="T626" i="1"/>
  <c r="S626" i="1"/>
  <c r="R626" i="1"/>
  <c r="Q626" i="1"/>
  <c r="P626" i="1"/>
  <c r="N626" i="1"/>
  <c r="O626" i="1" s="1"/>
  <c r="H626" i="1"/>
  <c r="T625" i="1"/>
  <c r="S625" i="1"/>
  <c r="Q625" i="1"/>
  <c r="P625" i="1"/>
  <c r="O625" i="1"/>
  <c r="N625" i="1"/>
  <c r="R625" i="1" s="1"/>
  <c r="H625" i="1"/>
  <c r="T624" i="1"/>
  <c r="S624" i="1"/>
  <c r="Q624" i="1"/>
  <c r="P624" i="1"/>
  <c r="N624" i="1"/>
  <c r="R624" i="1" s="1"/>
  <c r="H624" i="1"/>
  <c r="O624" i="1" s="1"/>
  <c r="D624" i="1"/>
  <c r="D625" i="1" s="1"/>
  <c r="D626" i="1" s="1"/>
  <c r="D627" i="1" s="1"/>
  <c r="S623" i="1"/>
  <c r="Q623" i="1"/>
  <c r="P623" i="1"/>
  <c r="N623" i="1"/>
  <c r="T623" i="1" s="1"/>
  <c r="H623" i="1"/>
  <c r="O623" i="1" s="1"/>
  <c r="D623" i="1"/>
  <c r="T622" i="1"/>
  <c r="S622" i="1"/>
  <c r="R622" i="1"/>
  <c r="Q622" i="1"/>
  <c r="P622" i="1"/>
  <c r="N622" i="1"/>
  <c r="W622" i="1" s="1"/>
  <c r="H622" i="1"/>
  <c r="T621" i="1"/>
  <c r="S621" i="1"/>
  <c r="R621" i="1"/>
  <c r="Q621" i="1"/>
  <c r="P621" i="1"/>
  <c r="N621" i="1"/>
  <c r="H621" i="1"/>
  <c r="O621" i="1" s="1"/>
  <c r="T620" i="1"/>
  <c r="S620" i="1"/>
  <c r="R620" i="1"/>
  <c r="Q620" i="1"/>
  <c r="P620" i="1"/>
  <c r="O620" i="1"/>
  <c r="N620" i="1"/>
  <c r="H620" i="1"/>
  <c r="T619" i="1"/>
  <c r="S619" i="1"/>
  <c r="Q619" i="1"/>
  <c r="P619" i="1"/>
  <c r="O619" i="1"/>
  <c r="N619" i="1"/>
  <c r="R619" i="1" s="1"/>
  <c r="H619" i="1"/>
  <c r="T618" i="1"/>
  <c r="S618" i="1"/>
  <c r="Q618" i="1"/>
  <c r="P618" i="1"/>
  <c r="N618" i="1"/>
  <c r="R618" i="1" s="1"/>
  <c r="H618" i="1"/>
  <c r="O618" i="1" s="1"/>
  <c r="D618" i="1"/>
  <c r="D619" i="1" s="1"/>
  <c r="D620" i="1" s="1"/>
  <c r="D621" i="1" s="1"/>
  <c r="S617" i="1"/>
  <c r="R617" i="1"/>
  <c r="Q617" i="1"/>
  <c r="P617" i="1"/>
  <c r="N617" i="1"/>
  <c r="T617" i="1" s="1"/>
  <c r="H617" i="1"/>
  <c r="O617" i="1" s="1"/>
  <c r="D617" i="1"/>
  <c r="T616" i="1"/>
  <c r="S616" i="1"/>
  <c r="R616" i="1"/>
  <c r="Q616" i="1"/>
  <c r="P616" i="1"/>
  <c r="N616" i="1"/>
  <c r="H616" i="1"/>
  <c r="T615" i="1"/>
  <c r="S615" i="1"/>
  <c r="R615" i="1"/>
  <c r="Q615" i="1"/>
  <c r="P615" i="1"/>
  <c r="N615" i="1"/>
  <c r="H615" i="1"/>
  <c r="O615" i="1" s="1"/>
  <c r="T614" i="1"/>
  <c r="S614" i="1"/>
  <c r="R614" i="1"/>
  <c r="Q614" i="1"/>
  <c r="P614" i="1"/>
  <c r="N614" i="1"/>
  <c r="O614" i="1" s="1"/>
  <c r="H614" i="1"/>
  <c r="T613" i="1"/>
  <c r="S613" i="1"/>
  <c r="Q613" i="1"/>
  <c r="P613" i="1"/>
  <c r="O613" i="1"/>
  <c r="N613" i="1"/>
  <c r="R613" i="1" s="1"/>
  <c r="H613" i="1"/>
  <c r="T612" i="1"/>
  <c r="S612" i="1"/>
  <c r="Q612" i="1"/>
  <c r="P612" i="1"/>
  <c r="N612" i="1"/>
  <c r="R612" i="1" s="1"/>
  <c r="H612" i="1"/>
  <c r="O612" i="1" s="1"/>
  <c r="D612" i="1"/>
  <c r="D613" i="1" s="1"/>
  <c r="D614" i="1" s="1"/>
  <c r="D615" i="1" s="1"/>
  <c r="T611" i="1"/>
  <c r="S611" i="1"/>
  <c r="R611" i="1"/>
  <c r="Q611" i="1"/>
  <c r="P611" i="1"/>
  <c r="N611" i="1"/>
  <c r="H611" i="1"/>
  <c r="O611" i="1" s="1"/>
  <c r="D611" i="1"/>
  <c r="T610" i="1"/>
  <c r="S610" i="1"/>
  <c r="R610" i="1"/>
  <c r="Q610" i="1"/>
  <c r="P610" i="1"/>
  <c r="N610" i="1"/>
  <c r="W610" i="1" s="1"/>
  <c r="H610" i="1"/>
  <c r="T609" i="1"/>
  <c r="S609" i="1"/>
  <c r="R609" i="1"/>
  <c r="Q609" i="1"/>
  <c r="P609" i="1"/>
  <c r="N609" i="1"/>
  <c r="H609" i="1"/>
  <c r="O609" i="1" s="1"/>
  <c r="T608" i="1"/>
  <c r="S608" i="1"/>
  <c r="R608" i="1"/>
  <c r="Q608" i="1"/>
  <c r="P608" i="1"/>
  <c r="O608" i="1"/>
  <c r="N608" i="1"/>
  <c r="H608" i="1"/>
  <c r="T607" i="1"/>
  <c r="S607" i="1"/>
  <c r="Q607" i="1"/>
  <c r="P607" i="1"/>
  <c r="O607" i="1"/>
  <c r="N607" i="1"/>
  <c r="R607" i="1" s="1"/>
  <c r="H607" i="1"/>
  <c r="T606" i="1"/>
  <c r="Q606" i="1"/>
  <c r="P606" i="1"/>
  <c r="N606" i="1"/>
  <c r="S606" i="1" s="1"/>
  <c r="H606" i="1"/>
  <c r="O606" i="1" s="1"/>
  <c r="D606" i="1"/>
  <c r="D607" i="1" s="1"/>
  <c r="D608" i="1" s="1"/>
  <c r="D609" i="1" s="1"/>
  <c r="S605" i="1"/>
  <c r="Q605" i="1"/>
  <c r="P605" i="1"/>
  <c r="N605" i="1"/>
  <c r="T605" i="1" s="1"/>
  <c r="H605" i="1"/>
  <c r="O605" i="1" s="1"/>
  <c r="D605" i="1"/>
  <c r="T604" i="1"/>
  <c r="S604" i="1"/>
  <c r="R604" i="1"/>
  <c r="Q604" i="1"/>
  <c r="P604" i="1"/>
  <c r="N604" i="1"/>
  <c r="H604" i="1"/>
  <c r="T603" i="1"/>
  <c r="S603" i="1"/>
  <c r="R603" i="1"/>
  <c r="Q603" i="1"/>
  <c r="P603" i="1"/>
  <c r="N603" i="1"/>
  <c r="H603" i="1"/>
  <c r="O603" i="1" s="1"/>
  <c r="S602" i="1"/>
  <c r="Q602" i="1"/>
  <c r="P602" i="1"/>
  <c r="O602" i="1"/>
  <c r="N602" i="1"/>
  <c r="T602" i="1" s="1"/>
  <c r="H602" i="1"/>
  <c r="T601" i="1"/>
  <c r="S601" i="1"/>
  <c r="Q601" i="1"/>
  <c r="P601" i="1"/>
  <c r="O601" i="1"/>
  <c r="N601" i="1"/>
  <c r="R601" i="1" s="1"/>
  <c r="H601" i="1"/>
  <c r="D601" i="1"/>
  <c r="D602" i="1" s="1"/>
  <c r="D603" i="1" s="1"/>
  <c r="T600" i="1"/>
  <c r="S600" i="1"/>
  <c r="Q600" i="1"/>
  <c r="P600" i="1"/>
  <c r="N600" i="1"/>
  <c r="R600" i="1" s="1"/>
  <c r="H600" i="1"/>
  <c r="O600" i="1" s="1"/>
  <c r="D600" i="1"/>
  <c r="S599" i="1"/>
  <c r="Q599" i="1"/>
  <c r="P599" i="1"/>
  <c r="N599" i="1"/>
  <c r="H599" i="1"/>
  <c r="D599" i="1"/>
  <c r="U598" i="1"/>
  <c r="T598" i="1"/>
  <c r="S598" i="1"/>
  <c r="R598" i="1"/>
  <c r="Q598" i="1"/>
  <c r="P598" i="1"/>
  <c r="N598" i="1"/>
  <c r="H598" i="1"/>
  <c r="S597" i="1"/>
  <c r="R597" i="1"/>
  <c r="Q597" i="1"/>
  <c r="P597" i="1"/>
  <c r="N597" i="1"/>
  <c r="T597" i="1" s="1"/>
  <c r="H597" i="1"/>
  <c r="S596" i="1"/>
  <c r="Q596" i="1"/>
  <c r="P596" i="1"/>
  <c r="O596" i="1"/>
  <c r="N596" i="1"/>
  <c r="T596" i="1" s="1"/>
  <c r="H596" i="1"/>
  <c r="T595" i="1"/>
  <c r="S595" i="1"/>
  <c r="Q595" i="1"/>
  <c r="P595" i="1"/>
  <c r="O595" i="1"/>
  <c r="N595" i="1"/>
  <c r="R595" i="1" s="1"/>
  <c r="H595" i="1"/>
  <c r="D595" i="1"/>
  <c r="D596" i="1" s="1"/>
  <c r="D597" i="1" s="1"/>
  <c r="T594" i="1"/>
  <c r="Q594" i="1"/>
  <c r="P594" i="1"/>
  <c r="N594" i="1"/>
  <c r="S594" i="1" s="1"/>
  <c r="H594" i="1"/>
  <c r="O594" i="1" s="1"/>
  <c r="D594" i="1"/>
  <c r="T593" i="1"/>
  <c r="R593" i="1"/>
  <c r="Q593" i="1"/>
  <c r="P593" i="1"/>
  <c r="N593" i="1"/>
  <c r="S593" i="1" s="1"/>
  <c r="H593" i="1"/>
  <c r="O593" i="1" s="1"/>
  <c r="D593" i="1"/>
  <c r="T592" i="1"/>
  <c r="S592" i="1"/>
  <c r="R592" i="1"/>
  <c r="Q592" i="1"/>
  <c r="P592" i="1"/>
  <c r="N592" i="1"/>
  <c r="H592" i="1"/>
  <c r="T591" i="1"/>
  <c r="S591" i="1"/>
  <c r="R591" i="1"/>
  <c r="Q591" i="1"/>
  <c r="P591" i="1"/>
  <c r="N591" i="1"/>
  <c r="H591" i="1"/>
  <c r="O591" i="1" s="1"/>
  <c r="T590" i="1"/>
  <c r="S590" i="1"/>
  <c r="R590" i="1"/>
  <c r="Q590" i="1"/>
  <c r="P590" i="1"/>
  <c r="N590" i="1"/>
  <c r="O590" i="1" s="1"/>
  <c r="H590" i="1"/>
  <c r="T589" i="1"/>
  <c r="S589" i="1"/>
  <c r="Q589" i="1"/>
  <c r="P589" i="1"/>
  <c r="O589" i="1"/>
  <c r="N589" i="1"/>
  <c r="R589" i="1" s="1"/>
  <c r="H589" i="1"/>
  <c r="T588" i="1"/>
  <c r="S588" i="1"/>
  <c r="Q588" i="1"/>
  <c r="P588" i="1"/>
  <c r="N588" i="1"/>
  <c r="R588" i="1" s="1"/>
  <c r="H588" i="1"/>
  <c r="O588" i="1" s="1"/>
  <c r="D588" i="1"/>
  <c r="D589" i="1" s="1"/>
  <c r="D590" i="1" s="1"/>
  <c r="D591" i="1" s="1"/>
  <c r="S587" i="1"/>
  <c r="R587" i="1"/>
  <c r="Q587" i="1"/>
  <c r="P587" i="1"/>
  <c r="N587" i="1"/>
  <c r="T587" i="1" s="1"/>
  <c r="H587" i="1"/>
  <c r="O587" i="1" s="1"/>
  <c r="D587" i="1"/>
  <c r="T586" i="1"/>
  <c r="S586" i="1"/>
  <c r="R586" i="1"/>
  <c r="Q586" i="1"/>
  <c r="P586" i="1"/>
  <c r="N586" i="1"/>
  <c r="H586" i="1"/>
  <c r="T585" i="1"/>
  <c r="S585" i="1"/>
  <c r="R585" i="1"/>
  <c r="Q585" i="1"/>
  <c r="P585" i="1"/>
  <c r="N585" i="1"/>
  <c r="H585" i="1"/>
  <c r="O585" i="1" s="1"/>
  <c r="T584" i="1"/>
  <c r="S584" i="1"/>
  <c r="R584" i="1"/>
  <c r="Q584" i="1"/>
  <c r="P584" i="1"/>
  <c r="N584" i="1"/>
  <c r="O584" i="1" s="1"/>
  <c r="H584" i="1"/>
  <c r="T583" i="1"/>
  <c r="S583" i="1"/>
  <c r="R583" i="1"/>
  <c r="Q583" i="1"/>
  <c r="P583" i="1"/>
  <c r="O583" i="1"/>
  <c r="N583" i="1"/>
  <c r="H583" i="1"/>
  <c r="D583" i="1"/>
  <c r="D584" i="1" s="1"/>
  <c r="D585" i="1" s="1"/>
  <c r="T582" i="1"/>
  <c r="S582" i="1"/>
  <c r="Q582" i="1"/>
  <c r="P582" i="1"/>
  <c r="N582" i="1"/>
  <c r="R582" i="1" s="1"/>
  <c r="H582" i="1"/>
  <c r="O582" i="1" s="1"/>
  <c r="D582" i="1"/>
  <c r="S581" i="1"/>
  <c r="R581" i="1"/>
  <c r="P581" i="1"/>
  <c r="N581" i="1"/>
  <c r="T581" i="1" s="1"/>
  <c r="H581" i="1"/>
  <c r="D581" i="1"/>
  <c r="U580" i="1"/>
  <c r="T580" i="1"/>
  <c r="S580" i="1"/>
  <c r="R580" i="1"/>
  <c r="Q580" i="1"/>
  <c r="P580" i="1"/>
  <c r="N580" i="1"/>
  <c r="W580" i="1" s="1"/>
  <c r="H580" i="1"/>
  <c r="T579" i="1"/>
  <c r="S579" i="1"/>
  <c r="R579" i="1"/>
  <c r="Q579" i="1"/>
  <c r="P579" i="1"/>
  <c r="N579" i="1"/>
  <c r="H579" i="1"/>
  <c r="O579" i="1" s="1"/>
  <c r="T578" i="1"/>
  <c r="S578" i="1"/>
  <c r="R578" i="1"/>
  <c r="Q578" i="1"/>
  <c r="P578" i="1"/>
  <c r="O578" i="1"/>
  <c r="N578" i="1"/>
  <c r="H578" i="1"/>
  <c r="T577" i="1"/>
  <c r="S577" i="1"/>
  <c r="Q577" i="1"/>
  <c r="P577" i="1"/>
  <c r="O577" i="1"/>
  <c r="N577" i="1"/>
  <c r="R577" i="1" s="1"/>
  <c r="H577" i="1"/>
  <c r="T576" i="1"/>
  <c r="S576" i="1"/>
  <c r="R576" i="1"/>
  <c r="Q576" i="1"/>
  <c r="P576" i="1"/>
  <c r="N576" i="1"/>
  <c r="H576" i="1"/>
  <c r="O576" i="1" s="1"/>
  <c r="D576" i="1"/>
  <c r="D577" i="1" s="1"/>
  <c r="D578" i="1" s="1"/>
  <c r="D579" i="1" s="1"/>
  <c r="S575" i="1"/>
  <c r="R575" i="1"/>
  <c r="Q575" i="1"/>
  <c r="P575" i="1"/>
  <c r="N575" i="1"/>
  <c r="T575" i="1" s="1"/>
  <c r="H575" i="1"/>
  <c r="O575" i="1" s="1"/>
  <c r="D575" i="1"/>
  <c r="T574" i="1"/>
  <c r="S574" i="1"/>
  <c r="R574" i="1"/>
  <c r="Q574" i="1"/>
  <c r="P574" i="1"/>
  <c r="N574" i="1"/>
  <c r="W574" i="1" s="1"/>
  <c r="H574" i="1"/>
  <c r="T573" i="1"/>
  <c r="S573" i="1"/>
  <c r="R573" i="1"/>
  <c r="Q573" i="1"/>
  <c r="P573" i="1"/>
  <c r="N573" i="1"/>
  <c r="H573" i="1"/>
  <c r="O573" i="1" s="1"/>
  <c r="S572" i="1"/>
  <c r="Q572" i="1"/>
  <c r="P572" i="1"/>
  <c r="O572" i="1"/>
  <c r="N572" i="1"/>
  <c r="T572" i="1" s="1"/>
  <c r="H572" i="1"/>
  <c r="T571" i="1"/>
  <c r="S571" i="1"/>
  <c r="Q571" i="1"/>
  <c r="P571" i="1"/>
  <c r="O571" i="1"/>
  <c r="N571" i="1"/>
  <c r="R571" i="1" s="1"/>
  <c r="H571" i="1"/>
  <c r="T570" i="1"/>
  <c r="S570" i="1"/>
  <c r="R570" i="1"/>
  <c r="Q570" i="1"/>
  <c r="P570" i="1"/>
  <c r="N570" i="1"/>
  <c r="H570" i="1"/>
  <c r="O570" i="1" s="1"/>
  <c r="D570" i="1"/>
  <c r="D571" i="1" s="1"/>
  <c r="D572" i="1" s="1"/>
  <c r="D573" i="1" s="1"/>
  <c r="S569" i="1"/>
  <c r="R569" i="1"/>
  <c r="P569" i="1"/>
  <c r="N569" i="1"/>
  <c r="T569" i="1" s="1"/>
  <c r="H569" i="1"/>
  <c r="O569" i="1" s="1"/>
  <c r="D569" i="1"/>
  <c r="T568" i="1"/>
  <c r="S568" i="1"/>
  <c r="R568" i="1"/>
  <c r="Q568" i="1"/>
  <c r="P568" i="1"/>
  <c r="N568" i="1"/>
  <c r="H568" i="1"/>
  <c r="T567" i="1"/>
  <c r="S567" i="1"/>
  <c r="R567" i="1"/>
  <c r="Q567" i="1"/>
  <c r="P567" i="1"/>
  <c r="O567" i="1"/>
  <c r="N567" i="1"/>
  <c r="H567" i="1"/>
  <c r="T566" i="1"/>
  <c r="S566" i="1"/>
  <c r="R566" i="1"/>
  <c r="Q566" i="1"/>
  <c r="P566" i="1"/>
  <c r="O566" i="1"/>
  <c r="N566" i="1"/>
  <c r="H566" i="1"/>
  <c r="T565" i="1"/>
  <c r="S565" i="1"/>
  <c r="Q565" i="1"/>
  <c r="P565" i="1"/>
  <c r="O565" i="1"/>
  <c r="N565" i="1"/>
  <c r="R565" i="1" s="1"/>
  <c r="H565" i="1"/>
  <c r="T564" i="1"/>
  <c r="S564" i="1"/>
  <c r="R564" i="1"/>
  <c r="Q564" i="1"/>
  <c r="P564" i="1"/>
  <c r="N564" i="1"/>
  <c r="H564" i="1"/>
  <c r="O564" i="1" s="1"/>
  <c r="D564" i="1"/>
  <c r="D565" i="1" s="1"/>
  <c r="D566" i="1" s="1"/>
  <c r="D567" i="1" s="1"/>
  <c r="S563" i="1"/>
  <c r="Q563" i="1"/>
  <c r="P563" i="1"/>
  <c r="N563" i="1"/>
  <c r="T563" i="1" s="1"/>
  <c r="H563" i="1"/>
  <c r="O563" i="1" s="1"/>
  <c r="D563" i="1"/>
  <c r="W562" i="1"/>
  <c r="T562" i="1"/>
  <c r="S562" i="1"/>
  <c r="R562" i="1"/>
  <c r="Q562" i="1"/>
  <c r="P562" i="1"/>
  <c r="O562" i="1"/>
  <c r="N562" i="1"/>
  <c r="H562" i="1"/>
  <c r="U562" i="1" s="1"/>
  <c r="V562" i="1" s="1"/>
  <c r="T561" i="1"/>
  <c r="S561" i="1"/>
  <c r="R561" i="1"/>
  <c r="Q561" i="1"/>
  <c r="P561" i="1"/>
  <c r="O561" i="1"/>
  <c r="N561" i="1"/>
  <c r="H561" i="1"/>
  <c r="S560" i="1"/>
  <c r="Q560" i="1"/>
  <c r="P560" i="1"/>
  <c r="O560" i="1"/>
  <c r="N560" i="1"/>
  <c r="T560" i="1" s="1"/>
  <c r="H560" i="1"/>
  <c r="T559" i="1"/>
  <c r="S559" i="1"/>
  <c r="R559" i="1"/>
  <c r="Q559" i="1"/>
  <c r="P559" i="1"/>
  <c r="O559" i="1"/>
  <c r="N559" i="1"/>
  <c r="H559" i="1"/>
  <c r="S558" i="1"/>
  <c r="R558" i="1"/>
  <c r="Q558" i="1"/>
  <c r="P558" i="1"/>
  <c r="N558" i="1"/>
  <c r="T558" i="1" s="1"/>
  <c r="H558" i="1"/>
  <c r="D558" i="1"/>
  <c r="D559" i="1" s="1"/>
  <c r="D560" i="1" s="1"/>
  <c r="D561" i="1" s="1"/>
  <c r="S557" i="1"/>
  <c r="R557" i="1"/>
  <c r="Q557" i="1"/>
  <c r="P557" i="1"/>
  <c r="N557" i="1"/>
  <c r="H557" i="1"/>
  <c r="D557" i="1"/>
  <c r="T556" i="1"/>
  <c r="S556" i="1"/>
  <c r="R556" i="1"/>
  <c r="Q556" i="1"/>
  <c r="P556" i="1"/>
  <c r="N556" i="1"/>
  <c r="W556" i="1" s="1"/>
  <c r="H556" i="1"/>
  <c r="T555" i="1"/>
  <c r="S555" i="1"/>
  <c r="R555" i="1"/>
  <c r="Q555" i="1"/>
  <c r="P555" i="1"/>
  <c r="N555" i="1"/>
  <c r="H555" i="1"/>
  <c r="O555" i="1" s="1"/>
  <c r="T554" i="1"/>
  <c r="S554" i="1"/>
  <c r="R554" i="1"/>
  <c r="Q554" i="1"/>
  <c r="P554" i="1"/>
  <c r="N554" i="1"/>
  <c r="H554" i="1"/>
  <c r="O554" i="1" s="1"/>
  <c r="T553" i="1"/>
  <c r="S553" i="1"/>
  <c r="P553" i="1"/>
  <c r="N553" i="1"/>
  <c r="H553" i="1"/>
  <c r="S552" i="1"/>
  <c r="Q552" i="1"/>
  <c r="P552" i="1"/>
  <c r="N552" i="1"/>
  <c r="T552" i="1" s="1"/>
  <c r="H552" i="1"/>
  <c r="O552" i="1" s="1"/>
  <c r="S551" i="1"/>
  <c r="Q551" i="1"/>
  <c r="P551" i="1"/>
  <c r="N551" i="1"/>
  <c r="T551" i="1" s="1"/>
  <c r="H551" i="1"/>
  <c r="D551" i="1"/>
  <c r="D552" i="1" s="1"/>
  <c r="D553" i="1" s="1"/>
  <c r="D554" i="1" s="1"/>
  <c r="D555" i="1" s="1"/>
  <c r="T550" i="1"/>
  <c r="S550" i="1"/>
  <c r="R550" i="1"/>
  <c r="Q550" i="1"/>
  <c r="P550" i="1"/>
  <c r="N550" i="1"/>
  <c r="H550" i="1"/>
  <c r="T549" i="1"/>
  <c r="S549" i="1"/>
  <c r="R549" i="1"/>
  <c r="Q549" i="1"/>
  <c r="P549" i="1"/>
  <c r="N549" i="1"/>
  <c r="H549" i="1"/>
  <c r="O549" i="1" s="1"/>
  <c r="D549" i="1"/>
  <c r="T548" i="1"/>
  <c r="S548" i="1"/>
  <c r="R548" i="1"/>
  <c r="Q548" i="1"/>
  <c r="P548" i="1"/>
  <c r="N548" i="1"/>
  <c r="H548" i="1"/>
  <c r="O548" i="1" s="1"/>
  <c r="S547" i="1"/>
  <c r="Q547" i="1"/>
  <c r="P547" i="1"/>
  <c r="N547" i="1"/>
  <c r="T547" i="1" s="1"/>
  <c r="H547" i="1"/>
  <c r="D547" i="1"/>
  <c r="D548" i="1" s="1"/>
  <c r="S546" i="1"/>
  <c r="R546" i="1"/>
  <c r="Q546" i="1"/>
  <c r="P546" i="1"/>
  <c r="N546" i="1"/>
  <c r="T546" i="1" s="1"/>
  <c r="H546" i="1"/>
  <c r="O546" i="1" s="1"/>
  <c r="S545" i="1"/>
  <c r="R545" i="1"/>
  <c r="P545" i="1"/>
  <c r="N545" i="1"/>
  <c r="Q545" i="1" s="1"/>
  <c r="H545" i="1"/>
  <c r="D545" i="1"/>
  <c r="D546" i="1" s="1"/>
  <c r="T544" i="1"/>
  <c r="S544" i="1"/>
  <c r="R544" i="1"/>
  <c r="Q544" i="1"/>
  <c r="P544" i="1"/>
  <c r="N544" i="1"/>
  <c r="H544" i="1"/>
  <c r="T543" i="1"/>
  <c r="S543" i="1"/>
  <c r="R543" i="1"/>
  <c r="Q543" i="1"/>
  <c r="P543" i="1"/>
  <c r="N543" i="1"/>
  <c r="H543" i="1"/>
  <c r="O543" i="1" s="1"/>
  <c r="S542" i="1"/>
  <c r="R542" i="1"/>
  <c r="Q542" i="1"/>
  <c r="P542" i="1"/>
  <c r="O542" i="1"/>
  <c r="N542" i="1"/>
  <c r="T542" i="1" s="1"/>
  <c r="H542" i="1"/>
  <c r="T541" i="1"/>
  <c r="S541" i="1"/>
  <c r="R541" i="1"/>
  <c r="P541" i="1"/>
  <c r="N541" i="1"/>
  <c r="Q541" i="1" s="1"/>
  <c r="H541" i="1"/>
  <c r="D541" i="1"/>
  <c r="D542" i="1" s="1"/>
  <c r="D543" i="1" s="1"/>
  <c r="S540" i="1"/>
  <c r="Q540" i="1"/>
  <c r="P540" i="1"/>
  <c r="O540" i="1"/>
  <c r="N540" i="1"/>
  <c r="T540" i="1" s="1"/>
  <c r="H540" i="1"/>
  <c r="T539" i="1"/>
  <c r="S539" i="1"/>
  <c r="R539" i="1"/>
  <c r="Q539" i="1"/>
  <c r="P539" i="1"/>
  <c r="N539" i="1"/>
  <c r="H539" i="1"/>
  <c r="D539" i="1"/>
  <c r="D540" i="1" s="1"/>
  <c r="T538" i="1"/>
  <c r="S538" i="1"/>
  <c r="R538" i="1"/>
  <c r="Q538" i="1"/>
  <c r="P538" i="1"/>
  <c r="N538" i="1"/>
  <c r="H538" i="1"/>
  <c r="U538" i="1" s="1"/>
  <c r="V538" i="1" s="1"/>
  <c r="T537" i="1"/>
  <c r="S537" i="1"/>
  <c r="R537" i="1"/>
  <c r="Q537" i="1"/>
  <c r="P537" i="1"/>
  <c r="N537" i="1"/>
  <c r="H537" i="1"/>
  <c r="O537" i="1" s="1"/>
  <c r="T536" i="1"/>
  <c r="S536" i="1"/>
  <c r="R536" i="1"/>
  <c r="Q536" i="1"/>
  <c r="P536" i="1"/>
  <c r="O536" i="1"/>
  <c r="N536" i="1"/>
  <c r="H536" i="1"/>
  <c r="T535" i="1"/>
  <c r="S535" i="1"/>
  <c r="Q535" i="1"/>
  <c r="P535" i="1"/>
  <c r="N535" i="1"/>
  <c r="H535" i="1"/>
  <c r="T534" i="1"/>
  <c r="S534" i="1"/>
  <c r="R534" i="1"/>
  <c r="Q534" i="1"/>
  <c r="P534" i="1"/>
  <c r="O534" i="1"/>
  <c r="N534" i="1"/>
  <c r="H534" i="1"/>
  <c r="S533" i="1"/>
  <c r="Q533" i="1"/>
  <c r="P533" i="1"/>
  <c r="N533" i="1"/>
  <c r="H533" i="1"/>
  <c r="D533" i="1"/>
  <c r="D534" i="1" s="1"/>
  <c r="D535" i="1" s="1"/>
  <c r="D536" i="1" s="1"/>
  <c r="D537" i="1" s="1"/>
  <c r="T532" i="1"/>
  <c r="S532" i="1"/>
  <c r="R532" i="1"/>
  <c r="Q532" i="1"/>
  <c r="P532" i="1"/>
  <c r="N532" i="1"/>
  <c r="H532" i="1"/>
  <c r="U532" i="1" s="1"/>
  <c r="T531" i="1"/>
  <c r="S531" i="1"/>
  <c r="R531" i="1"/>
  <c r="Q531" i="1"/>
  <c r="P531" i="1"/>
  <c r="N531" i="1"/>
  <c r="H531" i="1"/>
  <c r="O531" i="1" s="1"/>
  <c r="T530" i="1"/>
  <c r="S530" i="1"/>
  <c r="R530" i="1"/>
  <c r="Q530" i="1"/>
  <c r="P530" i="1"/>
  <c r="O530" i="1"/>
  <c r="N530" i="1"/>
  <c r="H530" i="1"/>
  <c r="S529" i="1"/>
  <c r="R529" i="1"/>
  <c r="Q529" i="1"/>
  <c r="P529" i="1"/>
  <c r="N529" i="1"/>
  <c r="H529" i="1"/>
  <c r="T528" i="1"/>
  <c r="S528" i="1"/>
  <c r="R528" i="1"/>
  <c r="Q528" i="1"/>
  <c r="P528" i="1"/>
  <c r="O528" i="1"/>
  <c r="N528" i="1"/>
  <c r="H528" i="1"/>
  <c r="S527" i="1"/>
  <c r="R527" i="1"/>
  <c r="Q527" i="1"/>
  <c r="P527" i="1"/>
  <c r="N527" i="1"/>
  <c r="T527" i="1" s="1"/>
  <c r="H527" i="1"/>
  <c r="D527" i="1"/>
  <c r="D528" i="1" s="1"/>
  <c r="D529" i="1" s="1"/>
  <c r="D530" i="1" s="1"/>
  <c r="D531" i="1" s="1"/>
  <c r="T526" i="1"/>
  <c r="S526" i="1"/>
  <c r="R526" i="1"/>
  <c r="Q526" i="1"/>
  <c r="P526" i="1"/>
  <c r="N526" i="1"/>
  <c r="H526" i="1"/>
  <c r="U526" i="1" s="1"/>
  <c r="T525" i="1"/>
  <c r="S525" i="1"/>
  <c r="R525" i="1"/>
  <c r="Q525" i="1"/>
  <c r="P525" i="1"/>
  <c r="N525" i="1"/>
  <c r="H525" i="1"/>
  <c r="O525" i="1" s="1"/>
  <c r="T524" i="1"/>
  <c r="S524" i="1"/>
  <c r="Q524" i="1"/>
  <c r="P524" i="1"/>
  <c r="O524" i="1"/>
  <c r="N524" i="1"/>
  <c r="R524" i="1" s="1"/>
  <c r="H524" i="1"/>
  <c r="T523" i="1"/>
  <c r="S523" i="1"/>
  <c r="R523" i="1"/>
  <c r="Q523" i="1"/>
  <c r="P523" i="1"/>
  <c r="N523" i="1"/>
  <c r="O523" i="1" s="1"/>
  <c r="H523" i="1"/>
  <c r="T522" i="1"/>
  <c r="S522" i="1"/>
  <c r="Q522" i="1"/>
  <c r="P522" i="1"/>
  <c r="N522" i="1"/>
  <c r="R522" i="1" s="1"/>
  <c r="H522" i="1"/>
  <c r="O522" i="1" s="1"/>
  <c r="T521" i="1"/>
  <c r="S521" i="1"/>
  <c r="R521" i="1"/>
  <c r="Q521" i="1"/>
  <c r="P521" i="1"/>
  <c r="N521" i="1"/>
  <c r="H521" i="1"/>
  <c r="D521" i="1"/>
  <c r="D522" i="1" s="1"/>
  <c r="D523" i="1" s="1"/>
  <c r="D524" i="1" s="1"/>
  <c r="D525" i="1" s="1"/>
  <c r="T520" i="1"/>
  <c r="S520" i="1"/>
  <c r="R520" i="1"/>
  <c r="Q520" i="1"/>
  <c r="P520" i="1"/>
  <c r="N520" i="1"/>
  <c r="H520" i="1"/>
  <c r="U520" i="1" s="1"/>
  <c r="V520" i="1" s="1"/>
  <c r="T519" i="1"/>
  <c r="S519" i="1"/>
  <c r="R519" i="1"/>
  <c r="Q519" i="1"/>
  <c r="P519" i="1"/>
  <c r="N519" i="1"/>
  <c r="H519" i="1"/>
  <c r="O519" i="1" s="1"/>
  <c r="S518" i="1"/>
  <c r="R518" i="1"/>
  <c r="Q518" i="1"/>
  <c r="P518" i="1"/>
  <c r="N518" i="1"/>
  <c r="T518" i="1" s="1"/>
  <c r="H518" i="1"/>
  <c r="O518" i="1" s="1"/>
  <c r="T517" i="1"/>
  <c r="S517" i="1"/>
  <c r="R517" i="1"/>
  <c r="Q517" i="1"/>
  <c r="P517" i="1"/>
  <c r="N517" i="1"/>
  <c r="O517" i="1" s="1"/>
  <c r="H517" i="1"/>
  <c r="T516" i="1"/>
  <c r="S516" i="1"/>
  <c r="Q516" i="1"/>
  <c r="P516" i="1"/>
  <c r="O516" i="1"/>
  <c r="N516" i="1"/>
  <c r="R516" i="1" s="1"/>
  <c r="H516" i="1"/>
  <c r="T515" i="1"/>
  <c r="S515" i="1"/>
  <c r="R515" i="1"/>
  <c r="Q515" i="1"/>
  <c r="P515" i="1"/>
  <c r="N515" i="1"/>
  <c r="H515" i="1"/>
  <c r="D515" i="1"/>
  <c r="D516" i="1" s="1"/>
  <c r="D517" i="1" s="1"/>
  <c r="D518" i="1" s="1"/>
  <c r="D519" i="1" s="1"/>
  <c r="T514" i="1"/>
  <c r="S514" i="1"/>
  <c r="R514" i="1"/>
  <c r="Q514" i="1"/>
  <c r="P514" i="1"/>
  <c r="N514" i="1"/>
  <c r="H514" i="1"/>
  <c r="U514" i="1" s="1"/>
  <c r="T513" i="1"/>
  <c r="S513" i="1"/>
  <c r="R513" i="1"/>
  <c r="Q513" i="1"/>
  <c r="P513" i="1"/>
  <c r="N513" i="1"/>
  <c r="H513" i="1"/>
  <c r="T512" i="1"/>
  <c r="S512" i="1"/>
  <c r="Q512" i="1"/>
  <c r="P512" i="1"/>
  <c r="O512" i="1"/>
  <c r="N512" i="1"/>
  <c r="R512" i="1" s="1"/>
  <c r="H512" i="1"/>
  <c r="S511" i="1"/>
  <c r="R511" i="1"/>
  <c r="Q511" i="1"/>
  <c r="P511" i="1"/>
  <c r="N511" i="1"/>
  <c r="H511" i="1"/>
  <c r="T510" i="1"/>
  <c r="S510" i="1"/>
  <c r="R510" i="1"/>
  <c r="Q510" i="1"/>
  <c r="P510" i="1"/>
  <c r="O510" i="1"/>
  <c r="N510" i="1"/>
  <c r="H510" i="1"/>
  <c r="S509" i="1"/>
  <c r="R509" i="1"/>
  <c r="Q509" i="1"/>
  <c r="P509" i="1"/>
  <c r="N509" i="1"/>
  <c r="T509" i="1" s="1"/>
  <c r="H509" i="1"/>
  <c r="O509" i="1" s="1"/>
  <c r="D509" i="1"/>
  <c r="D510" i="1" s="1"/>
  <c r="D511" i="1" s="1"/>
  <c r="D512" i="1" s="1"/>
  <c r="D513" i="1" s="1"/>
  <c r="T508" i="1"/>
  <c r="S508" i="1"/>
  <c r="R508" i="1"/>
  <c r="Q508" i="1"/>
  <c r="P508" i="1"/>
  <c r="N508" i="1"/>
  <c r="H508" i="1"/>
  <c r="U508" i="1" s="1"/>
  <c r="T507" i="1"/>
  <c r="S507" i="1"/>
  <c r="R507" i="1"/>
  <c r="Q507" i="1"/>
  <c r="P507" i="1"/>
  <c r="N507" i="1"/>
  <c r="W503" i="1" s="1"/>
  <c r="H507" i="1"/>
  <c r="O507" i="1" s="1"/>
  <c r="S506" i="1"/>
  <c r="Q506" i="1"/>
  <c r="P506" i="1"/>
  <c r="N506" i="1"/>
  <c r="R506" i="1" s="1"/>
  <c r="H506" i="1"/>
  <c r="O506" i="1" s="1"/>
  <c r="T505" i="1"/>
  <c r="S505" i="1"/>
  <c r="R505" i="1"/>
  <c r="Q505" i="1"/>
  <c r="P505" i="1"/>
  <c r="N505" i="1"/>
  <c r="O505" i="1" s="1"/>
  <c r="H505" i="1"/>
  <c r="D505" i="1"/>
  <c r="D506" i="1" s="1"/>
  <c r="D507" i="1" s="1"/>
  <c r="T504" i="1"/>
  <c r="S504" i="1"/>
  <c r="R504" i="1"/>
  <c r="Q504" i="1"/>
  <c r="P504" i="1"/>
  <c r="N504" i="1"/>
  <c r="H504" i="1"/>
  <c r="O504" i="1" s="1"/>
  <c r="D504" i="1"/>
  <c r="T503" i="1"/>
  <c r="S503" i="1"/>
  <c r="R503" i="1"/>
  <c r="Q503" i="1"/>
  <c r="P503" i="1"/>
  <c r="O503" i="1"/>
  <c r="N503" i="1"/>
  <c r="H503" i="1"/>
  <c r="U503" i="1" s="1"/>
  <c r="V503" i="1" s="1"/>
  <c r="T502" i="1"/>
  <c r="S502" i="1"/>
  <c r="R502" i="1"/>
  <c r="Q502" i="1"/>
  <c r="P502" i="1"/>
  <c r="O502" i="1"/>
  <c r="N502" i="1"/>
  <c r="H502" i="1"/>
  <c r="T501" i="1"/>
  <c r="Q501" i="1"/>
  <c r="P501" i="1"/>
  <c r="N501" i="1"/>
  <c r="S501" i="1" s="1"/>
  <c r="H501" i="1"/>
  <c r="S500" i="1"/>
  <c r="R500" i="1"/>
  <c r="Q500" i="1"/>
  <c r="P500" i="1"/>
  <c r="N500" i="1"/>
  <c r="T500" i="1" s="1"/>
  <c r="H500" i="1"/>
  <c r="O500" i="1" s="1"/>
  <c r="S499" i="1"/>
  <c r="Q499" i="1"/>
  <c r="P499" i="1"/>
  <c r="N499" i="1"/>
  <c r="R499" i="1" s="1"/>
  <c r="H499" i="1"/>
  <c r="D499" i="1"/>
  <c r="D500" i="1" s="1"/>
  <c r="D501" i="1" s="1"/>
  <c r="D502" i="1" s="1"/>
  <c r="T498" i="1"/>
  <c r="S498" i="1"/>
  <c r="R498" i="1"/>
  <c r="Q498" i="1"/>
  <c r="P498" i="1"/>
  <c r="O498" i="1"/>
  <c r="N498" i="1"/>
  <c r="W498" i="1" s="1"/>
  <c r="H498" i="1"/>
  <c r="T497" i="1"/>
  <c r="S497" i="1"/>
  <c r="R497" i="1"/>
  <c r="Q497" i="1"/>
  <c r="P497" i="1"/>
  <c r="O497" i="1"/>
  <c r="N497" i="1"/>
  <c r="H497" i="1"/>
  <c r="D497" i="1"/>
  <c r="T496" i="1"/>
  <c r="S496" i="1"/>
  <c r="R496" i="1"/>
  <c r="Q496" i="1"/>
  <c r="P496" i="1"/>
  <c r="N496" i="1"/>
  <c r="H496" i="1"/>
  <c r="O496" i="1" s="1"/>
  <c r="R495" i="1"/>
  <c r="Q495" i="1"/>
  <c r="P495" i="1"/>
  <c r="N495" i="1"/>
  <c r="S495" i="1" s="1"/>
  <c r="H495" i="1"/>
  <c r="O495" i="1" s="1"/>
  <c r="D495" i="1"/>
  <c r="D496" i="1" s="1"/>
  <c r="R494" i="1"/>
  <c r="Q494" i="1"/>
  <c r="P494" i="1"/>
  <c r="N494" i="1"/>
  <c r="H494" i="1"/>
  <c r="O494" i="1" s="1"/>
  <c r="D494" i="1"/>
  <c r="T493" i="1"/>
  <c r="S493" i="1"/>
  <c r="R493" i="1"/>
  <c r="Q493" i="1"/>
  <c r="P493" i="1"/>
  <c r="N493" i="1"/>
  <c r="W493" i="1" s="1"/>
  <c r="H493" i="1"/>
  <c r="O493" i="1" s="1"/>
  <c r="T492" i="1"/>
  <c r="S492" i="1"/>
  <c r="R492" i="1"/>
  <c r="Q492" i="1"/>
  <c r="P492" i="1"/>
  <c r="N492" i="1"/>
  <c r="H492" i="1"/>
  <c r="O492" i="1" s="1"/>
  <c r="T491" i="1"/>
  <c r="S491" i="1"/>
  <c r="R491" i="1"/>
  <c r="Q491" i="1"/>
  <c r="P491" i="1"/>
  <c r="N491" i="1"/>
  <c r="O491" i="1" s="1"/>
  <c r="H491" i="1"/>
  <c r="T490" i="1"/>
  <c r="S490" i="1"/>
  <c r="Q490" i="1"/>
  <c r="P490" i="1"/>
  <c r="O490" i="1"/>
  <c r="N490" i="1"/>
  <c r="R490" i="1" s="1"/>
  <c r="H490" i="1"/>
  <c r="D490" i="1"/>
  <c r="D491" i="1" s="1"/>
  <c r="D492" i="1" s="1"/>
  <c r="T489" i="1"/>
  <c r="Q489" i="1"/>
  <c r="P489" i="1"/>
  <c r="N489" i="1"/>
  <c r="S489" i="1" s="1"/>
  <c r="H489" i="1"/>
  <c r="O489" i="1" s="1"/>
  <c r="D489" i="1"/>
  <c r="T488" i="1"/>
  <c r="S488" i="1"/>
  <c r="R488" i="1"/>
  <c r="Q488" i="1"/>
  <c r="P488" i="1"/>
  <c r="N488" i="1"/>
  <c r="H488" i="1"/>
  <c r="O488" i="1" s="1"/>
  <c r="T487" i="1"/>
  <c r="S487" i="1"/>
  <c r="R487" i="1"/>
  <c r="Q487" i="1"/>
  <c r="P487" i="1"/>
  <c r="N487" i="1"/>
  <c r="H487" i="1"/>
  <c r="O487" i="1" s="1"/>
  <c r="S486" i="1"/>
  <c r="Q486" i="1"/>
  <c r="P486" i="1"/>
  <c r="N486" i="1"/>
  <c r="H486" i="1"/>
  <c r="T485" i="1"/>
  <c r="R485" i="1"/>
  <c r="P485" i="1"/>
  <c r="O485" i="1"/>
  <c r="N485" i="1"/>
  <c r="Q485" i="1" s="1"/>
  <c r="H485" i="1"/>
  <c r="T484" i="1"/>
  <c r="S484" i="1"/>
  <c r="Q484" i="1"/>
  <c r="P484" i="1"/>
  <c r="O484" i="1"/>
  <c r="N484" i="1"/>
  <c r="R484" i="1" s="1"/>
  <c r="H484" i="1"/>
  <c r="D484" i="1"/>
  <c r="D485" i="1" s="1"/>
  <c r="D486" i="1" s="1"/>
  <c r="D487" i="1" s="1"/>
  <c r="W483" i="1"/>
  <c r="T483" i="1"/>
  <c r="S483" i="1"/>
  <c r="R483" i="1"/>
  <c r="Q483" i="1"/>
  <c r="P483" i="1"/>
  <c r="O483" i="1"/>
  <c r="N483" i="1"/>
  <c r="H483" i="1"/>
  <c r="U483" i="1" s="1"/>
  <c r="V483" i="1" s="1"/>
  <c r="T482" i="1"/>
  <c r="S482" i="1"/>
  <c r="R482" i="1"/>
  <c r="Q482" i="1"/>
  <c r="P482" i="1"/>
  <c r="O482" i="1"/>
  <c r="N482" i="1"/>
  <c r="H482" i="1"/>
  <c r="T481" i="1"/>
  <c r="S481" i="1"/>
  <c r="Q481" i="1"/>
  <c r="P481" i="1"/>
  <c r="N481" i="1"/>
  <c r="R481" i="1" s="1"/>
  <c r="H481" i="1"/>
  <c r="O481" i="1" s="1"/>
  <c r="D481" i="1"/>
  <c r="D482" i="1" s="1"/>
  <c r="Q480" i="1"/>
  <c r="P480" i="1"/>
  <c r="N480" i="1"/>
  <c r="H480" i="1"/>
  <c r="T479" i="1"/>
  <c r="S479" i="1"/>
  <c r="Q479" i="1"/>
  <c r="P479" i="1"/>
  <c r="N479" i="1"/>
  <c r="O479" i="1" s="1"/>
  <c r="H479" i="1"/>
  <c r="D479" i="1"/>
  <c r="D480" i="1" s="1"/>
  <c r="T478" i="1"/>
  <c r="S478" i="1"/>
  <c r="R478" i="1"/>
  <c r="Q478" i="1"/>
  <c r="P478" i="1"/>
  <c r="O478" i="1"/>
  <c r="N478" i="1"/>
  <c r="W478" i="1" s="1"/>
  <c r="H478" i="1"/>
  <c r="U478" i="1" s="1"/>
  <c r="V478" i="1" s="1"/>
  <c r="T477" i="1"/>
  <c r="S477" i="1"/>
  <c r="Q477" i="1"/>
  <c r="P477" i="1"/>
  <c r="N477" i="1"/>
  <c r="H477" i="1"/>
  <c r="T476" i="1"/>
  <c r="S476" i="1"/>
  <c r="Q476" i="1"/>
  <c r="P476" i="1"/>
  <c r="O476" i="1"/>
  <c r="N476" i="1"/>
  <c r="R476" i="1" s="1"/>
  <c r="H476" i="1"/>
  <c r="D476" i="1"/>
  <c r="D477" i="1" s="1"/>
  <c r="T475" i="1"/>
  <c r="Q475" i="1"/>
  <c r="P475" i="1"/>
  <c r="N475" i="1"/>
  <c r="S475" i="1" s="1"/>
  <c r="H475" i="1"/>
  <c r="O475" i="1" s="1"/>
  <c r="D475" i="1"/>
  <c r="T474" i="1"/>
  <c r="S474" i="1"/>
  <c r="R474" i="1"/>
  <c r="Q474" i="1"/>
  <c r="P474" i="1"/>
  <c r="N474" i="1"/>
  <c r="H474" i="1"/>
  <c r="D474" i="1"/>
  <c r="T473" i="1"/>
  <c r="S473" i="1"/>
  <c r="R473" i="1"/>
  <c r="Q473" i="1"/>
  <c r="P473" i="1"/>
  <c r="N473" i="1"/>
  <c r="H473" i="1"/>
  <c r="T472" i="1"/>
  <c r="S472" i="1"/>
  <c r="R472" i="1"/>
  <c r="Q472" i="1"/>
  <c r="P472" i="1"/>
  <c r="N472" i="1"/>
  <c r="H472" i="1"/>
  <c r="O472" i="1" s="1"/>
  <c r="T471" i="1"/>
  <c r="S471" i="1"/>
  <c r="R471" i="1"/>
  <c r="Q471" i="1"/>
  <c r="P471" i="1"/>
  <c r="O471" i="1"/>
  <c r="N471" i="1"/>
  <c r="H471" i="1"/>
  <c r="T470" i="1"/>
  <c r="S470" i="1"/>
  <c r="Q470" i="1"/>
  <c r="P470" i="1"/>
  <c r="O470" i="1"/>
  <c r="N470" i="1"/>
  <c r="R470" i="1" s="1"/>
  <c r="H470" i="1"/>
  <c r="T469" i="1"/>
  <c r="R469" i="1"/>
  <c r="Q469" i="1"/>
  <c r="P469" i="1"/>
  <c r="N469" i="1"/>
  <c r="S469" i="1" s="1"/>
  <c r="H469" i="1"/>
  <c r="D469" i="1"/>
  <c r="D470" i="1" s="1"/>
  <c r="D471" i="1" s="1"/>
  <c r="D472" i="1" s="1"/>
  <c r="T468" i="1"/>
  <c r="S468" i="1"/>
  <c r="R468" i="1"/>
  <c r="Q468" i="1"/>
  <c r="P468" i="1"/>
  <c r="N468" i="1"/>
  <c r="H468" i="1"/>
  <c r="O468" i="1" s="1"/>
  <c r="T467" i="1"/>
  <c r="S467" i="1"/>
  <c r="R467" i="1"/>
  <c r="Q467" i="1"/>
  <c r="P467" i="1"/>
  <c r="N467" i="1"/>
  <c r="H467" i="1"/>
  <c r="T466" i="1"/>
  <c r="S466" i="1"/>
  <c r="P466" i="1"/>
  <c r="O466" i="1"/>
  <c r="N466" i="1"/>
  <c r="R466" i="1" s="1"/>
  <c r="H466" i="1"/>
  <c r="T465" i="1"/>
  <c r="S465" i="1"/>
  <c r="Q465" i="1"/>
  <c r="P465" i="1"/>
  <c r="O465" i="1"/>
  <c r="N465" i="1"/>
  <c r="R465" i="1" s="1"/>
  <c r="H465" i="1"/>
  <c r="T464" i="1"/>
  <c r="S464" i="1"/>
  <c r="Q464" i="1"/>
  <c r="P464" i="1"/>
  <c r="O464" i="1"/>
  <c r="N464" i="1"/>
  <c r="R464" i="1" s="1"/>
  <c r="H464" i="1"/>
  <c r="D464" i="1"/>
  <c r="D465" i="1" s="1"/>
  <c r="D466" i="1" s="1"/>
  <c r="D467" i="1" s="1"/>
  <c r="W463" i="1"/>
  <c r="T463" i="1"/>
  <c r="S463" i="1"/>
  <c r="R463" i="1"/>
  <c r="Q463" i="1"/>
  <c r="P463" i="1"/>
  <c r="O463" i="1"/>
  <c r="N463" i="1"/>
  <c r="H463" i="1"/>
  <c r="U463" i="1" s="1"/>
  <c r="V463" i="1" s="1"/>
  <c r="T462" i="1"/>
  <c r="S462" i="1"/>
  <c r="Q462" i="1"/>
  <c r="P462" i="1"/>
  <c r="N462" i="1"/>
  <c r="R462" i="1" s="1"/>
  <c r="H462" i="1"/>
  <c r="O462" i="1" s="1"/>
  <c r="T461" i="1"/>
  <c r="R461" i="1"/>
  <c r="Q461" i="1"/>
  <c r="P461" i="1"/>
  <c r="N461" i="1"/>
  <c r="S461" i="1" s="1"/>
  <c r="H461" i="1"/>
  <c r="O461" i="1" s="1"/>
  <c r="D461" i="1"/>
  <c r="D462" i="1" s="1"/>
  <c r="S460" i="1"/>
  <c r="Q460" i="1"/>
  <c r="P460" i="1"/>
  <c r="N460" i="1"/>
  <c r="T460" i="1" s="1"/>
  <c r="H460" i="1"/>
  <c r="O460" i="1" s="1"/>
  <c r="T459" i="1"/>
  <c r="S459" i="1"/>
  <c r="R459" i="1"/>
  <c r="Q459" i="1"/>
  <c r="P459" i="1"/>
  <c r="O459" i="1"/>
  <c r="N459" i="1"/>
  <c r="H459" i="1"/>
  <c r="D459" i="1"/>
  <c r="D460" i="1" s="1"/>
  <c r="T458" i="1"/>
  <c r="S458" i="1"/>
  <c r="R458" i="1"/>
  <c r="Q458" i="1"/>
  <c r="P458" i="1"/>
  <c r="O458" i="1"/>
  <c r="N458" i="1"/>
  <c r="W458" i="1" s="1"/>
  <c r="H458" i="1"/>
  <c r="T457" i="1"/>
  <c r="S457" i="1"/>
  <c r="R457" i="1"/>
  <c r="Q457" i="1"/>
  <c r="P457" i="1"/>
  <c r="O457" i="1"/>
  <c r="N457" i="1"/>
  <c r="H457" i="1"/>
  <c r="T456" i="1"/>
  <c r="S456" i="1"/>
  <c r="Q456" i="1"/>
  <c r="P456" i="1"/>
  <c r="O456" i="1"/>
  <c r="N456" i="1"/>
  <c r="R456" i="1" s="1"/>
  <c r="H456" i="1"/>
  <c r="D456" i="1"/>
  <c r="D457" i="1" s="1"/>
  <c r="T455" i="1"/>
  <c r="P455" i="1"/>
  <c r="N455" i="1"/>
  <c r="H455" i="1"/>
  <c r="D455" i="1"/>
  <c r="T454" i="1"/>
  <c r="S454" i="1"/>
  <c r="Q454" i="1"/>
  <c r="P454" i="1"/>
  <c r="O454" i="1"/>
  <c r="N454" i="1"/>
  <c r="R454" i="1" s="1"/>
  <c r="H454" i="1"/>
  <c r="D454" i="1"/>
  <c r="T453" i="1"/>
  <c r="S453" i="1"/>
  <c r="R453" i="1"/>
  <c r="Q453" i="1"/>
  <c r="P453" i="1"/>
  <c r="O453" i="1"/>
  <c r="N453" i="1"/>
  <c r="H453" i="1"/>
  <c r="U453" i="1" s="1"/>
  <c r="T452" i="1"/>
  <c r="S452" i="1"/>
  <c r="R452" i="1"/>
  <c r="Q452" i="1"/>
  <c r="P452" i="1"/>
  <c r="O452" i="1"/>
  <c r="N452" i="1"/>
  <c r="H452" i="1"/>
  <c r="T451" i="1"/>
  <c r="S451" i="1"/>
  <c r="Q451" i="1"/>
  <c r="P451" i="1"/>
  <c r="O451" i="1"/>
  <c r="N451" i="1"/>
  <c r="R451" i="1" s="1"/>
  <c r="H451" i="1"/>
  <c r="T450" i="1"/>
  <c r="S450" i="1"/>
  <c r="Q450" i="1"/>
  <c r="P450" i="1"/>
  <c r="O450" i="1"/>
  <c r="N450" i="1"/>
  <c r="R450" i="1" s="1"/>
  <c r="H450" i="1"/>
  <c r="T449" i="1"/>
  <c r="S449" i="1"/>
  <c r="R449" i="1"/>
  <c r="Q449" i="1"/>
  <c r="P449" i="1"/>
  <c r="N449" i="1"/>
  <c r="H449" i="1"/>
  <c r="D449" i="1"/>
  <c r="D450" i="1" s="1"/>
  <c r="D451" i="1" s="1"/>
  <c r="D452" i="1" s="1"/>
  <c r="T448" i="1"/>
  <c r="S448" i="1"/>
  <c r="R448" i="1"/>
  <c r="Q448" i="1"/>
  <c r="P448" i="1"/>
  <c r="N448" i="1"/>
  <c r="W448" i="1" s="1"/>
  <c r="H448" i="1"/>
  <c r="T447" i="1"/>
  <c r="S447" i="1"/>
  <c r="R447" i="1"/>
  <c r="Q447" i="1"/>
  <c r="P447" i="1"/>
  <c r="N447" i="1"/>
  <c r="H447" i="1"/>
  <c r="O447" i="1" s="1"/>
  <c r="T446" i="1"/>
  <c r="S446" i="1"/>
  <c r="R446" i="1"/>
  <c r="Q446" i="1"/>
  <c r="P446" i="1"/>
  <c r="N446" i="1"/>
  <c r="H446" i="1"/>
  <c r="O446" i="1" s="1"/>
  <c r="T445" i="1"/>
  <c r="S445" i="1"/>
  <c r="R445" i="1"/>
  <c r="Q445" i="1"/>
  <c r="P445" i="1"/>
  <c r="O445" i="1"/>
  <c r="N445" i="1"/>
  <c r="H445" i="1"/>
  <c r="T444" i="1"/>
  <c r="S444" i="1"/>
  <c r="Q444" i="1"/>
  <c r="P444" i="1"/>
  <c r="N444" i="1"/>
  <c r="R444" i="1" s="1"/>
  <c r="H444" i="1"/>
  <c r="O444" i="1" s="1"/>
  <c r="D444" i="1"/>
  <c r="D445" i="1" s="1"/>
  <c r="D446" i="1" s="1"/>
  <c r="D447" i="1" s="1"/>
  <c r="S443" i="1"/>
  <c r="Q443" i="1"/>
  <c r="P443" i="1"/>
  <c r="N443" i="1"/>
  <c r="H443" i="1"/>
  <c r="T442" i="1"/>
  <c r="S442" i="1"/>
  <c r="R442" i="1"/>
  <c r="Q442" i="1"/>
  <c r="P442" i="1"/>
  <c r="O442" i="1"/>
  <c r="N442" i="1"/>
  <c r="W442" i="1" s="1"/>
  <c r="H442" i="1"/>
  <c r="T441" i="1"/>
  <c r="S441" i="1"/>
  <c r="R441" i="1"/>
  <c r="Q441" i="1"/>
  <c r="P441" i="1"/>
  <c r="O441" i="1"/>
  <c r="N441" i="1"/>
  <c r="H441" i="1"/>
  <c r="T440" i="1"/>
  <c r="S440" i="1"/>
  <c r="R440" i="1"/>
  <c r="Q440" i="1"/>
  <c r="P440" i="1"/>
  <c r="N440" i="1"/>
  <c r="H440" i="1"/>
  <c r="O440" i="1" s="1"/>
  <c r="D440" i="1"/>
  <c r="D441" i="1" s="1"/>
  <c r="S439" i="1"/>
  <c r="R439" i="1"/>
  <c r="Q439" i="1"/>
  <c r="P439" i="1"/>
  <c r="N439" i="1"/>
  <c r="T439" i="1" s="1"/>
  <c r="H439" i="1"/>
  <c r="O439" i="1" s="1"/>
  <c r="D439" i="1"/>
  <c r="R438" i="1"/>
  <c r="Q438" i="1"/>
  <c r="P438" i="1"/>
  <c r="N438" i="1"/>
  <c r="H438" i="1"/>
  <c r="D438" i="1"/>
  <c r="T437" i="1"/>
  <c r="S437" i="1"/>
  <c r="Q437" i="1"/>
  <c r="P437" i="1"/>
  <c r="O437" i="1"/>
  <c r="N437" i="1"/>
  <c r="R437" i="1" s="1"/>
  <c r="H437" i="1"/>
  <c r="T436" i="1"/>
  <c r="S436" i="1"/>
  <c r="R436" i="1"/>
  <c r="Q436" i="1"/>
  <c r="P436" i="1"/>
  <c r="O436" i="1"/>
  <c r="N436" i="1"/>
  <c r="H436" i="1"/>
  <c r="T435" i="1"/>
  <c r="S435" i="1"/>
  <c r="R435" i="1"/>
  <c r="Q435" i="1"/>
  <c r="P435" i="1"/>
  <c r="O435" i="1"/>
  <c r="N435" i="1"/>
  <c r="H435" i="1"/>
  <c r="T434" i="1"/>
  <c r="S434" i="1"/>
  <c r="P434" i="1"/>
  <c r="O434" i="1"/>
  <c r="N434" i="1"/>
  <c r="R434" i="1" s="1"/>
  <c r="H434" i="1"/>
  <c r="T433" i="1"/>
  <c r="S433" i="1"/>
  <c r="Q433" i="1"/>
  <c r="P433" i="1"/>
  <c r="N433" i="1"/>
  <c r="R433" i="1" s="1"/>
  <c r="H433" i="1"/>
  <c r="O433" i="1" s="1"/>
  <c r="D433" i="1"/>
  <c r="D434" i="1" s="1"/>
  <c r="D435" i="1" s="1"/>
  <c r="T432" i="1"/>
  <c r="R432" i="1"/>
  <c r="Q432" i="1"/>
  <c r="P432" i="1"/>
  <c r="N432" i="1"/>
  <c r="S432" i="1" s="1"/>
  <c r="H432" i="1"/>
  <c r="O432" i="1" s="1"/>
  <c r="D432" i="1"/>
  <c r="T431" i="1"/>
  <c r="S431" i="1"/>
  <c r="R431" i="1"/>
  <c r="P431" i="1"/>
  <c r="O431" i="1"/>
  <c r="N431" i="1"/>
  <c r="Q431" i="1" s="1"/>
  <c r="H431" i="1"/>
  <c r="U430" i="1"/>
  <c r="V430" i="1" s="1"/>
  <c r="T430" i="1"/>
  <c r="S430" i="1"/>
  <c r="R430" i="1"/>
  <c r="Q430" i="1"/>
  <c r="P430" i="1"/>
  <c r="N430" i="1"/>
  <c r="W430" i="1" s="1"/>
  <c r="H430" i="1"/>
  <c r="O430" i="1" s="1"/>
  <c r="T429" i="1"/>
  <c r="S429" i="1"/>
  <c r="R429" i="1"/>
  <c r="Q429" i="1"/>
  <c r="P429" i="1"/>
  <c r="N429" i="1"/>
  <c r="H429" i="1"/>
  <c r="O429" i="1" s="1"/>
  <c r="T428" i="1"/>
  <c r="S428" i="1"/>
  <c r="R428" i="1"/>
  <c r="Q428" i="1"/>
  <c r="P428" i="1"/>
  <c r="O428" i="1"/>
  <c r="N428" i="1"/>
  <c r="H428" i="1"/>
  <c r="T427" i="1"/>
  <c r="S427" i="1"/>
  <c r="P427" i="1"/>
  <c r="O427" i="1"/>
  <c r="N427" i="1"/>
  <c r="R427" i="1" s="1"/>
  <c r="H427" i="1"/>
  <c r="T426" i="1"/>
  <c r="S426" i="1"/>
  <c r="Q426" i="1"/>
  <c r="P426" i="1"/>
  <c r="N426" i="1"/>
  <c r="R426" i="1" s="1"/>
  <c r="H426" i="1"/>
  <c r="O426" i="1" s="1"/>
  <c r="D426" i="1"/>
  <c r="D427" i="1" s="1"/>
  <c r="D428" i="1" s="1"/>
  <c r="D429" i="1" s="1"/>
  <c r="T425" i="1"/>
  <c r="S425" i="1"/>
  <c r="R425" i="1"/>
  <c r="Q425" i="1"/>
  <c r="P425" i="1"/>
  <c r="N425" i="1"/>
  <c r="W424" i="1" s="1"/>
  <c r="H425" i="1"/>
  <c r="O425" i="1" s="1"/>
  <c r="U424" i="1"/>
  <c r="V424" i="1" s="1"/>
  <c r="T424" i="1"/>
  <c r="S424" i="1"/>
  <c r="R424" i="1"/>
  <c r="Q424" i="1"/>
  <c r="P424" i="1"/>
  <c r="N424" i="1"/>
  <c r="H424" i="1"/>
  <c r="O424" i="1" s="1"/>
  <c r="T423" i="1"/>
  <c r="S423" i="1"/>
  <c r="R423" i="1"/>
  <c r="Q423" i="1"/>
  <c r="P423" i="1"/>
  <c r="N423" i="1"/>
  <c r="H423" i="1"/>
  <c r="O423" i="1" s="1"/>
  <c r="D423" i="1"/>
  <c r="T422" i="1"/>
  <c r="S422" i="1"/>
  <c r="R422" i="1"/>
  <c r="Q422" i="1"/>
  <c r="P422" i="1"/>
  <c r="N422" i="1"/>
  <c r="H422" i="1"/>
  <c r="O422" i="1" s="1"/>
  <c r="T421" i="1"/>
  <c r="S421" i="1"/>
  <c r="P421" i="1"/>
  <c r="O421" i="1"/>
  <c r="N421" i="1"/>
  <c r="H421" i="1"/>
  <c r="T420" i="1"/>
  <c r="S420" i="1"/>
  <c r="Q420" i="1"/>
  <c r="P420" i="1"/>
  <c r="O420" i="1"/>
  <c r="N420" i="1"/>
  <c r="R420" i="1" s="1"/>
  <c r="H420" i="1"/>
  <c r="D420" i="1"/>
  <c r="D421" i="1" s="1"/>
  <c r="D422" i="1" s="1"/>
  <c r="T419" i="1"/>
  <c r="S419" i="1"/>
  <c r="R419" i="1"/>
  <c r="Q419" i="1"/>
  <c r="P419" i="1"/>
  <c r="N419" i="1"/>
  <c r="H419" i="1"/>
  <c r="O419" i="1" s="1"/>
  <c r="T418" i="1"/>
  <c r="S418" i="1"/>
  <c r="R418" i="1"/>
  <c r="Q418" i="1"/>
  <c r="P418" i="1"/>
  <c r="O418" i="1"/>
  <c r="N418" i="1"/>
  <c r="H418" i="1"/>
  <c r="T417" i="1"/>
  <c r="S417" i="1"/>
  <c r="R417" i="1"/>
  <c r="Q417" i="1"/>
  <c r="P417" i="1"/>
  <c r="O417" i="1"/>
  <c r="N417" i="1"/>
  <c r="H417" i="1"/>
  <c r="T416" i="1"/>
  <c r="S416" i="1"/>
  <c r="R416" i="1"/>
  <c r="Q416" i="1"/>
  <c r="P416" i="1"/>
  <c r="N416" i="1"/>
  <c r="H416" i="1"/>
  <c r="O416" i="1" s="1"/>
  <c r="D416" i="1"/>
  <c r="D417" i="1" s="1"/>
  <c r="T415" i="1"/>
  <c r="Q415" i="1"/>
  <c r="P415" i="1"/>
  <c r="N415" i="1"/>
  <c r="S415" i="1" s="1"/>
  <c r="H415" i="1"/>
  <c r="D415" i="1"/>
  <c r="R414" i="1"/>
  <c r="P414" i="1"/>
  <c r="N414" i="1"/>
  <c r="H414" i="1"/>
  <c r="D414" i="1"/>
  <c r="T413" i="1"/>
  <c r="S413" i="1"/>
  <c r="Q413" i="1"/>
  <c r="P413" i="1"/>
  <c r="O413" i="1"/>
  <c r="N413" i="1"/>
  <c r="R413" i="1" s="1"/>
  <c r="H413" i="1"/>
  <c r="T412" i="1"/>
  <c r="S412" i="1"/>
  <c r="R412" i="1"/>
  <c r="Q412" i="1"/>
  <c r="P412" i="1"/>
  <c r="N412" i="1"/>
  <c r="W412" i="1" s="1"/>
  <c r="H412" i="1"/>
  <c r="T411" i="1"/>
  <c r="S411" i="1"/>
  <c r="R411" i="1"/>
  <c r="Q411" i="1"/>
  <c r="P411" i="1"/>
  <c r="O411" i="1"/>
  <c r="N411" i="1"/>
  <c r="H411" i="1"/>
  <c r="T410" i="1"/>
  <c r="S410" i="1"/>
  <c r="R410" i="1"/>
  <c r="Q410" i="1"/>
  <c r="P410" i="1"/>
  <c r="O410" i="1"/>
  <c r="N410" i="1"/>
  <c r="H410" i="1"/>
  <c r="T409" i="1"/>
  <c r="S409" i="1"/>
  <c r="Q409" i="1"/>
  <c r="P409" i="1"/>
  <c r="N409" i="1"/>
  <c r="R409" i="1" s="1"/>
  <c r="H409" i="1"/>
  <c r="O409" i="1" s="1"/>
  <c r="D409" i="1"/>
  <c r="D410" i="1" s="1"/>
  <c r="D411" i="1" s="1"/>
  <c r="T408" i="1"/>
  <c r="R408" i="1"/>
  <c r="Q408" i="1"/>
  <c r="P408" i="1"/>
  <c r="N408" i="1"/>
  <c r="S408" i="1" s="1"/>
  <c r="H408" i="1"/>
  <c r="O408" i="1" s="1"/>
  <c r="D408" i="1"/>
  <c r="T407" i="1"/>
  <c r="R407" i="1"/>
  <c r="P407" i="1"/>
  <c r="O407" i="1"/>
  <c r="N407" i="1"/>
  <c r="Q407" i="1" s="1"/>
  <c r="H407" i="1"/>
  <c r="T406" i="1"/>
  <c r="S406" i="1"/>
  <c r="R406" i="1"/>
  <c r="Q406" i="1"/>
  <c r="P406" i="1"/>
  <c r="N406" i="1"/>
  <c r="W406" i="1" s="1"/>
  <c r="H406" i="1"/>
  <c r="T405" i="1"/>
  <c r="S405" i="1"/>
  <c r="R405" i="1"/>
  <c r="Q405" i="1"/>
  <c r="P405" i="1"/>
  <c r="N405" i="1"/>
  <c r="H405" i="1"/>
  <c r="O405" i="1" s="1"/>
  <c r="T404" i="1"/>
  <c r="S404" i="1"/>
  <c r="R404" i="1"/>
  <c r="Q404" i="1"/>
  <c r="P404" i="1"/>
  <c r="O404" i="1"/>
  <c r="N404" i="1"/>
  <c r="H404" i="1"/>
  <c r="T403" i="1"/>
  <c r="S403" i="1"/>
  <c r="R403" i="1"/>
  <c r="Q403" i="1"/>
  <c r="P403" i="1"/>
  <c r="O403" i="1"/>
  <c r="N403" i="1"/>
  <c r="H403" i="1"/>
  <c r="T402" i="1"/>
  <c r="S402" i="1"/>
  <c r="Q402" i="1"/>
  <c r="P402" i="1"/>
  <c r="N402" i="1"/>
  <c r="R402" i="1" s="1"/>
  <c r="H402" i="1"/>
  <c r="O402" i="1" s="1"/>
  <c r="D402" i="1"/>
  <c r="D403" i="1" s="1"/>
  <c r="D404" i="1" s="1"/>
  <c r="D405" i="1" s="1"/>
  <c r="Q401" i="1"/>
  <c r="P401" i="1"/>
  <c r="N401" i="1"/>
  <c r="H401" i="1"/>
  <c r="T400" i="1"/>
  <c r="S400" i="1"/>
  <c r="R400" i="1"/>
  <c r="Q400" i="1"/>
  <c r="P400" i="1"/>
  <c r="N400" i="1"/>
  <c r="H400" i="1"/>
  <c r="T399" i="1"/>
  <c r="S399" i="1"/>
  <c r="R399" i="1"/>
  <c r="Q399" i="1"/>
  <c r="P399" i="1"/>
  <c r="N399" i="1"/>
  <c r="H399" i="1"/>
  <c r="O399" i="1" s="1"/>
  <c r="D399" i="1"/>
  <c r="T398" i="1"/>
  <c r="S398" i="1"/>
  <c r="R398" i="1"/>
  <c r="Q398" i="1"/>
  <c r="P398" i="1"/>
  <c r="N398" i="1"/>
  <c r="H398" i="1"/>
  <c r="O398" i="1" s="1"/>
  <c r="T397" i="1"/>
  <c r="S397" i="1"/>
  <c r="R397" i="1"/>
  <c r="Q397" i="1"/>
  <c r="P397" i="1"/>
  <c r="O397" i="1"/>
  <c r="N397" i="1"/>
  <c r="H397" i="1"/>
  <c r="T396" i="1"/>
  <c r="S396" i="1"/>
  <c r="Q396" i="1"/>
  <c r="P396" i="1"/>
  <c r="O396" i="1"/>
  <c r="N396" i="1"/>
  <c r="R396" i="1" s="1"/>
  <c r="H396" i="1"/>
  <c r="D396" i="1"/>
  <c r="D397" i="1" s="1"/>
  <c r="D398" i="1" s="1"/>
  <c r="T395" i="1"/>
  <c r="S395" i="1"/>
  <c r="Q395" i="1"/>
  <c r="P395" i="1"/>
  <c r="N395" i="1"/>
  <c r="R395" i="1" s="1"/>
  <c r="H395" i="1"/>
  <c r="O395" i="1" s="1"/>
  <c r="W394" i="1"/>
  <c r="T394" i="1"/>
  <c r="S394" i="1"/>
  <c r="R394" i="1"/>
  <c r="Q394" i="1"/>
  <c r="P394" i="1"/>
  <c r="O394" i="1"/>
  <c r="N394" i="1"/>
  <c r="H394" i="1"/>
  <c r="T393" i="1"/>
  <c r="S393" i="1"/>
  <c r="R393" i="1"/>
  <c r="Q393" i="1"/>
  <c r="P393" i="1"/>
  <c r="O393" i="1"/>
  <c r="N393" i="1"/>
  <c r="H393" i="1"/>
  <c r="T392" i="1"/>
  <c r="S392" i="1"/>
  <c r="R392" i="1"/>
  <c r="Q392" i="1"/>
  <c r="P392" i="1"/>
  <c r="N392" i="1"/>
  <c r="H392" i="1"/>
  <c r="O392" i="1" s="1"/>
  <c r="D392" i="1"/>
  <c r="D393" i="1" s="1"/>
  <c r="T391" i="1"/>
  <c r="S391" i="1"/>
  <c r="Q391" i="1"/>
  <c r="P391" i="1"/>
  <c r="N391" i="1"/>
  <c r="R391" i="1" s="1"/>
  <c r="H391" i="1"/>
  <c r="D391" i="1"/>
  <c r="T390" i="1"/>
  <c r="S390" i="1"/>
  <c r="Q390" i="1"/>
  <c r="P390" i="1"/>
  <c r="O390" i="1"/>
  <c r="N390" i="1"/>
  <c r="R390" i="1" s="1"/>
  <c r="H390" i="1"/>
  <c r="D390" i="1"/>
  <c r="T389" i="1"/>
  <c r="S389" i="1"/>
  <c r="Q389" i="1"/>
  <c r="P389" i="1"/>
  <c r="O389" i="1"/>
  <c r="N389" i="1"/>
  <c r="R389" i="1" s="1"/>
  <c r="H389" i="1"/>
  <c r="W388" i="1"/>
  <c r="T388" i="1"/>
  <c r="S388" i="1"/>
  <c r="R388" i="1"/>
  <c r="Q388" i="1"/>
  <c r="P388" i="1"/>
  <c r="O388" i="1"/>
  <c r="N388" i="1"/>
  <c r="H388" i="1"/>
  <c r="U388" i="1" s="1"/>
  <c r="V388" i="1" s="1"/>
  <c r="T387" i="1"/>
  <c r="S387" i="1"/>
  <c r="R387" i="1"/>
  <c r="Q387" i="1"/>
  <c r="P387" i="1"/>
  <c r="O387" i="1"/>
  <c r="N387" i="1"/>
  <c r="H387" i="1"/>
  <c r="T386" i="1"/>
  <c r="S386" i="1"/>
  <c r="R386" i="1"/>
  <c r="Q386" i="1"/>
  <c r="P386" i="1"/>
  <c r="O386" i="1"/>
  <c r="N386" i="1"/>
  <c r="H386" i="1"/>
  <c r="T385" i="1"/>
  <c r="S385" i="1"/>
  <c r="Q385" i="1"/>
  <c r="P385" i="1"/>
  <c r="N385" i="1"/>
  <c r="R385" i="1" s="1"/>
  <c r="H385" i="1"/>
  <c r="O385" i="1" s="1"/>
  <c r="D385" i="1"/>
  <c r="D386" i="1" s="1"/>
  <c r="D387" i="1" s="1"/>
  <c r="T384" i="1"/>
  <c r="R384" i="1"/>
  <c r="Q384" i="1"/>
  <c r="P384" i="1"/>
  <c r="N384" i="1"/>
  <c r="S384" i="1" s="1"/>
  <c r="H384" i="1"/>
  <c r="O384" i="1" s="1"/>
  <c r="D384" i="1"/>
  <c r="T383" i="1"/>
  <c r="S383" i="1"/>
  <c r="R383" i="1"/>
  <c r="P383" i="1"/>
  <c r="N383" i="1"/>
  <c r="Q383" i="1" s="1"/>
  <c r="H383" i="1"/>
  <c r="T382" i="1"/>
  <c r="S382" i="1"/>
  <c r="R382" i="1"/>
  <c r="Q382" i="1"/>
  <c r="P382" i="1"/>
  <c r="N382" i="1"/>
  <c r="W382" i="1" s="1"/>
  <c r="H382" i="1"/>
  <c r="T381" i="1"/>
  <c r="S381" i="1"/>
  <c r="R381" i="1"/>
  <c r="Q381" i="1"/>
  <c r="P381" i="1"/>
  <c r="N381" i="1"/>
  <c r="H381" i="1"/>
  <c r="O381" i="1" s="1"/>
  <c r="T380" i="1"/>
  <c r="S380" i="1"/>
  <c r="Q380" i="1"/>
  <c r="P380" i="1"/>
  <c r="N380" i="1"/>
  <c r="O380" i="1" s="1"/>
  <c r="H380" i="1"/>
  <c r="T379" i="1"/>
  <c r="S379" i="1"/>
  <c r="Q379" i="1"/>
  <c r="P379" i="1"/>
  <c r="O379" i="1"/>
  <c r="N379" i="1"/>
  <c r="R379" i="1" s="1"/>
  <c r="H379" i="1"/>
  <c r="D379" i="1"/>
  <c r="D380" i="1" s="1"/>
  <c r="D381" i="1" s="1"/>
  <c r="T378" i="1"/>
  <c r="S378" i="1"/>
  <c r="Q378" i="1"/>
  <c r="P378" i="1"/>
  <c r="N378" i="1"/>
  <c r="R378" i="1" s="1"/>
  <c r="H378" i="1"/>
  <c r="O378" i="1" s="1"/>
  <c r="D378" i="1"/>
  <c r="T377" i="1"/>
  <c r="R377" i="1"/>
  <c r="Q377" i="1"/>
  <c r="P377" i="1"/>
  <c r="N377" i="1"/>
  <c r="S377" i="1" s="1"/>
  <c r="H377" i="1"/>
  <c r="O377" i="1" s="1"/>
  <c r="T376" i="1"/>
  <c r="S376" i="1"/>
  <c r="R376" i="1"/>
  <c r="Q376" i="1"/>
  <c r="P376" i="1"/>
  <c r="N376" i="1"/>
  <c r="H376" i="1"/>
  <c r="T375" i="1"/>
  <c r="S375" i="1"/>
  <c r="R375" i="1"/>
  <c r="Q375" i="1"/>
  <c r="P375" i="1"/>
  <c r="N375" i="1"/>
  <c r="H375" i="1"/>
  <c r="O375" i="1" s="1"/>
  <c r="D375" i="1"/>
  <c r="T374" i="1"/>
  <c r="S374" i="1"/>
  <c r="R374" i="1"/>
  <c r="Q374" i="1"/>
  <c r="P374" i="1"/>
  <c r="N374" i="1"/>
  <c r="H374" i="1"/>
  <c r="O374" i="1" s="1"/>
  <c r="T373" i="1"/>
  <c r="S373" i="1"/>
  <c r="Q373" i="1"/>
  <c r="P373" i="1"/>
  <c r="O373" i="1"/>
  <c r="N373" i="1"/>
  <c r="R373" i="1" s="1"/>
  <c r="H373" i="1"/>
  <c r="T372" i="1"/>
  <c r="S372" i="1"/>
  <c r="P372" i="1"/>
  <c r="O372" i="1"/>
  <c r="N372" i="1"/>
  <c r="R372" i="1" s="1"/>
  <c r="H372" i="1"/>
  <c r="D372" i="1"/>
  <c r="D373" i="1" s="1"/>
  <c r="D374" i="1" s="1"/>
  <c r="T371" i="1"/>
  <c r="R371" i="1"/>
  <c r="Q371" i="1"/>
  <c r="P371" i="1"/>
  <c r="N371" i="1"/>
  <c r="S371" i="1" s="1"/>
  <c r="H371" i="1"/>
  <c r="O371" i="1" s="1"/>
  <c r="W370" i="1"/>
  <c r="T370" i="1"/>
  <c r="S370" i="1"/>
  <c r="R370" i="1"/>
  <c r="Q370" i="1"/>
  <c r="P370" i="1"/>
  <c r="O370" i="1"/>
  <c r="N370" i="1"/>
  <c r="H370" i="1"/>
  <c r="T369" i="1"/>
  <c r="S369" i="1"/>
  <c r="R369" i="1"/>
  <c r="Q369" i="1"/>
  <c r="P369" i="1"/>
  <c r="O369" i="1"/>
  <c r="N369" i="1"/>
  <c r="H369" i="1"/>
  <c r="T368" i="1"/>
  <c r="S368" i="1"/>
  <c r="Q368" i="1"/>
  <c r="P368" i="1"/>
  <c r="N368" i="1"/>
  <c r="R368" i="1" s="1"/>
  <c r="H368" i="1"/>
  <c r="O368" i="1" s="1"/>
  <c r="R367" i="1"/>
  <c r="Q367" i="1"/>
  <c r="P367" i="1"/>
  <c r="N367" i="1"/>
  <c r="H367" i="1"/>
  <c r="O367" i="1" s="1"/>
  <c r="T366" i="1"/>
  <c r="S366" i="1"/>
  <c r="Q366" i="1"/>
  <c r="P366" i="1"/>
  <c r="O366" i="1"/>
  <c r="N366" i="1"/>
  <c r="R366" i="1" s="1"/>
  <c r="H366" i="1"/>
  <c r="D366" i="1"/>
  <c r="D367" i="1" s="1"/>
  <c r="D368" i="1" s="1"/>
  <c r="D369" i="1" s="1"/>
  <c r="T365" i="1"/>
  <c r="S365" i="1"/>
  <c r="R365" i="1"/>
  <c r="Q365" i="1"/>
  <c r="P365" i="1"/>
  <c r="O365" i="1"/>
  <c r="N365" i="1"/>
  <c r="H365" i="1"/>
  <c r="W364" i="1"/>
  <c r="T364" i="1"/>
  <c r="S364" i="1"/>
  <c r="R364" i="1"/>
  <c r="Q364" i="1"/>
  <c r="P364" i="1"/>
  <c r="N364" i="1"/>
  <c r="O364" i="1" s="1"/>
  <c r="H364" i="1"/>
  <c r="T363" i="1"/>
  <c r="S363" i="1"/>
  <c r="R363" i="1"/>
  <c r="Q363" i="1"/>
  <c r="P363" i="1"/>
  <c r="O363" i="1"/>
  <c r="N363" i="1"/>
  <c r="H363" i="1"/>
  <c r="T362" i="1"/>
  <c r="S362" i="1"/>
  <c r="P362" i="1"/>
  <c r="O362" i="1"/>
  <c r="N362" i="1"/>
  <c r="R362" i="1" s="1"/>
  <c r="H362" i="1"/>
  <c r="D362" i="1"/>
  <c r="D363" i="1" s="1"/>
  <c r="T361" i="1"/>
  <c r="S361" i="1"/>
  <c r="Q361" i="1"/>
  <c r="P361" i="1"/>
  <c r="N361" i="1"/>
  <c r="R361" i="1" s="1"/>
  <c r="H361" i="1"/>
  <c r="O361" i="1" s="1"/>
  <c r="D361" i="1"/>
  <c r="T360" i="1"/>
  <c r="P360" i="1"/>
  <c r="N360" i="1"/>
  <c r="H360" i="1"/>
  <c r="D360" i="1"/>
  <c r="T359" i="1"/>
  <c r="S359" i="1"/>
  <c r="R359" i="1"/>
  <c r="P359" i="1"/>
  <c r="N359" i="1"/>
  <c r="Q359" i="1" s="1"/>
  <c r="H359" i="1"/>
  <c r="U358" i="1"/>
  <c r="T358" i="1"/>
  <c r="S358" i="1"/>
  <c r="R358" i="1"/>
  <c r="Q358" i="1"/>
  <c r="P358" i="1"/>
  <c r="N358" i="1"/>
  <c r="H358" i="1"/>
  <c r="O358" i="1" s="1"/>
  <c r="T357" i="1"/>
  <c r="S357" i="1"/>
  <c r="R357" i="1"/>
  <c r="Q357" i="1"/>
  <c r="P357" i="1"/>
  <c r="N357" i="1"/>
  <c r="H357" i="1"/>
  <c r="O357" i="1" s="1"/>
  <c r="S356" i="1"/>
  <c r="R356" i="1"/>
  <c r="Q356" i="1"/>
  <c r="P356" i="1"/>
  <c r="N356" i="1"/>
  <c r="H356" i="1"/>
  <c r="T355" i="1"/>
  <c r="S355" i="1"/>
  <c r="Q355" i="1"/>
  <c r="P355" i="1"/>
  <c r="O355" i="1"/>
  <c r="N355" i="1"/>
  <c r="R355" i="1" s="1"/>
  <c r="H355" i="1"/>
  <c r="D355" i="1"/>
  <c r="D356" i="1" s="1"/>
  <c r="D357" i="1" s="1"/>
  <c r="T354" i="1"/>
  <c r="S354" i="1"/>
  <c r="Q354" i="1"/>
  <c r="P354" i="1"/>
  <c r="N354" i="1"/>
  <c r="R354" i="1" s="1"/>
  <c r="H354" i="1"/>
  <c r="O354" i="1" s="1"/>
  <c r="D354" i="1"/>
  <c r="T353" i="1"/>
  <c r="S353" i="1"/>
  <c r="R353" i="1"/>
  <c r="Q353" i="1"/>
  <c r="P353" i="1"/>
  <c r="N353" i="1"/>
  <c r="H353" i="1"/>
  <c r="O353" i="1" s="1"/>
  <c r="U352" i="1"/>
  <c r="V352" i="1" s="1"/>
  <c r="T352" i="1"/>
  <c r="S352" i="1"/>
  <c r="R352" i="1"/>
  <c r="Q352" i="1"/>
  <c r="P352" i="1"/>
  <c r="N352" i="1"/>
  <c r="H352" i="1"/>
  <c r="O352" i="1" s="1"/>
  <c r="T351" i="1"/>
  <c r="S351" i="1"/>
  <c r="R351" i="1"/>
  <c r="Q351" i="1"/>
  <c r="P351" i="1"/>
  <c r="N351" i="1"/>
  <c r="H351" i="1"/>
  <c r="O351" i="1" s="1"/>
  <c r="T350" i="1"/>
  <c r="Q350" i="1"/>
  <c r="P350" i="1"/>
  <c r="N350" i="1"/>
  <c r="H350" i="1"/>
  <c r="T349" i="1"/>
  <c r="R349" i="1"/>
  <c r="P349" i="1"/>
  <c r="N349" i="1"/>
  <c r="Q349" i="1" s="1"/>
  <c r="H349" i="1"/>
  <c r="T348" i="1"/>
  <c r="S348" i="1"/>
  <c r="Q348" i="1"/>
  <c r="P348" i="1"/>
  <c r="O348" i="1"/>
  <c r="N348" i="1"/>
  <c r="R348" i="1" s="1"/>
  <c r="H348" i="1"/>
  <c r="D348" i="1"/>
  <c r="D349" i="1" s="1"/>
  <c r="D350" i="1" s="1"/>
  <c r="D351" i="1" s="1"/>
  <c r="T347" i="1"/>
  <c r="R347" i="1"/>
  <c r="Q347" i="1"/>
  <c r="P347" i="1"/>
  <c r="N347" i="1"/>
  <c r="S347" i="1" s="1"/>
  <c r="H347" i="1"/>
  <c r="O347" i="1" s="1"/>
  <c r="T346" i="1"/>
  <c r="S346" i="1"/>
  <c r="R346" i="1"/>
  <c r="Q346" i="1"/>
  <c r="P346" i="1"/>
  <c r="O346" i="1"/>
  <c r="N346" i="1"/>
  <c r="H346" i="1"/>
  <c r="T345" i="1"/>
  <c r="S345" i="1"/>
  <c r="R345" i="1"/>
  <c r="Q345" i="1"/>
  <c r="P345" i="1"/>
  <c r="O345" i="1"/>
  <c r="N345" i="1"/>
  <c r="H345" i="1"/>
  <c r="D345" i="1"/>
  <c r="T344" i="1"/>
  <c r="S344" i="1"/>
  <c r="Q344" i="1"/>
  <c r="P344" i="1"/>
  <c r="N344" i="1"/>
  <c r="R344" i="1" s="1"/>
  <c r="H344" i="1"/>
  <c r="O344" i="1" s="1"/>
  <c r="D344" i="1"/>
  <c r="S343" i="1"/>
  <c r="R343" i="1"/>
  <c r="Q343" i="1"/>
  <c r="P343" i="1"/>
  <c r="N343" i="1"/>
  <c r="T343" i="1" s="1"/>
  <c r="H343" i="1"/>
  <c r="O343" i="1" s="1"/>
  <c r="T342" i="1"/>
  <c r="R342" i="1"/>
  <c r="Q342" i="1"/>
  <c r="P342" i="1"/>
  <c r="N342" i="1"/>
  <c r="H342" i="1"/>
  <c r="D342" i="1"/>
  <c r="D343" i="1" s="1"/>
  <c r="T341" i="1"/>
  <c r="S341" i="1"/>
  <c r="Q341" i="1"/>
  <c r="P341" i="1"/>
  <c r="O341" i="1"/>
  <c r="N341" i="1"/>
  <c r="R341" i="1" s="1"/>
  <c r="H341" i="1"/>
  <c r="T340" i="1"/>
  <c r="S340" i="1"/>
  <c r="R340" i="1"/>
  <c r="Q340" i="1"/>
  <c r="P340" i="1"/>
  <c r="O340" i="1"/>
  <c r="N340" i="1"/>
  <c r="W340" i="1" s="1"/>
  <c r="H340" i="1"/>
  <c r="T339" i="1"/>
  <c r="S339" i="1"/>
  <c r="R339" i="1"/>
  <c r="Q339" i="1"/>
  <c r="P339" i="1"/>
  <c r="O339" i="1"/>
  <c r="N339" i="1"/>
  <c r="H339" i="1"/>
  <c r="T338" i="1"/>
  <c r="S338" i="1"/>
  <c r="Q338" i="1"/>
  <c r="P338" i="1"/>
  <c r="O338" i="1"/>
  <c r="N338" i="1"/>
  <c r="R338" i="1" s="1"/>
  <c r="H338" i="1"/>
  <c r="D338" i="1"/>
  <c r="D339" i="1" s="1"/>
  <c r="T337" i="1"/>
  <c r="S337" i="1"/>
  <c r="Q337" i="1"/>
  <c r="P337" i="1"/>
  <c r="N337" i="1"/>
  <c r="R337" i="1" s="1"/>
  <c r="H337" i="1"/>
  <c r="O337" i="1" s="1"/>
  <c r="D337" i="1"/>
  <c r="T336" i="1"/>
  <c r="R336" i="1"/>
  <c r="Q336" i="1"/>
  <c r="P336" i="1"/>
  <c r="N336" i="1"/>
  <c r="S336" i="1" s="1"/>
  <c r="H336" i="1"/>
  <c r="D336" i="1"/>
  <c r="T335" i="1"/>
  <c r="R335" i="1"/>
  <c r="Q335" i="1"/>
  <c r="P335" i="1"/>
  <c r="N335" i="1"/>
  <c r="H335" i="1"/>
  <c r="T334" i="1"/>
  <c r="S334" i="1"/>
  <c r="R334" i="1"/>
  <c r="Q334" i="1"/>
  <c r="P334" i="1"/>
  <c r="N334" i="1"/>
  <c r="H334" i="1"/>
  <c r="T333" i="1"/>
  <c r="S333" i="1"/>
  <c r="R333" i="1"/>
  <c r="Q333" i="1"/>
  <c r="P333" i="1"/>
  <c r="N333" i="1"/>
  <c r="H333" i="1"/>
  <c r="S332" i="1"/>
  <c r="Q332" i="1"/>
  <c r="P332" i="1"/>
  <c r="N332" i="1"/>
  <c r="T332" i="1" s="1"/>
  <c r="H332" i="1"/>
  <c r="T331" i="1"/>
  <c r="S331" i="1"/>
  <c r="Q331" i="1"/>
  <c r="P331" i="1"/>
  <c r="O331" i="1"/>
  <c r="N331" i="1"/>
  <c r="R331" i="1" s="1"/>
  <c r="H331" i="1"/>
  <c r="T330" i="1"/>
  <c r="S330" i="1"/>
  <c r="R330" i="1"/>
  <c r="Q330" i="1"/>
  <c r="P330" i="1"/>
  <c r="N330" i="1"/>
  <c r="H330" i="1"/>
  <c r="O330" i="1" s="1"/>
  <c r="D330" i="1"/>
  <c r="D331" i="1" s="1"/>
  <c r="D332" i="1" s="1"/>
  <c r="D333" i="1" s="1"/>
  <c r="T329" i="1"/>
  <c r="Q329" i="1"/>
  <c r="P329" i="1"/>
  <c r="N329" i="1"/>
  <c r="H329" i="1"/>
  <c r="T328" i="1"/>
  <c r="S328" i="1"/>
  <c r="R328" i="1"/>
  <c r="Q328" i="1"/>
  <c r="P328" i="1"/>
  <c r="N328" i="1"/>
  <c r="H328" i="1"/>
  <c r="O328" i="1" s="1"/>
  <c r="T327" i="1"/>
  <c r="S327" i="1"/>
  <c r="R327" i="1"/>
  <c r="Q327" i="1"/>
  <c r="P327" i="1"/>
  <c r="N327" i="1"/>
  <c r="H327" i="1"/>
  <c r="O327" i="1" s="1"/>
  <c r="T326" i="1"/>
  <c r="S326" i="1"/>
  <c r="Q326" i="1"/>
  <c r="P326" i="1"/>
  <c r="N326" i="1"/>
  <c r="W322" i="1" s="1"/>
  <c r="H326" i="1"/>
  <c r="T325" i="1"/>
  <c r="R325" i="1"/>
  <c r="P325" i="1"/>
  <c r="N325" i="1"/>
  <c r="Q325" i="1" s="1"/>
  <c r="H325" i="1"/>
  <c r="T324" i="1"/>
  <c r="S324" i="1"/>
  <c r="Q324" i="1"/>
  <c r="P324" i="1"/>
  <c r="O324" i="1"/>
  <c r="N324" i="1"/>
  <c r="R324" i="1" s="1"/>
  <c r="H324" i="1"/>
  <c r="D324" i="1"/>
  <c r="D325" i="1" s="1"/>
  <c r="D326" i="1" s="1"/>
  <c r="D327" i="1" s="1"/>
  <c r="T323" i="1"/>
  <c r="S323" i="1"/>
  <c r="Q323" i="1"/>
  <c r="P323" i="1"/>
  <c r="N323" i="1"/>
  <c r="R323" i="1" s="1"/>
  <c r="H323" i="1"/>
  <c r="O323" i="1" s="1"/>
  <c r="T322" i="1"/>
  <c r="S322" i="1"/>
  <c r="R322" i="1"/>
  <c r="Q322" i="1"/>
  <c r="P322" i="1"/>
  <c r="O322" i="1"/>
  <c r="N322" i="1"/>
  <c r="H322" i="1"/>
  <c r="T321" i="1"/>
  <c r="S321" i="1"/>
  <c r="R321" i="1"/>
  <c r="Q321" i="1"/>
  <c r="P321" i="1"/>
  <c r="O321" i="1"/>
  <c r="N321" i="1"/>
  <c r="H321" i="1"/>
  <c r="T320" i="1"/>
  <c r="S320" i="1"/>
  <c r="R320" i="1"/>
  <c r="Q320" i="1"/>
  <c r="P320" i="1"/>
  <c r="N320" i="1"/>
  <c r="H320" i="1"/>
  <c r="O320" i="1" s="1"/>
  <c r="D320" i="1"/>
  <c r="D321" i="1" s="1"/>
  <c r="R319" i="1"/>
  <c r="Q319" i="1"/>
  <c r="P319" i="1"/>
  <c r="N319" i="1"/>
  <c r="H319" i="1"/>
  <c r="O319" i="1" s="1"/>
  <c r="T318" i="1"/>
  <c r="R318" i="1"/>
  <c r="Q318" i="1"/>
  <c r="P318" i="1"/>
  <c r="N318" i="1"/>
  <c r="H318" i="1"/>
  <c r="D318" i="1"/>
  <c r="D319" i="1" s="1"/>
  <c r="T317" i="1"/>
  <c r="S317" i="1"/>
  <c r="R317" i="1"/>
  <c r="Q317" i="1"/>
  <c r="P317" i="1"/>
  <c r="O317" i="1"/>
  <c r="N317" i="1"/>
  <c r="H317" i="1"/>
  <c r="T316" i="1"/>
  <c r="S316" i="1"/>
  <c r="R316" i="1"/>
  <c r="Q316" i="1"/>
  <c r="P316" i="1"/>
  <c r="N316" i="1"/>
  <c r="O316" i="1" s="1"/>
  <c r="H316" i="1"/>
  <c r="T315" i="1"/>
  <c r="S315" i="1"/>
  <c r="R315" i="1"/>
  <c r="Q315" i="1"/>
  <c r="P315" i="1"/>
  <c r="O315" i="1"/>
  <c r="N315" i="1"/>
  <c r="H315" i="1"/>
  <c r="T314" i="1"/>
  <c r="S314" i="1"/>
  <c r="R314" i="1"/>
  <c r="Q314" i="1"/>
  <c r="P314" i="1"/>
  <c r="O314" i="1"/>
  <c r="N314" i="1"/>
  <c r="H314" i="1"/>
  <c r="T313" i="1"/>
  <c r="S313" i="1"/>
  <c r="R313" i="1"/>
  <c r="Q313" i="1"/>
  <c r="P313" i="1"/>
  <c r="N313" i="1"/>
  <c r="H313" i="1"/>
  <c r="O313" i="1" s="1"/>
  <c r="D313" i="1"/>
  <c r="D314" i="1" s="1"/>
  <c r="D315" i="1" s="1"/>
  <c r="S312" i="1"/>
  <c r="R312" i="1"/>
  <c r="Q312" i="1"/>
  <c r="P312" i="1"/>
  <c r="N312" i="1"/>
  <c r="T312" i="1" s="1"/>
  <c r="H312" i="1"/>
  <c r="O312" i="1" s="1"/>
  <c r="D312" i="1"/>
  <c r="T311" i="1"/>
  <c r="S311" i="1"/>
  <c r="R311" i="1"/>
  <c r="P311" i="1"/>
  <c r="O311" i="1"/>
  <c r="N311" i="1"/>
  <c r="Q311" i="1" s="1"/>
  <c r="H311" i="1"/>
  <c r="U310" i="1"/>
  <c r="V310" i="1" s="1"/>
  <c r="T310" i="1"/>
  <c r="S310" i="1"/>
  <c r="R310" i="1"/>
  <c r="Q310" i="1"/>
  <c r="P310" i="1"/>
  <c r="N310" i="1"/>
  <c r="W310" i="1" s="1"/>
  <c r="H310" i="1"/>
  <c r="O310" i="1" s="1"/>
  <c r="T309" i="1"/>
  <c r="S309" i="1"/>
  <c r="R309" i="1"/>
  <c r="Q309" i="1"/>
  <c r="P309" i="1"/>
  <c r="N309" i="1"/>
  <c r="H309" i="1"/>
  <c r="O309" i="1" s="1"/>
  <c r="T308" i="1"/>
  <c r="S308" i="1"/>
  <c r="R308" i="1"/>
  <c r="Q308" i="1"/>
  <c r="P308" i="1"/>
  <c r="O308" i="1"/>
  <c r="N308" i="1"/>
  <c r="H308" i="1"/>
  <c r="T307" i="1"/>
  <c r="S307" i="1"/>
  <c r="Q307" i="1"/>
  <c r="P307" i="1"/>
  <c r="O307" i="1"/>
  <c r="N307" i="1"/>
  <c r="R307" i="1" s="1"/>
  <c r="H307" i="1"/>
  <c r="D307" i="1"/>
  <c r="D308" i="1" s="1"/>
  <c r="D309" i="1" s="1"/>
  <c r="T306" i="1"/>
  <c r="S306" i="1"/>
  <c r="Q306" i="1"/>
  <c r="P306" i="1"/>
  <c r="N306" i="1"/>
  <c r="R306" i="1" s="1"/>
  <c r="H306" i="1"/>
  <c r="O306" i="1" s="1"/>
  <c r="D306" i="1"/>
  <c r="T305" i="1"/>
  <c r="R305" i="1"/>
  <c r="Q305" i="1"/>
  <c r="P305" i="1"/>
  <c r="N305" i="1"/>
  <c r="S305" i="1" s="1"/>
  <c r="H305" i="1"/>
  <c r="O305" i="1" s="1"/>
  <c r="U304" i="1"/>
  <c r="V304" i="1" s="1"/>
  <c r="T304" i="1"/>
  <c r="S304" i="1"/>
  <c r="R304" i="1"/>
  <c r="Q304" i="1"/>
  <c r="P304" i="1"/>
  <c r="N304" i="1"/>
  <c r="W304" i="1" s="1"/>
  <c r="H304" i="1"/>
  <c r="O304" i="1" s="1"/>
  <c r="T303" i="1"/>
  <c r="S303" i="1"/>
  <c r="R303" i="1"/>
  <c r="Q303" i="1"/>
  <c r="P303" i="1"/>
  <c r="N303" i="1"/>
  <c r="H303" i="1"/>
  <c r="O303" i="1" s="1"/>
  <c r="S302" i="1"/>
  <c r="P302" i="1"/>
  <c r="N302" i="1"/>
  <c r="H302" i="1"/>
  <c r="S301" i="1"/>
  <c r="R301" i="1"/>
  <c r="Q301" i="1"/>
  <c r="P301" i="1"/>
  <c r="N301" i="1"/>
  <c r="H301" i="1"/>
  <c r="T300" i="1"/>
  <c r="S300" i="1"/>
  <c r="Q300" i="1"/>
  <c r="P300" i="1"/>
  <c r="O300" i="1"/>
  <c r="N300" i="1"/>
  <c r="R300" i="1" s="1"/>
  <c r="H300" i="1"/>
  <c r="D300" i="1"/>
  <c r="D301" i="1" s="1"/>
  <c r="D302" i="1" s="1"/>
  <c r="D303" i="1" s="1"/>
  <c r="T299" i="1"/>
  <c r="S299" i="1"/>
  <c r="R299" i="1"/>
  <c r="Q299" i="1"/>
  <c r="P299" i="1"/>
  <c r="O299" i="1"/>
  <c r="N299" i="1"/>
  <c r="H299" i="1"/>
  <c r="T298" i="1"/>
  <c r="S298" i="1"/>
  <c r="R298" i="1"/>
  <c r="Q298" i="1"/>
  <c r="P298" i="1"/>
  <c r="O298" i="1"/>
  <c r="N298" i="1"/>
  <c r="H298" i="1"/>
  <c r="T297" i="1"/>
  <c r="S297" i="1"/>
  <c r="Q297" i="1"/>
  <c r="P297" i="1"/>
  <c r="N297" i="1"/>
  <c r="R297" i="1" s="1"/>
  <c r="H297" i="1"/>
  <c r="O297" i="1" s="1"/>
  <c r="S296" i="1"/>
  <c r="R296" i="1"/>
  <c r="Q296" i="1"/>
  <c r="P296" i="1"/>
  <c r="N296" i="1"/>
  <c r="T296" i="1" s="1"/>
  <c r="H296" i="1"/>
  <c r="O296" i="1" s="1"/>
  <c r="D296" i="1"/>
  <c r="D297" i="1" s="1"/>
  <c r="D298" i="1" s="1"/>
  <c r="S295" i="1"/>
  <c r="Q295" i="1"/>
  <c r="P295" i="1"/>
  <c r="N295" i="1"/>
  <c r="T295" i="1" s="1"/>
  <c r="H295" i="1"/>
  <c r="O295" i="1" s="1"/>
  <c r="D295" i="1"/>
  <c r="U294" i="1"/>
  <c r="V294" i="1" s="1"/>
  <c r="T294" i="1"/>
  <c r="S294" i="1"/>
  <c r="R294" i="1"/>
  <c r="Q294" i="1"/>
  <c r="P294" i="1"/>
  <c r="N294" i="1"/>
  <c r="W294" i="1" s="1"/>
  <c r="H294" i="1"/>
  <c r="O294" i="1" s="1"/>
  <c r="T293" i="1"/>
  <c r="S293" i="1"/>
  <c r="R293" i="1"/>
  <c r="Q293" i="1"/>
  <c r="P293" i="1"/>
  <c r="N293" i="1"/>
  <c r="H293" i="1"/>
  <c r="O293" i="1" s="1"/>
  <c r="T292" i="1"/>
  <c r="S292" i="1"/>
  <c r="Q292" i="1"/>
  <c r="P292" i="1"/>
  <c r="N292" i="1"/>
  <c r="O292" i="1" s="1"/>
  <c r="H292" i="1"/>
  <c r="D292" i="1"/>
  <c r="D293" i="1" s="1"/>
  <c r="T291" i="1"/>
  <c r="S291" i="1"/>
  <c r="Q291" i="1"/>
  <c r="P291" i="1"/>
  <c r="N291" i="1"/>
  <c r="R291" i="1" s="1"/>
  <c r="H291" i="1"/>
  <c r="O291" i="1" s="1"/>
  <c r="D291" i="1"/>
  <c r="S290" i="1"/>
  <c r="R290" i="1"/>
  <c r="Q290" i="1"/>
  <c r="P290" i="1"/>
  <c r="N290" i="1"/>
  <c r="T290" i="1" s="1"/>
  <c r="H290" i="1"/>
  <c r="D290" i="1"/>
  <c r="T289" i="1"/>
  <c r="S289" i="1"/>
  <c r="R289" i="1"/>
  <c r="Q289" i="1"/>
  <c r="P289" i="1"/>
  <c r="N289" i="1"/>
  <c r="W289" i="1" s="1"/>
  <c r="H289" i="1"/>
  <c r="O289" i="1" s="1"/>
  <c r="T288" i="1"/>
  <c r="S288" i="1"/>
  <c r="R288" i="1"/>
  <c r="Q288" i="1"/>
  <c r="P288" i="1"/>
  <c r="N288" i="1"/>
  <c r="H288" i="1"/>
  <c r="O288" i="1" s="1"/>
  <c r="S287" i="1"/>
  <c r="R287" i="1"/>
  <c r="Q287" i="1"/>
  <c r="P287" i="1"/>
  <c r="N287" i="1"/>
  <c r="T287" i="1" s="1"/>
  <c r="H287" i="1"/>
  <c r="O287" i="1" s="1"/>
  <c r="S286" i="1"/>
  <c r="R286" i="1"/>
  <c r="Q286" i="1"/>
  <c r="P286" i="1"/>
  <c r="N286" i="1"/>
  <c r="H286" i="1"/>
  <c r="T285" i="1"/>
  <c r="S285" i="1"/>
  <c r="Q285" i="1"/>
  <c r="P285" i="1"/>
  <c r="N285" i="1"/>
  <c r="R285" i="1" s="1"/>
  <c r="H285" i="1"/>
  <c r="O285" i="1" s="1"/>
  <c r="D285" i="1"/>
  <c r="D286" i="1" s="1"/>
  <c r="D287" i="1" s="1"/>
  <c r="D288" i="1" s="1"/>
  <c r="U284" i="1"/>
  <c r="V284" i="1" s="1"/>
  <c r="T284" i="1"/>
  <c r="S284" i="1"/>
  <c r="R284" i="1"/>
  <c r="Q284" i="1"/>
  <c r="P284" i="1"/>
  <c r="N284" i="1"/>
  <c r="H284" i="1"/>
  <c r="O284" i="1" s="1"/>
  <c r="T283" i="1"/>
  <c r="S283" i="1"/>
  <c r="Q283" i="1"/>
  <c r="P283" i="1"/>
  <c r="O283" i="1"/>
  <c r="N283" i="1"/>
  <c r="R283" i="1" s="1"/>
  <c r="H283" i="1"/>
  <c r="T282" i="1"/>
  <c r="S282" i="1"/>
  <c r="R282" i="1"/>
  <c r="Q282" i="1"/>
  <c r="P282" i="1"/>
  <c r="N282" i="1"/>
  <c r="H282" i="1"/>
  <c r="O282" i="1" s="1"/>
  <c r="D282" i="1"/>
  <c r="D283" i="1" s="1"/>
  <c r="S281" i="1"/>
  <c r="Q281" i="1"/>
  <c r="P281" i="1"/>
  <c r="O281" i="1"/>
  <c r="N281" i="1"/>
  <c r="T281" i="1" s="1"/>
  <c r="H281" i="1"/>
  <c r="T280" i="1"/>
  <c r="S280" i="1"/>
  <c r="R280" i="1"/>
  <c r="Q280" i="1"/>
  <c r="P280" i="1"/>
  <c r="O280" i="1"/>
  <c r="N280" i="1"/>
  <c r="H280" i="1"/>
  <c r="D280" i="1"/>
  <c r="D281" i="1" s="1"/>
  <c r="W279" i="1"/>
  <c r="T279" i="1"/>
  <c r="S279" i="1"/>
  <c r="R279" i="1"/>
  <c r="Q279" i="1"/>
  <c r="P279" i="1"/>
  <c r="O279" i="1"/>
  <c r="N279" i="1"/>
  <c r="H279" i="1"/>
  <c r="T278" i="1"/>
  <c r="S278" i="1"/>
  <c r="R278" i="1"/>
  <c r="Q278" i="1"/>
  <c r="P278" i="1"/>
  <c r="O278" i="1"/>
  <c r="N278" i="1"/>
  <c r="H278" i="1"/>
  <c r="T277" i="1"/>
  <c r="S277" i="1"/>
  <c r="Q277" i="1"/>
  <c r="P277" i="1"/>
  <c r="O277" i="1"/>
  <c r="N277" i="1"/>
  <c r="R277" i="1" s="1"/>
  <c r="H277" i="1"/>
  <c r="S276" i="1"/>
  <c r="R276" i="1"/>
  <c r="Q276" i="1"/>
  <c r="P276" i="1"/>
  <c r="N276" i="1"/>
  <c r="T276" i="1" s="1"/>
  <c r="H276" i="1"/>
  <c r="D276" i="1"/>
  <c r="D277" i="1" s="1"/>
  <c r="D278" i="1" s="1"/>
  <c r="S275" i="1"/>
  <c r="R275" i="1"/>
  <c r="Q275" i="1"/>
  <c r="P275" i="1"/>
  <c r="N275" i="1"/>
  <c r="T275" i="1" s="1"/>
  <c r="H275" i="1"/>
  <c r="D275" i="1"/>
  <c r="T274" i="1"/>
  <c r="S274" i="1"/>
  <c r="R274" i="1"/>
  <c r="Q274" i="1"/>
  <c r="P274" i="1"/>
  <c r="O274" i="1"/>
  <c r="N274" i="1"/>
  <c r="W274" i="1" s="1"/>
  <c r="H274" i="1"/>
  <c r="U274" i="1" s="1"/>
  <c r="V274" i="1" s="1"/>
  <c r="T273" i="1"/>
  <c r="S273" i="1"/>
  <c r="R273" i="1"/>
  <c r="Q273" i="1"/>
  <c r="P273" i="1"/>
  <c r="N273" i="1"/>
  <c r="O273" i="1" s="1"/>
  <c r="H273" i="1"/>
  <c r="T272" i="1"/>
  <c r="S272" i="1"/>
  <c r="R272" i="1"/>
  <c r="P272" i="1"/>
  <c r="N272" i="1"/>
  <c r="H272" i="1"/>
  <c r="T271" i="1"/>
  <c r="S271" i="1"/>
  <c r="Q271" i="1"/>
  <c r="P271" i="1"/>
  <c r="N271" i="1"/>
  <c r="R271" i="1" s="1"/>
  <c r="H271" i="1"/>
  <c r="O271" i="1" s="1"/>
  <c r="T270" i="1"/>
  <c r="S270" i="1"/>
  <c r="R270" i="1"/>
  <c r="Q270" i="1"/>
  <c r="P270" i="1"/>
  <c r="N270" i="1"/>
  <c r="H270" i="1"/>
  <c r="O270" i="1" s="1"/>
  <c r="D270" i="1"/>
  <c r="D271" i="1" s="1"/>
  <c r="D272" i="1" s="1"/>
  <c r="D273" i="1" s="1"/>
  <c r="T269" i="1"/>
  <c r="S269" i="1"/>
  <c r="R269" i="1"/>
  <c r="Q269" i="1"/>
  <c r="P269" i="1"/>
  <c r="N269" i="1"/>
  <c r="H269" i="1"/>
  <c r="O269" i="1" s="1"/>
  <c r="T268" i="1"/>
  <c r="S268" i="1"/>
  <c r="R268" i="1"/>
  <c r="Q268" i="1"/>
  <c r="P268" i="1"/>
  <c r="N268" i="1"/>
  <c r="W264" i="1" s="1"/>
  <c r="H268" i="1"/>
  <c r="T267" i="1"/>
  <c r="S267" i="1"/>
  <c r="Q267" i="1"/>
  <c r="P267" i="1"/>
  <c r="O267" i="1"/>
  <c r="N267" i="1"/>
  <c r="R267" i="1" s="1"/>
  <c r="H267" i="1"/>
  <c r="T266" i="1"/>
  <c r="S266" i="1"/>
  <c r="R266" i="1"/>
  <c r="Q266" i="1"/>
  <c r="P266" i="1"/>
  <c r="O266" i="1"/>
  <c r="N266" i="1"/>
  <c r="H266" i="1"/>
  <c r="T265" i="1"/>
  <c r="S265" i="1"/>
  <c r="R265" i="1"/>
  <c r="Q265" i="1"/>
  <c r="P265" i="1"/>
  <c r="N265" i="1"/>
  <c r="H265" i="1"/>
  <c r="O265" i="1" s="1"/>
  <c r="D265" i="1"/>
  <c r="D266" i="1" s="1"/>
  <c r="D267" i="1" s="1"/>
  <c r="D268" i="1" s="1"/>
  <c r="T264" i="1"/>
  <c r="S264" i="1"/>
  <c r="R264" i="1"/>
  <c r="Q264" i="1"/>
  <c r="P264" i="1"/>
  <c r="O264" i="1"/>
  <c r="N264" i="1"/>
  <c r="H264" i="1"/>
  <c r="U264" i="1" s="1"/>
  <c r="V264" i="1" s="1"/>
  <c r="T263" i="1"/>
  <c r="S263" i="1"/>
  <c r="R263" i="1"/>
  <c r="Q263" i="1"/>
  <c r="P263" i="1"/>
  <c r="O263" i="1"/>
  <c r="N263" i="1"/>
  <c r="H263" i="1"/>
  <c r="T262" i="1"/>
  <c r="S262" i="1"/>
  <c r="R262" i="1"/>
  <c r="Q262" i="1"/>
  <c r="P262" i="1"/>
  <c r="N262" i="1"/>
  <c r="H262" i="1"/>
  <c r="O262" i="1" s="1"/>
  <c r="D262" i="1"/>
  <c r="D263" i="1" s="1"/>
  <c r="T261" i="1"/>
  <c r="S261" i="1"/>
  <c r="Q261" i="1"/>
  <c r="P261" i="1"/>
  <c r="N261" i="1"/>
  <c r="R261" i="1" s="1"/>
  <c r="H261" i="1"/>
  <c r="O261" i="1" s="1"/>
  <c r="T260" i="1"/>
  <c r="S260" i="1"/>
  <c r="R260" i="1"/>
  <c r="Q260" i="1"/>
  <c r="P260" i="1"/>
  <c r="O260" i="1"/>
  <c r="N260" i="1"/>
  <c r="H260" i="1"/>
  <c r="D260" i="1"/>
  <c r="D261" i="1" s="1"/>
  <c r="T259" i="1"/>
  <c r="S259" i="1"/>
  <c r="R259" i="1"/>
  <c r="Q259" i="1"/>
  <c r="P259" i="1"/>
  <c r="O259" i="1"/>
  <c r="N259" i="1"/>
  <c r="W259" i="1" s="1"/>
  <c r="H259" i="1"/>
  <c r="T258" i="1"/>
  <c r="S258" i="1"/>
  <c r="R258" i="1"/>
  <c r="Q258" i="1"/>
  <c r="P258" i="1"/>
  <c r="O258" i="1"/>
  <c r="N258" i="1"/>
  <c r="H258" i="1"/>
  <c r="T257" i="1"/>
  <c r="S257" i="1"/>
  <c r="Q257" i="1"/>
  <c r="P257" i="1"/>
  <c r="O257" i="1"/>
  <c r="N257" i="1"/>
  <c r="R257" i="1" s="1"/>
  <c r="H257" i="1"/>
  <c r="T256" i="1"/>
  <c r="S256" i="1"/>
  <c r="R256" i="1"/>
  <c r="Q256" i="1"/>
  <c r="P256" i="1"/>
  <c r="N256" i="1"/>
  <c r="H256" i="1"/>
  <c r="O256" i="1" s="1"/>
  <c r="T255" i="1"/>
  <c r="S255" i="1"/>
  <c r="R255" i="1"/>
  <c r="Q255" i="1"/>
  <c r="P255" i="1"/>
  <c r="N255" i="1"/>
  <c r="H255" i="1"/>
  <c r="O255" i="1" s="1"/>
  <c r="D255" i="1"/>
  <c r="D256" i="1" s="1"/>
  <c r="D257" i="1" s="1"/>
  <c r="D258" i="1" s="1"/>
  <c r="T254" i="1"/>
  <c r="S254" i="1"/>
  <c r="R254" i="1"/>
  <c r="Q254" i="1"/>
  <c r="P254" i="1"/>
  <c r="N254" i="1"/>
  <c r="W254" i="1" s="1"/>
  <c r="H254" i="1"/>
  <c r="O254" i="1" s="1"/>
  <c r="T253" i="1"/>
  <c r="S253" i="1"/>
  <c r="R253" i="1"/>
  <c r="Q253" i="1"/>
  <c r="P253" i="1"/>
  <c r="N253" i="1"/>
  <c r="H253" i="1"/>
  <c r="O253" i="1" s="1"/>
  <c r="D253" i="1"/>
  <c r="T252" i="1"/>
  <c r="S252" i="1"/>
  <c r="R252" i="1"/>
  <c r="Q252" i="1"/>
  <c r="P252" i="1"/>
  <c r="N252" i="1"/>
  <c r="H252" i="1"/>
  <c r="O252" i="1" s="1"/>
  <c r="S251" i="1"/>
  <c r="R251" i="1"/>
  <c r="Q251" i="1"/>
  <c r="P251" i="1"/>
  <c r="O251" i="1"/>
  <c r="N251" i="1"/>
  <c r="T251" i="1" s="1"/>
  <c r="H251" i="1"/>
  <c r="T250" i="1"/>
  <c r="S250" i="1"/>
  <c r="R250" i="1"/>
  <c r="Q250" i="1"/>
  <c r="P250" i="1"/>
  <c r="O250" i="1"/>
  <c r="N250" i="1"/>
  <c r="H250" i="1"/>
  <c r="D250" i="1"/>
  <c r="D251" i="1" s="1"/>
  <c r="D252" i="1" s="1"/>
  <c r="W249" i="1"/>
  <c r="T249" i="1"/>
  <c r="S249" i="1"/>
  <c r="R249" i="1"/>
  <c r="Q249" i="1"/>
  <c r="P249" i="1"/>
  <c r="O249" i="1"/>
  <c r="N249" i="1"/>
  <c r="H249" i="1"/>
  <c r="U249" i="1" s="1"/>
  <c r="V249" i="1" s="1"/>
  <c r="T248" i="1"/>
  <c r="S248" i="1"/>
  <c r="R248" i="1"/>
  <c r="Q248" i="1"/>
  <c r="P248" i="1"/>
  <c r="O248" i="1"/>
  <c r="N248" i="1"/>
  <c r="H248" i="1"/>
  <c r="T247" i="1"/>
  <c r="S247" i="1"/>
  <c r="Q247" i="1"/>
  <c r="P247" i="1"/>
  <c r="N247" i="1"/>
  <c r="R247" i="1" s="1"/>
  <c r="H247" i="1"/>
  <c r="O247" i="1" s="1"/>
  <c r="D247" i="1"/>
  <c r="D248" i="1" s="1"/>
  <c r="Q246" i="1"/>
  <c r="P246" i="1"/>
  <c r="N246" i="1"/>
  <c r="H246" i="1"/>
  <c r="T245" i="1"/>
  <c r="S245" i="1"/>
  <c r="R245" i="1"/>
  <c r="Q245" i="1"/>
  <c r="P245" i="1"/>
  <c r="N245" i="1"/>
  <c r="O245" i="1" s="1"/>
  <c r="H245" i="1"/>
  <c r="D245" i="1"/>
  <c r="D246" i="1" s="1"/>
  <c r="T244" i="1"/>
  <c r="S244" i="1"/>
  <c r="R244" i="1"/>
  <c r="Q244" i="1"/>
  <c r="P244" i="1"/>
  <c r="O244" i="1"/>
  <c r="N244" i="1"/>
  <c r="W244" i="1" s="1"/>
  <c r="H244" i="1"/>
  <c r="U244" i="1" s="1"/>
  <c r="V244" i="1" s="1"/>
  <c r="T243" i="1"/>
  <c r="S243" i="1"/>
  <c r="R243" i="1"/>
  <c r="Q243" i="1"/>
  <c r="P243" i="1"/>
  <c r="N243" i="1"/>
  <c r="O243" i="1" s="1"/>
  <c r="H243" i="1"/>
  <c r="T242" i="1"/>
  <c r="S242" i="1"/>
  <c r="Q242" i="1"/>
  <c r="P242" i="1"/>
  <c r="O242" i="1"/>
  <c r="N242" i="1"/>
  <c r="R242" i="1" s="1"/>
  <c r="H242" i="1"/>
  <c r="D242" i="1"/>
  <c r="D243" i="1" s="1"/>
  <c r="T241" i="1"/>
  <c r="S241" i="1"/>
  <c r="Q241" i="1"/>
  <c r="P241" i="1"/>
  <c r="N241" i="1"/>
  <c r="R241" i="1" s="1"/>
  <c r="H241" i="1"/>
  <c r="O241" i="1" s="1"/>
  <c r="D241" i="1"/>
  <c r="T240" i="1"/>
  <c r="S240" i="1"/>
  <c r="R240" i="1"/>
  <c r="Q240" i="1"/>
  <c r="P240" i="1"/>
  <c r="N240" i="1"/>
  <c r="H240" i="1"/>
  <c r="O240" i="1" s="1"/>
  <c r="D240" i="1"/>
  <c r="T239" i="1"/>
  <c r="S239" i="1"/>
  <c r="R239" i="1"/>
  <c r="Q239" i="1"/>
  <c r="P239" i="1"/>
  <c r="N239" i="1"/>
  <c r="W239" i="1" s="1"/>
  <c r="H239" i="1"/>
  <c r="O239" i="1" s="1"/>
  <c r="T238" i="1"/>
  <c r="S238" i="1"/>
  <c r="R238" i="1"/>
  <c r="Q238" i="1"/>
  <c r="P238" i="1"/>
  <c r="N238" i="1"/>
  <c r="H238" i="1"/>
  <c r="O238" i="1" s="1"/>
  <c r="T237" i="1"/>
  <c r="S237" i="1"/>
  <c r="R237" i="1"/>
  <c r="Q237" i="1"/>
  <c r="P237" i="1"/>
  <c r="N237" i="1"/>
  <c r="O237" i="1" s="1"/>
  <c r="H237" i="1"/>
  <c r="T236" i="1"/>
  <c r="S236" i="1"/>
  <c r="R236" i="1"/>
  <c r="Q236" i="1"/>
  <c r="P236" i="1"/>
  <c r="O236" i="1"/>
  <c r="N236" i="1"/>
  <c r="H236" i="1"/>
  <c r="D236" i="1"/>
  <c r="D237" i="1" s="1"/>
  <c r="D238" i="1" s="1"/>
  <c r="T235" i="1"/>
  <c r="S235" i="1"/>
  <c r="R235" i="1"/>
  <c r="Q235" i="1"/>
  <c r="P235" i="1"/>
  <c r="N235" i="1"/>
  <c r="H235" i="1"/>
  <c r="O235" i="1" s="1"/>
  <c r="D235" i="1"/>
  <c r="T234" i="1"/>
  <c r="S234" i="1"/>
  <c r="R234" i="1"/>
  <c r="Q234" i="1"/>
  <c r="P234" i="1"/>
  <c r="N234" i="1"/>
  <c r="W234" i="1" s="1"/>
  <c r="H234" i="1"/>
  <c r="O234" i="1" s="1"/>
  <c r="T233" i="1"/>
  <c r="S233" i="1"/>
  <c r="R233" i="1"/>
  <c r="Q233" i="1"/>
  <c r="P233" i="1"/>
  <c r="N233" i="1"/>
  <c r="H233" i="1"/>
  <c r="O233" i="1" s="1"/>
  <c r="D233" i="1"/>
  <c r="T232" i="1"/>
  <c r="S232" i="1"/>
  <c r="R232" i="1"/>
  <c r="Q232" i="1"/>
  <c r="P232" i="1"/>
  <c r="N232" i="1"/>
  <c r="H232" i="1"/>
  <c r="O232" i="1" s="1"/>
  <c r="S231" i="1"/>
  <c r="Q231" i="1"/>
  <c r="P231" i="1"/>
  <c r="O231" i="1"/>
  <c r="N231" i="1"/>
  <c r="T231" i="1" s="1"/>
  <c r="H231" i="1"/>
  <c r="T230" i="1"/>
  <c r="S230" i="1"/>
  <c r="R230" i="1"/>
  <c r="Q230" i="1"/>
  <c r="P230" i="1"/>
  <c r="O230" i="1"/>
  <c r="N230" i="1"/>
  <c r="H230" i="1"/>
  <c r="D230" i="1"/>
  <c r="D231" i="1" s="1"/>
  <c r="D232" i="1" s="1"/>
  <c r="W229" i="1"/>
  <c r="T229" i="1"/>
  <c r="S229" i="1"/>
  <c r="R229" i="1"/>
  <c r="Q229" i="1"/>
  <c r="P229" i="1"/>
  <c r="O229" i="1"/>
  <c r="N229" i="1"/>
  <c r="H229" i="1"/>
  <c r="U229" i="1" s="1"/>
  <c r="V229" i="1" s="1"/>
  <c r="T228" i="1"/>
  <c r="S228" i="1"/>
  <c r="R228" i="1"/>
  <c r="Q228" i="1"/>
  <c r="P228" i="1"/>
  <c r="O228" i="1"/>
  <c r="N228" i="1"/>
  <c r="H228" i="1"/>
  <c r="T227" i="1"/>
  <c r="S227" i="1"/>
  <c r="R227" i="1"/>
  <c r="Q227" i="1"/>
  <c r="P227" i="1"/>
  <c r="N227" i="1"/>
  <c r="H227" i="1"/>
  <c r="O227" i="1" s="1"/>
  <c r="T226" i="1"/>
  <c r="R226" i="1"/>
  <c r="Q226" i="1"/>
  <c r="P226" i="1"/>
  <c r="N226" i="1"/>
  <c r="S226" i="1" s="1"/>
  <c r="H226" i="1"/>
  <c r="O226" i="1" s="1"/>
  <c r="T225" i="1"/>
  <c r="S225" i="1"/>
  <c r="R225" i="1"/>
  <c r="Q225" i="1"/>
  <c r="P225" i="1"/>
  <c r="O225" i="1"/>
  <c r="N225" i="1"/>
  <c r="H225" i="1"/>
  <c r="D225" i="1"/>
  <c r="D226" i="1" s="1"/>
  <c r="D227" i="1" s="1"/>
  <c r="D228" i="1" s="1"/>
  <c r="T224" i="1"/>
  <c r="S224" i="1"/>
  <c r="R224" i="1"/>
  <c r="Q224" i="1"/>
  <c r="P224" i="1"/>
  <c r="O224" i="1"/>
  <c r="N224" i="1"/>
  <c r="W224" i="1" s="1"/>
  <c r="H224" i="1"/>
  <c r="T223" i="1"/>
  <c r="S223" i="1"/>
  <c r="Q223" i="1"/>
  <c r="P223" i="1"/>
  <c r="O223" i="1"/>
  <c r="N223" i="1"/>
  <c r="R223" i="1" s="1"/>
  <c r="H223" i="1"/>
  <c r="T222" i="1"/>
  <c r="S222" i="1"/>
  <c r="Q222" i="1"/>
  <c r="P222" i="1"/>
  <c r="O222" i="1"/>
  <c r="N222" i="1"/>
  <c r="R222" i="1" s="1"/>
  <c r="H222" i="1"/>
  <c r="T221" i="1"/>
  <c r="Q221" i="1"/>
  <c r="P221" i="1"/>
  <c r="N221" i="1"/>
  <c r="S221" i="1" s="1"/>
  <c r="H221" i="1"/>
  <c r="O221" i="1" s="1"/>
  <c r="D221" i="1"/>
  <c r="D222" i="1" s="1"/>
  <c r="D223" i="1" s="1"/>
  <c r="T220" i="1"/>
  <c r="S220" i="1"/>
  <c r="R220" i="1"/>
  <c r="Q220" i="1"/>
  <c r="P220" i="1"/>
  <c r="N220" i="1"/>
  <c r="H220" i="1"/>
  <c r="O220" i="1" s="1"/>
  <c r="D220" i="1"/>
  <c r="T219" i="1"/>
  <c r="S219" i="1"/>
  <c r="R219" i="1"/>
  <c r="Q219" i="1"/>
  <c r="P219" i="1"/>
  <c r="N219" i="1"/>
  <c r="W219" i="1" s="1"/>
  <c r="H219" i="1"/>
  <c r="O219" i="1" s="1"/>
  <c r="T218" i="1"/>
  <c r="S218" i="1"/>
  <c r="R218" i="1"/>
  <c r="Q218" i="1"/>
  <c r="P218" i="1"/>
  <c r="N218" i="1"/>
  <c r="H218" i="1"/>
  <c r="O218" i="1" s="1"/>
  <c r="T217" i="1"/>
  <c r="S217" i="1"/>
  <c r="R217" i="1"/>
  <c r="Q217" i="1"/>
  <c r="P217" i="1"/>
  <c r="N217" i="1"/>
  <c r="O217" i="1" s="1"/>
  <c r="T216" i="1"/>
  <c r="S216" i="1"/>
  <c r="R216" i="1"/>
  <c r="P216" i="1"/>
  <c r="O216" i="1"/>
  <c r="N216" i="1"/>
  <c r="Q216" i="1" s="1"/>
  <c r="T215" i="1"/>
  <c r="S215" i="1"/>
  <c r="R215" i="1"/>
  <c r="Q215" i="1"/>
  <c r="P215" i="1"/>
  <c r="O215" i="1"/>
  <c r="N215" i="1"/>
  <c r="H215" i="1"/>
  <c r="D215" i="1"/>
  <c r="D216" i="1" s="1"/>
  <c r="D217" i="1" s="1"/>
  <c r="D218" i="1" s="1"/>
  <c r="T214" i="1"/>
  <c r="S214" i="1"/>
  <c r="R214" i="1"/>
  <c r="Q214" i="1"/>
  <c r="P214" i="1"/>
  <c r="O214" i="1"/>
  <c r="N214" i="1"/>
  <c r="W214" i="1" s="1"/>
  <c r="H214" i="1"/>
  <c r="U214" i="1" s="1"/>
  <c r="V214" i="1" s="1"/>
  <c r="T213" i="1"/>
  <c r="S213" i="1"/>
  <c r="R213" i="1"/>
  <c r="P213" i="1"/>
  <c r="N213" i="1"/>
  <c r="Q213" i="1" s="1"/>
  <c r="H213" i="1"/>
  <c r="T212" i="1"/>
  <c r="S212" i="1"/>
  <c r="Q212" i="1"/>
  <c r="P212" i="1"/>
  <c r="O212" i="1"/>
  <c r="N212" i="1"/>
  <c r="R212" i="1" s="1"/>
  <c r="H212" i="1"/>
  <c r="D212" i="1"/>
  <c r="D213" i="1" s="1"/>
  <c r="T211" i="1"/>
  <c r="S211" i="1"/>
  <c r="Q211" i="1"/>
  <c r="P211" i="1"/>
  <c r="N211" i="1"/>
  <c r="R211" i="1" s="1"/>
  <c r="H211" i="1"/>
  <c r="O211" i="1" s="1"/>
  <c r="D211" i="1"/>
  <c r="S210" i="1"/>
  <c r="R210" i="1"/>
  <c r="Q210" i="1"/>
  <c r="P210" i="1"/>
  <c r="N210" i="1"/>
  <c r="T210" i="1" s="1"/>
  <c r="H210" i="1"/>
  <c r="O210" i="1" s="1"/>
  <c r="D210" i="1"/>
  <c r="T209" i="1"/>
  <c r="S209" i="1"/>
  <c r="R209" i="1"/>
  <c r="Q209" i="1"/>
  <c r="P209" i="1"/>
  <c r="N209" i="1"/>
  <c r="H209" i="1"/>
  <c r="O209" i="1" s="1"/>
  <c r="T208" i="1"/>
  <c r="S208" i="1"/>
  <c r="R208" i="1"/>
  <c r="Q208" i="1"/>
  <c r="P208" i="1"/>
  <c r="N208" i="1"/>
  <c r="H208" i="1"/>
  <c r="O208" i="1" s="1"/>
  <c r="T207" i="1"/>
  <c r="S207" i="1"/>
  <c r="R207" i="1"/>
  <c r="P207" i="1"/>
  <c r="N207" i="1"/>
  <c r="Q207" i="1" s="1"/>
  <c r="H207" i="1"/>
  <c r="T206" i="1"/>
  <c r="S206" i="1"/>
  <c r="R206" i="1"/>
  <c r="Q206" i="1"/>
  <c r="P206" i="1"/>
  <c r="O206" i="1"/>
  <c r="N206" i="1"/>
  <c r="H206" i="1"/>
  <c r="T205" i="1"/>
  <c r="S205" i="1"/>
  <c r="R205" i="1"/>
  <c r="Q205" i="1"/>
  <c r="P205" i="1"/>
  <c r="N205" i="1"/>
  <c r="H205" i="1"/>
  <c r="O205" i="1" s="1"/>
  <c r="D205" i="1"/>
  <c r="D206" i="1" s="1"/>
  <c r="D207" i="1" s="1"/>
  <c r="D208" i="1" s="1"/>
  <c r="T204" i="1"/>
  <c r="S204" i="1"/>
  <c r="R204" i="1"/>
  <c r="Q204" i="1"/>
  <c r="P204" i="1"/>
  <c r="N204" i="1"/>
  <c r="W204" i="1" s="1"/>
  <c r="H204" i="1"/>
  <c r="O204" i="1" s="1"/>
  <c r="T203" i="1"/>
  <c r="S203" i="1"/>
  <c r="R203" i="1"/>
  <c r="Q203" i="1"/>
  <c r="P203" i="1"/>
  <c r="N203" i="1"/>
  <c r="H203" i="1"/>
  <c r="O203" i="1" s="1"/>
  <c r="S202" i="1"/>
  <c r="R202" i="1"/>
  <c r="Q202" i="1"/>
  <c r="P202" i="1"/>
  <c r="N202" i="1"/>
  <c r="T202" i="1" s="1"/>
  <c r="H202" i="1"/>
  <c r="O202" i="1" s="1"/>
  <c r="S201" i="1"/>
  <c r="Q201" i="1"/>
  <c r="P201" i="1"/>
  <c r="O201" i="1"/>
  <c r="N201" i="1"/>
  <c r="T201" i="1" s="1"/>
  <c r="H201" i="1"/>
  <c r="T200" i="1"/>
  <c r="S200" i="1"/>
  <c r="R200" i="1"/>
  <c r="Q200" i="1"/>
  <c r="P200" i="1"/>
  <c r="O200" i="1"/>
  <c r="N200" i="1"/>
  <c r="H200" i="1"/>
  <c r="D200" i="1"/>
  <c r="D201" i="1" s="1"/>
  <c r="D202" i="1" s="1"/>
  <c r="D203" i="1" s="1"/>
  <c r="W199" i="1"/>
  <c r="T199" i="1"/>
  <c r="S199" i="1"/>
  <c r="R199" i="1"/>
  <c r="Q199" i="1"/>
  <c r="P199" i="1"/>
  <c r="O199" i="1"/>
  <c r="N199" i="1"/>
  <c r="H199" i="1"/>
  <c r="U199" i="1" s="1"/>
  <c r="V199" i="1" s="1"/>
  <c r="T198" i="1"/>
  <c r="S198" i="1"/>
  <c r="R198" i="1"/>
  <c r="Q198" i="1"/>
  <c r="P198" i="1"/>
  <c r="O198" i="1"/>
  <c r="N198" i="1"/>
  <c r="H198" i="1"/>
  <c r="T197" i="1"/>
  <c r="Q197" i="1"/>
  <c r="P197" i="1"/>
  <c r="N197" i="1"/>
  <c r="S197" i="1" s="1"/>
  <c r="H197" i="1"/>
  <c r="O197" i="1" s="1"/>
  <c r="R196" i="1"/>
  <c r="Q196" i="1"/>
  <c r="P196" i="1"/>
  <c r="N196" i="1"/>
  <c r="H196" i="1"/>
  <c r="O196" i="1" s="1"/>
  <c r="S195" i="1"/>
  <c r="R195" i="1"/>
  <c r="Q195" i="1"/>
  <c r="P195" i="1"/>
  <c r="N195" i="1"/>
  <c r="T195" i="1" s="1"/>
  <c r="H195" i="1"/>
  <c r="D195" i="1"/>
  <c r="D196" i="1" s="1"/>
  <c r="D197" i="1" s="1"/>
  <c r="D198" i="1" s="1"/>
  <c r="T194" i="1"/>
  <c r="S194" i="1"/>
  <c r="R194" i="1"/>
  <c r="Q194" i="1"/>
  <c r="P194" i="1"/>
  <c r="O194" i="1"/>
  <c r="N194" i="1"/>
  <c r="W194" i="1" s="1"/>
  <c r="H194" i="1"/>
  <c r="T193" i="1"/>
  <c r="S193" i="1"/>
  <c r="R193" i="1"/>
  <c r="Q193" i="1"/>
  <c r="P193" i="1"/>
  <c r="O193" i="1"/>
  <c r="N193" i="1"/>
  <c r="H193" i="1"/>
  <c r="T192" i="1"/>
  <c r="S192" i="1"/>
  <c r="R192" i="1"/>
  <c r="Q192" i="1"/>
  <c r="P192" i="1"/>
  <c r="O192" i="1"/>
  <c r="N192" i="1"/>
  <c r="H192" i="1"/>
  <c r="D192" i="1"/>
  <c r="D193" i="1" s="1"/>
  <c r="T191" i="1"/>
  <c r="S191" i="1"/>
  <c r="Q191" i="1"/>
  <c r="P191" i="1"/>
  <c r="N191" i="1"/>
  <c r="R191" i="1" s="1"/>
  <c r="H191" i="1"/>
  <c r="O191" i="1" s="1"/>
  <c r="D191" i="1"/>
  <c r="R190" i="1"/>
  <c r="Q190" i="1"/>
  <c r="P190" i="1"/>
  <c r="N190" i="1"/>
  <c r="H190" i="1"/>
  <c r="O190" i="1" s="1"/>
  <c r="D190" i="1"/>
  <c r="T189" i="1"/>
  <c r="S189" i="1"/>
  <c r="R189" i="1"/>
  <c r="Q189" i="1"/>
  <c r="P189" i="1"/>
  <c r="N189" i="1"/>
  <c r="W189" i="1" s="1"/>
  <c r="H189" i="1"/>
  <c r="O189" i="1" s="1"/>
  <c r="S188" i="1"/>
  <c r="R188" i="1"/>
  <c r="Q188" i="1"/>
  <c r="P188" i="1"/>
  <c r="N188" i="1"/>
  <c r="T188" i="1" s="1"/>
  <c r="H188" i="1"/>
  <c r="O188" i="1" s="1"/>
  <c r="S187" i="1"/>
  <c r="Q187" i="1"/>
  <c r="P187" i="1"/>
  <c r="O187" i="1"/>
  <c r="N187" i="1"/>
  <c r="T187" i="1" s="1"/>
  <c r="H187" i="1"/>
  <c r="T186" i="1"/>
  <c r="S186" i="1"/>
  <c r="Q186" i="1"/>
  <c r="P186" i="1"/>
  <c r="O186" i="1"/>
  <c r="N186" i="1"/>
  <c r="R186" i="1" s="1"/>
  <c r="H186" i="1"/>
  <c r="T185" i="1"/>
  <c r="S185" i="1"/>
  <c r="R185" i="1"/>
  <c r="Q185" i="1"/>
  <c r="P185" i="1"/>
  <c r="N185" i="1"/>
  <c r="H185" i="1"/>
  <c r="O185" i="1" s="1"/>
  <c r="D185" i="1"/>
  <c r="D186" i="1" s="1"/>
  <c r="D187" i="1" s="1"/>
  <c r="D188" i="1" s="1"/>
  <c r="U184" i="1"/>
  <c r="V184" i="1" s="1"/>
  <c r="T184" i="1"/>
  <c r="S184" i="1"/>
  <c r="R184" i="1"/>
  <c r="Q184" i="1"/>
  <c r="P184" i="1"/>
  <c r="N184" i="1"/>
  <c r="H184" i="1"/>
  <c r="O184" i="1" s="1"/>
  <c r="T183" i="1"/>
  <c r="S183" i="1"/>
  <c r="R183" i="1"/>
  <c r="Q183" i="1"/>
  <c r="P183" i="1"/>
  <c r="N183" i="1"/>
  <c r="H183" i="1"/>
  <c r="O183" i="1" s="1"/>
  <c r="D183" i="1"/>
  <c r="T182" i="1"/>
  <c r="S182" i="1"/>
  <c r="R182" i="1"/>
  <c r="Q182" i="1"/>
  <c r="P182" i="1"/>
  <c r="N182" i="1"/>
  <c r="H182" i="1"/>
  <c r="O182" i="1" s="1"/>
  <c r="T181" i="1"/>
  <c r="S181" i="1"/>
  <c r="R181" i="1"/>
  <c r="Q181" i="1"/>
  <c r="P181" i="1"/>
  <c r="N181" i="1"/>
  <c r="O181" i="1" s="1"/>
  <c r="H181" i="1"/>
  <c r="T180" i="1"/>
  <c r="S180" i="1"/>
  <c r="Q180" i="1"/>
  <c r="P180" i="1"/>
  <c r="O180" i="1"/>
  <c r="N180" i="1"/>
  <c r="R180" i="1" s="1"/>
  <c r="H180" i="1"/>
  <c r="D180" i="1"/>
  <c r="D181" i="1" s="1"/>
  <c r="D182" i="1" s="1"/>
  <c r="T179" i="1"/>
  <c r="S179" i="1"/>
  <c r="Q179" i="1"/>
  <c r="P179" i="1"/>
  <c r="O179" i="1"/>
  <c r="N179" i="1"/>
  <c r="R179" i="1" s="1"/>
  <c r="H179" i="1"/>
  <c r="U179" i="1" s="1"/>
  <c r="T178" i="1"/>
  <c r="S178" i="1"/>
  <c r="R178" i="1"/>
  <c r="Q178" i="1"/>
  <c r="P178" i="1"/>
  <c r="O178" i="1"/>
  <c r="N178" i="1"/>
  <c r="H178" i="1"/>
  <c r="T177" i="1"/>
  <c r="S177" i="1"/>
  <c r="R177" i="1"/>
  <c r="Q177" i="1"/>
  <c r="P177" i="1"/>
  <c r="N177" i="1"/>
  <c r="H177" i="1"/>
  <c r="O177" i="1" s="1"/>
  <c r="D177" i="1"/>
  <c r="D178" i="1" s="1"/>
  <c r="T176" i="1"/>
  <c r="R176" i="1"/>
  <c r="Q176" i="1"/>
  <c r="P176" i="1"/>
  <c r="N176" i="1"/>
  <c r="S176" i="1" s="1"/>
  <c r="H176" i="1"/>
  <c r="O176" i="1" s="1"/>
  <c r="T175" i="1"/>
  <c r="Q175" i="1"/>
  <c r="P175" i="1"/>
  <c r="N175" i="1"/>
  <c r="S175" i="1" s="1"/>
  <c r="H175" i="1"/>
  <c r="D175" i="1"/>
  <c r="D176" i="1" s="1"/>
  <c r="T174" i="1"/>
  <c r="R174" i="1"/>
  <c r="Q174" i="1"/>
  <c r="P174" i="1"/>
  <c r="N174" i="1"/>
  <c r="S174" i="1" s="1"/>
  <c r="H174" i="1"/>
  <c r="T173" i="1"/>
  <c r="S173" i="1"/>
  <c r="R173" i="1"/>
  <c r="Q173" i="1"/>
  <c r="P173" i="1"/>
  <c r="O173" i="1"/>
  <c r="N173" i="1"/>
  <c r="H173" i="1"/>
  <c r="T172" i="1"/>
  <c r="S172" i="1"/>
  <c r="Q172" i="1"/>
  <c r="P172" i="1"/>
  <c r="O172" i="1"/>
  <c r="N172" i="1"/>
  <c r="R172" i="1" s="1"/>
  <c r="H172" i="1"/>
  <c r="D172" i="1"/>
  <c r="D173" i="1" s="1"/>
  <c r="T171" i="1"/>
  <c r="S171" i="1"/>
  <c r="Q171" i="1"/>
  <c r="P171" i="1"/>
  <c r="N171" i="1"/>
  <c r="R171" i="1" s="1"/>
  <c r="H171" i="1"/>
  <c r="O171" i="1" s="1"/>
  <c r="D171" i="1"/>
  <c r="R170" i="1"/>
  <c r="Q170" i="1"/>
  <c r="P170" i="1"/>
  <c r="N170" i="1"/>
  <c r="H170" i="1"/>
  <c r="O170" i="1" s="1"/>
  <c r="D170" i="1"/>
  <c r="T169" i="1"/>
  <c r="S169" i="1"/>
  <c r="R169" i="1"/>
  <c r="Q169" i="1"/>
  <c r="P169" i="1"/>
  <c r="N169" i="1"/>
  <c r="W169" i="1" s="1"/>
  <c r="H169" i="1"/>
  <c r="O169" i="1" s="1"/>
  <c r="T168" i="1"/>
  <c r="S168" i="1"/>
  <c r="R168" i="1"/>
  <c r="Q168" i="1"/>
  <c r="P168" i="1"/>
  <c r="N168" i="1"/>
  <c r="H168" i="1"/>
  <c r="O168" i="1" s="1"/>
  <c r="T167" i="1"/>
  <c r="Q167" i="1"/>
  <c r="P167" i="1"/>
  <c r="N167" i="1"/>
  <c r="S167" i="1" s="1"/>
  <c r="H167" i="1"/>
  <c r="T166" i="1"/>
  <c r="S166" i="1"/>
  <c r="Q166" i="1"/>
  <c r="P166" i="1"/>
  <c r="O166" i="1"/>
  <c r="N166" i="1"/>
  <c r="R166" i="1" s="1"/>
  <c r="H166" i="1"/>
  <c r="D166" i="1"/>
  <c r="D167" i="1" s="1"/>
  <c r="D168" i="1" s="1"/>
  <c r="T165" i="1"/>
  <c r="Q165" i="1"/>
  <c r="P165" i="1"/>
  <c r="N165" i="1"/>
  <c r="S165" i="1" s="1"/>
  <c r="H165" i="1"/>
  <c r="O165" i="1" s="1"/>
  <c r="D165" i="1"/>
  <c r="T164" i="1"/>
  <c r="S164" i="1"/>
  <c r="R164" i="1"/>
  <c r="Q164" i="1"/>
  <c r="P164" i="1"/>
  <c r="N164" i="1"/>
  <c r="H164" i="1"/>
  <c r="O164" i="1" s="1"/>
  <c r="T163" i="1"/>
  <c r="S163" i="1"/>
  <c r="R163" i="1"/>
  <c r="Q163" i="1"/>
  <c r="P163" i="1"/>
  <c r="N163" i="1"/>
  <c r="H163" i="1"/>
  <c r="O163" i="1" s="1"/>
  <c r="R162" i="1"/>
  <c r="Q162" i="1"/>
  <c r="P162" i="1"/>
  <c r="N162" i="1"/>
  <c r="H162" i="1"/>
  <c r="O162" i="1" s="1"/>
  <c r="S161" i="1"/>
  <c r="Q161" i="1"/>
  <c r="P161" i="1"/>
  <c r="O161" i="1"/>
  <c r="N161" i="1"/>
  <c r="T161" i="1" s="1"/>
  <c r="H161" i="1"/>
  <c r="T160" i="1"/>
  <c r="S160" i="1"/>
  <c r="Q160" i="1"/>
  <c r="P160" i="1"/>
  <c r="O160" i="1"/>
  <c r="N160" i="1"/>
  <c r="R160" i="1" s="1"/>
  <c r="H160" i="1"/>
  <c r="D160" i="1"/>
  <c r="D161" i="1" s="1"/>
  <c r="D162" i="1" s="1"/>
  <c r="D163" i="1" s="1"/>
  <c r="W159" i="1"/>
  <c r="T159" i="1"/>
  <c r="S159" i="1"/>
  <c r="R159" i="1"/>
  <c r="Q159" i="1"/>
  <c r="P159" i="1"/>
  <c r="O159" i="1"/>
  <c r="N159" i="1"/>
  <c r="H159" i="1"/>
  <c r="U159" i="1" s="1"/>
  <c r="V159" i="1" s="1"/>
  <c r="T158" i="1"/>
  <c r="S158" i="1"/>
  <c r="R158" i="1"/>
  <c r="Q158" i="1"/>
  <c r="P158" i="1"/>
  <c r="O158" i="1"/>
  <c r="N158" i="1"/>
  <c r="H158" i="1"/>
  <c r="T157" i="1"/>
  <c r="Q157" i="1"/>
  <c r="P157" i="1"/>
  <c r="N157" i="1"/>
  <c r="S157" i="1" s="1"/>
  <c r="H157" i="1"/>
  <c r="O157" i="1" s="1"/>
  <c r="T156" i="1"/>
  <c r="R156" i="1"/>
  <c r="Q156" i="1"/>
  <c r="P156" i="1"/>
  <c r="N156" i="1"/>
  <c r="S156" i="1" s="1"/>
  <c r="H156" i="1"/>
  <c r="O156" i="1" s="1"/>
  <c r="S155" i="1"/>
  <c r="Q155" i="1"/>
  <c r="P155" i="1"/>
  <c r="N155" i="1"/>
  <c r="T155" i="1" s="1"/>
  <c r="H155" i="1"/>
  <c r="D155" i="1"/>
  <c r="D156" i="1" s="1"/>
  <c r="D157" i="1" s="1"/>
  <c r="D158" i="1" s="1"/>
  <c r="T154" i="1"/>
  <c r="S154" i="1"/>
  <c r="R154" i="1"/>
  <c r="Q154" i="1"/>
  <c r="P154" i="1"/>
  <c r="O154" i="1"/>
  <c r="N154" i="1"/>
  <c r="W154" i="1" s="1"/>
  <c r="H154" i="1"/>
  <c r="T153" i="1"/>
  <c r="S153" i="1"/>
  <c r="R153" i="1"/>
  <c r="Q153" i="1"/>
  <c r="P153" i="1"/>
  <c r="O153" i="1"/>
  <c r="N153" i="1"/>
  <c r="H153" i="1"/>
  <c r="T152" i="1"/>
  <c r="S152" i="1"/>
  <c r="Q152" i="1"/>
  <c r="P152" i="1"/>
  <c r="O152" i="1"/>
  <c r="N152" i="1"/>
  <c r="R152" i="1" s="1"/>
  <c r="H152" i="1"/>
  <c r="T151" i="1"/>
  <c r="Q151" i="1"/>
  <c r="P151" i="1"/>
  <c r="N151" i="1"/>
  <c r="S151" i="1" s="1"/>
  <c r="H151" i="1"/>
  <c r="O151" i="1" s="1"/>
  <c r="D151" i="1"/>
  <c r="D152" i="1" s="1"/>
  <c r="D153" i="1" s="1"/>
  <c r="Q150" i="1"/>
  <c r="P150" i="1"/>
  <c r="N150" i="1"/>
  <c r="H150" i="1"/>
  <c r="D150" i="1"/>
  <c r="U149" i="1"/>
  <c r="V149" i="1" s="1"/>
  <c r="T149" i="1"/>
  <c r="S149" i="1"/>
  <c r="R149" i="1"/>
  <c r="Q149" i="1"/>
  <c r="P149" i="1"/>
  <c r="N149" i="1"/>
  <c r="H149" i="1"/>
  <c r="O149" i="1" s="1"/>
  <c r="T148" i="1"/>
  <c r="S148" i="1"/>
  <c r="R148" i="1"/>
  <c r="Q148" i="1"/>
  <c r="P148" i="1"/>
  <c r="N148" i="1"/>
  <c r="H148" i="1"/>
  <c r="O148" i="1" s="1"/>
  <c r="T147" i="1"/>
  <c r="S147" i="1"/>
  <c r="R147" i="1"/>
  <c r="Q147" i="1"/>
  <c r="P147" i="1"/>
  <c r="O147" i="1"/>
  <c r="N147" i="1"/>
  <c r="H147" i="1"/>
  <c r="T146" i="1"/>
  <c r="S146" i="1"/>
  <c r="P146" i="1"/>
  <c r="N146" i="1"/>
  <c r="Q146" i="1" s="1"/>
  <c r="H146" i="1"/>
  <c r="T145" i="1"/>
  <c r="S145" i="1"/>
  <c r="Q145" i="1"/>
  <c r="P145" i="1"/>
  <c r="O145" i="1"/>
  <c r="N145" i="1"/>
  <c r="R145" i="1" s="1"/>
  <c r="H145" i="1"/>
  <c r="D145" i="1"/>
  <c r="D146" i="1" s="1"/>
  <c r="D147" i="1" s="1"/>
  <c r="D148" i="1" s="1"/>
  <c r="U144" i="1"/>
  <c r="V144" i="1" s="1"/>
  <c r="T144" i="1"/>
  <c r="S144" i="1"/>
  <c r="Q144" i="1"/>
  <c r="P144" i="1"/>
  <c r="N144" i="1"/>
  <c r="R144" i="1" s="1"/>
  <c r="H144" i="1"/>
  <c r="O144" i="1" s="1"/>
  <c r="T143" i="1"/>
  <c r="S143" i="1"/>
  <c r="R143" i="1"/>
  <c r="Q143" i="1"/>
  <c r="P143" i="1"/>
  <c r="N143" i="1"/>
  <c r="H143" i="1"/>
  <c r="O143" i="1" s="1"/>
  <c r="T142" i="1"/>
  <c r="S142" i="1"/>
  <c r="R142" i="1"/>
  <c r="Q142" i="1"/>
  <c r="P142" i="1"/>
  <c r="N142" i="1"/>
  <c r="H142" i="1"/>
  <c r="O142" i="1" s="1"/>
  <c r="S141" i="1"/>
  <c r="Q141" i="1"/>
  <c r="P141" i="1"/>
  <c r="N141" i="1"/>
  <c r="T141" i="1" s="1"/>
  <c r="H141" i="1"/>
  <c r="O141" i="1" s="1"/>
  <c r="T140" i="1"/>
  <c r="Q140" i="1"/>
  <c r="P140" i="1"/>
  <c r="N140" i="1"/>
  <c r="S140" i="1" s="1"/>
  <c r="H140" i="1"/>
  <c r="D140" i="1"/>
  <c r="D141" i="1" s="1"/>
  <c r="D142" i="1" s="1"/>
  <c r="D143" i="1" s="1"/>
  <c r="T139" i="1"/>
  <c r="S139" i="1"/>
  <c r="R139" i="1"/>
  <c r="Q139" i="1"/>
  <c r="P139" i="1"/>
  <c r="O139" i="1"/>
  <c r="N139" i="1"/>
  <c r="W139" i="1" s="1"/>
  <c r="H139" i="1"/>
  <c r="T138" i="1"/>
  <c r="S138" i="1"/>
  <c r="R138" i="1"/>
  <c r="Q138" i="1"/>
  <c r="P138" i="1"/>
  <c r="O138" i="1"/>
  <c r="N138" i="1"/>
  <c r="H138" i="1"/>
  <c r="T137" i="1"/>
  <c r="S137" i="1"/>
  <c r="R137" i="1"/>
  <c r="Q137" i="1"/>
  <c r="P137" i="1"/>
  <c r="N137" i="1"/>
  <c r="H137" i="1"/>
  <c r="O137" i="1" s="1"/>
  <c r="T136" i="1"/>
  <c r="S136" i="1"/>
  <c r="R136" i="1"/>
  <c r="Q136" i="1"/>
  <c r="P136" i="1"/>
  <c r="N136" i="1"/>
  <c r="H136" i="1"/>
  <c r="O136" i="1" s="1"/>
  <c r="D136" i="1"/>
  <c r="D137" i="1" s="1"/>
  <c r="D138" i="1" s="1"/>
  <c r="T135" i="1"/>
  <c r="Q135" i="1"/>
  <c r="P135" i="1"/>
  <c r="N135" i="1"/>
  <c r="S135" i="1" s="1"/>
  <c r="H135" i="1"/>
  <c r="O135" i="1" s="1"/>
  <c r="D135" i="1"/>
  <c r="T134" i="1"/>
  <c r="Q134" i="1"/>
  <c r="P134" i="1"/>
  <c r="N134" i="1"/>
  <c r="W134" i="1" s="1"/>
  <c r="H134" i="1"/>
  <c r="O134" i="1" s="1"/>
  <c r="T133" i="1"/>
  <c r="S133" i="1"/>
  <c r="R133" i="1"/>
  <c r="Q133" i="1"/>
  <c r="P133" i="1"/>
  <c r="N133" i="1"/>
  <c r="H133" i="1"/>
  <c r="O133" i="1" s="1"/>
  <c r="T132" i="1"/>
  <c r="S132" i="1"/>
  <c r="Q132" i="1"/>
  <c r="P132" i="1"/>
  <c r="N132" i="1"/>
  <c r="O132" i="1" s="1"/>
  <c r="H132" i="1"/>
  <c r="T131" i="1"/>
  <c r="S131" i="1"/>
  <c r="Q131" i="1"/>
  <c r="P131" i="1"/>
  <c r="N131" i="1"/>
  <c r="R131" i="1" s="1"/>
  <c r="H131" i="1"/>
  <c r="O131" i="1" s="1"/>
  <c r="R130" i="1"/>
  <c r="Q130" i="1"/>
  <c r="P130" i="1"/>
  <c r="N130" i="1"/>
  <c r="S130" i="1" s="1"/>
  <c r="H130" i="1"/>
  <c r="O130" i="1" s="1"/>
  <c r="D130" i="1"/>
  <c r="D131" i="1" s="1"/>
  <c r="D132" i="1" s="1"/>
  <c r="D133" i="1" s="1"/>
  <c r="S129" i="1"/>
  <c r="R129" i="1"/>
  <c r="P129" i="1"/>
  <c r="N129" i="1"/>
  <c r="W129" i="1" s="1"/>
  <c r="H129" i="1"/>
  <c r="T128" i="1"/>
  <c r="S128" i="1"/>
  <c r="R128" i="1"/>
  <c r="Q128" i="1"/>
  <c r="P128" i="1"/>
  <c r="N128" i="1"/>
  <c r="H128" i="1"/>
  <c r="O128" i="1" s="1"/>
  <c r="T127" i="1"/>
  <c r="Q127" i="1"/>
  <c r="P127" i="1"/>
  <c r="N127" i="1"/>
  <c r="R127" i="1" s="1"/>
  <c r="H127" i="1"/>
  <c r="S126" i="1"/>
  <c r="Q126" i="1"/>
  <c r="P126" i="1"/>
  <c r="N126" i="1"/>
  <c r="T126" i="1" s="1"/>
  <c r="H126" i="1"/>
  <c r="T125" i="1"/>
  <c r="S125" i="1"/>
  <c r="Q125" i="1"/>
  <c r="P125" i="1"/>
  <c r="O125" i="1"/>
  <c r="N125" i="1"/>
  <c r="R125" i="1" s="1"/>
  <c r="H125" i="1"/>
  <c r="D125" i="1"/>
  <c r="D126" i="1" s="1"/>
  <c r="D127" i="1" s="1"/>
  <c r="D128" i="1" s="1"/>
  <c r="T124" i="1"/>
  <c r="S124" i="1"/>
  <c r="R124" i="1"/>
  <c r="Q124" i="1"/>
  <c r="P124" i="1"/>
  <c r="N124" i="1"/>
  <c r="W124" i="1" s="1"/>
  <c r="H124" i="1"/>
  <c r="O124" i="1" s="1"/>
  <c r="T123" i="1"/>
  <c r="S123" i="1"/>
  <c r="Q123" i="1"/>
  <c r="P123" i="1"/>
  <c r="N123" i="1"/>
  <c r="R123" i="1" s="1"/>
  <c r="H123" i="1"/>
  <c r="O123" i="1" s="1"/>
  <c r="T122" i="1"/>
  <c r="S122" i="1"/>
  <c r="P122" i="1"/>
  <c r="N122" i="1"/>
  <c r="Q122" i="1" s="1"/>
  <c r="H122" i="1"/>
  <c r="T121" i="1"/>
  <c r="S121" i="1"/>
  <c r="Q121" i="1"/>
  <c r="P121" i="1"/>
  <c r="O121" i="1"/>
  <c r="N121" i="1"/>
  <c r="R121" i="1" s="1"/>
  <c r="H121" i="1"/>
  <c r="T120" i="1"/>
  <c r="S120" i="1"/>
  <c r="Q120" i="1"/>
  <c r="P120" i="1"/>
  <c r="N120" i="1"/>
  <c r="R120" i="1" s="1"/>
  <c r="H120" i="1"/>
  <c r="O120" i="1" s="1"/>
  <c r="D120" i="1"/>
  <c r="D121" i="1" s="1"/>
  <c r="D122" i="1" s="1"/>
  <c r="D123" i="1" s="1"/>
  <c r="T119" i="1"/>
  <c r="S119" i="1"/>
  <c r="R119" i="1"/>
  <c r="Q119" i="1"/>
  <c r="P119" i="1"/>
  <c r="N119" i="1"/>
  <c r="W119" i="1" s="1"/>
  <c r="H119" i="1"/>
  <c r="O119" i="1" s="1"/>
  <c r="T118" i="1"/>
  <c r="Q118" i="1"/>
  <c r="P118" i="1"/>
  <c r="N118" i="1"/>
  <c r="S118" i="1" s="1"/>
  <c r="H118" i="1"/>
  <c r="O118" i="1" s="1"/>
  <c r="Q117" i="1"/>
  <c r="P117" i="1"/>
  <c r="N117" i="1"/>
  <c r="T117" i="1" s="1"/>
  <c r="H117" i="1"/>
  <c r="O117" i="1" s="1"/>
  <c r="Q116" i="1"/>
  <c r="P116" i="1"/>
  <c r="N116" i="1"/>
  <c r="R116" i="1" s="1"/>
  <c r="H116" i="1"/>
  <c r="T115" i="1"/>
  <c r="S115" i="1"/>
  <c r="R115" i="1"/>
  <c r="Q115" i="1"/>
  <c r="P115" i="1"/>
  <c r="O115" i="1"/>
  <c r="N115" i="1"/>
  <c r="H115" i="1"/>
  <c r="D115" i="1"/>
  <c r="D116" i="1" s="1"/>
  <c r="D117" i="1" s="1"/>
  <c r="D118" i="1" s="1"/>
  <c r="W114" i="1"/>
  <c r="T114" i="1"/>
  <c r="S114" i="1"/>
  <c r="R114" i="1"/>
  <c r="Q114" i="1"/>
  <c r="P114" i="1"/>
  <c r="O114" i="1"/>
  <c r="N114" i="1"/>
  <c r="H114" i="1"/>
  <c r="U114" i="1" s="1"/>
  <c r="V114" i="1" s="1"/>
  <c r="T113" i="1"/>
  <c r="S113" i="1"/>
  <c r="Q113" i="1"/>
  <c r="P113" i="1"/>
  <c r="O113" i="1"/>
  <c r="N113" i="1"/>
  <c r="R113" i="1" s="1"/>
  <c r="H113" i="1"/>
  <c r="T112" i="1"/>
  <c r="S112" i="1"/>
  <c r="Q112" i="1"/>
  <c r="P112" i="1"/>
  <c r="N112" i="1"/>
  <c r="R112" i="1" s="1"/>
  <c r="H112" i="1"/>
  <c r="O112" i="1" s="1"/>
  <c r="T111" i="1"/>
  <c r="S111" i="1"/>
  <c r="Q111" i="1"/>
  <c r="P111" i="1"/>
  <c r="N111" i="1"/>
  <c r="R111" i="1" s="1"/>
  <c r="H111" i="1"/>
  <c r="O111" i="1" s="1"/>
  <c r="T110" i="1"/>
  <c r="S110" i="1"/>
  <c r="R110" i="1"/>
  <c r="Q110" i="1"/>
  <c r="P110" i="1"/>
  <c r="O110" i="1"/>
  <c r="N110" i="1"/>
  <c r="H110" i="1"/>
  <c r="D110" i="1"/>
  <c r="D111" i="1" s="1"/>
  <c r="D112" i="1" s="1"/>
  <c r="D113" i="1" s="1"/>
  <c r="T109" i="1"/>
  <c r="S109" i="1"/>
  <c r="R109" i="1"/>
  <c r="Q109" i="1"/>
  <c r="P109" i="1"/>
  <c r="O109" i="1"/>
  <c r="N109" i="1"/>
  <c r="W109" i="1" s="1"/>
  <c r="H109" i="1"/>
  <c r="U109" i="1" s="1"/>
  <c r="V109" i="1" s="1"/>
  <c r="T108" i="1"/>
  <c r="S108" i="1"/>
  <c r="R108" i="1"/>
  <c r="Q108" i="1"/>
  <c r="P108" i="1"/>
  <c r="O108" i="1"/>
  <c r="N108" i="1"/>
  <c r="H108" i="1"/>
  <c r="T107" i="1"/>
  <c r="S107" i="1"/>
  <c r="Q107" i="1"/>
  <c r="P107" i="1"/>
  <c r="O107" i="1"/>
  <c r="N107" i="1"/>
  <c r="R107" i="1" s="1"/>
  <c r="H107" i="1"/>
  <c r="T106" i="1"/>
  <c r="Q106" i="1"/>
  <c r="P106" i="1"/>
  <c r="N106" i="1"/>
  <c r="S106" i="1" s="1"/>
  <c r="H106" i="1"/>
  <c r="O106" i="1" s="1"/>
  <c r="D106" i="1"/>
  <c r="D107" i="1" s="1"/>
  <c r="D108" i="1" s="1"/>
  <c r="T105" i="1"/>
  <c r="S105" i="1"/>
  <c r="Q105" i="1"/>
  <c r="P105" i="1"/>
  <c r="N105" i="1"/>
  <c r="R105" i="1" s="1"/>
  <c r="H105" i="1"/>
  <c r="O105" i="1" s="1"/>
  <c r="D105" i="1"/>
  <c r="T104" i="1"/>
  <c r="S104" i="1"/>
  <c r="R104" i="1"/>
  <c r="Q104" i="1"/>
  <c r="P104" i="1"/>
  <c r="N104" i="1"/>
  <c r="W104" i="1" s="1"/>
  <c r="H104" i="1"/>
  <c r="U104" i="1" s="1"/>
  <c r="V104" i="1" s="1"/>
  <c r="T103" i="1"/>
  <c r="Q103" i="1"/>
  <c r="P103" i="1"/>
  <c r="N103" i="1"/>
  <c r="S103" i="1" s="1"/>
  <c r="H103" i="1"/>
  <c r="O103" i="1" s="1"/>
  <c r="T102" i="1"/>
  <c r="P102" i="1"/>
  <c r="N102" i="1"/>
  <c r="Q102" i="1" s="1"/>
  <c r="H102" i="1"/>
  <c r="T101" i="1"/>
  <c r="S101" i="1"/>
  <c r="Q101" i="1"/>
  <c r="P101" i="1"/>
  <c r="O101" i="1"/>
  <c r="N101" i="1"/>
  <c r="R101" i="1" s="1"/>
  <c r="H101" i="1"/>
  <c r="T100" i="1"/>
  <c r="S100" i="1"/>
  <c r="R100" i="1"/>
  <c r="Q100" i="1"/>
  <c r="P100" i="1"/>
  <c r="N100" i="1"/>
  <c r="H100" i="1"/>
  <c r="O100" i="1" s="1"/>
  <c r="D100" i="1"/>
  <c r="D101" i="1" s="1"/>
  <c r="D102" i="1" s="1"/>
  <c r="D103" i="1" s="1"/>
  <c r="T99" i="1"/>
  <c r="S99" i="1"/>
  <c r="R99" i="1"/>
  <c r="Q99" i="1"/>
  <c r="P99" i="1"/>
  <c r="N99" i="1"/>
  <c r="W99" i="1" s="1"/>
  <c r="H99" i="1"/>
  <c r="O99" i="1" s="1"/>
  <c r="T98" i="1"/>
  <c r="R98" i="1"/>
  <c r="Q98" i="1"/>
  <c r="P98" i="1"/>
  <c r="N98" i="1"/>
  <c r="S98" i="1" s="1"/>
  <c r="H98" i="1"/>
  <c r="O98" i="1" s="1"/>
  <c r="Q97" i="1"/>
  <c r="P97" i="1"/>
  <c r="N97" i="1"/>
  <c r="T97" i="1" s="1"/>
  <c r="H97" i="1"/>
  <c r="O97" i="1" s="1"/>
  <c r="S96" i="1"/>
  <c r="Q96" i="1"/>
  <c r="P96" i="1"/>
  <c r="N96" i="1"/>
  <c r="T96" i="1" s="1"/>
  <c r="H96" i="1"/>
  <c r="T95" i="1"/>
  <c r="S95" i="1"/>
  <c r="Q95" i="1"/>
  <c r="P95" i="1"/>
  <c r="O95" i="1"/>
  <c r="N95" i="1"/>
  <c r="R95" i="1" s="1"/>
  <c r="H95" i="1"/>
  <c r="D95" i="1"/>
  <c r="D96" i="1" s="1"/>
  <c r="D97" i="1" s="1"/>
  <c r="D98" i="1" s="1"/>
  <c r="W94" i="1"/>
  <c r="T94" i="1"/>
  <c r="S94" i="1"/>
  <c r="R94" i="1"/>
  <c r="Q94" i="1"/>
  <c r="P94" i="1"/>
  <c r="O94" i="1"/>
  <c r="N94" i="1"/>
  <c r="H94" i="1"/>
  <c r="U94" i="1" s="1"/>
  <c r="V94" i="1" s="1"/>
  <c r="T93" i="1"/>
  <c r="S93" i="1"/>
  <c r="Q93" i="1"/>
  <c r="P93" i="1"/>
  <c r="O93" i="1"/>
  <c r="N93" i="1"/>
  <c r="R93" i="1" s="1"/>
  <c r="H93" i="1"/>
  <c r="T92" i="1"/>
  <c r="S92" i="1"/>
  <c r="Q92" i="1"/>
  <c r="P92" i="1"/>
  <c r="N92" i="1"/>
  <c r="R92" i="1" s="1"/>
  <c r="H92" i="1"/>
  <c r="O92" i="1" s="1"/>
  <c r="Q91" i="1"/>
  <c r="P91" i="1"/>
  <c r="N91" i="1"/>
  <c r="T91" i="1" s="1"/>
  <c r="H91" i="1"/>
  <c r="O91" i="1" s="1"/>
  <c r="T90" i="1"/>
  <c r="Q90" i="1"/>
  <c r="P90" i="1"/>
  <c r="N90" i="1"/>
  <c r="O90" i="1" s="1"/>
  <c r="H90" i="1"/>
  <c r="D90" i="1"/>
  <c r="D91" i="1" s="1"/>
  <c r="D92" i="1" s="1"/>
  <c r="D93" i="1" s="1"/>
  <c r="T89" i="1"/>
  <c r="S89" i="1"/>
  <c r="R89" i="1"/>
  <c r="Q89" i="1"/>
  <c r="P89" i="1"/>
  <c r="O89" i="1"/>
  <c r="N89" i="1"/>
  <c r="W89" i="1" s="1"/>
  <c r="H89" i="1"/>
  <c r="U89" i="1" s="1"/>
  <c r="V89" i="1" s="1"/>
  <c r="T88" i="1"/>
  <c r="S88" i="1"/>
  <c r="Q88" i="1"/>
  <c r="P88" i="1"/>
  <c r="N88" i="1"/>
  <c r="O88" i="1" s="1"/>
  <c r="H88" i="1"/>
  <c r="T87" i="1"/>
  <c r="S87" i="1"/>
  <c r="Q87" i="1"/>
  <c r="P87" i="1"/>
  <c r="O87" i="1"/>
  <c r="N87" i="1"/>
  <c r="R87" i="1" s="1"/>
  <c r="H87" i="1"/>
  <c r="T86" i="1"/>
  <c r="Q86" i="1"/>
  <c r="P86" i="1"/>
  <c r="N86" i="1"/>
  <c r="S86" i="1" s="1"/>
  <c r="H86" i="1"/>
  <c r="O86" i="1" s="1"/>
  <c r="D86" i="1"/>
  <c r="D87" i="1" s="1"/>
  <c r="D88" i="1" s="1"/>
  <c r="T85" i="1"/>
  <c r="S85" i="1"/>
  <c r="Q85" i="1"/>
  <c r="P85" i="1"/>
  <c r="N85" i="1"/>
  <c r="R85" i="1" s="1"/>
  <c r="H85" i="1"/>
  <c r="O85" i="1" s="1"/>
  <c r="D85" i="1"/>
  <c r="T84" i="1"/>
  <c r="S84" i="1"/>
  <c r="R84" i="1"/>
  <c r="Q84" i="1"/>
  <c r="P84" i="1"/>
  <c r="N84" i="1"/>
  <c r="W84" i="1" s="1"/>
  <c r="H84" i="1"/>
  <c r="U84" i="1" s="1"/>
  <c r="V84" i="1" s="1"/>
  <c r="T83" i="1"/>
  <c r="Q83" i="1"/>
  <c r="P83" i="1"/>
  <c r="N83" i="1"/>
  <c r="S83" i="1" s="1"/>
  <c r="H83" i="1"/>
  <c r="O83" i="1" s="1"/>
  <c r="T82" i="1"/>
  <c r="Q82" i="1"/>
  <c r="P82" i="1"/>
  <c r="N82" i="1"/>
  <c r="S82" i="1" s="1"/>
  <c r="H82" i="1"/>
  <c r="T81" i="1"/>
  <c r="S81" i="1"/>
  <c r="Q81" i="1"/>
  <c r="P81" i="1"/>
  <c r="O81" i="1"/>
  <c r="N81" i="1"/>
  <c r="R81" i="1" s="1"/>
  <c r="H81" i="1"/>
  <c r="T80" i="1"/>
  <c r="S80" i="1"/>
  <c r="R80" i="1"/>
  <c r="Q80" i="1"/>
  <c r="P80" i="1"/>
  <c r="N80" i="1"/>
  <c r="H80" i="1"/>
  <c r="O80" i="1" s="1"/>
  <c r="D80" i="1"/>
  <c r="D81" i="1" s="1"/>
  <c r="D82" i="1" s="1"/>
  <c r="D83" i="1" s="1"/>
  <c r="T79" i="1"/>
  <c r="S79" i="1"/>
  <c r="R79" i="1"/>
  <c r="Q79" i="1"/>
  <c r="P79" i="1"/>
  <c r="N79" i="1"/>
  <c r="W79" i="1" s="1"/>
  <c r="H79" i="1"/>
  <c r="O79" i="1" s="1"/>
  <c r="T78" i="1"/>
  <c r="S78" i="1"/>
  <c r="R78" i="1"/>
  <c r="Q78" i="1"/>
  <c r="P78" i="1"/>
  <c r="N78" i="1"/>
  <c r="H78" i="1"/>
  <c r="O78" i="1" s="1"/>
  <c r="T77" i="1"/>
  <c r="S77" i="1"/>
  <c r="Q77" i="1"/>
  <c r="P77" i="1"/>
  <c r="N77" i="1"/>
  <c r="R77" i="1" s="1"/>
  <c r="H77" i="1"/>
  <c r="O77" i="1" s="1"/>
  <c r="T76" i="1"/>
  <c r="Q76" i="1"/>
  <c r="P76" i="1"/>
  <c r="N76" i="1"/>
  <c r="S76" i="1" s="1"/>
  <c r="H76" i="1"/>
  <c r="T75" i="1"/>
  <c r="S75" i="1"/>
  <c r="Q75" i="1"/>
  <c r="P75" i="1"/>
  <c r="O75" i="1"/>
  <c r="N75" i="1"/>
  <c r="R75" i="1" s="1"/>
  <c r="H75" i="1"/>
  <c r="D75" i="1"/>
  <c r="D76" i="1" s="1"/>
  <c r="D77" i="1" s="1"/>
  <c r="D78" i="1" s="1"/>
  <c r="W74" i="1"/>
  <c r="T74" i="1"/>
  <c r="S74" i="1"/>
  <c r="R74" i="1"/>
  <c r="Q74" i="1"/>
  <c r="P74" i="1"/>
  <c r="O74" i="1"/>
  <c r="N74" i="1"/>
  <c r="H74" i="1"/>
  <c r="U74" i="1" s="1"/>
  <c r="V74" i="1" s="1"/>
  <c r="T73" i="1"/>
  <c r="S73" i="1"/>
  <c r="R73" i="1"/>
  <c r="Q73" i="1"/>
  <c r="P73" i="1"/>
  <c r="O73" i="1"/>
  <c r="N73" i="1"/>
  <c r="H73" i="1"/>
  <c r="T72" i="1"/>
  <c r="S72" i="1"/>
  <c r="Q72" i="1"/>
  <c r="P72" i="1"/>
  <c r="N72" i="1"/>
  <c r="R72" i="1" s="1"/>
  <c r="H72" i="1"/>
  <c r="O72" i="1" s="1"/>
  <c r="T71" i="1"/>
  <c r="Q71" i="1"/>
  <c r="P71" i="1"/>
  <c r="N71" i="1"/>
  <c r="S71" i="1" s="1"/>
  <c r="H71" i="1"/>
  <c r="O71" i="1" s="1"/>
  <c r="T70" i="1"/>
  <c r="S70" i="1"/>
  <c r="R70" i="1"/>
  <c r="Q70" i="1"/>
  <c r="P70" i="1"/>
  <c r="N70" i="1"/>
  <c r="O70" i="1" s="1"/>
  <c r="H70" i="1"/>
  <c r="D70" i="1"/>
  <c r="D71" i="1" s="1"/>
  <c r="D72" i="1" s="1"/>
  <c r="D73" i="1" s="1"/>
  <c r="T69" i="1"/>
  <c r="S69" i="1"/>
  <c r="R69" i="1"/>
  <c r="Q69" i="1"/>
  <c r="P69" i="1"/>
  <c r="O69" i="1"/>
  <c r="N69" i="1"/>
  <c r="W69" i="1" s="1"/>
  <c r="H69" i="1"/>
  <c r="U69" i="1" s="1"/>
  <c r="V69" i="1" s="1"/>
  <c r="T68" i="1"/>
  <c r="S68" i="1"/>
  <c r="R68" i="1"/>
  <c r="Q68" i="1"/>
  <c r="P68" i="1"/>
  <c r="O68" i="1"/>
  <c r="N68" i="1"/>
  <c r="H68" i="1"/>
  <c r="T67" i="1"/>
  <c r="S67" i="1"/>
  <c r="Q67" i="1"/>
  <c r="P67" i="1"/>
  <c r="O67" i="1"/>
  <c r="N67" i="1"/>
  <c r="R67" i="1" s="1"/>
  <c r="H67" i="1"/>
  <c r="T66" i="1"/>
  <c r="Q66" i="1"/>
  <c r="P66" i="1"/>
  <c r="N66" i="1"/>
  <c r="S66" i="1" s="1"/>
  <c r="H66" i="1"/>
  <c r="O66" i="1" s="1"/>
  <c r="D66" i="1"/>
  <c r="D67" i="1" s="1"/>
  <c r="D68" i="1" s="1"/>
  <c r="T65" i="1"/>
  <c r="Q65" i="1"/>
  <c r="P65" i="1"/>
  <c r="N65" i="1"/>
  <c r="S65" i="1" s="1"/>
  <c r="H65" i="1"/>
  <c r="O65" i="1" s="1"/>
  <c r="D65" i="1"/>
  <c r="T64" i="1"/>
  <c r="S64" i="1"/>
  <c r="R64" i="1"/>
  <c r="Q64" i="1"/>
  <c r="P64" i="1"/>
  <c r="N64" i="1"/>
  <c r="W64" i="1" s="1"/>
  <c r="H64" i="1"/>
  <c r="O64" i="1" s="1"/>
  <c r="S63" i="1"/>
  <c r="R63" i="1"/>
  <c r="Q63" i="1"/>
  <c r="P63" i="1"/>
  <c r="N63" i="1"/>
  <c r="T63" i="1" s="1"/>
  <c r="H63" i="1"/>
  <c r="O63" i="1" s="1"/>
  <c r="S62" i="1"/>
  <c r="Q62" i="1"/>
  <c r="P62" i="1"/>
  <c r="N62" i="1"/>
  <c r="R62" i="1" s="1"/>
  <c r="H62" i="1"/>
  <c r="T61" i="1"/>
  <c r="S61" i="1"/>
  <c r="Q61" i="1"/>
  <c r="P61" i="1"/>
  <c r="O61" i="1"/>
  <c r="N61" i="1"/>
  <c r="R61" i="1" s="1"/>
  <c r="H61" i="1"/>
  <c r="T60" i="1"/>
  <c r="S60" i="1"/>
  <c r="R60" i="1"/>
  <c r="Q60" i="1"/>
  <c r="P60" i="1"/>
  <c r="N60" i="1"/>
  <c r="H60" i="1"/>
  <c r="O60" i="1" s="1"/>
  <c r="D60" i="1"/>
  <c r="D61" i="1" s="1"/>
  <c r="D62" i="1" s="1"/>
  <c r="D63" i="1" s="1"/>
  <c r="T59" i="1"/>
  <c r="S59" i="1"/>
  <c r="R59" i="1"/>
  <c r="Q59" i="1"/>
  <c r="P59" i="1"/>
  <c r="N59" i="1"/>
  <c r="W59" i="1" s="1"/>
  <c r="H59" i="1"/>
  <c r="O59" i="1" s="1"/>
  <c r="T58" i="1"/>
  <c r="S58" i="1"/>
  <c r="R58" i="1"/>
  <c r="Q58" i="1"/>
  <c r="P58" i="1"/>
  <c r="N58" i="1"/>
  <c r="H58" i="1"/>
  <c r="O58" i="1" s="1"/>
  <c r="S57" i="1"/>
  <c r="Q57" i="1"/>
  <c r="P57" i="1"/>
  <c r="N57" i="1"/>
  <c r="T57" i="1" s="1"/>
  <c r="H57" i="1"/>
  <c r="O57" i="1" s="1"/>
  <c r="S56" i="1"/>
  <c r="Q56" i="1"/>
  <c r="P56" i="1"/>
  <c r="N56" i="1"/>
  <c r="T56" i="1" s="1"/>
  <c r="H56" i="1"/>
  <c r="T55" i="1"/>
  <c r="S55" i="1"/>
  <c r="R55" i="1"/>
  <c r="Q55" i="1"/>
  <c r="P55" i="1"/>
  <c r="O55" i="1"/>
  <c r="N55" i="1"/>
  <c r="H55" i="1"/>
  <c r="D55" i="1"/>
  <c r="D56" i="1" s="1"/>
  <c r="D57" i="1" s="1"/>
  <c r="D58" i="1" s="1"/>
  <c r="W54" i="1"/>
  <c r="T54" i="1"/>
  <c r="S54" i="1"/>
  <c r="R54" i="1"/>
  <c r="Q54" i="1"/>
  <c r="P54" i="1"/>
  <c r="O54" i="1"/>
  <c r="N54" i="1"/>
  <c r="H54" i="1"/>
  <c r="U54" i="1" s="1"/>
  <c r="V54" i="1" s="1"/>
  <c r="T53" i="1"/>
  <c r="S53" i="1"/>
  <c r="R53" i="1"/>
  <c r="Q53" i="1"/>
  <c r="P53" i="1"/>
  <c r="O53" i="1"/>
  <c r="N53" i="1"/>
  <c r="H53" i="1"/>
  <c r="T52" i="1"/>
  <c r="S52" i="1"/>
  <c r="Q52" i="1"/>
  <c r="P52" i="1"/>
  <c r="N52" i="1"/>
  <c r="R52" i="1" s="1"/>
  <c r="H52" i="1"/>
  <c r="O52" i="1" s="1"/>
  <c r="S51" i="1"/>
  <c r="Q51" i="1"/>
  <c r="P51" i="1"/>
  <c r="N51" i="1"/>
  <c r="T51" i="1" s="1"/>
  <c r="H51" i="1"/>
  <c r="O51" i="1" s="1"/>
  <c r="S50" i="1"/>
  <c r="Q50" i="1"/>
  <c r="P50" i="1"/>
  <c r="N50" i="1"/>
  <c r="T50" i="1" s="1"/>
  <c r="H50" i="1"/>
  <c r="D50" i="1"/>
  <c r="D51" i="1" s="1"/>
  <c r="D52" i="1" s="1"/>
  <c r="D53" i="1" s="1"/>
  <c r="T49" i="1"/>
  <c r="S49" i="1"/>
  <c r="R49" i="1"/>
  <c r="Q49" i="1"/>
  <c r="P49" i="1"/>
  <c r="N49" i="1"/>
  <c r="W49" i="1" s="1"/>
  <c r="H49" i="1"/>
  <c r="U49" i="1" s="1"/>
  <c r="V49" i="1" s="1"/>
  <c r="T48" i="1"/>
  <c r="S48" i="1"/>
  <c r="R48" i="1"/>
  <c r="Q48" i="1"/>
  <c r="P48" i="1"/>
  <c r="N48" i="1"/>
  <c r="O48" i="1" s="1"/>
  <c r="H48" i="1"/>
  <c r="T47" i="1"/>
  <c r="S47" i="1"/>
  <c r="Q47" i="1"/>
  <c r="P47" i="1"/>
  <c r="O47" i="1"/>
  <c r="N47" i="1"/>
  <c r="R47" i="1" s="1"/>
  <c r="H47" i="1"/>
  <c r="T46" i="1"/>
  <c r="Q46" i="1"/>
  <c r="P46" i="1"/>
  <c r="N46" i="1"/>
  <c r="S46" i="1" s="1"/>
  <c r="H46" i="1"/>
  <c r="O46" i="1" s="1"/>
  <c r="D46" i="1"/>
  <c r="D47" i="1" s="1"/>
  <c r="D48" i="1" s="1"/>
  <c r="S45" i="1"/>
  <c r="R45" i="1"/>
  <c r="Q45" i="1"/>
  <c r="P45" i="1"/>
  <c r="N45" i="1"/>
  <c r="T45" i="1" s="1"/>
  <c r="H45" i="1"/>
  <c r="O45" i="1" s="1"/>
  <c r="D45" i="1"/>
  <c r="T44" i="1"/>
  <c r="S44" i="1"/>
  <c r="R44" i="1"/>
  <c r="Q44" i="1"/>
  <c r="P44" i="1"/>
  <c r="N44" i="1"/>
  <c r="W44" i="1" s="1"/>
  <c r="H44" i="1"/>
  <c r="O44" i="1" s="1"/>
  <c r="T43" i="1"/>
  <c r="S43" i="1"/>
  <c r="R43" i="1"/>
  <c r="Q43" i="1"/>
  <c r="P43" i="1"/>
  <c r="N43" i="1"/>
  <c r="H43" i="1"/>
  <c r="O43" i="1" s="1"/>
  <c r="T42" i="1"/>
  <c r="Q42" i="1"/>
  <c r="P42" i="1"/>
  <c r="N42" i="1"/>
  <c r="S42" i="1" s="1"/>
  <c r="H42" i="1"/>
  <c r="T41" i="1"/>
  <c r="S41" i="1"/>
  <c r="Q41" i="1"/>
  <c r="P41" i="1"/>
  <c r="O41" i="1"/>
  <c r="N41" i="1"/>
  <c r="R41" i="1" s="1"/>
  <c r="H41" i="1"/>
  <c r="T40" i="1"/>
  <c r="S40" i="1"/>
  <c r="Q40" i="1"/>
  <c r="P40" i="1"/>
  <c r="N40" i="1"/>
  <c r="R40" i="1" s="1"/>
  <c r="H40" i="1"/>
  <c r="O40" i="1" s="1"/>
  <c r="D40" i="1"/>
  <c r="D41" i="1" s="1"/>
  <c r="D42" i="1" s="1"/>
  <c r="D43" i="1" s="1"/>
  <c r="T39" i="1"/>
  <c r="S39" i="1"/>
  <c r="R39" i="1"/>
  <c r="Q39" i="1"/>
  <c r="P39" i="1"/>
  <c r="N39" i="1"/>
  <c r="W39" i="1" s="1"/>
  <c r="H39" i="1"/>
  <c r="O39" i="1" s="1"/>
  <c r="T38" i="1"/>
  <c r="S38" i="1"/>
  <c r="R38" i="1"/>
  <c r="Q38" i="1"/>
  <c r="P38" i="1"/>
  <c r="N38" i="1"/>
  <c r="H38" i="1"/>
  <c r="O38" i="1" s="1"/>
  <c r="S37" i="1"/>
  <c r="Q37" i="1"/>
  <c r="P37" i="1"/>
  <c r="N37" i="1"/>
  <c r="T37" i="1" s="1"/>
  <c r="H37" i="1"/>
  <c r="O37" i="1" s="1"/>
  <c r="P36" i="1"/>
  <c r="N36" i="1"/>
  <c r="Q36" i="1" s="1"/>
  <c r="H36" i="1"/>
  <c r="T35" i="1"/>
  <c r="S35" i="1"/>
  <c r="R35" i="1"/>
  <c r="Q35" i="1"/>
  <c r="P35" i="1"/>
  <c r="O35" i="1"/>
  <c r="N35" i="1"/>
  <c r="H35" i="1"/>
  <c r="D35" i="1"/>
  <c r="D36" i="1" s="1"/>
  <c r="D37" i="1" s="1"/>
  <c r="D38" i="1" s="1"/>
  <c r="W34" i="1"/>
  <c r="T34" i="1"/>
  <c r="S34" i="1"/>
  <c r="R34" i="1"/>
  <c r="Q34" i="1"/>
  <c r="P34" i="1"/>
  <c r="O34" i="1"/>
  <c r="N34" i="1"/>
  <c r="H34" i="1"/>
  <c r="U34" i="1" s="1"/>
  <c r="V34" i="1" s="1"/>
  <c r="T33" i="1"/>
  <c r="S33" i="1"/>
  <c r="Q33" i="1"/>
  <c r="P33" i="1"/>
  <c r="O33" i="1"/>
  <c r="N33" i="1"/>
  <c r="R33" i="1" s="1"/>
  <c r="H33" i="1"/>
  <c r="T32" i="1"/>
  <c r="R32" i="1"/>
  <c r="Q32" i="1"/>
  <c r="P32" i="1"/>
  <c r="N32" i="1"/>
  <c r="S32" i="1" s="1"/>
  <c r="H32" i="1"/>
  <c r="O32" i="1" s="1"/>
  <c r="T31" i="1"/>
  <c r="Q31" i="1"/>
  <c r="P31" i="1"/>
  <c r="N31" i="1"/>
  <c r="S31" i="1" s="1"/>
  <c r="H31" i="1"/>
  <c r="O31" i="1" s="1"/>
  <c r="T30" i="1"/>
  <c r="S30" i="1"/>
  <c r="R30" i="1"/>
  <c r="Q30" i="1"/>
  <c r="P30" i="1"/>
  <c r="N30" i="1"/>
  <c r="O30" i="1" s="1"/>
  <c r="H30" i="1"/>
  <c r="D30" i="1"/>
  <c r="D31" i="1" s="1"/>
  <c r="D32" i="1" s="1"/>
  <c r="D33" i="1" s="1"/>
  <c r="T29" i="1"/>
  <c r="S29" i="1"/>
  <c r="R29" i="1"/>
  <c r="Q29" i="1"/>
  <c r="P29" i="1"/>
  <c r="O29" i="1"/>
  <c r="N29" i="1"/>
  <c r="W29" i="1" s="1"/>
  <c r="H29" i="1"/>
  <c r="U29" i="1" s="1"/>
  <c r="V29" i="1" s="1"/>
  <c r="T28" i="1"/>
  <c r="S28" i="1"/>
  <c r="R28" i="1"/>
  <c r="Q28" i="1"/>
  <c r="P28" i="1"/>
  <c r="O28" i="1"/>
  <c r="N28" i="1"/>
  <c r="H28" i="1"/>
  <c r="T27" i="1"/>
  <c r="S27" i="1"/>
  <c r="R27" i="1"/>
  <c r="Q27" i="1"/>
  <c r="P27" i="1"/>
  <c r="O27" i="1"/>
  <c r="N27" i="1"/>
  <c r="H27" i="1"/>
  <c r="T26" i="1"/>
  <c r="Q26" i="1"/>
  <c r="P26" i="1"/>
  <c r="N26" i="1"/>
  <c r="S26" i="1" s="1"/>
  <c r="H26" i="1"/>
  <c r="O26" i="1" s="1"/>
  <c r="D26" i="1"/>
  <c r="D27" i="1" s="1"/>
  <c r="D28" i="1" s="1"/>
  <c r="T25" i="1"/>
  <c r="S25" i="1"/>
  <c r="R25" i="1"/>
  <c r="Q25" i="1"/>
  <c r="P25" i="1"/>
  <c r="N25" i="1"/>
  <c r="H25" i="1"/>
  <c r="O25" i="1" s="1"/>
  <c r="D25" i="1"/>
  <c r="T24" i="1"/>
  <c r="S24" i="1"/>
  <c r="R24" i="1"/>
  <c r="Q24" i="1"/>
  <c r="P24" i="1"/>
  <c r="N24" i="1"/>
  <c r="W24" i="1" s="1"/>
  <c r="H24" i="1"/>
  <c r="O24" i="1" s="1"/>
  <c r="S23" i="1"/>
  <c r="R23" i="1"/>
  <c r="Q23" i="1"/>
  <c r="P23" i="1"/>
  <c r="N23" i="1"/>
  <c r="T23" i="1" s="1"/>
  <c r="H23" i="1"/>
  <c r="O23" i="1" s="1"/>
  <c r="Q22" i="1"/>
  <c r="P22" i="1"/>
  <c r="N22" i="1"/>
  <c r="T22" i="1" s="1"/>
  <c r="H22" i="1"/>
  <c r="T21" i="1"/>
  <c r="S21" i="1"/>
  <c r="Q21" i="1"/>
  <c r="P21" i="1"/>
  <c r="O21" i="1"/>
  <c r="N21" i="1"/>
  <c r="R21" i="1" s="1"/>
  <c r="H21" i="1"/>
  <c r="T20" i="1"/>
  <c r="S20" i="1"/>
  <c r="R20" i="1"/>
  <c r="Q20" i="1"/>
  <c r="P20" i="1"/>
  <c r="N20" i="1"/>
  <c r="H20" i="1"/>
  <c r="O20" i="1" s="1"/>
  <c r="D20" i="1"/>
  <c r="D21" i="1" s="1"/>
  <c r="D22" i="1" s="1"/>
  <c r="D23" i="1" s="1"/>
  <c r="T19" i="1"/>
  <c r="S19" i="1"/>
  <c r="R19" i="1"/>
  <c r="Q19" i="1"/>
  <c r="P19" i="1"/>
  <c r="N19" i="1"/>
  <c r="W19" i="1" s="1"/>
  <c r="H19" i="1"/>
  <c r="O19" i="1" s="1"/>
  <c r="T18" i="1"/>
  <c r="S18" i="1"/>
  <c r="Q18" i="1"/>
  <c r="P18" i="1"/>
  <c r="N18" i="1"/>
  <c r="R18" i="1" s="1"/>
  <c r="H18" i="1"/>
  <c r="O18" i="1" s="1"/>
  <c r="S17" i="1"/>
  <c r="Q17" i="1"/>
  <c r="P17" i="1"/>
  <c r="N17" i="1"/>
  <c r="T17" i="1" s="1"/>
  <c r="H17" i="1"/>
  <c r="O17" i="1" s="1"/>
  <c r="T16" i="1"/>
  <c r="S16" i="1"/>
  <c r="R16" i="1"/>
  <c r="Q16" i="1"/>
  <c r="P16" i="1"/>
  <c r="N16" i="1"/>
  <c r="O16" i="1" s="1"/>
  <c r="H16" i="1"/>
  <c r="T15" i="1"/>
  <c r="S15" i="1"/>
  <c r="R15" i="1"/>
  <c r="Q15" i="1"/>
  <c r="P15" i="1"/>
  <c r="O15" i="1"/>
  <c r="N15" i="1"/>
  <c r="H15" i="1"/>
  <c r="D15" i="1"/>
  <c r="D16" i="1" s="1"/>
  <c r="D17" i="1" s="1"/>
  <c r="D18" i="1" s="1"/>
  <c r="W14" i="1"/>
  <c r="T14" i="1"/>
  <c r="S14" i="1"/>
  <c r="R14" i="1"/>
  <c r="Q14" i="1"/>
  <c r="P14" i="1"/>
  <c r="O14" i="1"/>
  <c r="N14" i="1"/>
  <c r="H14" i="1"/>
  <c r="U14" i="1" s="1"/>
  <c r="V14" i="1" s="1"/>
  <c r="T13" i="1"/>
  <c r="S13" i="1"/>
  <c r="R13" i="1"/>
  <c r="Q13" i="1"/>
  <c r="P13" i="1"/>
  <c r="O13" i="1"/>
  <c r="N13" i="1"/>
  <c r="H13" i="1"/>
  <c r="T12" i="1"/>
  <c r="S12" i="1"/>
  <c r="R12" i="1"/>
  <c r="Q12" i="1"/>
  <c r="P12" i="1"/>
  <c r="N12" i="1"/>
  <c r="H12" i="1"/>
  <c r="O12" i="1" s="1"/>
  <c r="R11" i="1"/>
  <c r="Q11" i="1"/>
  <c r="P11" i="1"/>
  <c r="N11" i="1"/>
  <c r="T11" i="1" s="1"/>
  <c r="H11" i="1"/>
  <c r="O11" i="1" s="1"/>
  <c r="T10" i="1"/>
  <c r="S10" i="1"/>
  <c r="R10" i="1"/>
  <c r="Q10" i="1"/>
  <c r="P10" i="1"/>
  <c r="N10" i="1"/>
  <c r="O10" i="1" s="1"/>
  <c r="H10" i="1"/>
  <c r="D10" i="1"/>
  <c r="D11" i="1" s="1"/>
  <c r="D12" i="1" s="1"/>
  <c r="D13" i="1" s="1"/>
  <c r="T9" i="1"/>
  <c r="S9" i="1"/>
  <c r="R9" i="1"/>
  <c r="Q9" i="1"/>
  <c r="P9" i="1"/>
  <c r="O9" i="1"/>
  <c r="N9" i="1"/>
  <c r="W9" i="1" s="1"/>
  <c r="H9" i="1"/>
  <c r="U9" i="1" s="1"/>
  <c r="V9" i="1" s="1"/>
  <c r="T8" i="1"/>
  <c r="S8" i="1"/>
  <c r="R8" i="1"/>
  <c r="Q8" i="1"/>
  <c r="P8" i="1"/>
  <c r="N8" i="1"/>
  <c r="O8" i="1" s="1"/>
  <c r="H8" i="1"/>
  <c r="T7" i="1"/>
  <c r="S7" i="1"/>
  <c r="R7" i="1"/>
  <c r="Q7" i="1"/>
  <c r="P7" i="1"/>
  <c r="O7" i="1"/>
  <c r="N7" i="1"/>
  <c r="H7" i="1"/>
  <c r="T6" i="1"/>
  <c r="S6" i="1"/>
  <c r="Q6" i="1"/>
  <c r="P6" i="1"/>
  <c r="N6" i="1"/>
  <c r="R6" i="1" s="1"/>
  <c r="H6" i="1"/>
  <c r="O6" i="1" s="1"/>
  <c r="D6" i="1"/>
  <c r="D7" i="1" s="1"/>
  <c r="D8" i="1" s="1"/>
  <c r="T5" i="1"/>
  <c r="S5" i="1"/>
  <c r="R5" i="1"/>
  <c r="Q5" i="1"/>
  <c r="P5" i="1"/>
  <c r="N5" i="1"/>
  <c r="H5" i="1"/>
  <c r="O5" i="1" s="1"/>
  <c r="D5" i="1"/>
  <c r="T4" i="1"/>
  <c r="S4" i="1"/>
  <c r="R4" i="1"/>
  <c r="Q4" i="1"/>
  <c r="P4" i="1"/>
  <c r="N4" i="1"/>
  <c r="W4" i="1" s="1"/>
  <c r="H4" i="1"/>
  <c r="U4" i="1" s="1"/>
  <c r="V4" i="1" s="1"/>
  <c r="R22" i="1" l="1"/>
  <c r="R36" i="1"/>
  <c r="U44" i="1"/>
  <c r="V44" i="1" s="1"/>
  <c r="R76" i="1"/>
  <c r="R90" i="1"/>
  <c r="R96" i="1"/>
  <c r="U124" i="1"/>
  <c r="V124" i="1" s="1"/>
  <c r="U134" i="1"/>
  <c r="V134" i="1" s="1"/>
  <c r="T150" i="1"/>
  <c r="S150" i="1"/>
  <c r="T246" i="1"/>
  <c r="S246" i="1"/>
  <c r="T302" i="1"/>
  <c r="R302" i="1"/>
  <c r="Q302" i="1"/>
  <c r="S350" i="1"/>
  <c r="W346" i="1"/>
  <c r="S360" i="1"/>
  <c r="R360" i="1"/>
  <c r="Q360" i="1"/>
  <c r="T401" i="1"/>
  <c r="W400" i="1"/>
  <c r="S401" i="1"/>
  <c r="O22" i="1"/>
  <c r="O36" i="1"/>
  <c r="U39" i="1"/>
  <c r="V39" i="1" s="1"/>
  <c r="O42" i="1"/>
  <c r="O49" i="1"/>
  <c r="O50" i="1"/>
  <c r="R57" i="1"/>
  <c r="R65" i="1"/>
  <c r="O76" i="1"/>
  <c r="U79" i="1"/>
  <c r="V79" i="1" s="1"/>
  <c r="S90" i="1"/>
  <c r="O102" i="1"/>
  <c r="R103" i="1"/>
  <c r="O116" i="1"/>
  <c r="R117" i="1"/>
  <c r="O122" i="1"/>
  <c r="O127" i="1"/>
  <c r="S127" i="1"/>
  <c r="R132" i="1"/>
  <c r="W144" i="1"/>
  <c r="O146" i="1"/>
  <c r="R167" i="1"/>
  <c r="R175" i="1"/>
  <c r="O275" i="1"/>
  <c r="T286" i="1"/>
  <c r="O286" i="1"/>
  <c r="W284" i="1"/>
  <c r="S318" i="1"/>
  <c r="O318" i="1"/>
  <c r="W328" i="1"/>
  <c r="S329" i="1"/>
  <c r="R329" i="1"/>
  <c r="S335" i="1"/>
  <c r="O335" i="1"/>
  <c r="S342" i="1"/>
  <c r="O342" i="1"/>
  <c r="O359" i="1"/>
  <c r="O376" i="1"/>
  <c r="U376" i="1"/>
  <c r="V376" i="1" s="1"/>
  <c r="O412" i="1"/>
  <c r="O415" i="1"/>
  <c r="R415" i="1"/>
  <c r="O477" i="1"/>
  <c r="R477" i="1"/>
  <c r="U24" i="1"/>
  <c r="V24" i="1" s="1"/>
  <c r="R42" i="1"/>
  <c r="R56" i="1"/>
  <c r="U64" i="1"/>
  <c r="V64" i="1" s="1"/>
  <c r="R82" i="1"/>
  <c r="R88" i="1"/>
  <c r="R122" i="1"/>
  <c r="R126" i="1"/>
  <c r="O400" i="1"/>
  <c r="U400" i="1"/>
  <c r="V400" i="1" s="1"/>
  <c r="T486" i="1"/>
  <c r="R486" i="1"/>
  <c r="R17" i="1"/>
  <c r="U19" i="1"/>
  <c r="V19" i="1" s="1"/>
  <c r="S22" i="1"/>
  <c r="R31" i="1"/>
  <c r="S36" i="1"/>
  <c r="R37" i="1"/>
  <c r="R51" i="1"/>
  <c r="O56" i="1"/>
  <c r="U59" i="1"/>
  <c r="V59" i="1" s="1"/>
  <c r="O62" i="1"/>
  <c r="R71" i="1"/>
  <c r="O82" i="1"/>
  <c r="R83" i="1"/>
  <c r="R91" i="1"/>
  <c r="O96" i="1"/>
  <c r="R97" i="1"/>
  <c r="U99" i="1"/>
  <c r="V99" i="1" s="1"/>
  <c r="S102" i="1"/>
  <c r="S116" i="1"/>
  <c r="U119" i="1"/>
  <c r="V119" i="1" s="1"/>
  <c r="O126" i="1"/>
  <c r="T129" i="1"/>
  <c r="R134" i="1"/>
  <c r="R135" i="1"/>
  <c r="U164" i="1"/>
  <c r="V164" i="1" s="1"/>
  <c r="T196" i="1"/>
  <c r="S196" i="1"/>
  <c r="O4" i="1"/>
  <c r="S11" i="1"/>
  <c r="T62" i="1"/>
  <c r="R66" i="1"/>
  <c r="O84" i="1"/>
  <c r="R86" i="1"/>
  <c r="S91" i="1"/>
  <c r="S97" i="1"/>
  <c r="O104" i="1"/>
  <c r="R106" i="1"/>
  <c r="T116" i="1"/>
  <c r="S117" i="1"/>
  <c r="R118" i="1"/>
  <c r="Q129" i="1"/>
  <c r="U129" i="1"/>
  <c r="V129" i="1" s="1"/>
  <c r="T130" i="1"/>
  <c r="S134" i="1"/>
  <c r="U139" i="1"/>
  <c r="V139" i="1" s="1"/>
  <c r="R140" i="1"/>
  <c r="R141" i="1"/>
  <c r="W149" i="1"/>
  <c r="U154" i="1"/>
  <c r="V154" i="1" s="1"/>
  <c r="R155" i="1"/>
  <c r="T162" i="1"/>
  <c r="S162" i="1"/>
  <c r="O167" i="1"/>
  <c r="U169" i="1"/>
  <c r="V169" i="1" s="1"/>
  <c r="T170" i="1"/>
  <c r="S170" i="1"/>
  <c r="W174" i="1"/>
  <c r="O175" i="1"/>
  <c r="W179" i="1"/>
  <c r="U189" i="1"/>
  <c r="V189" i="1" s="1"/>
  <c r="T190" i="1"/>
  <c r="S190" i="1"/>
  <c r="U194" i="1"/>
  <c r="V194" i="1" s="1"/>
  <c r="U204" i="1"/>
  <c r="V204" i="1" s="1"/>
  <c r="O207" i="1"/>
  <c r="U219" i="1"/>
  <c r="V219" i="1" s="1"/>
  <c r="U224" i="1"/>
  <c r="V224" i="1" s="1"/>
  <c r="T301" i="1"/>
  <c r="W299" i="1"/>
  <c r="O301" i="1"/>
  <c r="O333" i="1"/>
  <c r="U328" i="1"/>
  <c r="V328" i="1" s="1"/>
  <c r="W334" i="1"/>
  <c r="V358" i="1"/>
  <c r="W376" i="1"/>
  <c r="O382" i="1"/>
  <c r="U382" i="1"/>
  <c r="V382" i="1" s="1"/>
  <c r="O469" i="1"/>
  <c r="U468" i="1"/>
  <c r="V468" i="1" s="1"/>
  <c r="O473" i="1"/>
  <c r="U473" i="1"/>
  <c r="V473" i="1" s="1"/>
  <c r="R50" i="1"/>
  <c r="R102" i="1"/>
  <c r="U174" i="1"/>
  <c r="V174" i="1" s="1"/>
  <c r="U209" i="1"/>
  <c r="V209" i="1" s="1"/>
  <c r="R26" i="1"/>
  <c r="T36" i="1"/>
  <c r="R46" i="1"/>
  <c r="O129" i="1"/>
  <c r="O140" i="1"/>
  <c r="R146" i="1"/>
  <c r="O150" i="1"/>
  <c r="R150" i="1"/>
  <c r="O155" i="1"/>
  <c r="R161" i="1"/>
  <c r="W164" i="1"/>
  <c r="O174" i="1"/>
  <c r="V179" i="1"/>
  <c r="W184" i="1"/>
  <c r="R187" i="1"/>
  <c r="O195" i="1"/>
  <c r="R201" i="1"/>
  <c r="W209" i="1"/>
  <c r="O213" i="1"/>
  <c r="R231" i="1"/>
  <c r="U234" i="1"/>
  <c r="V234" i="1" s="1"/>
  <c r="U239" i="1"/>
  <c r="V239" i="1" s="1"/>
  <c r="O246" i="1"/>
  <c r="R246" i="1"/>
  <c r="U254" i="1"/>
  <c r="V254" i="1" s="1"/>
  <c r="U269" i="1"/>
  <c r="V269" i="1" s="1"/>
  <c r="Q272" i="1"/>
  <c r="O272" i="1"/>
  <c r="O290" i="1"/>
  <c r="U289" i="1"/>
  <c r="V289" i="1" s="1"/>
  <c r="U316" i="1"/>
  <c r="V316" i="1" s="1"/>
  <c r="T319" i="1"/>
  <c r="S319" i="1"/>
  <c r="O326" i="1"/>
  <c r="R326" i="1"/>
  <c r="O336" i="1"/>
  <c r="U334" i="1"/>
  <c r="V334" i="1" s="1"/>
  <c r="O350" i="1"/>
  <c r="R350" i="1"/>
  <c r="T356" i="1"/>
  <c r="O356" i="1"/>
  <c r="O401" i="1"/>
  <c r="R401" i="1"/>
  <c r="O406" i="1"/>
  <c r="U406" i="1"/>
  <c r="V406" i="1" s="1"/>
  <c r="Q421" i="1"/>
  <c r="R421" i="1"/>
  <c r="W418" i="1"/>
  <c r="W436" i="1"/>
  <c r="T438" i="1"/>
  <c r="S438" i="1"/>
  <c r="O438" i="1"/>
  <c r="T443" i="1"/>
  <c r="R443" i="1"/>
  <c r="O535" i="1"/>
  <c r="R535" i="1"/>
  <c r="R151" i="1"/>
  <c r="R157" i="1"/>
  <c r="R165" i="1"/>
  <c r="R197" i="1"/>
  <c r="R221" i="1"/>
  <c r="U259" i="1"/>
  <c r="V259" i="1" s="1"/>
  <c r="R292" i="1"/>
  <c r="R295" i="1"/>
  <c r="W316" i="1"/>
  <c r="U322" i="1"/>
  <c r="V322" i="1" s="1"/>
  <c r="S325" i="1"/>
  <c r="R332" i="1"/>
  <c r="U340" i="1"/>
  <c r="V340" i="1" s="1"/>
  <c r="U346" i="1"/>
  <c r="V346" i="1" s="1"/>
  <c r="S349" i="1"/>
  <c r="R380" i="1"/>
  <c r="O391" i="1"/>
  <c r="U394" i="1"/>
  <c r="V394" i="1" s="1"/>
  <c r="S407" i="1"/>
  <c r="Q414" i="1"/>
  <c r="T414" i="1"/>
  <c r="S414" i="1"/>
  <c r="U436" i="1"/>
  <c r="V436" i="1" s="1"/>
  <c r="S455" i="1"/>
  <c r="R455" i="1"/>
  <c r="Q455" i="1"/>
  <c r="R479" i="1"/>
  <c r="T480" i="1"/>
  <c r="S480" i="1"/>
  <c r="R480" i="1"/>
  <c r="W508" i="1"/>
  <c r="V508" i="1"/>
  <c r="O268" i="1"/>
  <c r="W269" i="1"/>
  <c r="O276" i="1"/>
  <c r="U279" i="1"/>
  <c r="V279" i="1" s="1"/>
  <c r="R281" i="1"/>
  <c r="U299" i="1"/>
  <c r="V299" i="1" s="1"/>
  <c r="O302" i="1"/>
  <c r="O325" i="1"/>
  <c r="O329" i="1"/>
  <c r="O332" i="1"/>
  <c r="O334" i="1"/>
  <c r="O349" i="1"/>
  <c r="W352" i="1"/>
  <c r="W358" i="1"/>
  <c r="O360" i="1"/>
  <c r="U364" i="1"/>
  <c r="V364" i="1" s="1"/>
  <c r="T367" i="1"/>
  <c r="S367" i="1"/>
  <c r="U370" i="1"/>
  <c r="V370" i="1" s="1"/>
  <c r="O383" i="1"/>
  <c r="U412" i="1"/>
  <c r="V412" i="1" s="1"/>
  <c r="O414" i="1"/>
  <c r="U418" i="1"/>
  <c r="V418" i="1" s="1"/>
  <c r="U442" i="1"/>
  <c r="V442" i="1" s="1"/>
  <c r="O443" i="1"/>
  <c r="O448" i="1"/>
  <c r="U448" i="1"/>
  <c r="V448" i="1" s="1"/>
  <c r="V453" i="1"/>
  <c r="W453" i="1"/>
  <c r="O486" i="1"/>
  <c r="U488" i="1"/>
  <c r="V488" i="1" s="1"/>
  <c r="U498" i="1"/>
  <c r="V498" i="1" s="1"/>
  <c r="Q362" i="1"/>
  <c r="Q372" i="1"/>
  <c r="Q427" i="1"/>
  <c r="Q434" i="1"/>
  <c r="O449" i="1"/>
  <c r="U458" i="1"/>
  <c r="V458" i="1" s="1"/>
  <c r="R460" i="1"/>
  <c r="Q466" i="1"/>
  <c r="W473" i="1"/>
  <c r="S485" i="1"/>
  <c r="U493" i="1"/>
  <c r="V493" i="1" s="1"/>
  <c r="T494" i="1"/>
  <c r="S494" i="1"/>
  <c r="O501" i="1"/>
  <c r="R501" i="1"/>
  <c r="V514" i="1"/>
  <c r="O529" i="1"/>
  <c r="T529" i="1"/>
  <c r="V532" i="1"/>
  <c r="Q553" i="1"/>
  <c r="R553" i="1"/>
  <c r="O586" i="1"/>
  <c r="U586" i="1"/>
  <c r="V586" i="1" s="1"/>
  <c r="O455" i="1"/>
  <c r="O467" i="1"/>
  <c r="W468" i="1"/>
  <c r="O474" i="1"/>
  <c r="O480" i="1"/>
  <c r="W488" i="1"/>
  <c r="T499" i="1"/>
  <c r="O499" i="1"/>
  <c r="O511" i="1"/>
  <c r="T511" i="1"/>
  <c r="V526" i="1"/>
  <c r="R533" i="1"/>
  <c r="T533" i="1"/>
  <c r="T545" i="1"/>
  <c r="U550" i="1"/>
  <c r="V550" i="1" s="1"/>
  <c r="W520" i="1"/>
  <c r="O521" i="1"/>
  <c r="O541" i="1"/>
  <c r="O547" i="1"/>
  <c r="R547" i="1"/>
  <c r="W550" i="1"/>
  <c r="O551" i="1"/>
  <c r="R551" i="1"/>
  <c r="U556" i="1"/>
  <c r="V556" i="1" s="1"/>
  <c r="O574" i="1"/>
  <c r="U574" i="1"/>
  <c r="V574" i="1" s="1"/>
  <c r="W598" i="1"/>
  <c r="O622" i="1"/>
  <c r="U622" i="1"/>
  <c r="V622" i="1" s="1"/>
  <c r="O634" i="1"/>
  <c r="U634" i="1"/>
  <c r="V634" i="1" s="1"/>
  <c r="O646" i="1"/>
  <c r="U646" i="1"/>
  <c r="V646" i="1" s="1"/>
  <c r="R475" i="1"/>
  <c r="R489" i="1"/>
  <c r="T495" i="1"/>
  <c r="U544" i="1"/>
  <c r="V544" i="1" s="1"/>
  <c r="O568" i="1"/>
  <c r="U568" i="1"/>
  <c r="V568" i="1" s="1"/>
  <c r="V580" i="1"/>
  <c r="T599" i="1"/>
  <c r="R599" i="1"/>
  <c r="O604" i="1"/>
  <c r="U604" i="1"/>
  <c r="V604" i="1" s="1"/>
  <c r="O616" i="1"/>
  <c r="U616" i="1"/>
  <c r="V616" i="1" s="1"/>
  <c r="O628" i="1"/>
  <c r="U628" i="1"/>
  <c r="V628" i="1" s="1"/>
  <c r="O640" i="1"/>
  <c r="U640" i="1"/>
  <c r="V640" i="1" s="1"/>
  <c r="O513" i="1"/>
  <c r="W514" i="1"/>
  <c r="O515" i="1"/>
  <c r="W526" i="1"/>
  <c r="O527" i="1"/>
  <c r="W532" i="1"/>
  <c r="O533" i="1"/>
  <c r="W538" i="1"/>
  <c r="O539" i="1"/>
  <c r="W544" i="1"/>
  <c r="O545" i="1"/>
  <c r="O553" i="1"/>
  <c r="T557" i="1"/>
  <c r="O557" i="1"/>
  <c r="Q581" i="1"/>
  <c r="O592" i="1"/>
  <c r="U592" i="1"/>
  <c r="V592" i="1" s="1"/>
  <c r="V598" i="1"/>
  <c r="O610" i="1"/>
  <c r="U610" i="1"/>
  <c r="V610" i="1" s="1"/>
  <c r="T506" i="1"/>
  <c r="O508" i="1"/>
  <c r="O514" i="1"/>
  <c r="O520" i="1"/>
  <c r="O526" i="1"/>
  <c r="O532" i="1"/>
  <c r="O538" i="1"/>
  <c r="R540" i="1"/>
  <c r="O544" i="1"/>
  <c r="O550" i="1"/>
  <c r="R552" i="1"/>
  <c r="O556" i="1"/>
  <c r="R560" i="1"/>
  <c r="R563" i="1"/>
  <c r="W568" i="1"/>
  <c r="Q569" i="1"/>
  <c r="R572" i="1"/>
  <c r="O580" i="1"/>
  <c r="W586" i="1"/>
  <c r="R596" i="1"/>
  <c r="O598" i="1"/>
  <c r="R602" i="1"/>
  <c r="W616" i="1"/>
  <c r="W640" i="1"/>
  <c r="W646" i="1"/>
  <c r="O558" i="1"/>
  <c r="O581" i="1"/>
  <c r="W592" i="1"/>
  <c r="O597" i="1"/>
  <c r="O599" i="1"/>
  <c r="W604" i="1"/>
  <c r="W628" i="1"/>
  <c r="R605" i="1"/>
  <c r="R623" i="1"/>
  <c r="R629" i="1"/>
  <c r="R635" i="1"/>
  <c r="R641" i="1"/>
  <c r="R594" i="1"/>
  <c r="R606" i="1"/>
</calcChain>
</file>

<file path=xl/sharedStrings.xml><?xml version="1.0" encoding="utf-8"?>
<sst xmlns="http://schemas.openxmlformats.org/spreadsheetml/2006/main" count="2765" uniqueCount="93">
  <si>
    <t>EcoPêche 2019</t>
  </si>
  <si>
    <t>avec tare = 1175</t>
  </si>
  <si>
    <t>Cum Défauts Epid.</t>
  </si>
  <si>
    <t>Nectarlove</t>
  </si>
  <si>
    <t>(en g)</t>
  </si>
  <si>
    <t>Nbre fruits avec dégâts</t>
  </si>
  <si>
    <t>Date</t>
  </si>
  <si>
    <t>Cueille</t>
  </si>
  <si>
    <t>Syst</t>
  </si>
  <si>
    <t>Modalité</t>
  </si>
  <si>
    <t>Calibre</t>
  </si>
  <si>
    <t>diam cal.</t>
  </si>
  <si>
    <t>Poids / calibre (+tare)</t>
  </si>
  <si>
    <t>Poids / calibre net</t>
  </si>
  <si>
    <t>Nbre fruits sains /Cal.</t>
  </si>
  <si>
    <t>pourris</t>
  </si>
  <si>
    <t>piqures-morsures</t>
  </si>
  <si>
    <t xml:space="preserve"> épid. craquelé</t>
  </si>
  <si>
    <t xml:space="preserve"> épid. autres défauts</t>
  </si>
  <si>
    <t>Nb Fruits Total</t>
  </si>
  <si>
    <t>PMFruit</t>
  </si>
  <si>
    <t>% pourris</t>
  </si>
  <si>
    <t>% piqués</t>
  </si>
  <si>
    <t>% défauts épid.</t>
  </si>
  <si>
    <t>Somme Poids net/Arbre</t>
  </si>
  <si>
    <t>Poids MoyenFR/caisse</t>
  </si>
  <si>
    <t>Nb Total FR</t>
  </si>
  <si>
    <t>cueille 1</t>
  </si>
  <si>
    <t>S1</t>
  </si>
  <si>
    <t>S1  A01</t>
  </si>
  <si>
    <t xml:space="preserve">Cal. C </t>
  </si>
  <si>
    <t>56-61 mm</t>
  </si>
  <si>
    <t>Cal. B</t>
  </si>
  <si>
    <t>61-67 mm</t>
  </si>
  <si>
    <t>Cal. A</t>
  </si>
  <si>
    <t>67-73 mm</t>
  </si>
  <si>
    <t>Cal. 2A</t>
  </si>
  <si>
    <t>73-80 mm</t>
  </si>
  <si>
    <t>Cal. 3A</t>
  </si>
  <si>
    <t>80-90 mm</t>
  </si>
  <si>
    <t>S1  A02</t>
  </si>
  <si>
    <t>S1  A03</t>
  </si>
  <si>
    <t>S1  A04</t>
  </si>
  <si>
    <t>S1  A05</t>
  </si>
  <si>
    <t>S1  A06</t>
  </si>
  <si>
    <t>S1  A07</t>
  </si>
  <si>
    <t>S1  A08</t>
  </si>
  <si>
    <t>S1  A09</t>
  </si>
  <si>
    <t>S1  A10</t>
  </si>
  <si>
    <t>S1  A11</t>
  </si>
  <si>
    <t>S1  A12</t>
  </si>
  <si>
    <t>S2</t>
  </si>
  <si>
    <t>S2 M1 A01</t>
  </si>
  <si>
    <t>S2 M1 A02</t>
  </si>
  <si>
    <t>S2 M1 A03</t>
  </si>
  <si>
    <t>S2 M1 A04</t>
  </si>
  <si>
    <t>S2 M1 A05</t>
  </si>
  <si>
    <t>S2 M1 A06</t>
  </si>
  <si>
    <t>S2 M1 A07</t>
  </si>
  <si>
    <t>S2 M1 A08</t>
  </si>
  <si>
    <t>S2 M1 A09</t>
  </si>
  <si>
    <t>S2 M1 A10</t>
  </si>
  <si>
    <t>S2 M1 A11</t>
  </si>
  <si>
    <t>S2 M1 A12</t>
  </si>
  <si>
    <t>S2 M2 01</t>
  </si>
  <si>
    <t>S2 M2 02</t>
  </si>
  <si>
    <t>S2 M2 03</t>
  </si>
  <si>
    <t>S2 M2 04</t>
  </si>
  <si>
    <t>S2 M2 05</t>
  </si>
  <si>
    <t>S2 M2 06</t>
  </si>
  <si>
    <t>S2 M2 07</t>
  </si>
  <si>
    <t>S2 M2 08</t>
  </si>
  <si>
    <t>S2 M2 09</t>
  </si>
  <si>
    <t>S2 M2 10</t>
  </si>
  <si>
    <t>S2 M2 11</t>
  </si>
  <si>
    <t>S2 M2 12</t>
  </si>
  <si>
    <t>S3</t>
  </si>
  <si>
    <t>S3  A01</t>
  </si>
  <si>
    <t>S3  A02</t>
  </si>
  <si>
    <t>S3  A03</t>
  </si>
  <si>
    <t>S3  A04</t>
  </si>
  <si>
    <t>S3  A05</t>
  </si>
  <si>
    <t>S3  A06</t>
  </si>
  <si>
    <t>S3  A07</t>
  </si>
  <si>
    <t>S3  A08</t>
  </si>
  <si>
    <t>S3  A09</t>
  </si>
  <si>
    <t>S3  A10</t>
  </si>
  <si>
    <t>S3  A11</t>
  </si>
  <si>
    <t>S3  A12</t>
  </si>
  <si>
    <t>cueille 2</t>
  </si>
  <si>
    <t>Cal. D</t>
  </si>
  <si>
    <t>&lt; 56 mm</t>
  </si>
  <si>
    <t>cueille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</si>
</sst>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0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Calibri"/>
      <family val="2"/>
    </font>
    <font>
      <sz val="9"/>
      <color rgb="FFC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3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left" wrapText="1"/>
    </xf>
    <xf numFmtId="0" fontId="2" fillId="0" borderId="4" xfId="0" applyFont="1" applyBorder="1" applyAlignment="1">
      <alignment wrapText="1"/>
    </xf>
    <xf numFmtId="3" fontId="2" fillId="0" borderId="6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top" wrapText="1"/>
    </xf>
    <xf numFmtId="164" fontId="2" fillId="0" borderId="8" xfId="0" applyNumberFormat="1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14" fontId="1" fillId="0" borderId="0" xfId="0" applyNumberFormat="1" applyFont="1"/>
    <xf numFmtId="14" fontId="2" fillId="0" borderId="0" xfId="0" applyNumberFormat="1" applyFont="1"/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1" xfId="0" applyFont="1" applyBorder="1"/>
    <xf numFmtId="3" fontId="2" fillId="0" borderId="0" xfId="0" applyNumberFormat="1" applyFont="1" applyBorder="1"/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/>
    <xf numFmtId="1" fontId="2" fillId="0" borderId="0" xfId="0" applyNumberFormat="1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3" fontId="2" fillId="0" borderId="0" xfId="0" applyNumberFormat="1" applyFont="1" applyFill="1" applyBorder="1"/>
    <xf numFmtId="0" fontId="2" fillId="0" borderId="11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/>
    <xf numFmtId="3" fontId="2" fillId="0" borderId="8" xfId="0" applyNumberFormat="1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2" fillId="0" borderId="7" xfId="0" applyNumberFormat="1" applyFont="1" applyBorder="1"/>
    <xf numFmtId="0" fontId="4" fillId="0" borderId="7" xfId="0" applyFont="1" applyBorder="1"/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4" xfId="0" applyFont="1" applyBorder="1"/>
    <xf numFmtId="3" fontId="2" fillId="0" borderId="13" xfId="0" applyNumberFormat="1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3" fontId="6" fillId="0" borderId="0" xfId="0" applyNumberFormat="1" applyFont="1" applyFill="1" applyBorder="1"/>
    <xf numFmtId="3" fontId="6" fillId="0" borderId="13" xfId="0" applyNumberFormat="1" applyFont="1" applyBorder="1"/>
    <xf numFmtId="164" fontId="7" fillId="0" borderId="0" xfId="0" applyNumberFormat="1" applyFont="1"/>
    <xf numFmtId="3" fontId="8" fillId="0" borderId="0" xfId="0" applyNumberFormat="1" applyFont="1" applyFill="1" applyBorder="1"/>
    <xf numFmtId="3" fontId="8" fillId="0" borderId="13" xfId="0" applyNumberFormat="1" applyFont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xdata1" refersTo="#REF!"/>
      <definedName name="xdata11" refersTo="#REF!"/>
      <definedName name="xdata13" refersTo="#REF!"/>
      <definedName name="xdata15" refersTo="#REF!"/>
      <definedName name="xdata17" refersTo="#REF!"/>
      <definedName name="xdata19" refersTo="#REF!"/>
      <definedName name="xdata21" refersTo="#REF!"/>
      <definedName name="xdata23" refersTo="#REF!"/>
      <definedName name="xdata25" refersTo="#REF!"/>
      <definedName name="xdata27" refersTo="#REF!"/>
      <definedName name="xdata29" refersTo="#REF!"/>
      <definedName name="xdata3" refersTo="#REF!"/>
      <definedName name="xdata31" refersTo="#REF!"/>
      <definedName name="xdata5" refersTo="#REF!"/>
      <definedName name="xdata7" refersTo="#REF!"/>
      <definedName name="xdata9" refersTo="#REF!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1"/>
  <sheetViews>
    <sheetView tabSelected="1" zoomScale="120" zoomScaleNormal="120" workbookViewId="0">
      <pane ySplit="3" topLeftCell="A363" activePane="bottomLeft" state="frozen"/>
      <selection pane="bottomLeft" activeCell="C4" sqref="C4:C651"/>
    </sheetView>
  </sheetViews>
  <sheetFormatPr baseColWidth="10" defaultColWidth="11.5546875" defaultRowHeight="12" x14ac:dyDescent="0.25"/>
  <cols>
    <col min="1" max="1" width="11.5546875" style="1"/>
    <col min="2" max="2" width="7.44140625" style="1" customWidth="1"/>
    <col min="3" max="3" width="3.88671875" style="1" customWidth="1"/>
    <col min="4" max="4" width="9" style="1" customWidth="1"/>
    <col min="5" max="5" width="7.109375" style="68" customWidth="1"/>
    <col min="6" max="6" width="8" style="1" customWidth="1"/>
    <col min="7" max="8" width="10.44140625" style="1" customWidth="1"/>
    <col min="9" max="9" width="9.6640625" style="7" customWidth="1"/>
    <col min="10" max="10" width="6.6640625" style="7" customWidth="1"/>
    <col min="11" max="11" width="8.109375" style="7" customWidth="1"/>
    <col min="12" max="12" width="7.6640625" style="7" customWidth="1"/>
    <col min="13" max="13" width="6.6640625" style="7" customWidth="1"/>
    <col min="14" max="14" width="7.33203125" style="1" customWidth="1"/>
    <col min="15" max="16" width="8" style="1" customWidth="1"/>
    <col min="17" max="17" width="8.109375" style="1" customWidth="1"/>
    <col min="18" max="18" width="6.6640625" style="1" customWidth="1"/>
    <col min="19" max="19" width="7.5546875" style="1" customWidth="1"/>
    <col min="20" max="20" width="8.109375" style="1" customWidth="1"/>
    <col min="21" max="22" width="11.5546875" style="1"/>
    <col min="23" max="23" width="7.109375" style="1" customWidth="1"/>
    <col min="24" max="16384" width="11.5546875" style="1"/>
  </cols>
  <sheetData>
    <row r="1" spans="1:23" x14ac:dyDescent="0.25">
      <c r="B1" s="2"/>
      <c r="C1" s="3" t="s">
        <v>0</v>
      </c>
      <c r="D1" s="4"/>
      <c r="E1" s="5"/>
      <c r="F1" s="1" t="s">
        <v>1</v>
      </c>
      <c r="H1" s="6">
        <v>1175</v>
      </c>
      <c r="J1" s="8"/>
      <c r="K1" s="8"/>
      <c r="L1" s="8"/>
      <c r="M1" s="8"/>
      <c r="P1" s="1" t="s">
        <v>2</v>
      </c>
    </row>
    <row r="2" spans="1:23" x14ac:dyDescent="0.25">
      <c r="B2" s="2"/>
      <c r="C2" s="9" t="s">
        <v>3</v>
      </c>
      <c r="D2" s="4"/>
      <c r="E2" s="5"/>
      <c r="F2" s="2"/>
      <c r="G2" s="10" t="s">
        <v>4</v>
      </c>
      <c r="H2" s="10"/>
      <c r="I2" s="8"/>
      <c r="J2" s="11" t="s">
        <v>5</v>
      </c>
      <c r="K2" s="12"/>
      <c r="L2" s="12"/>
      <c r="M2" s="13"/>
    </row>
    <row r="3" spans="1:23" ht="37.5" customHeight="1" x14ac:dyDescent="0.25">
      <c r="A3" s="1" t="s">
        <v>6</v>
      </c>
      <c r="B3" s="14" t="s">
        <v>7</v>
      </c>
      <c r="C3" s="15" t="s">
        <v>8</v>
      </c>
      <c r="D3" s="16" t="s">
        <v>9</v>
      </c>
      <c r="E3" s="17" t="s">
        <v>10</v>
      </c>
      <c r="F3" s="18" t="s">
        <v>11</v>
      </c>
      <c r="G3" s="19" t="s">
        <v>12</v>
      </c>
      <c r="H3" s="19" t="s">
        <v>13</v>
      </c>
      <c r="I3" s="20" t="s">
        <v>14</v>
      </c>
      <c r="J3" s="21" t="s">
        <v>15</v>
      </c>
      <c r="K3" s="22" t="s">
        <v>16</v>
      </c>
      <c r="L3" s="22" t="s">
        <v>17</v>
      </c>
      <c r="M3" s="23" t="s">
        <v>18</v>
      </c>
      <c r="N3" s="24" t="s">
        <v>19</v>
      </c>
      <c r="O3" s="25" t="s">
        <v>20</v>
      </c>
      <c r="P3" s="25" t="s">
        <v>2</v>
      </c>
      <c r="Q3" s="24" t="s">
        <v>21</v>
      </c>
      <c r="R3" s="24" t="s">
        <v>22</v>
      </c>
      <c r="S3" s="22" t="s">
        <v>17</v>
      </c>
      <c r="T3" s="24" t="s">
        <v>23</v>
      </c>
      <c r="U3" s="26" t="s">
        <v>24</v>
      </c>
      <c r="V3" s="26" t="s">
        <v>25</v>
      </c>
      <c r="W3" s="26" t="s">
        <v>26</v>
      </c>
    </row>
    <row r="4" spans="1:23" ht="16.5" customHeight="1" x14ac:dyDescent="0.25">
      <c r="A4" s="27">
        <v>43664</v>
      </c>
      <c r="B4" s="28" t="s">
        <v>27</v>
      </c>
      <c r="C4" s="29" t="s">
        <v>28</v>
      </c>
      <c r="D4" s="30" t="s">
        <v>29</v>
      </c>
      <c r="E4" s="31" t="s">
        <v>30</v>
      </c>
      <c r="F4" s="32" t="s">
        <v>31</v>
      </c>
      <c r="G4" s="33"/>
      <c r="H4" s="33">
        <f>IF(ISBLANK(G4),0,G4-H$1)</f>
        <v>0</v>
      </c>
      <c r="I4" s="34"/>
      <c r="J4" s="34"/>
      <c r="K4" s="35"/>
      <c r="L4" s="35"/>
      <c r="M4" s="36"/>
      <c r="N4" s="37" t="str">
        <f>IF(ISBLANK(I4),"",I4+(J4+K4+L4+M4))</f>
        <v/>
      </c>
      <c r="O4" s="38" t="str">
        <f>IF(H4=0,"",H4/N4)</f>
        <v/>
      </c>
      <c r="P4" s="39" t="str">
        <f>IF(SUM(L4:M4)=0,"",SUM(L4:M4))</f>
        <v/>
      </c>
      <c r="Q4" s="40" t="str">
        <f>IF(ISBLANK(J4),"",(J4/N4)*100)</f>
        <v/>
      </c>
      <c r="R4" s="40" t="str">
        <f>IF(ISBLANK(K4),"",(K4/N4)*100)</f>
        <v/>
      </c>
      <c r="S4" s="40" t="str">
        <f>IF(ISBLANK(L4),"",(L4/N4)*100)</f>
        <v/>
      </c>
      <c r="T4" s="40" t="str">
        <f>IF(ISBLANK(M4),"",(M4/N4)*100)</f>
        <v/>
      </c>
      <c r="U4" s="41">
        <f>SUM(H4:H8)</f>
        <v>10410</v>
      </c>
      <c r="V4" s="42">
        <f>U4/(SUM(N4:N8))</f>
        <v>189.27272727272728</v>
      </c>
      <c r="W4" s="1">
        <f>SUM(N4:N8)</f>
        <v>55</v>
      </c>
    </row>
    <row r="5" spans="1:23" ht="16.5" customHeight="1" x14ac:dyDescent="0.25">
      <c r="A5" s="27">
        <v>43664</v>
      </c>
      <c r="B5" s="28" t="s">
        <v>27</v>
      </c>
      <c r="C5" s="29" t="s">
        <v>28</v>
      </c>
      <c r="D5" s="30" t="str">
        <f t="shared" ref="D5:D7" si="0">D4</f>
        <v>S1  A01</v>
      </c>
      <c r="E5" s="31" t="s">
        <v>32</v>
      </c>
      <c r="F5" s="32" t="s">
        <v>33</v>
      </c>
      <c r="G5" s="33">
        <v>1520</v>
      </c>
      <c r="H5" s="33">
        <f t="shared" ref="H5:H68" si="1">IF(ISBLANK(G5),0,G5-H$1)</f>
        <v>345</v>
      </c>
      <c r="I5" s="34">
        <v>3</v>
      </c>
      <c r="J5" s="34"/>
      <c r="K5" s="35"/>
      <c r="L5" s="35"/>
      <c r="M5" s="36"/>
      <c r="N5" s="37">
        <f t="shared" ref="N5:N68" si="2">IF(ISBLANK(I5),"",I5+(J5+K5+L5+M5))</f>
        <v>3</v>
      </c>
      <c r="O5" s="38">
        <f t="shared" ref="O5:O68" si="3">IF(H5=0,"",H5/N5)</f>
        <v>115</v>
      </c>
      <c r="P5" s="39" t="str">
        <f t="shared" ref="P5:P68" si="4">IF(SUM(L5:M5)=0,"",SUM(L5:M5))</f>
        <v/>
      </c>
      <c r="Q5" s="40" t="str">
        <f>IF(ISBLANK(J5),"",(J5/N5)*100)</f>
        <v/>
      </c>
      <c r="R5" s="40" t="str">
        <f t="shared" ref="R5:R68" si="5">IF(ISBLANK(K5),"",(K5/N5)*100)</f>
        <v/>
      </c>
      <c r="S5" s="40" t="str">
        <f t="shared" ref="S5:S68" si="6">IF(ISBLANK(L5),"",(L5/N5)*100)</f>
        <v/>
      </c>
      <c r="T5" s="40" t="str">
        <f t="shared" ref="T5:T68" si="7">IF(ISBLANK(M5),"",(M5/N5)*100)</f>
        <v/>
      </c>
    </row>
    <row r="6" spans="1:23" ht="16.5" customHeight="1" x14ac:dyDescent="0.25">
      <c r="A6" s="27">
        <v>43664</v>
      </c>
      <c r="B6" s="28" t="s">
        <v>27</v>
      </c>
      <c r="C6" s="29" t="s">
        <v>28</v>
      </c>
      <c r="D6" s="30" t="str">
        <f t="shared" si="0"/>
        <v>S1  A01</v>
      </c>
      <c r="E6" s="31" t="s">
        <v>34</v>
      </c>
      <c r="F6" s="32" t="s">
        <v>35</v>
      </c>
      <c r="G6" s="43">
        <v>4045</v>
      </c>
      <c r="H6" s="33">
        <f t="shared" si="1"/>
        <v>2870</v>
      </c>
      <c r="I6" s="34">
        <v>14</v>
      </c>
      <c r="J6" s="34"/>
      <c r="K6" s="35">
        <v>2</v>
      </c>
      <c r="L6" s="35"/>
      <c r="M6" s="44"/>
      <c r="N6" s="37">
        <f t="shared" si="2"/>
        <v>16</v>
      </c>
      <c r="O6" s="38">
        <f t="shared" si="3"/>
        <v>179.375</v>
      </c>
      <c r="P6" s="39" t="str">
        <f t="shared" si="4"/>
        <v/>
      </c>
      <c r="Q6" s="40" t="str">
        <f t="shared" ref="Q6:Q69" si="8">IF(ISBLANK(J6),"",(J6/N6)*100)</f>
        <v/>
      </c>
      <c r="R6" s="40">
        <f t="shared" si="5"/>
        <v>12.5</v>
      </c>
      <c r="S6" s="40" t="str">
        <f t="shared" si="6"/>
        <v/>
      </c>
      <c r="T6" s="40" t="str">
        <f t="shared" si="7"/>
        <v/>
      </c>
    </row>
    <row r="7" spans="1:23" ht="16.5" customHeight="1" x14ac:dyDescent="0.25">
      <c r="A7" s="27">
        <v>43664</v>
      </c>
      <c r="B7" s="28" t="s">
        <v>27</v>
      </c>
      <c r="C7" s="29" t="s">
        <v>28</v>
      </c>
      <c r="D7" s="30" t="str">
        <f t="shared" si="0"/>
        <v>S1  A01</v>
      </c>
      <c r="E7" s="31" t="s">
        <v>36</v>
      </c>
      <c r="F7" s="32" t="s">
        <v>37</v>
      </c>
      <c r="G7" s="43">
        <v>7480</v>
      </c>
      <c r="H7" s="33">
        <f t="shared" si="1"/>
        <v>6305</v>
      </c>
      <c r="I7" s="34">
        <v>31</v>
      </c>
      <c r="J7" s="34"/>
      <c r="K7" s="35"/>
      <c r="L7" s="35"/>
      <c r="M7" s="36">
        <v>1</v>
      </c>
      <c r="N7" s="37">
        <f t="shared" si="2"/>
        <v>32</v>
      </c>
      <c r="O7" s="38">
        <f t="shared" si="3"/>
        <v>197.03125</v>
      </c>
      <c r="P7" s="39">
        <f t="shared" si="4"/>
        <v>1</v>
      </c>
      <c r="Q7" s="40" t="str">
        <f t="shared" si="8"/>
        <v/>
      </c>
      <c r="R7" s="40" t="str">
        <f t="shared" si="5"/>
        <v/>
      </c>
      <c r="S7" s="40" t="str">
        <f t="shared" si="6"/>
        <v/>
      </c>
      <c r="T7" s="40">
        <f>IF(ISBLANK(M7),"",(M7/N7)*100)</f>
        <v>3.125</v>
      </c>
    </row>
    <row r="8" spans="1:23" ht="16.5" customHeight="1" x14ac:dyDescent="0.25">
      <c r="A8" s="27">
        <v>43664</v>
      </c>
      <c r="B8" s="28" t="s">
        <v>27</v>
      </c>
      <c r="C8" s="29" t="s">
        <v>28</v>
      </c>
      <c r="D8" s="45" t="str">
        <f>D7</f>
        <v>S1  A01</v>
      </c>
      <c r="E8" s="46" t="s">
        <v>38</v>
      </c>
      <c r="F8" s="47" t="s">
        <v>39</v>
      </c>
      <c r="G8" s="48">
        <v>2065</v>
      </c>
      <c r="H8" s="33">
        <f t="shared" si="1"/>
        <v>890</v>
      </c>
      <c r="I8" s="49">
        <v>4</v>
      </c>
      <c r="J8" s="49"/>
      <c r="K8" s="50"/>
      <c r="L8" s="50"/>
      <c r="M8" s="51"/>
      <c r="N8" s="37">
        <f t="shared" si="2"/>
        <v>4</v>
      </c>
      <c r="O8" s="38">
        <f t="shared" si="3"/>
        <v>222.5</v>
      </c>
      <c r="P8" s="39" t="str">
        <f t="shared" si="4"/>
        <v/>
      </c>
      <c r="Q8" s="40" t="str">
        <f t="shared" si="8"/>
        <v/>
      </c>
      <c r="R8" s="40" t="str">
        <f t="shared" si="5"/>
        <v/>
      </c>
      <c r="S8" s="40" t="str">
        <f t="shared" si="6"/>
        <v/>
      </c>
      <c r="T8" s="40" t="str">
        <f t="shared" si="7"/>
        <v/>
      </c>
    </row>
    <row r="9" spans="1:23" ht="16.5" customHeight="1" x14ac:dyDescent="0.25">
      <c r="A9" s="27">
        <v>43664</v>
      </c>
      <c r="B9" s="28" t="s">
        <v>27</v>
      </c>
      <c r="C9" s="29" t="s">
        <v>28</v>
      </c>
      <c r="D9" s="30" t="s">
        <v>40</v>
      </c>
      <c r="E9" s="31" t="s">
        <v>30</v>
      </c>
      <c r="F9" s="32" t="s">
        <v>31</v>
      </c>
      <c r="G9" s="33"/>
      <c r="H9" s="33">
        <f t="shared" si="1"/>
        <v>0</v>
      </c>
      <c r="I9" s="34"/>
      <c r="J9" s="34"/>
      <c r="K9" s="35"/>
      <c r="L9" s="35"/>
      <c r="M9" s="36"/>
      <c r="N9" s="37" t="str">
        <f t="shared" si="2"/>
        <v/>
      </c>
      <c r="O9" s="38" t="str">
        <f t="shared" si="3"/>
        <v/>
      </c>
      <c r="P9" s="39" t="str">
        <f t="shared" si="4"/>
        <v/>
      </c>
      <c r="Q9" s="40" t="str">
        <f t="shared" si="8"/>
        <v/>
      </c>
      <c r="R9" s="40" t="str">
        <f t="shared" si="5"/>
        <v/>
      </c>
      <c r="S9" s="40" t="str">
        <f t="shared" si="6"/>
        <v/>
      </c>
      <c r="T9" s="40" t="str">
        <f t="shared" si="7"/>
        <v/>
      </c>
      <c r="U9" s="41">
        <f>SUM(H9:H13)</f>
        <v>11480</v>
      </c>
      <c r="V9" s="42">
        <f>U9/(SUM(N9:N13))</f>
        <v>179.375</v>
      </c>
      <c r="W9" s="1">
        <f>SUM(N9:N13)</f>
        <v>64</v>
      </c>
    </row>
    <row r="10" spans="1:23" ht="16.5" customHeight="1" x14ac:dyDescent="0.25">
      <c r="A10" s="27">
        <v>43664</v>
      </c>
      <c r="B10" s="28" t="s">
        <v>27</v>
      </c>
      <c r="C10" s="29" t="s">
        <v>28</v>
      </c>
      <c r="D10" s="30" t="str">
        <f t="shared" ref="D10:D12" si="9">D9</f>
        <v>S1  A02</v>
      </c>
      <c r="E10" s="31" t="s">
        <v>32</v>
      </c>
      <c r="F10" s="32" t="s">
        <v>33</v>
      </c>
      <c r="G10" s="43">
        <v>2400</v>
      </c>
      <c r="H10" s="33">
        <f t="shared" si="1"/>
        <v>1225</v>
      </c>
      <c r="I10" s="34">
        <v>9</v>
      </c>
      <c r="J10" s="34"/>
      <c r="K10" s="35"/>
      <c r="L10" s="35"/>
      <c r="M10" s="36"/>
      <c r="N10" s="37">
        <f t="shared" si="2"/>
        <v>9</v>
      </c>
      <c r="O10" s="38">
        <f t="shared" si="3"/>
        <v>136.11111111111111</v>
      </c>
      <c r="P10" s="39" t="str">
        <f t="shared" si="4"/>
        <v/>
      </c>
      <c r="Q10" s="40" t="str">
        <f t="shared" si="8"/>
        <v/>
      </c>
      <c r="R10" s="40" t="str">
        <f t="shared" si="5"/>
        <v/>
      </c>
      <c r="S10" s="40" t="str">
        <f t="shared" si="6"/>
        <v/>
      </c>
      <c r="T10" s="40" t="str">
        <f t="shared" si="7"/>
        <v/>
      </c>
    </row>
    <row r="11" spans="1:23" ht="16.5" customHeight="1" x14ac:dyDescent="0.25">
      <c r="A11" s="27">
        <v>43664</v>
      </c>
      <c r="B11" s="28" t="s">
        <v>27</v>
      </c>
      <c r="C11" s="29" t="s">
        <v>28</v>
      </c>
      <c r="D11" s="30" t="str">
        <f t="shared" si="9"/>
        <v>S1  A02</v>
      </c>
      <c r="E11" s="31" t="s">
        <v>34</v>
      </c>
      <c r="F11" s="32" t="s">
        <v>35</v>
      </c>
      <c r="G11" s="43">
        <v>9240</v>
      </c>
      <c r="H11" s="33">
        <f t="shared" si="1"/>
        <v>8065</v>
      </c>
      <c r="I11" s="34">
        <v>41</v>
      </c>
      <c r="J11" s="34">
        <v>2</v>
      </c>
      <c r="K11" s="35"/>
      <c r="L11" s="35">
        <v>1</v>
      </c>
      <c r="M11" s="36">
        <v>1</v>
      </c>
      <c r="N11" s="37">
        <f t="shared" si="2"/>
        <v>45</v>
      </c>
      <c r="O11" s="38">
        <f t="shared" si="3"/>
        <v>179.22222222222223</v>
      </c>
      <c r="P11" s="39">
        <f t="shared" si="4"/>
        <v>2</v>
      </c>
      <c r="Q11" s="40">
        <f t="shared" si="8"/>
        <v>4.4444444444444446</v>
      </c>
      <c r="R11" s="40" t="str">
        <f t="shared" si="5"/>
        <v/>
      </c>
      <c r="S11" s="40">
        <f t="shared" si="6"/>
        <v>2.2222222222222223</v>
      </c>
      <c r="T11" s="40">
        <f t="shared" si="7"/>
        <v>2.2222222222222223</v>
      </c>
    </row>
    <row r="12" spans="1:23" ht="16.5" customHeight="1" x14ac:dyDescent="0.25">
      <c r="A12" s="27">
        <v>43664</v>
      </c>
      <c r="B12" s="28" t="s">
        <v>27</v>
      </c>
      <c r="C12" s="29" t="s">
        <v>28</v>
      </c>
      <c r="D12" s="30" t="str">
        <f t="shared" si="9"/>
        <v>S1  A02</v>
      </c>
      <c r="E12" s="31" t="s">
        <v>36</v>
      </c>
      <c r="F12" s="32" t="s">
        <v>37</v>
      </c>
      <c r="G12" s="33">
        <v>3110</v>
      </c>
      <c r="H12" s="33">
        <f t="shared" si="1"/>
        <v>1935</v>
      </c>
      <c r="I12" s="34">
        <v>9</v>
      </c>
      <c r="J12" s="34"/>
      <c r="K12" s="35"/>
      <c r="L12" s="35"/>
      <c r="M12" s="36"/>
      <c r="N12" s="37">
        <f t="shared" si="2"/>
        <v>9</v>
      </c>
      <c r="O12" s="38">
        <f t="shared" si="3"/>
        <v>215</v>
      </c>
      <c r="P12" s="39" t="str">
        <f t="shared" si="4"/>
        <v/>
      </c>
      <c r="Q12" s="40" t="str">
        <f t="shared" si="8"/>
        <v/>
      </c>
      <c r="R12" s="40" t="str">
        <f t="shared" si="5"/>
        <v/>
      </c>
      <c r="S12" s="40" t="str">
        <f t="shared" si="6"/>
        <v/>
      </c>
      <c r="T12" s="40" t="str">
        <f t="shared" si="7"/>
        <v/>
      </c>
    </row>
    <row r="13" spans="1:23" ht="16.5" customHeight="1" x14ac:dyDescent="0.25">
      <c r="A13" s="27">
        <v>43664</v>
      </c>
      <c r="B13" s="28" t="s">
        <v>27</v>
      </c>
      <c r="C13" s="29" t="s">
        <v>28</v>
      </c>
      <c r="D13" s="45" t="str">
        <f>D12</f>
        <v>S1  A02</v>
      </c>
      <c r="E13" s="46" t="s">
        <v>38</v>
      </c>
      <c r="F13" s="47" t="s">
        <v>39</v>
      </c>
      <c r="G13" s="48">
        <v>1430</v>
      </c>
      <c r="H13" s="33">
        <f t="shared" si="1"/>
        <v>255</v>
      </c>
      <c r="I13" s="49">
        <v>1</v>
      </c>
      <c r="J13" s="49"/>
      <c r="K13" s="50"/>
      <c r="L13" s="50"/>
      <c r="M13" s="51"/>
      <c r="N13" s="37">
        <f t="shared" si="2"/>
        <v>1</v>
      </c>
      <c r="O13" s="38">
        <f t="shared" si="3"/>
        <v>255</v>
      </c>
      <c r="P13" s="39" t="str">
        <f t="shared" si="4"/>
        <v/>
      </c>
      <c r="Q13" s="40" t="str">
        <f t="shared" si="8"/>
        <v/>
      </c>
      <c r="R13" s="40" t="str">
        <f t="shared" si="5"/>
        <v/>
      </c>
      <c r="S13" s="40" t="str">
        <f t="shared" si="6"/>
        <v/>
      </c>
      <c r="T13" s="40" t="str">
        <f t="shared" si="7"/>
        <v/>
      </c>
    </row>
    <row r="14" spans="1:23" ht="16.5" customHeight="1" x14ac:dyDescent="0.25">
      <c r="A14" s="27">
        <v>43664</v>
      </c>
      <c r="B14" s="28" t="s">
        <v>27</v>
      </c>
      <c r="C14" s="29" t="s">
        <v>28</v>
      </c>
      <c r="D14" s="30" t="s">
        <v>41</v>
      </c>
      <c r="E14" s="31" t="s">
        <v>30</v>
      </c>
      <c r="F14" s="32" t="s">
        <v>31</v>
      </c>
      <c r="G14" s="33"/>
      <c r="H14" s="33">
        <f t="shared" si="1"/>
        <v>0</v>
      </c>
      <c r="I14" s="34"/>
      <c r="J14" s="34"/>
      <c r="K14" s="35"/>
      <c r="L14" s="35"/>
      <c r="M14" s="36"/>
      <c r="N14" s="37" t="str">
        <f t="shared" si="2"/>
        <v/>
      </c>
      <c r="O14" s="38" t="str">
        <f t="shared" si="3"/>
        <v/>
      </c>
      <c r="P14" s="39" t="str">
        <f t="shared" si="4"/>
        <v/>
      </c>
      <c r="Q14" s="40" t="str">
        <f t="shared" si="8"/>
        <v/>
      </c>
      <c r="R14" s="40" t="str">
        <f t="shared" si="5"/>
        <v/>
      </c>
      <c r="S14" s="40" t="str">
        <f t="shared" si="6"/>
        <v/>
      </c>
      <c r="T14" s="40" t="str">
        <f t="shared" si="7"/>
        <v/>
      </c>
      <c r="U14" s="41">
        <f>SUM(H14:H18)</f>
        <v>10090</v>
      </c>
      <c r="V14" s="42">
        <f>U14/(SUM(N14:N18))</f>
        <v>214.68085106382978</v>
      </c>
      <c r="W14" s="1">
        <f>SUM(N14:N18)</f>
        <v>47</v>
      </c>
    </row>
    <row r="15" spans="1:23" ht="16.5" customHeight="1" x14ac:dyDescent="0.25">
      <c r="A15" s="27">
        <v>43664</v>
      </c>
      <c r="B15" s="28" t="s">
        <v>27</v>
      </c>
      <c r="C15" s="29" t="s">
        <v>28</v>
      </c>
      <c r="D15" s="30" t="str">
        <f t="shared" ref="D15:D17" si="10">D14</f>
        <v>S1  A03</v>
      </c>
      <c r="E15" s="31" t="s">
        <v>32</v>
      </c>
      <c r="F15" s="32" t="s">
        <v>33</v>
      </c>
      <c r="G15" s="33"/>
      <c r="H15" s="33">
        <f t="shared" si="1"/>
        <v>0</v>
      </c>
      <c r="I15" s="34"/>
      <c r="J15" s="34"/>
      <c r="K15" s="35"/>
      <c r="L15" s="35"/>
      <c r="M15" s="36"/>
      <c r="N15" s="37" t="str">
        <f t="shared" si="2"/>
        <v/>
      </c>
      <c r="O15" s="38" t="str">
        <f t="shared" si="3"/>
        <v/>
      </c>
      <c r="P15" s="39" t="str">
        <f t="shared" si="4"/>
        <v/>
      </c>
      <c r="Q15" s="40" t="str">
        <f t="shared" si="8"/>
        <v/>
      </c>
      <c r="R15" s="40" t="str">
        <f t="shared" si="5"/>
        <v/>
      </c>
      <c r="S15" s="40" t="str">
        <f t="shared" si="6"/>
        <v/>
      </c>
      <c r="T15" s="40" t="str">
        <f t="shared" si="7"/>
        <v/>
      </c>
    </row>
    <row r="16" spans="1:23" ht="16.5" customHeight="1" x14ac:dyDescent="0.25">
      <c r="A16" s="27">
        <v>43664</v>
      </c>
      <c r="B16" s="28" t="s">
        <v>27</v>
      </c>
      <c r="C16" s="29" t="s">
        <v>28</v>
      </c>
      <c r="D16" s="30" t="str">
        <f t="shared" si="10"/>
        <v>S1  A03</v>
      </c>
      <c r="E16" s="31" t="s">
        <v>34</v>
      </c>
      <c r="F16" s="32" t="s">
        <v>35</v>
      </c>
      <c r="G16" s="33">
        <v>1695</v>
      </c>
      <c r="H16" s="33">
        <f t="shared" si="1"/>
        <v>520</v>
      </c>
      <c r="I16" s="34">
        <v>3</v>
      </c>
      <c r="J16" s="34"/>
      <c r="K16" s="35"/>
      <c r="L16" s="35"/>
      <c r="M16" s="36"/>
      <c r="N16" s="37">
        <f t="shared" si="2"/>
        <v>3</v>
      </c>
      <c r="O16" s="38">
        <f t="shared" si="3"/>
        <v>173.33333333333334</v>
      </c>
      <c r="P16" s="39" t="str">
        <f t="shared" si="4"/>
        <v/>
      </c>
      <c r="Q16" s="40" t="str">
        <f t="shared" si="8"/>
        <v/>
      </c>
      <c r="R16" s="40" t="str">
        <f t="shared" si="5"/>
        <v/>
      </c>
      <c r="S16" s="40" t="str">
        <f t="shared" si="6"/>
        <v/>
      </c>
      <c r="T16" s="40" t="str">
        <f t="shared" si="7"/>
        <v/>
      </c>
    </row>
    <row r="17" spans="1:23" ht="16.5" customHeight="1" x14ac:dyDescent="0.25">
      <c r="A17" s="27">
        <v>43664</v>
      </c>
      <c r="B17" s="28" t="s">
        <v>27</v>
      </c>
      <c r="C17" s="29" t="s">
        <v>28</v>
      </c>
      <c r="D17" s="30" t="str">
        <f t="shared" si="10"/>
        <v>S1  A03</v>
      </c>
      <c r="E17" s="31" t="s">
        <v>36</v>
      </c>
      <c r="F17" s="32" t="s">
        <v>37</v>
      </c>
      <c r="G17" s="33">
        <v>8505</v>
      </c>
      <c r="H17" s="33">
        <f t="shared" si="1"/>
        <v>7330</v>
      </c>
      <c r="I17" s="34">
        <v>24</v>
      </c>
      <c r="J17" s="34">
        <v>1</v>
      </c>
      <c r="K17" s="52">
        <v>3</v>
      </c>
      <c r="L17" s="52"/>
      <c r="M17" s="36">
        <v>7</v>
      </c>
      <c r="N17" s="37">
        <f t="shared" si="2"/>
        <v>35</v>
      </c>
      <c r="O17" s="38">
        <f t="shared" si="3"/>
        <v>209.42857142857142</v>
      </c>
      <c r="P17" s="39">
        <f t="shared" si="4"/>
        <v>7</v>
      </c>
      <c r="Q17" s="40">
        <f t="shared" si="8"/>
        <v>2.8571428571428572</v>
      </c>
      <c r="R17" s="40">
        <f t="shared" si="5"/>
        <v>8.5714285714285712</v>
      </c>
      <c r="S17" s="40" t="str">
        <f t="shared" si="6"/>
        <v/>
      </c>
      <c r="T17" s="40">
        <f t="shared" si="7"/>
        <v>20</v>
      </c>
    </row>
    <row r="18" spans="1:23" ht="16.5" customHeight="1" x14ac:dyDescent="0.25">
      <c r="A18" s="27">
        <v>43664</v>
      </c>
      <c r="B18" s="28" t="s">
        <v>27</v>
      </c>
      <c r="C18" s="29" t="s">
        <v>28</v>
      </c>
      <c r="D18" s="45" t="str">
        <f>D17</f>
        <v>S1  A03</v>
      </c>
      <c r="E18" s="46" t="s">
        <v>38</v>
      </c>
      <c r="F18" s="47" t="s">
        <v>39</v>
      </c>
      <c r="G18" s="53">
        <v>3415</v>
      </c>
      <c r="H18" s="48">
        <f t="shared" si="1"/>
        <v>2240</v>
      </c>
      <c r="I18" s="49">
        <v>5</v>
      </c>
      <c r="J18" s="49"/>
      <c r="K18" s="50">
        <v>1</v>
      </c>
      <c r="L18" s="50"/>
      <c r="M18" s="51">
        <v>3</v>
      </c>
      <c r="N18" s="37">
        <f t="shared" si="2"/>
        <v>9</v>
      </c>
      <c r="O18" s="38">
        <f t="shared" si="3"/>
        <v>248.88888888888889</v>
      </c>
      <c r="P18" s="39">
        <f t="shared" si="4"/>
        <v>3</v>
      </c>
      <c r="Q18" s="40" t="str">
        <f t="shared" si="8"/>
        <v/>
      </c>
      <c r="R18" s="40">
        <f t="shared" si="5"/>
        <v>11.111111111111111</v>
      </c>
      <c r="S18" s="40" t="str">
        <f t="shared" si="6"/>
        <v/>
      </c>
      <c r="T18" s="40">
        <f t="shared" si="7"/>
        <v>33.333333333333329</v>
      </c>
    </row>
    <row r="19" spans="1:23" ht="16.5" customHeight="1" x14ac:dyDescent="0.25">
      <c r="A19" s="27">
        <v>43664</v>
      </c>
      <c r="B19" s="28" t="s">
        <v>27</v>
      </c>
      <c r="C19" s="29" t="s">
        <v>28</v>
      </c>
      <c r="D19" s="30" t="s">
        <v>42</v>
      </c>
      <c r="E19" s="31" t="s">
        <v>30</v>
      </c>
      <c r="F19" s="32" t="s">
        <v>31</v>
      </c>
      <c r="G19" s="33"/>
      <c r="H19" s="33">
        <f t="shared" si="1"/>
        <v>0</v>
      </c>
      <c r="I19" s="34"/>
      <c r="J19" s="34"/>
      <c r="K19" s="35"/>
      <c r="L19" s="35"/>
      <c r="M19" s="36"/>
      <c r="N19" s="37" t="str">
        <f t="shared" si="2"/>
        <v/>
      </c>
      <c r="O19" s="38" t="str">
        <f t="shared" si="3"/>
        <v/>
      </c>
      <c r="P19" s="39" t="str">
        <f t="shared" si="4"/>
        <v/>
      </c>
      <c r="Q19" s="40" t="str">
        <f t="shared" si="8"/>
        <v/>
      </c>
      <c r="R19" s="40" t="str">
        <f t="shared" si="5"/>
        <v/>
      </c>
      <c r="S19" s="40" t="str">
        <f t="shared" si="6"/>
        <v/>
      </c>
      <c r="T19" s="40" t="str">
        <f t="shared" si="7"/>
        <v/>
      </c>
      <c r="U19" s="41">
        <f>SUM(H19:H23)</f>
        <v>10430</v>
      </c>
      <c r="V19" s="42">
        <f>U19/(SUM(N19:N23))</f>
        <v>208.6</v>
      </c>
      <c r="W19" s="1">
        <f>SUM(N19:N23)</f>
        <v>50</v>
      </c>
    </row>
    <row r="20" spans="1:23" ht="16.5" customHeight="1" x14ac:dyDescent="0.25">
      <c r="A20" s="27">
        <v>43664</v>
      </c>
      <c r="B20" s="28" t="s">
        <v>27</v>
      </c>
      <c r="C20" s="29" t="s">
        <v>28</v>
      </c>
      <c r="D20" s="30" t="str">
        <f t="shared" ref="D20:D22" si="11">D19</f>
        <v>S1  A04</v>
      </c>
      <c r="E20" s="31" t="s">
        <v>32</v>
      </c>
      <c r="F20" s="32" t="s">
        <v>33</v>
      </c>
      <c r="G20" s="43"/>
      <c r="H20" s="33">
        <f t="shared" si="1"/>
        <v>0</v>
      </c>
      <c r="I20" s="34"/>
      <c r="J20" s="34"/>
      <c r="K20" s="35"/>
      <c r="L20" s="35"/>
      <c r="M20" s="36"/>
      <c r="N20" s="37" t="str">
        <f t="shared" si="2"/>
        <v/>
      </c>
      <c r="O20" s="38" t="str">
        <f t="shared" si="3"/>
        <v/>
      </c>
      <c r="P20" s="39" t="str">
        <f t="shared" si="4"/>
        <v/>
      </c>
      <c r="Q20" s="40" t="str">
        <f t="shared" si="8"/>
        <v/>
      </c>
      <c r="R20" s="40" t="str">
        <f t="shared" si="5"/>
        <v/>
      </c>
      <c r="S20" s="40" t="str">
        <f t="shared" si="6"/>
        <v/>
      </c>
      <c r="T20" s="40" t="str">
        <f t="shared" si="7"/>
        <v/>
      </c>
    </row>
    <row r="21" spans="1:23" ht="16.5" customHeight="1" x14ac:dyDescent="0.25">
      <c r="A21" s="27">
        <v>43664</v>
      </c>
      <c r="B21" s="28" t="s">
        <v>27</v>
      </c>
      <c r="C21" s="29" t="s">
        <v>28</v>
      </c>
      <c r="D21" s="30" t="str">
        <f t="shared" si="11"/>
        <v>S1  A04</v>
      </c>
      <c r="E21" s="31" t="s">
        <v>34</v>
      </c>
      <c r="F21" s="32" t="s">
        <v>35</v>
      </c>
      <c r="G21" s="43">
        <v>2235</v>
      </c>
      <c r="H21" s="33">
        <f t="shared" si="1"/>
        <v>1060</v>
      </c>
      <c r="I21" s="34">
        <v>3</v>
      </c>
      <c r="J21" s="34"/>
      <c r="K21" s="35">
        <v>1</v>
      </c>
      <c r="L21" s="35"/>
      <c r="M21" s="36">
        <v>2</v>
      </c>
      <c r="N21" s="37">
        <f t="shared" si="2"/>
        <v>6</v>
      </c>
      <c r="O21" s="38">
        <f t="shared" si="3"/>
        <v>176.66666666666666</v>
      </c>
      <c r="P21" s="39">
        <f t="shared" si="4"/>
        <v>2</v>
      </c>
      <c r="Q21" s="40" t="str">
        <f t="shared" si="8"/>
        <v/>
      </c>
      <c r="R21" s="40">
        <f t="shared" si="5"/>
        <v>16.666666666666664</v>
      </c>
      <c r="S21" s="40" t="str">
        <f t="shared" si="6"/>
        <v/>
      </c>
      <c r="T21" s="40">
        <f t="shared" si="7"/>
        <v>33.333333333333329</v>
      </c>
    </row>
    <row r="22" spans="1:23" ht="16.5" customHeight="1" x14ac:dyDescent="0.25">
      <c r="A22" s="27">
        <v>43664</v>
      </c>
      <c r="B22" s="28" t="s">
        <v>27</v>
      </c>
      <c r="C22" s="29" t="s">
        <v>28</v>
      </c>
      <c r="D22" s="30" t="str">
        <f t="shared" si="11"/>
        <v>S1  A04</v>
      </c>
      <c r="E22" s="31" t="s">
        <v>36</v>
      </c>
      <c r="F22" s="32" t="s">
        <v>37</v>
      </c>
      <c r="G22" s="43">
        <v>7930</v>
      </c>
      <c r="H22" s="33">
        <f t="shared" si="1"/>
        <v>6755</v>
      </c>
      <c r="I22" s="34">
        <v>24</v>
      </c>
      <c r="J22" s="34"/>
      <c r="K22" s="35">
        <v>1</v>
      </c>
      <c r="L22" s="35">
        <v>1</v>
      </c>
      <c r="M22" s="44">
        <v>7</v>
      </c>
      <c r="N22" s="37">
        <f t="shared" si="2"/>
        <v>33</v>
      </c>
      <c r="O22" s="38">
        <f t="shared" si="3"/>
        <v>204.69696969696969</v>
      </c>
      <c r="P22" s="39">
        <f t="shared" si="4"/>
        <v>8</v>
      </c>
      <c r="Q22" s="40" t="str">
        <f t="shared" si="8"/>
        <v/>
      </c>
      <c r="R22" s="40">
        <f t="shared" si="5"/>
        <v>3.0303030303030303</v>
      </c>
      <c r="S22" s="40">
        <f t="shared" si="6"/>
        <v>3.0303030303030303</v>
      </c>
      <c r="T22" s="40">
        <f t="shared" si="7"/>
        <v>21.212121212121211</v>
      </c>
    </row>
    <row r="23" spans="1:23" ht="16.5" customHeight="1" x14ac:dyDescent="0.25">
      <c r="A23" s="27">
        <v>43664</v>
      </c>
      <c r="B23" s="28" t="s">
        <v>27</v>
      </c>
      <c r="C23" s="29" t="s">
        <v>28</v>
      </c>
      <c r="D23" s="45" t="str">
        <f>D22</f>
        <v>S1  A04</v>
      </c>
      <c r="E23" s="46" t="s">
        <v>38</v>
      </c>
      <c r="F23" s="47" t="s">
        <v>39</v>
      </c>
      <c r="G23" s="48">
        <v>3790</v>
      </c>
      <c r="H23" s="33">
        <f t="shared" si="1"/>
        <v>2615</v>
      </c>
      <c r="I23" s="49">
        <v>8</v>
      </c>
      <c r="J23" s="49">
        <v>1</v>
      </c>
      <c r="K23" s="50"/>
      <c r="L23" s="50"/>
      <c r="M23" s="51">
        <v>2</v>
      </c>
      <c r="N23" s="37">
        <f t="shared" si="2"/>
        <v>11</v>
      </c>
      <c r="O23" s="38">
        <f t="shared" si="3"/>
        <v>237.72727272727272</v>
      </c>
      <c r="P23" s="39">
        <f t="shared" si="4"/>
        <v>2</v>
      </c>
      <c r="Q23" s="40">
        <f t="shared" si="8"/>
        <v>9.0909090909090917</v>
      </c>
      <c r="R23" s="40" t="str">
        <f t="shared" si="5"/>
        <v/>
      </c>
      <c r="S23" s="40" t="str">
        <f t="shared" si="6"/>
        <v/>
      </c>
      <c r="T23" s="40">
        <f t="shared" si="7"/>
        <v>18.181818181818183</v>
      </c>
    </row>
    <row r="24" spans="1:23" ht="16.5" customHeight="1" x14ac:dyDescent="0.25">
      <c r="A24" s="27">
        <v>43664</v>
      </c>
      <c r="B24" s="28" t="s">
        <v>27</v>
      </c>
      <c r="C24" s="29" t="s">
        <v>28</v>
      </c>
      <c r="D24" s="30" t="s">
        <v>43</v>
      </c>
      <c r="E24" s="31" t="s">
        <v>30</v>
      </c>
      <c r="F24" s="32" t="s">
        <v>31</v>
      </c>
      <c r="G24" s="33"/>
      <c r="H24" s="33">
        <f t="shared" si="1"/>
        <v>0</v>
      </c>
      <c r="I24" s="34"/>
      <c r="J24" s="34"/>
      <c r="K24" s="35"/>
      <c r="L24" s="35"/>
      <c r="M24" s="36"/>
      <c r="N24" s="37" t="str">
        <f t="shared" si="2"/>
        <v/>
      </c>
      <c r="O24" s="38" t="str">
        <f t="shared" si="3"/>
        <v/>
      </c>
      <c r="P24" s="39" t="str">
        <f t="shared" si="4"/>
        <v/>
      </c>
      <c r="Q24" s="40" t="str">
        <f t="shared" si="8"/>
        <v/>
      </c>
      <c r="R24" s="40" t="str">
        <f t="shared" si="5"/>
        <v/>
      </c>
      <c r="S24" s="40" t="str">
        <f t="shared" si="6"/>
        <v/>
      </c>
      <c r="T24" s="40" t="str">
        <f t="shared" si="7"/>
        <v/>
      </c>
      <c r="U24" s="41">
        <f>SUM(H24:H28)</f>
        <v>11295</v>
      </c>
      <c r="V24" s="42">
        <f>U24/(SUM(N24:N28))</f>
        <v>191.4406779661017</v>
      </c>
      <c r="W24" s="1">
        <f>SUM(N24:N28)</f>
        <v>59</v>
      </c>
    </row>
    <row r="25" spans="1:23" ht="16.5" customHeight="1" x14ac:dyDescent="0.25">
      <c r="A25" s="27">
        <v>43664</v>
      </c>
      <c r="B25" s="28" t="s">
        <v>27</v>
      </c>
      <c r="C25" s="29" t="s">
        <v>28</v>
      </c>
      <c r="D25" s="30" t="str">
        <f t="shared" ref="D25:D27" si="12">D24</f>
        <v>S1  A05</v>
      </c>
      <c r="E25" s="31" t="s">
        <v>32</v>
      </c>
      <c r="F25" s="32" t="s">
        <v>33</v>
      </c>
      <c r="G25" s="33">
        <v>2240</v>
      </c>
      <c r="H25" s="33">
        <f t="shared" si="1"/>
        <v>1065</v>
      </c>
      <c r="I25" s="34">
        <v>6</v>
      </c>
      <c r="J25" s="34"/>
      <c r="K25" s="35"/>
      <c r="L25" s="35"/>
      <c r="M25" s="36"/>
      <c r="N25" s="37">
        <f t="shared" si="2"/>
        <v>6</v>
      </c>
      <c r="O25" s="38">
        <f t="shared" si="3"/>
        <v>177.5</v>
      </c>
      <c r="P25" s="39" t="str">
        <f t="shared" si="4"/>
        <v/>
      </c>
      <c r="Q25" s="40" t="str">
        <f t="shared" si="8"/>
        <v/>
      </c>
      <c r="R25" s="40" t="str">
        <f t="shared" si="5"/>
        <v/>
      </c>
      <c r="S25" s="40" t="str">
        <f t="shared" si="6"/>
        <v/>
      </c>
      <c r="T25" s="40" t="str">
        <f t="shared" si="7"/>
        <v/>
      </c>
    </row>
    <row r="26" spans="1:23" ht="16.5" customHeight="1" x14ac:dyDescent="0.25">
      <c r="A26" s="27">
        <v>43664</v>
      </c>
      <c r="B26" s="28" t="s">
        <v>27</v>
      </c>
      <c r="C26" s="29" t="s">
        <v>28</v>
      </c>
      <c r="D26" s="30" t="str">
        <f t="shared" si="12"/>
        <v>S1  A05</v>
      </c>
      <c r="E26" s="31" t="s">
        <v>34</v>
      </c>
      <c r="F26" s="32" t="s">
        <v>35</v>
      </c>
      <c r="G26" s="33">
        <v>8340</v>
      </c>
      <c r="H26" s="33">
        <f t="shared" si="1"/>
        <v>7165</v>
      </c>
      <c r="I26" s="34">
        <v>34</v>
      </c>
      <c r="J26" s="34"/>
      <c r="K26" s="52">
        <v>1</v>
      </c>
      <c r="L26" s="52">
        <v>1</v>
      </c>
      <c r="M26" s="36">
        <v>2</v>
      </c>
      <c r="N26" s="37">
        <f t="shared" si="2"/>
        <v>38</v>
      </c>
      <c r="O26" s="38">
        <f t="shared" si="3"/>
        <v>188.55263157894737</v>
      </c>
      <c r="P26" s="39">
        <f t="shared" si="4"/>
        <v>3</v>
      </c>
      <c r="Q26" s="40" t="str">
        <f t="shared" si="8"/>
        <v/>
      </c>
      <c r="R26" s="40">
        <f t="shared" si="5"/>
        <v>2.6315789473684208</v>
      </c>
      <c r="S26" s="40">
        <f t="shared" si="6"/>
        <v>2.6315789473684208</v>
      </c>
      <c r="T26" s="40">
        <f t="shared" si="7"/>
        <v>5.2631578947368416</v>
      </c>
    </row>
    <row r="27" spans="1:23" ht="16.5" customHeight="1" x14ac:dyDescent="0.25">
      <c r="A27" s="27">
        <v>43664</v>
      </c>
      <c r="B27" s="28" t="s">
        <v>27</v>
      </c>
      <c r="C27" s="29" t="s">
        <v>28</v>
      </c>
      <c r="D27" s="30" t="str">
        <f t="shared" si="12"/>
        <v>S1  A05</v>
      </c>
      <c r="E27" s="31" t="s">
        <v>36</v>
      </c>
      <c r="F27" s="32" t="s">
        <v>37</v>
      </c>
      <c r="G27" s="33">
        <v>4240</v>
      </c>
      <c r="H27" s="33">
        <f t="shared" si="1"/>
        <v>3065</v>
      </c>
      <c r="I27" s="34">
        <v>11</v>
      </c>
      <c r="J27" s="34">
        <v>1</v>
      </c>
      <c r="K27" s="35"/>
      <c r="L27" s="35">
        <v>1</v>
      </c>
      <c r="M27" s="36">
        <v>2</v>
      </c>
      <c r="N27" s="37">
        <f t="shared" si="2"/>
        <v>15</v>
      </c>
      <c r="O27" s="38">
        <f t="shared" si="3"/>
        <v>204.33333333333334</v>
      </c>
      <c r="P27" s="39">
        <f t="shared" si="4"/>
        <v>3</v>
      </c>
      <c r="Q27" s="40">
        <f t="shared" si="8"/>
        <v>6.666666666666667</v>
      </c>
      <c r="R27" s="40" t="str">
        <f t="shared" si="5"/>
        <v/>
      </c>
      <c r="S27" s="40">
        <f t="shared" si="6"/>
        <v>6.666666666666667</v>
      </c>
      <c r="T27" s="40">
        <f t="shared" si="7"/>
        <v>13.333333333333334</v>
      </c>
    </row>
    <row r="28" spans="1:23" ht="16.5" customHeight="1" x14ac:dyDescent="0.25">
      <c r="A28" s="27">
        <v>43664</v>
      </c>
      <c r="B28" s="28" t="s">
        <v>27</v>
      </c>
      <c r="C28" s="29" t="s">
        <v>28</v>
      </c>
      <c r="D28" s="45" t="str">
        <f>D27</f>
        <v>S1  A05</v>
      </c>
      <c r="E28" s="46" t="s">
        <v>38</v>
      </c>
      <c r="F28" s="47" t="s">
        <v>39</v>
      </c>
      <c r="G28" s="48"/>
      <c r="H28" s="33">
        <f t="shared" si="1"/>
        <v>0</v>
      </c>
      <c r="I28" s="49"/>
      <c r="J28" s="49"/>
      <c r="K28" s="50"/>
      <c r="L28" s="50"/>
      <c r="M28" s="51"/>
      <c r="N28" s="37" t="str">
        <f t="shared" si="2"/>
        <v/>
      </c>
      <c r="O28" s="38" t="str">
        <f t="shared" si="3"/>
        <v/>
      </c>
      <c r="P28" s="39" t="str">
        <f t="shared" si="4"/>
        <v/>
      </c>
      <c r="Q28" s="40" t="str">
        <f t="shared" si="8"/>
        <v/>
      </c>
      <c r="R28" s="40" t="str">
        <f t="shared" si="5"/>
        <v/>
      </c>
      <c r="S28" s="40" t="str">
        <f t="shared" si="6"/>
        <v/>
      </c>
      <c r="T28" s="40" t="str">
        <f t="shared" si="7"/>
        <v/>
      </c>
    </row>
    <row r="29" spans="1:23" ht="16.5" customHeight="1" x14ac:dyDescent="0.25">
      <c r="A29" s="27">
        <v>43664</v>
      </c>
      <c r="B29" s="28" t="s">
        <v>27</v>
      </c>
      <c r="C29" s="29" t="s">
        <v>28</v>
      </c>
      <c r="D29" s="30" t="s">
        <v>44</v>
      </c>
      <c r="E29" s="31" t="s">
        <v>30</v>
      </c>
      <c r="F29" s="32" t="s">
        <v>31</v>
      </c>
      <c r="G29" s="33"/>
      <c r="H29" s="33">
        <f t="shared" si="1"/>
        <v>0</v>
      </c>
      <c r="I29" s="34"/>
      <c r="J29" s="34"/>
      <c r="K29" s="35"/>
      <c r="L29" s="35"/>
      <c r="M29" s="36"/>
      <c r="N29" s="37" t="str">
        <f t="shared" si="2"/>
        <v/>
      </c>
      <c r="O29" s="38" t="str">
        <f t="shared" si="3"/>
        <v/>
      </c>
      <c r="P29" s="39" t="str">
        <f t="shared" si="4"/>
        <v/>
      </c>
      <c r="Q29" s="40" t="str">
        <f t="shared" si="8"/>
        <v/>
      </c>
      <c r="R29" s="40" t="str">
        <f t="shared" si="5"/>
        <v/>
      </c>
      <c r="S29" s="40" t="str">
        <f t="shared" si="6"/>
        <v/>
      </c>
      <c r="T29" s="40" t="str">
        <f t="shared" si="7"/>
        <v/>
      </c>
      <c r="U29" s="41">
        <f>SUM(H29:H33)</f>
        <v>13760</v>
      </c>
      <c r="V29" s="42">
        <f>U29/(SUM(N29:N33))</f>
        <v>191.11111111111111</v>
      </c>
      <c r="W29" s="1">
        <f>SUM(N29:N33)</f>
        <v>72</v>
      </c>
    </row>
    <row r="30" spans="1:23" ht="16.5" customHeight="1" x14ac:dyDescent="0.25">
      <c r="A30" s="27">
        <v>43664</v>
      </c>
      <c r="B30" s="28" t="s">
        <v>27</v>
      </c>
      <c r="C30" s="29" t="s">
        <v>28</v>
      </c>
      <c r="D30" s="30" t="str">
        <f t="shared" ref="D30:D32" si="13">D29</f>
        <v>S1  A06</v>
      </c>
      <c r="E30" s="31" t="s">
        <v>32</v>
      </c>
      <c r="F30" s="32" t="s">
        <v>33</v>
      </c>
      <c r="G30" s="43">
        <v>1860</v>
      </c>
      <c r="H30" s="33">
        <f t="shared" si="1"/>
        <v>685</v>
      </c>
      <c r="I30" s="34">
        <v>5</v>
      </c>
      <c r="J30" s="34"/>
      <c r="K30" s="35"/>
      <c r="L30" s="35"/>
      <c r="M30" s="36"/>
      <c r="N30" s="37">
        <f t="shared" si="2"/>
        <v>5</v>
      </c>
      <c r="O30" s="38">
        <f t="shared" si="3"/>
        <v>137</v>
      </c>
      <c r="P30" s="39" t="str">
        <f t="shared" si="4"/>
        <v/>
      </c>
      <c r="Q30" s="40" t="str">
        <f t="shared" si="8"/>
        <v/>
      </c>
      <c r="R30" s="40" t="str">
        <f t="shared" si="5"/>
        <v/>
      </c>
      <c r="S30" s="40" t="str">
        <f t="shared" si="6"/>
        <v/>
      </c>
      <c r="T30" s="40" t="str">
        <f t="shared" si="7"/>
        <v/>
      </c>
    </row>
    <row r="31" spans="1:23" ht="16.5" customHeight="1" x14ac:dyDescent="0.25">
      <c r="A31" s="27">
        <v>43664</v>
      </c>
      <c r="B31" s="28" t="s">
        <v>27</v>
      </c>
      <c r="C31" s="29" t="s">
        <v>28</v>
      </c>
      <c r="D31" s="30" t="str">
        <f t="shared" si="13"/>
        <v>S1  A06</v>
      </c>
      <c r="E31" s="31" t="s">
        <v>34</v>
      </c>
      <c r="F31" s="32" t="s">
        <v>35</v>
      </c>
      <c r="G31" s="43">
        <v>6160</v>
      </c>
      <c r="H31" s="33">
        <f t="shared" si="1"/>
        <v>4985</v>
      </c>
      <c r="I31" s="34">
        <v>26</v>
      </c>
      <c r="J31" s="34"/>
      <c r="K31" s="35">
        <v>2</v>
      </c>
      <c r="L31" s="35">
        <v>1</v>
      </c>
      <c r="M31" s="44"/>
      <c r="N31" s="37">
        <f t="shared" si="2"/>
        <v>29</v>
      </c>
      <c r="O31" s="38">
        <f t="shared" si="3"/>
        <v>171.89655172413794</v>
      </c>
      <c r="P31" s="39">
        <f t="shared" si="4"/>
        <v>1</v>
      </c>
      <c r="Q31" s="40" t="str">
        <f t="shared" si="8"/>
        <v/>
      </c>
      <c r="R31" s="40">
        <f t="shared" si="5"/>
        <v>6.8965517241379306</v>
      </c>
      <c r="S31" s="40">
        <f t="shared" si="6"/>
        <v>3.4482758620689653</v>
      </c>
      <c r="T31" s="40" t="str">
        <f t="shared" si="7"/>
        <v/>
      </c>
    </row>
    <row r="32" spans="1:23" ht="16.5" customHeight="1" x14ac:dyDescent="0.25">
      <c r="A32" s="27">
        <v>43664</v>
      </c>
      <c r="B32" s="28" t="s">
        <v>27</v>
      </c>
      <c r="C32" s="29" t="s">
        <v>28</v>
      </c>
      <c r="D32" s="30" t="str">
        <f t="shared" si="13"/>
        <v>S1  A06</v>
      </c>
      <c r="E32" s="31" t="s">
        <v>36</v>
      </c>
      <c r="F32" s="32" t="s">
        <v>37</v>
      </c>
      <c r="G32" s="43">
        <v>7865</v>
      </c>
      <c r="H32" s="33">
        <f t="shared" si="1"/>
        <v>6690</v>
      </c>
      <c r="I32" s="34">
        <v>27</v>
      </c>
      <c r="J32" s="34">
        <v>1</v>
      </c>
      <c r="K32" s="35"/>
      <c r="L32" s="35">
        <v>1</v>
      </c>
      <c r="M32" s="36">
        <v>3</v>
      </c>
      <c r="N32" s="37">
        <f t="shared" si="2"/>
        <v>32</v>
      </c>
      <c r="O32" s="38">
        <f t="shared" si="3"/>
        <v>209.0625</v>
      </c>
      <c r="P32" s="39">
        <f t="shared" si="4"/>
        <v>4</v>
      </c>
      <c r="Q32" s="40">
        <f t="shared" si="8"/>
        <v>3.125</v>
      </c>
      <c r="R32" s="40" t="str">
        <f t="shared" si="5"/>
        <v/>
      </c>
      <c r="S32" s="40">
        <f t="shared" si="6"/>
        <v>3.125</v>
      </c>
      <c r="T32" s="40">
        <f t="shared" si="7"/>
        <v>9.375</v>
      </c>
    </row>
    <row r="33" spans="1:23" ht="16.5" customHeight="1" x14ac:dyDescent="0.25">
      <c r="A33" s="27">
        <v>43664</v>
      </c>
      <c r="B33" s="28" t="s">
        <v>27</v>
      </c>
      <c r="C33" s="54" t="s">
        <v>28</v>
      </c>
      <c r="D33" s="45" t="str">
        <f>D32</f>
        <v>S1  A06</v>
      </c>
      <c r="E33" s="46" t="s">
        <v>38</v>
      </c>
      <c r="F33" s="47" t="s">
        <v>39</v>
      </c>
      <c r="G33" s="48">
        <v>2575</v>
      </c>
      <c r="H33" s="33">
        <f t="shared" si="1"/>
        <v>1400</v>
      </c>
      <c r="I33" s="49">
        <v>4</v>
      </c>
      <c r="J33" s="49"/>
      <c r="K33" s="50">
        <v>2</v>
      </c>
      <c r="L33" s="50"/>
      <c r="M33" s="51"/>
      <c r="N33" s="37">
        <f t="shared" si="2"/>
        <v>6</v>
      </c>
      <c r="O33" s="38">
        <f t="shared" si="3"/>
        <v>233.33333333333334</v>
      </c>
      <c r="P33" s="39" t="str">
        <f t="shared" si="4"/>
        <v/>
      </c>
      <c r="Q33" s="40" t="str">
        <f t="shared" si="8"/>
        <v/>
      </c>
      <c r="R33" s="40">
        <f t="shared" si="5"/>
        <v>33.333333333333329</v>
      </c>
      <c r="S33" s="40" t="str">
        <f t="shared" si="6"/>
        <v/>
      </c>
      <c r="T33" s="40" t="str">
        <f t="shared" si="7"/>
        <v/>
      </c>
    </row>
    <row r="34" spans="1:23" ht="15.75" customHeight="1" x14ac:dyDescent="0.25">
      <c r="A34" s="27">
        <v>43664</v>
      </c>
      <c r="B34" s="28" t="s">
        <v>27</v>
      </c>
      <c r="C34" s="29" t="s">
        <v>28</v>
      </c>
      <c r="D34" s="30" t="s">
        <v>45</v>
      </c>
      <c r="E34" s="31" t="s">
        <v>30</v>
      </c>
      <c r="F34" s="32" t="s">
        <v>31</v>
      </c>
      <c r="G34" s="33"/>
      <c r="H34" s="33">
        <f t="shared" si="1"/>
        <v>0</v>
      </c>
      <c r="I34" s="34"/>
      <c r="J34" s="34"/>
      <c r="K34" s="35"/>
      <c r="L34" s="35"/>
      <c r="M34" s="36"/>
      <c r="N34" s="37" t="str">
        <f t="shared" si="2"/>
        <v/>
      </c>
      <c r="O34" s="38" t="str">
        <f t="shared" si="3"/>
        <v/>
      </c>
      <c r="P34" s="39" t="str">
        <f t="shared" si="4"/>
        <v/>
      </c>
      <c r="Q34" s="40" t="str">
        <f t="shared" si="8"/>
        <v/>
      </c>
      <c r="R34" s="40" t="str">
        <f t="shared" si="5"/>
        <v/>
      </c>
      <c r="S34" s="40" t="str">
        <f t="shared" si="6"/>
        <v/>
      </c>
      <c r="T34" s="40" t="str">
        <f t="shared" si="7"/>
        <v/>
      </c>
      <c r="U34" s="41">
        <f>SUM(H34:H38)</f>
        <v>13690</v>
      </c>
      <c r="V34" s="42">
        <f>U34/(SUM(N34:N38))</f>
        <v>190.13888888888889</v>
      </c>
      <c r="W34" s="1">
        <f>SUM(N34:N38)</f>
        <v>72</v>
      </c>
    </row>
    <row r="35" spans="1:23" ht="15.75" customHeight="1" x14ac:dyDescent="0.25">
      <c r="A35" s="27">
        <v>43664</v>
      </c>
      <c r="B35" s="28" t="s">
        <v>27</v>
      </c>
      <c r="C35" s="29" t="s">
        <v>28</v>
      </c>
      <c r="D35" s="30" t="str">
        <f t="shared" ref="D35:D37" si="14">D34</f>
        <v>S1  A07</v>
      </c>
      <c r="E35" s="31" t="s">
        <v>32</v>
      </c>
      <c r="F35" s="32" t="s">
        <v>33</v>
      </c>
      <c r="G35" s="33">
        <v>1700</v>
      </c>
      <c r="H35" s="33">
        <f t="shared" si="1"/>
        <v>525</v>
      </c>
      <c r="I35" s="34">
        <v>4</v>
      </c>
      <c r="J35" s="34"/>
      <c r="K35" s="35"/>
      <c r="L35" s="35"/>
      <c r="M35" s="36"/>
      <c r="N35" s="37">
        <f t="shared" si="2"/>
        <v>4</v>
      </c>
      <c r="O35" s="38">
        <f t="shared" si="3"/>
        <v>131.25</v>
      </c>
      <c r="P35" s="39" t="str">
        <f t="shared" si="4"/>
        <v/>
      </c>
      <c r="Q35" s="40" t="str">
        <f t="shared" si="8"/>
        <v/>
      </c>
      <c r="R35" s="40" t="str">
        <f t="shared" si="5"/>
        <v/>
      </c>
      <c r="S35" s="40" t="str">
        <f t="shared" si="6"/>
        <v/>
      </c>
      <c r="T35" s="40" t="str">
        <f t="shared" si="7"/>
        <v/>
      </c>
    </row>
    <row r="36" spans="1:23" ht="15.75" customHeight="1" x14ac:dyDescent="0.25">
      <c r="A36" s="27">
        <v>43664</v>
      </c>
      <c r="B36" s="28" t="s">
        <v>27</v>
      </c>
      <c r="C36" s="29" t="s">
        <v>28</v>
      </c>
      <c r="D36" s="30" t="str">
        <f t="shared" si="14"/>
        <v>S1  A07</v>
      </c>
      <c r="E36" s="31" t="s">
        <v>34</v>
      </c>
      <c r="F36" s="32" t="s">
        <v>35</v>
      </c>
      <c r="G36" s="43">
        <v>7970</v>
      </c>
      <c r="H36" s="33">
        <f t="shared" si="1"/>
        <v>6795</v>
      </c>
      <c r="I36" s="34">
        <v>27</v>
      </c>
      <c r="J36" s="34">
        <v>1</v>
      </c>
      <c r="K36" s="35">
        <v>7</v>
      </c>
      <c r="L36" s="35">
        <v>1</v>
      </c>
      <c r="M36" s="44">
        <v>2</v>
      </c>
      <c r="N36" s="37">
        <f t="shared" si="2"/>
        <v>38</v>
      </c>
      <c r="O36" s="38">
        <f t="shared" si="3"/>
        <v>178.81578947368422</v>
      </c>
      <c r="P36" s="39">
        <f t="shared" si="4"/>
        <v>3</v>
      </c>
      <c r="Q36" s="40">
        <f t="shared" si="8"/>
        <v>2.6315789473684208</v>
      </c>
      <c r="R36" s="40">
        <f t="shared" si="5"/>
        <v>18.421052631578945</v>
      </c>
      <c r="S36" s="40">
        <f t="shared" si="6"/>
        <v>2.6315789473684208</v>
      </c>
      <c r="T36" s="40">
        <f t="shared" si="7"/>
        <v>5.2631578947368416</v>
      </c>
    </row>
    <row r="37" spans="1:23" ht="15.75" customHeight="1" x14ac:dyDescent="0.25">
      <c r="A37" s="27">
        <v>43664</v>
      </c>
      <c r="B37" s="28" t="s">
        <v>27</v>
      </c>
      <c r="C37" s="29" t="s">
        <v>28</v>
      </c>
      <c r="D37" s="30" t="str">
        <f t="shared" si="14"/>
        <v>S1  A07</v>
      </c>
      <c r="E37" s="31" t="s">
        <v>36</v>
      </c>
      <c r="F37" s="32" t="s">
        <v>37</v>
      </c>
      <c r="G37" s="43">
        <v>7270</v>
      </c>
      <c r="H37" s="33">
        <f t="shared" si="1"/>
        <v>6095</v>
      </c>
      <c r="I37" s="34">
        <v>21</v>
      </c>
      <c r="J37" s="34"/>
      <c r="K37" s="35">
        <v>4</v>
      </c>
      <c r="L37" s="35"/>
      <c r="M37" s="36">
        <v>4</v>
      </c>
      <c r="N37" s="37">
        <f t="shared" si="2"/>
        <v>29</v>
      </c>
      <c r="O37" s="38">
        <f t="shared" si="3"/>
        <v>210.17241379310346</v>
      </c>
      <c r="P37" s="39">
        <f t="shared" si="4"/>
        <v>4</v>
      </c>
      <c r="Q37" s="40" t="str">
        <f t="shared" si="8"/>
        <v/>
      </c>
      <c r="R37" s="40">
        <f t="shared" si="5"/>
        <v>13.793103448275861</v>
      </c>
      <c r="S37" s="40" t="str">
        <f t="shared" si="6"/>
        <v/>
      </c>
      <c r="T37" s="40">
        <f t="shared" si="7"/>
        <v>13.793103448275861</v>
      </c>
    </row>
    <row r="38" spans="1:23" ht="15.75" customHeight="1" x14ac:dyDescent="0.25">
      <c r="A38" s="27">
        <v>43664</v>
      </c>
      <c r="B38" s="28" t="s">
        <v>27</v>
      </c>
      <c r="C38" s="29" t="s">
        <v>28</v>
      </c>
      <c r="D38" s="45" t="str">
        <f>D37</f>
        <v>S1  A07</v>
      </c>
      <c r="E38" s="46" t="s">
        <v>38</v>
      </c>
      <c r="F38" s="47" t="s">
        <v>39</v>
      </c>
      <c r="G38" s="48">
        <v>1450</v>
      </c>
      <c r="H38" s="33">
        <f t="shared" si="1"/>
        <v>275</v>
      </c>
      <c r="I38" s="49">
        <v>0</v>
      </c>
      <c r="J38" s="49"/>
      <c r="K38" s="50"/>
      <c r="L38" s="50"/>
      <c r="M38" s="51">
        <v>1</v>
      </c>
      <c r="N38" s="37">
        <f t="shared" si="2"/>
        <v>1</v>
      </c>
      <c r="O38" s="38">
        <f t="shared" si="3"/>
        <v>275</v>
      </c>
      <c r="P38" s="39">
        <f t="shared" si="4"/>
        <v>1</v>
      </c>
      <c r="Q38" s="40" t="str">
        <f t="shared" si="8"/>
        <v/>
      </c>
      <c r="R38" s="40" t="str">
        <f t="shared" si="5"/>
        <v/>
      </c>
      <c r="S38" s="40" t="str">
        <f t="shared" si="6"/>
        <v/>
      </c>
      <c r="T38" s="40">
        <f t="shared" si="7"/>
        <v>100</v>
      </c>
    </row>
    <row r="39" spans="1:23" ht="15.75" customHeight="1" x14ac:dyDescent="0.25">
      <c r="A39" s="27">
        <v>43664</v>
      </c>
      <c r="B39" s="28" t="s">
        <v>27</v>
      </c>
      <c r="C39" s="29" t="s">
        <v>28</v>
      </c>
      <c r="D39" s="30" t="s">
        <v>46</v>
      </c>
      <c r="E39" s="31" t="s">
        <v>30</v>
      </c>
      <c r="F39" s="32" t="s">
        <v>31</v>
      </c>
      <c r="G39" s="33"/>
      <c r="H39" s="33">
        <f t="shared" si="1"/>
        <v>0</v>
      </c>
      <c r="I39" s="34"/>
      <c r="J39" s="34"/>
      <c r="K39" s="35"/>
      <c r="L39" s="35"/>
      <c r="M39" s="36"/>
      <c r="N39" s="37" t="str">
        <f t="shared" si="2"/>
        <v/>
      </c>
      <c r="O39" s="38" t="str">
        <f t="shared" si="3"/>
        <v/>
      </c>
      <c r="P39" s="39" t="str">
        <f t="shared" si="4"/>
        <v/>
      </c>
      <c r="Q39" s="40" t="str">
        <f t="shared" si="8"/>
        <v/>
      </c>
      <c r="R39" s="40" t="str">
        <f t="shared" si="5"/>
        <v/>
      </c>
      <c r="S39" s="40" t="str">
        <f t="shared" si="6"/>
        <v/>
      </c>
      <c r="T39" s="40" t="str">
        <f t="shared" si="7"/>
        <v/>
      </c>
      <c r="U39" s="41">
        <f>SUM(H39:H43)</f>
        <v>9175</v>
      </c>
      <c r="V39" s="42">
        <f>U39/(SUM(N39:N43))</f>
        <v>183.5</v>
      </c>
      <c r="W39" s="1">
        <f>SUM(N39:N43)</f>
        <v>50</v>
      </c>
    </row>
    <row r="40" spans="1:23" ht="15.75" customHeight="1" x14ac:dyDescent="0.25">
      <c r="A40" s="27">
        <v>43664</v>
      </c>
      <c r="B40" s="28" t="s">
        <v>27</v>
      </c>
      <c r="C40" s="29" t="s">
        <v>28</v>
      </c>
      <c r="D40" s="30" t="str">
        <f t="shared" ref="D40:D42" si="15">D39</f>
        <v>S1  A08</v>
      </c>
      <c r="E40" s="31" t="s">
        <v>32</v>
      </c>
      <c r="F40" s="32" t="s">
        <v>33</v>
      </c>
      <c r="G40" s="43">
        <v>2000</v>
      </c>
      <c r="H40" s="33">
        <f t="shared" si="1"/>
        <v>825</v>
      </c>
      <c r="I40" s="34">
        <v>3</v>
      </c>
      <c r="J40" s="34"/>
      <c r="K40" s="35">
        <v>1</v>
      </c>
      <c r="L40" s="35"/>
      <c r="M40" s="36">
        <v>2</v>
      </c>
      <c r="N40" s="37">
        <f t="shared" si="2"/>
        <v>6</v>
      </c>
      <c r="O40" s="38">
        <f t="shared" si="3"/>
        <v>137.5</v>
      </c>
      <c r="P40" s="39">
        <f t="shared" si="4"/>
        <v>2</v>
      </c>
      <c r="Q40" s="40" t="str">
        <f t="shared" si="8"/>
        <v/>
      </c>
      <c r="R40" s="40">
        <f t="shared" si="5"/>
        <v>16.666666666666664</v>
      </c>
      <c r="S40" s="40" t="str">
        <f t="shared" si="6"/>
        <v/>
      </c>
      <c r="T40" s="40">
        <f t="shared" si="7"/>
        <v>33.333333333333329</v>
      </c>
    </row>
    <row r="41" spans="1:23" ht="15.75" customHeight="1" x14ac:dyDescent="0.25">
      <c r="A41" s="27">
        <v>43664</v>
      </c>
      <c r="B41" s="28" t="s">
        <v>27</v>
      </c>
      <c r="C41" s="29" t="s">
        <v>28</v>
      </c>
      <c r="D41" s="30" t="str">
        <f t="shared" si="15"/>
        <v>S1  A08</v>
      </c>
      <c r="E41" s="31" t="s">
        <v>34</v>
      </c>
      <c r="F41" s="32" t="s">
        <v>35</v>
      </c>
      <c r="G41" s="43">
        <v>6365</v>
      </c>
      <c r="H41" s="33">
        <f t="shared" si="1"/>
        <v>5190</v>
      </c>
      <c r="I41" s="34">
        <v>20</v>
      </c>
      <c r="J41" s="34"/>
      <c r="K41" s="35">
        <v>4</v>
      </c>
      <c r="L41" s="35"/>
      <c r="M41" s="36">
        <v>5</v>
      </c>
      <c r="N41" s="37">
        <f t="shared" si="2"/>
        <v>29</v>
      </c>
      <c r="O41" s="38">
        <f t="shared" si="3"/>
        <v>178.9655172413793</v>
      </c>
      <c r="P41" s="39">
        <f t="shared" si="4"/>
        <v>5</v>
      </c>
      <c r="Q41" s="40" t="str">
        <f t="shared" si="8"/>
        <v/>
      </c>
      <c r="R41" s="40">
        <f t="shared" si="5"/>
        <v>13.793103448275861</v>
      </c>
      <c r="S41" s="40" t="str">
        <f t="shared" si="6"/>
        <v/>
      </c>
      <c r="T41" s="40">
        <f t="shared" si="7"/>
        <v>17.241379310344829</v>
      </c>
    </row>
    <row r="42" spans="1:23" ht="15.75" customHeight="1" x14ac:dyDescent="0.25">
      <c r="A42" s="27">
        <v>43664</v>
      </c>
      <c r="B42" s="28" t="s">
        <v>27</v>
      </c>
      <c r="C42" s="29" t="s">
        <v>28</v>
      </c>
      <c r="D42" s="30" t="str">
        <f t="shared" si="15"/>
        <v>S1  A08</v>
      </c>
      <c r="E42" s="31" t="s">
        <v>36</v>
      </c>
      <c r="F42" s="32" t="s">
        <v>37</v>
      </c>
      <c r="G42" s="33">
        <v>4105</v>
      </c>
      <c r="H42" s="33">
        <f t="shared" si="1"/>
        <v>2930</v>
      </c>
      <c r="I42" s="34">
        <v>12</v>
      </c>
      <c r="J42" s="34"/>
      <c r="K42" s="35">
        <v>1</v>
      </c>
      <c r="L42" s="35">
        <v>1</v>
      </c>
      <c r="M42" s="36"/>
      <c r="N42" s="37">
        <f t="shared" si="2"/>
        <v>14</v>
      </c>
      <c r="O42" s="38">
        <f t="shared" si="3"/>
        <v>209.28571428571428</v>
      </c>
      <c r="P42" s="39">
        <f t="shared" si="4"/>
        <v>1</v>
      </c>
      <c r="Q42" s="40" t="str">
        <f t="shared" si="8"/>
        <v/>
      </c>
      <c r="R42" s="40">
        <f t="shared" si="5"/>
        <v>7.1428571428571423</v>
      </c>
      <c r="S42" s="40">
        <f t="shared" si="6"/>
        <v>7.1428571428571423</v>
      </c>
      <c r="T42" s="40" t="str">
        <f t="shared" si="7"/>
        <v/>
      </c>
    </row>
    <row r="43" spans="1:23" ht="15.75" customHeight="1" x14ac:dyDescent="0.25">
      <c r="A43" s="27">
        <v>43664</v>
      </c>
      <c r="B43" s="28" t="s">
        <v>27</v>
      </c>
      <c r="C43" s="29" t="s">
        <v>28</v>
      </c>
      <c r="D43" s="45" t="str">
        <f>D42</f>
        <v>S1  A08</v>
      </c>
      <c r="E43" s="46" t="s">
        <v>38</v>
      </c>
      <c r="F43" s="47" t="s">
        <v>39</v>
      </c>
      <c r="G43" s="48">
        <v>1405</v>
      </c>
      <c r="H43" s="33">
        <f t="shared" si="1"/>
        <v>230</v>
      </c>
      <c r="I43" s="49">
        <v>1</v>
      </c>
      <c r="J43" s="49"/>
      <c r="K43" s="50"/>
      <c r="L43" s="50"/>
      <c r="M43" s="51"/>
      <c r="N43" s="37">
        <f t="shared" si="2"/>
        <v>1</v>
      </c>
      <c r="O43" s="38">
        <f t="shared" si="3"/>
        <v>230</v>
      </c>
      <c r="P43" s="39" t="str">
        <f t="shared" si="4"/>
        <v/>
      </c>
      <c r="Q43" s="40" t="str">
        <f t="shared" si="8"/>
        <v/>
      </c>
      <c r="R43" s="40" t="str">
        <f t="shared" si="5"/>
        <v/>
      </c>
      <c r="S43" s="40" t="str">
        <f t="shared" si="6"/>
        <v/>
      </c>
      <c r="T43" s="40" t="str">
        <f t="shared" si="7"/>
        <v/>
      </c>
    </row>
    <row r="44" spans="1:23" ht="15.75" customHeight="1" x14ac:dyDescent="0.25">
      <c r="A44" s="27">
        <v>43664</v>
      </c>
      <c r="B44" s="28" t="s">
        <v>27</v>
      </c>
      <c r="C44" s="29" t="s">
        <v>28</v>
      </c>
      <c r="D44" s="30" t="s">
        <v>47</v>
      </c>
      <c r="E44" s="31" t="s">
        <v>30</v>
      </c>
      <c r="F44" s="32" t="s">
        <v>31</v>
      </c>
      <c r="G44" s="33"/>
      <c r="H44" s="33">
        <f t="shared" si="1"/>
        <v>0</v>
      </c>
      <c r="I44" s="34"/>
      <c r="J44" s="34"/>
      <c r="K44" s="35"/>
      <c r="L44" s="35"/>
      <c r="M44" s="36"/>
      <c r="N44" s="37" t="str">
        <f t="shared" si="2"/>
        <v/>
      </c>
      <c r="O44" s="38" t="str">
        <f t="shared" si="3"/>
        <v/>
      </c>
      <c r="P44" s="39" t="str">
        <f t="shared" si="4"/>
        <v/>
      </c>
      <c r="Q44" s="40" t="str">
        <f t="shared" si="8"/>
        <v/>
      </c>
      <c r="R44" s="40" t="str">
        <f t="shared" si="5"/>
        <v/>
      </c>
      <c r="S44" s="40" t="str">
        <f t="shared" si="6"/>
        <v/>
      </c>
      <c r="T44" s="40" t="str">
        <f t="shared" si="7"/>
        <v/>
      </c>
      <c r="U44" s="41">
        <f>SUM(H44:H48)</f>
        <v>10860</v>
      </c>
      <c r="V44" s="42">
        <f>U44/(SUM(N44:N48))</f>
        <v>187.24137931034483</v>
      </c>
      <c r="W44" s="1">
        <f>SUM(N44:N48)</f>
        <v>58</v>
      </c>
    </row>
    <row r="45" spans="1:23" ht="15.75" customHeight="1" x14ac:dyDescent="0.25">
      <c r="A45" s="27">
        <v>43664</v>
      </c>
      <c r="B45" s="28" t="s">
        <v>27</v>
      </c>
      <c r="C45" s="29" t="s">
        <v>28</v>
      </c>
      <c r="D45" s="30" t="str">
        <f t="shared" ref="D45:D47" si="16">D44</f>
        <v>S1  A09</v>
      </c>
      <c r="E45" s="31" t="s">
        <v>32</v>
      </c>
      <c r="F45" s="32" t="s">
        <v>33</v>
      </c>
      <c r="G45" s="33">
        <v>1870</v>
      </c>
      <c r="H45" s="33">
        <f t="shared" si="1"/>
        <v>695</v>
      </c>
      <c r="I45" s="34">
        <v>3</v>
      </c>
      <c r="J45" s="34"/>
      <c r="K45" s="35"/>
      <c r="L45" s="35"/>
      <c r="M45" s="36">
        <v>2</v>
      </c>
      <c r="N45" s="37">
        <f t="shared" si="2"/>
        <v>5</v>
      </c>
      <c r="O45" s="38">
        <f t="shared" si="3"/>
        <v>139</v>
      </c>
      <c r="P45" s="39">
        <f t="shared" si="4"/>
        <v>2</v>
      </c>
      <c r="Q45" s="40" t="str">
        <f t="shared" si="8"/>
        <v/>
      </c>
      <c r="R45" s="40" t="str">
        <f t="shared" si="5"/>
        <v/>
      </c>
      <c r="S45" s="40" t="str">
        <f t="shared" si="6"/>
        <v/>
      </c>
      <c r="T45" s="40">
        <f t="shared" si="7"/>
        <v>40</v>
      </c>
    </row>
    <row r="46" spans="1:23" ht="15.75" customHeight="1" x14ac:dyDescent="0.25">
      <c r="A46" s="27">
        <v>43664</v>
      </c>
      <c r="B46" s="28" t="s">
        <v>27</v>
      </c>
      <c r="C46" s="29" t="s">
        <v>28</v>
      </c>
      <c r="D46" s="30" t="str">
        <f t="shared" si="16"/>
        <v>S1  A09</v>
      </c>
      <c r="E46" s="31" t="s">
        <v>34</v>
      </c>
      <c r="F46" s="32" t="s">
        <v>35</v>
      </c>
      <c r="G46" s="33">
        <v>5525</v>
      </c>
      <c r="H46" s="33">
        <f t="shared" si="1"/>
        <v>4350</v>
      </c>
      <c r="I46" s="34">
        <v>17</v>
      </c>
      <c r="J46" s="34">
        <v>1</v>
      </c>
      <c r="K46" s="52">
        <v>3</v>
      </c>
      <c r="L46" s="52">
        <v>1</v>
      </c>
      <c r="M46" s="36">
        <v>3</v>
      </c>
      <c r="N46" s="37">
        <f t="shared" si="2"/>
        <v>25</v>
      </c>
      <c r="O46" s="38">
        <f t="shared" si="3"/>
        <v>174</v>
      </c>
      <c r="P46" s="39">
        <f t="shared" si="4"/>
        <v>4</v>
      </c>
      <c r="Q46" s="40">
        <f t="shared" si="8"/>
        <v>4</v>
      </c>
      <c r="R46" s="40">
        <f t="shared" si="5"/>
        <v>12</v>
      </c>
      <c r="S46" s="40">
        <f t="shared" si="6"/>
        <v>4</v>
      </c>
      <c r="T46" s="40">
        <f t="shared" si="7"/>
        <v>12</v>
      </c>
    </row>
    <row r="47" spans="1:23" ht="15.75" customHeight="1" x14ac:dyDescent="0.25">
      <c r="A47" s="27">
        <v>43664</v>
      </c>
      <c r="B47" s="28" t="s">
        <v>27</v>
      </c>
      <c r="C47" s="29" t="s">
        <v>28</v>
      </c>
      <c r="D47" s="30" t="str">
        <f t="shared" si="16"/>
        <v>S1  A09</v>
      </c>
      <c r="E47" s="31" t="s">
        <v>36</v>
      </c>
      <c r="F47" s="32" t="s">
        <v>37</v>
      </c>
      <c r="G47" s="33">
        <v>6775</v>
      </c>
      <c r="H47" s="33">
        <f t="shared" si="1"/>
        <v>5600</v>
      </c>
      <c r="I47" s="34">
        <v>22</v>
      </c>
      <c r="J47" s="34"/>
      <c r="K47" s="35">
        <v>4</v>
      </c>
      <c r="L47" s="35"/>
      <c r="M47" s="36">
        <v>1</v>
      </c>
      <c r="N47" s="37">
        <f t="shared" si="2"/>
        <v>27</v>
      </c>
      <c r="O47" s="38">
        <f t="shared" si="3"/>
        <v>207.40740740740742</v>
      </c>
      <c r="P47" s="39">
        <f t="shared" si="4"/>
        <v>1</v>
      </c>
      <c r="Q47" s="40" t="str">
        <f t="shared" si="8"/>
        <v/>
      </c>
      <c r="R47" s="40">
        <f t="shared" si="5"/>
        <v>14.814814814814813</v>
      </c>
      <c r="S47" s="40" t="str">
        <f t="shared" si="6"/>
        <v/>
      </c>
      <c r="T47" s="40">
        <f t="shared" si="7"/>
        <v>3.7037037037037033</v>
      </c>
    </row>
    <row r="48" spans="1:23" ht="15.75" customHeight="1" x14ac:dyDescent="0.25">
      <c r="A48" s="27">
        <v>43664</v>
      </c>
      <c r="B48" s="28" t="s">
        <v>27</v>
      </c>
      <c r="C48" s="29" t="s">
        <v>28</v>
      </c>
      <c r="D48" s="45" t="str">
        <f>D47</f>
        <v>S1  A09</v>
      </c>
      <c r="E48" s="46" t="s">
        <v>38</v>
      </c>
      <c r="F48" s="47" t="s">
        <v>39</v>
      </c>
      <c r="G48" s="48">
        <v>1390</v>
      </c>
      <c r="H48" s="33">
        <f t="shared" si="1"/>
        <v>215</v>
      </c>
      <c r="I48" s="49">
        <v>1</v>
      </c>
      <c r="J48" s="49"/>
      <c r="K48" s="50"/>
      <c r="L48" s="50"/>
      <c r="M48" s="51"/>
      <c r="N48" s="37">
        <f t="shared" si="2"/>
        <v>1</v>
      </c>
      <c r="O48" s="38">
        <f t="shared" si="3"/>
        <v>215</v>
      </c>
      <c r="P48" s="39" t="str">
        <f t="shared" si="4"/>
        <v/>
      </c>
      <c r="Q48" s="40" t="str">
        <f t="shared" si="8"/>
        <v/>
      </c>
      <c r="R48" s="40" t="str">
        <f t="shared" si="5"/>
        <v/>
      </c>
      <c r="S48" s="40" t="str">
        <f t="shared" si="6"/>
        <v/>
      </c>
      <c r="T48" s="40" t="str">
        <f t="shared" si="7"/>
        <v/>
      </c>
    </row>
    <row r="49" spans="1:23" ht="15.75" customHeight="1" x14ac:dyDescent="0.25">
      <c r="A49" s="27">
        <v>43664</v>
      </c>
      <c r="B49" s="28" t="s">
        <v>27</v>
      </c>
      <c r="C49" s="29" t="s">
        <v>28</v>
      </c>
      <c r="D49" s="30" t="s">
        <v>48</v>
      </c>
      <c r="E49" s="31" t="s">
        <v>30</v>
      </c>
      <c r="F49" s="32" t="s">
        <v>31</v>
      </c>
      <c r="G49" s="33">
        <v>1465</v>
      </c>
      <c r="H49" s="33">
        <f t="shared" si="1"/>
        <v>290</v>
      </c>
      <c r="I49" s="34">
        <v>2</v>
      </c>
      <c r="J49" s="34"/>
      <c r="K49" s="35"/>
      <c r="L49" s="35"/>
      <c r="M49" s="36"/>
      <c r="N49" s="37">
        <f t="shared" si="2"/>
        <v>2</v>
      </c>
      <c r="O49" s="38">
        <f t="shared" si="3"/>
        <v>145</v>
      </c>
      <c r="P49" s="39" t="str">
        <f t="shared" si="4"/>
        <v/>
      </c>
      <c r="Q49" s="40" t="str">
        <f t="shared" si="8"/>
        <v/>
      </c>
      <c r="R49" s="40" t="str">
        <f t="shared" si="5"/>
        <v/>
      </c>
      <c r="S49" s="40" t="str">
        <f t="shared" si="6"/>
        <v/>
      </c>
      <c r="T49" s="40" t="str">
        <f t="shared" si="7"/>
        <v/>
      </c>
      <c r="U49" s="41">
        <f>SUM(H49:H53)</f>
        <v>13690</v>
      </c>
      <c r="V49" s="42">
        <f>U49/(SUM(N49:N53))</f>
        <v>171.125</v>
      </c>
      <c r="W49" s="1">
        <f>SUM(N49:N53)</f>
        <v>80</v>
      </c>
    </row>
    <row r="50" spans="1:23" ht="15.75" customHeight="1" x14ac:dyDescent="0.25">
      <c r="A50" s="27">
        <v>43664</v>
      </c>
      <c r="B50" s="28" t="s">
        <v>27</v>
      </c>
      <c r="C50" s="29" t="s">
        <v>28</v>
      </c>
      <c r="D50" s="30" t="str">
        <f t="shared" ref="D50:D52" si="17">D49</f>
        <v>S1  A10</v>
      </c>
      <c r="E50" s="31" t="s">
        <v>32</v>
      </c>
      <c r="F50" s="32" t="s">
        <v>33</v>
      </c>
      <c r="G50" s="43">
        <v>5180</v>
      </c>
      <c r="H50" s="33">
        <f t="shared" si="1"/>
        <v>4005</v>
      </c>
      <c r="I50" s="34">
        <v>21</v>
      </c>
      <c r="J50" s="34"/>
      <c r="K50" s="35">
        <v>3</v>
      </c>
      <c r="L50" s="35"/>
      <c r="M50" s="36">
        <v>2</v>
      </c>
      <c r="N50" s="37">
        <f t="shared" si="2"/>
        <v>26</v>
      </c>
      <c r="O50" s="38">
        <f t="shared" si="3"/>
        <v>154.03846153846155</v>
      </c>
      <c r="P50" s="39">
        <f t="shared" si="4"/>
        <v>2</v>
      </c>
      <c r="Q50" s="40" t="str">
        <f t="shared" si="8"/>
        <v/>
      </c>
      <c r="R50" s="40">
        <f t="shared" si="5"/>
        <v>11.538461538461538</v>
      </c>
      <c r="S50" s="40" t="str">
        <f t="shared" si="6"/>
        <v/>
      </c>
      <c r="T50" s="40">
        <f t="shared" si="7"/>
        <v>7.6923076923076925</v>
      </c>
    </row>
    <row r="51" spans="1:23" ht="15.75" customHeight="1" x14ac:dyDescent="0.25">
      <c r="A51" s="27">
        <v>43664</v>
      </c>
      <c r="B51" s="28" t="s">
        <v>27</v>
      </c>
      <c r="C51" s="29" t="s">
        <v>28</v>
      </c>
      <c r="D51" s="30" t="str">
        <f t="shared" si="17"/>
        <v>S1  A10</v>
      </c>
      <c r="E51" s="31" t="s">
        <v>34</v>
      </c>
      <c r="F51" s="32" t="s">
        <v>35</v>
      </c>
      <c r="G51" s="43">
        <v>6110</v>
      </c>
      <c r="H51" s="33">
        <f t="shared" si="1"/>
        <v>4935</v>
      </c>
      <c r="I51" s="34">
        <v>25</v>
      </c>
      <c r="J51" s="34">
        <v>1</v>
      </c>
      <c r="K51" s="35">
        <v>2</v>
      </c>
      <c r="L51" s="35"/>
      <c r="M51" s="44">
        <v>1</v>
      </c>
      <c r="N51" s="37">
        <f t="shared" si="2"/>
        <v>29</v>
      </c>
      <c r="O51" s="38">
        <f t="shared" si="3"/>
        <v>170.17241379310346</v>
      </c>
      <c r="P51" s="39">
        <f t="shared" si="4"/>
        <v>1</v>
      </c>
      <c r="Q51" s="40">
        <f t="shared" si="8"/>
        <v>3.4482758620689653</v>
      </c>
      <c r="R51" s="40">
        <f t="shared" si="5"/>
        <v>6.8965517241379306</v>
      </c>
      <c r="S51" s="40" t="str">
        <f t="shared" si="6"/>
        <v/>
      </c>
      <c r="T51" s="40">
        <f t="shared" si="7"/>
        <v>3.4482758620689653</v>
      </c>
    </row>
    <row r="52" spans="1:23" ht="15.75" customHeight="1" x14ac:dyDescent="0.25">
      <c r="A52" s="27">
        <v>43664</v>
      </c>
      <c r="B52" s="28" t="s">
        <v>27</v>
      </c>
      <c r="C52" s="29" t="s">
        <v>28</v>
      </c>
      <c r="D52" s="30" t="str">
        <f t="shared" si="17"/>
        <v>S1  A10</v>
      </c>
      <c r="E52" s="31" t="s">
        <v>36</v>
      </c>
      <c r="F52" s="32" t="s">
        <v>37</v>
      </c>
      <c r="G52" s="43">
        <v>5395</v>
      </c>
      <c r="H52" s="33">
        <f t="shared" si="1"/>
        <v>4220</v>
      </c>
      <c r="I52" s="34">
        <v>17</v>
      </c>
      <c r="J52" s="34"/>
      <c r="K52" s="35">
        <v>1</v>
      </c>
      <c r="L52" s="35"/>
      <c r="M52" s="36">
        <v>4</v>
      </c>
      <c r="N52" s="37">
        <f t="shared" si="2"/>
        <v>22</v>
      </c>
      <c r="O52" s="38">
        <f t="shared" si="3"/>
        <v>191.81818181818181</v>
      </c>
      <c r="P52" s="39">
        <f t="shared" si="4"/>
        <v>4</v>
      </c>
      <c r="Q52" s="40" t="str">
        <f t="shared" si="8"/>
        <v/>
      </c>
      <c r="R52" s="40">
        <f t="shared" si="5"/>
        <v>4.5454545454545459</v>
      </c>
      <c r="S52" s="40" t="str">
        <f t="shared" si="6"/>
        <v/>
      </c>
      <c r="T52" s="40">
        <f t="shared" si="7"/>
        <v>18.181818181818183</v>
      </c>
    </row>
    <row r="53" spans="1:23" ht="15.75" customHeight="1" x14ac:dyDescent="0.25">
      <c r="A53" s="27">
        <v>43664</v>
      </c>
      <c r="B53" s="28" t="s">
        <v>27</v>
      </c>
      <c r="C53" s="29" t="s">
        <v>28</v>
      </c>
      <c r="D53" s="45" t="str">
        <f>D52</f>
        <v>S1  A10</v>
      </c>
      <c r="E53" s="46" t="s">
        <v>38</v>
      </c>
      <c r="F53" s="47" t="s">
        <v>39</v>
      </c>
      <c r="G53" s="48">
        <v>1415</v>
      </c>
      <c r="H53" s="33">
        <f t="shared" si="1"/>
        <v>240</v>
      </c>
      <c r="I53" s="49">
        <v>1</v>
      </c>
      <c r="J53" s="49"/>
      <c r="K53" s="50"/>
      <c r="L53" s="50"/>
      <c r="M53" s="51"/>
      <c r="N53" s="37">
        <f t="shared" si="2"/>
        <v>1</v>
      </c>
      <c r="O53" s="38">
        <f t="shared" si="3"/>
        <v>240</v>
      </c>
      <c r="P53" s="39" t="str">
        <f t="shared" si="4"/>
        <v/>
      </c>
      <c r="Q53" s="40" t="str">
        <f t="shared" si="8"/>
        <v/>
      </c>
      <c r="R53" s="40" t="str">
        <f t="shared" si="5"/>
        <v/>
      </c>
      <c r="S53" s="40" t="str">
        <f t="shared" si="6"/>
        <v/>
      </c>
      <c r="T53" s="40" t="str">
        <f t="shared" si="7"/>
        <v/>
      </c>
    </row>
    <row r="54" spans="1:23" ht="15.75" customHeight="1" x14ac:dyDescent="0.25">
      <c r="A54" s="27">
        <v>43664</v>
      </c>
      <c r="B54" s="28" t="s">
        <v>27</v>
      </c>
      <c r="C54" s="29" t="s">
        <v>28</v>
      </c>
      <c r="D54" s="30" t="s">
        <v>49</v>
      </c>
      <c r="E54" s="31" t="s">
        <v>30</v>
      </c>
      <c r="F54" s="32" t="s">
        <v>31</v>
      </c>
      <c r="G54" s="33"/>
      <c r="H54" s="33">
        <f t="shared" si="1"/>
        <v>0</v>
      </c>
      <c r="I54" s="34"/>
      <c r="J54" s="34"/>
      <c r="K54" s="35"/>
      <c r="L54" s="35"/>
      <c r="M54" s="36"/>
      <c r="N54" s="37" t="str">
        <f t="shared" si="2"/>
        <v/>
      </c>
      <c r="O54" s="38" t="str">
        <f t="shared" si="3"/>
        <v/>
      </c>
      <c r="P54" s="39" t="str">
        <f t="shared" si="4"/>
        <v/>
      </c>
      <c r="Q54" s="40" t="str">
        <f t="shared" si="8"/>
        <v/>
      </c>
      <c r="R54" s="40" t="str">
        <f t="shared" si="5"/>
        <v/>
      </c>
      <c r="S54" s="40" t="str">
        <f t="shared" si="6"/>
        <v/>
      </c>
      <c r="T54" s="40" t="str">
        <f t="shared" si="7"/>
        <v/>
      </c>
      <c r="U54" s="41">
        <f>SUM(H54:H58)</f>
        <v>14355</v>
      </c>
      <c r="V54" s="42">
        <f>U54/(SUM(N54:N58))</f>
        <v>186.42857142857142</v>
      </c>
      <c r="W54" s="1">
        <f>SUM(N54:N58)</f>
        <v>77</v>
      </c>
    </row>
    <row r="55" spans="1:23" ht="15.75" customHeight="1" x14ac:dyDescent="0.25">
      <c r="A55" s="27">
        <v>43664</v>
      </c>
      <c r="B55" s="28" t="s">
        <v>27</v>
      </c>
      <c r="C55" s="29" t="s">
        <v>28</v>
      </c>
      <c r="D55" s="30" t="str">
        <f t="shared" ref="D55:D57" si="18">D54</f>
        <v>S1  A11</v>
      </c>
      <c r="E55" s="31" t="s">
        <v>32</v>
      </c>
      <c r="F55" s="32" t="s">
        <v>33</v>
      </c>
      <c r="G55" s="33">
        <v>2640</v>
      </c>
      <c r="H55" s="33">
        <f t="shared" si="1"/>
        <v>1465</v>
      </c>
      <c r="I55" s="34">
        <v>8</v>
      </c>
      <c r="J55" s="34"/>
      <c r="K55" s="35"/>
      <c r="L55" s="35"/>
      <c r="M55" s="36">
        <v>2</v>
      </c>
      <c r="N55" s="37">
        <f t="shared" si="2"/>
        <v>10</v>
      </c>
      <c r="O55" s="38">
        <f t="shared" si="3"/>
        <v>146.5</v>
      </c>
      <c r="P55" s="39">
        <f t="shared" si="4"/>
        <v>2</v>
      </c>
      <c r="Q55" s="40" t="str">
        <f t="shared" si="8"/>
        <v/>
      </c>
      <c r="R55" s="40" t="str">
        <f t="shared" si="5"/>
        <v/>
      </c>
      <c r="S55" s="40" t="str">
        <f t="shared" si="6"/>
        <v/>
      </c>
      <c r="T55" s="40">
        <f t="shared" si="7"/>
        <v>20</v>
      </c>
    </row>
    <row r="56" spans="1:23" ht="15.75" customHeight="1" x14ac:dyDescent="0.25">
      <c r="A56" s="27">
        <v>43664</v>
      </c>
      <c r="B56" s="28" t="s">
        <v>27</v>
      </c>
      <c r="C56" s="29" t="s">
        <v>28</v>
      </c>
      <c r="D56" s="30" t="str">
        <f t="shared" si="18"/>
        <v>S1  A11</v>
      </c>
      <c r="E56" s="31" t="s">
        <v>34</v>
      </c>
      <c r="F56" s="32" t="s">
        <v>35</v>
      </c>
      <c r="G56" s="33">
        <v>7920</v>
      </c>
      <c r="H56" s="33">
        <f t="shared" si="1"/>
        <v>6745</v>
      </c>
      <c r="I56" s="34">
        <v>33</v>
      </c>
      <c r="J56" s="34"/>
      <c r="K56" s="52">
        <v>2</v>
      </c>
      <c r="L56" s="52"/>
      <c r="M56" s="36">
        <v>3</v>
      </c>
      <c r="N56" s="37">
        <f t="shared" si="2"/>
        <v>38</v>
      </c>
      <c r="O56" s="38">
        <f t="shared" si="3"/>
        <v>177.5</v>
      </c>
      <c r="P56" s="39">
        <f t="shared" si="4"/>
        <v>3</v>
      </c>
      <c r="Q56" s="40" t="str">
        <f t="shared" si="8"/>
        <v/>
      </c>
      <c r="R56" s="40">
        <f t="shared" si="5"/>
        <v>5.2631578947368416</v>
      </c>
      <c r="S56" s="40" t="str">
        <f t="shared" si="6"/>
        <v/>
      </c>
      <c r="T56" s="40">
        <f t="shared" si="7"/>
        <v>7.8947368421052628</v>
      </c>
    </row>
    <row r="57" spans="1:23" ht="15.75" customHeight="1" x14ac:dyDescent="0.25">
      <c r="A57" s="27">
        <v>43664</v>
      </c>
      <c r="B57" s="28" t="s">
        <v>27</v>
      </c>
      <c r="C57" s="29" t="s">
        <v>28</v>
      </c>
      <c r="D57" s="30" t="str">
        <f t="shared" si="18"/>
        <v>S1  A11</v>
      </c>
      <c r="E57" s="31" t="s">
        <v>36</v>
      </c>
      <c r="F57" s="32" t="s">
        <v>37</v>
      </c>
      <c r="G57" s="33">
        <v>6330</v>
      </c>
      <c r="H57" s="33">
        <f t="shared" si="1"/>
        <v>5155</v>
      </c>
      <c r="I57" s="34">
        <v>18</v>
      </c>
      <c r="J57" s="34"/>
      <c r="K57" s="35">
        <v>3</v>
      </c>
      <c r="L57" s="35"/>
      <c r="M57" s="36">
        <v>4</v>
      </c>
      <c r="N57" s="37">
        <f t="shared" si="2"/>
        <v>25</v>
      </c>
      <c r="O57" s="38">
        <f t="shared" si="3"/>
        <v>206.2</v>
      </c>
      <c r="P57" s="39">
        <f t="shared" si="4"/>
        <v>4</v>
      </c>
      <c r="Q57" s="40" t="str">
        <f t="shared" si="8"/>
        <v/>
      </c>
      <c r="R57" s="40">
        <f t="shared" si="5"/>
        <v>12</v>
      </c>
      <c r="S57" s="40" t="str">
        <f t="shared" si="6"/>
        <v/>
      </c>
      <c r="T57" s="40">
        <f t="shared" si="7"/>
        <v>16</v>
      </c>
    </row>
    <row r="58" spans="1:23" ht="15.75" customHeight="1" x14ac:dyDescent="0.25">
      <c r="A58" s="27">
        <v>43664</v>
      </c>
      <c r="B58" s="28" t="s">
        <v>27</v>
      </c>
      <c r="C58" s="29" t="s">
        <v>28</v>
      </c>
      <c r="D58" s="45" t="str">
        <f>D57</f>
        <v>S1  A11</v>
      </c>
      <c r="E58" s="46" t="s">
        <v>38</v>
      </c>
      <c r="F58" s="47" t="s">
        <v>39</v>
      </c>
      <c r="G58" s="48">
        <v>2165</v>
      </c>
      <c r="H58" s="33">
        <f t="shared" si="1"/>
        <v>990</v>
      </c>
      <c r="I58" s="49">
        <v>4</v>
      </c>
      <c r="J58" s="49"/>
      <c r="K58" s="50"/>
      <c r="L58" s="50"/>
      <c r="M58" s="51"/>
      <c r="N58" s="37">
        <f t="shared" si="2"/>
        <v>4</v>
      </c>
      <c r="O58" s="38">
        <f t="shared" si="3"/>
        <v>247.5</v>
      </c>
      <c r="P58" s="39" t="str">
        <f t="shared" si="4"/>
        <v/>
      </c>
      <c r="Q58" s="40" t="str">
        <f t="shared" si="8"/>
        <v/>
      </c>
      <c r="R58" s="40" t="str">
        <f t="shared" si="5"/>
        <v/>
      </c>
      <c r="S58" s="40" t="str">
        <f t="shared" si="6"/>
        <v/>
      </c>
      <c r="T58" s="40" t="str">
        <f t="shared" si="7"/>
        <v/>
      </c>
    </row>
    <row r="59" spans="1:23" ht="15.75" customHeight="1" x14ac:dyDescent="0.25">
      <c r="A59" s="27">
        <v>43664</v>
      </c>
      <c r="B59" s="28" t="s">
        <v>27</v>
      </c>
      <c r="C59" s="29" t="s">
        <v>28</v>
      </c>
      <c r="D59" s="30" t="s">
        <v>50</v>
      </c>
      <c r="E59" s="31" t="s">
        <v>30</v>
      </c>
      <c r="F59" s="32" t="s">
        <v>31</v>
      </c>
      <c r="G59" s="33"/>
      <c r="H59" s="33">
        <f t="shared" si="1"/>
        <v>0</v>
      </c>
      <c r="I59" s="34"/>
      <c r="J59" s="34"/>
      <c r="K59" s="35"/>
      <c r="L59" s="35"/>
      <c r="M59" s="36"/>
      <c r="N59" s="37" t="str">
        <f t="shared" si="2"/>
        <v/>
      </c>
      <c r="O59" s="38" t="str">
        <f t="shared" si="3"/>
        <v/>
      </c>
      <c r="P59" s="39" t="str">
        <f t="shared" si="4"/>
        <v/>
      </c>
      <c r="Q59" s="40" t="str">
        <f t="shared" si="8"/>
        <v/>
      </c>
      <c r="R59" s="40" t="str">
        <f t="shared" si="5"/>
        <v/>
      </c>
      <c r="S59" s="40" t="str">
        <f t="shared" si="6"/>
        <v/>
      </c>
      <c r="T59" s="40" t="str">
        <f t="shared" si="7"/>
        <v/>
      </c>
      <c r="U59" s="41">
        <f>SUM(H59:H63)</f>
        <v>13485</v>
      </c>
      <c r="V59" s="42">
        <f>U59/(SUM(N59:N63))</f>
        <v>189.92957746478874</v>
      </c>
      <c r="W59" s="1">
        <f>SUM(N59:N63)</f>
        <v>71</v>
      </c>
    </row>
    <row r="60" spans="1:23" ht="15.75" customHeight="1" x14ac:dyDescent="0.25">
      <c r="A60" s="27">
        <v>43664</v>
      </c>
      <c r="B60" s="28" t="s">
        <v>27</v>
      </c>
      <c r="C60" s="29" t="s">
        <v>28</v>
      </c>
      <c r="D60" s="30" t="str">
        <f t="shared" ref="D60:D62" si="19">D59</f>
        <v>S1  A12</v>
      </c>
      <c r="E60" s="31" t="s">
        <v>32</v>
      </c>
      <c r="F60" s="32" t="s">
        <v>33</v>
      </c>
      <c r="G60" s="43">
        <v>1750</v>
      </c>
      <c r="H60" s="33">
        <f t="shared" si="1"/>
        <v>575</v>
      </c>
      <c r="I60" s="34">
        <v>4</v>
      </c>
      <c r="J60" s="34"/>
      <c r="K60" s="35"/>
      <c r="L60" s="35"/>
      <c r="M60" s="36"/>
      <c r="N60" s="37">
        <f t="shared" si="2"/>
        <v>4</v>
      </c>
      <c r="O60" s="38">
        <f t="shared" si="3"/>
        <v>143.75</v>
      </c>
      <c r="P60" s="39" t="str">
        <f t="shared" si="4"/>
        <v/>
      </c>
      <c r="Q60" s="40" t="str">
        <f t="shared" si="8"/>
        <v/>
      </c>
      <c r="R60" s="40" t="str">
        <f t="shared" si="5"/>
        <v/>
      </c>
      <c r="S60" s="40" t="str">
        <f t="shared" si="6"/>
        <v/>
      </c>
      <c r="T60" s="40" t="str">
        <f t="shared" si="7"/>
        <v/>
      </c>
    </row>
    <row r="61" spans="1:23" ht="15.75" customHeight="1" x14ac:dyDescent="0.25">
      <c r="A61" s="27">
        <v>43664</v>
      </c>
      <c r="B61" s="28" t="s">
        <v>27</v>
      </c>
      <c r="C61" s="29" t="s">
        <v>28</v>
      </c>
      <c r="D61" s="30" t="str">
        <f t="shared" si="19"/>
        <v>S1  A12</v>
      </c>
      <c r="E61" s="31" t="s">
        <v>34</v>
      </c>
      <c r="F61" s="32" t="s">
        <v>35</v>
      </c>
      <c r="G61" s="43">
        <v>7685</v>
      </c>
      <c r="H61" s="33">
        <f t="shared" si="1"/>
        <v>6510</v>
      </c>
      <c r="I61" s="34">
        <v>28</v>
      </c>
      <c r="J61" s="34"/>
      <c r="K61" s="35">
        <v>2</v>
      </c>
      <c r="L61" s="35"/>
      <c r="M61" s="44">
        <v>5</v>
      </c>
      <c r="N61" s="37">
        <f t="shared" si="2"/>
        <v>35</v>
      </c>
      <c r="O61" s="38">
        <f t="shared" si="3"/>
        <v>186</v>
      </c>
      <c r="P61" s="39">
        <f t="shared" si="4"/>
        <v>5</v>
      </c>
      <c r="Q61" s="40" t="str">
        <f t="shared" si="8"/>
        <v/>
      </c>
      <c r="R61" s="40">
        <f t="shared" si="5"/>
        <v>5.7142857142857144</v>
      </c>
      <c r="S61" s="40" t="str">
        <f t="shared" si="6"/>
        <v/>
      </c>
      <c r="T61" s="40">
        <f t="shared" si="7"/>
        <v>14.285714285714285</v>
      </c>
    </row>
    <row r="62" spans="1:23" ht="15.75" customHeight="1" x14ac:dyDescent="0.25">
      <c r="A62" s="27">
        <v>43664</v>
      </c>
      <c r="B62" s="28" t="s">
        <v>27</v>
      </c>
      <c r="C62" s="29" t="s">
        <v>28</v>
      </c>
      <c r="D62" s="30" t="str">
        <f t="shared" si="19"/>
        <v>S1  A12</v>
      </c>
      <c r="E62" s="31" t="s">
        <v>36</v>
      </c>
      <c r="F62" s="32" t="s">
        <v>37</v>
      </c>
      <c r="G62" s="43">
        <v>7335</v>
      </c>
      <c r="H62" s="33">
        <f t="shared" si="1"/>
        <v>6160</v>
      </c>
      <c r="I62" s="34">
        <v>27</v>
      </c>
      <c r="J62" s="34"/>
      <c r="K62" s="35">
        <v>1</v>
      </c>
      <c r="L62" s="35"/>
      <c r="M62" s="36">
        <v>3</v>
      </c>
      <c r="N62" s="37">
        <f t="shared" si="2"/>
        <v>31</v>
      </c>
      <c r="O62" s="38">
        <f t="shared" si="3"/>
        <v>198.70967741935485</v>
      </c>
      <c r="P62" s="39">
        <f t="shared" si="4"/>
        <v>3</v>
      </c>
      <c r="Q62" s="40" t="str">
        <f t="shared" si="8"/>
        <v/>
      </c>
      <c r="R62" s="40">
        <f t="shared" si="5"/>
        <v>3.225806451612903</v>
      </c>
      <c r="S62" s="40" t="str">
        <f t="shared" si="6"/>
        <v/>
      </c>
      <c r="T62" s="40">
        <f t="shared" si="7"/>
        <v>9.67741935483871</v>
      </c>
    </row>
    <row r="63" spans="1:23" ht="15.75" customHeight="1" thickBot="1" x14ac:dyDescent="0.3">
      <c r="A63" s="27">
        <v>43664</v>
      </c>
      <c r="B63" s="28" t="s">
        <v>27</v>
      </c>
      <c r="C63" s="55" t="s">
        <v>28</v>
      </c>
      <c r="D63" s="56" t="str">
        <f>D62</f>
        <v>S1  A12</v>
      </c>
      <c r="E63" s="57" t="s">
        <v>38</v>
      </c>
      <c r="F63" s="58" t="s">
        <v>39</v>
      </c>
      <c r="G63" s="59">
        <v>1415</v>
      </c>
      <c r="H63" s="33">
        <f t="shared" si="1"/>
        <v>240</v>
      </c>
      <c r="I63" s="60">
        <v>0</v>
      </c>
      <c r="J63" s="60"/>
      <c r="K63" s="61"/>
      <c r="L63" s="61"/>
      <c r="M63" s="62">
        <v>1</v>
      </c>
      <c r="N63" s="37">
        <f t="shared" si="2"/>
        <v>1</v>
      </c>
      <c r="O63" s="38">
        <f t="shared" si="3"/>
        <v>240</v>
      </c>
      <c r="P63" s="39">
        <f t="shared" si="4"/>
        <v>1</v>
      </c>
      <c r="Q63" s="40" t="str">
        <f t="shared" si="8"/>
        <v/>
      </c>
      <c r="R63" s="40" t="str">
        <f t="shared" si="5"/>
        <v/>
      </c>
      <c r="S63" s="40" t="str">
        <f t="shared" si="6"/>
        <v/>
      </c>
      <c r="T63" s="40">
        <f t="shared" si="7"/>
        <v>100</v>
      </c>
    </row>
    <row r="64" spans="1:23" ht="16.5" customHeight="1" x14ac:dyDescent="0.25">
      <c r="A64" s="27">
        <v>43668</v>
      </c>
      <c r="B64" s="28" t="s">
        <v>27</v>
      </c>
      <c r="C64" s="29" t="s">
        <v>51</v>
      </c>
      <c r="D64" s="30" t="s">
        <v>52</v>
      </c>
      <c r="E64" s="31" t="s">
        <v>30</v>
      </c>
      <c r="F64" s="32" t="s">
        <v>31</v>
      </c>
      <c r="G64" s="33">
        <v>1290</v>
      </c>
      <c r="H64" s="33">
        <f t="shared" si="1"/>
        <v>115</v>
      </c>
      <c r="I64" s="34">
        <v>1</v>
      </c>
      <c r="J64" s="34"/>
      <c r="K64" s="35"/>
      <c r="L64" s="35"/>
      <c r="M64" s="36"/>
      <c r="N64" s="37">
        <f t="shared" si="2"/>
        <v>1</v>
      </c>
      <c r="O64" s="38">
        <f t="shared" si="3"/>
        <v>115</v>
      </c>
      <c r="P64" s="39" t="str">
        <f t="shared" si="4"/>
        <v/>
      </c>
      <c r="Q64" s="40" t="str">
        <f t="shared" si="8"/>
        <v/>
      </c>
      <c r="R64" s="40" t="str">
        <f t="shared" si="5"/>
        <v/>
      </c>
      <c r="S64" s="40" t="str">
        <f t="shared" si="6"/>
        <v/>
      </c>
      <c r="T64" s="40" t="str">
        <f t="shared" si="7"/>
        <v/>
      </c>
      <c r="U64" s="41">
        <f>SUM(H64:H68)</f>
        <v>22705</v>
      </c>
      <c r="V64" s="42">
        <f>U64/(SUM(N64:N68))</f>
        <v>165.72992700729927</v>
      </c>
      <c r="W64" s="1">
        <f>SUM(N64:N68)</f>
        <v>137</v>
      </c>
    </row>
    <row r="65" spans="1:23" ht="16.5" customHeight="1" x14ac:dyDescent="0.25">
      <c r="A65" s="27">
        <v>43668</v>
      </c>
      <c r="B65" s="28" t="s">
        <v>27</v>
      </c>
      <c r="C65" s="29" t="s">
        <v>51</v>
      </c>
      <c r="D65" s="30" t="str">
        <f t="shared" ref="D65:D67" si="20">D64</f>
        <v>S2 M1 A01</v>
      </c>
      <c r="E65" s="31" t="s">
        <v>32</v>
      </c>
      <c r="F65" s="32" t="s">
        <v>33</v>
      </c>
      <c r="G65" s="33">
        <v>6490</v>
      </c>
      <c r="H65" s="33">
        <f t="shared" si="1"/>
        <v>5315</v>
      </c>
      <c r="I65" s="34">
        <v>34</v>
      </c>
      <c r="J65" s="34"/>
      <c r="K65" s="35">
        <v>2</v>
      </c>
      <c r="L65" s="35">
        <v>2</v>
      </c>
      <c r="M65" s="36"/>
      <c r="N65" s="37">
        <f t="shared" si="2"/>
        <v>38</v>
      </c>
      <c r="O65" s="38">
        <f t="shared" si="3"/>
        <v>139.86842105263159</v>
      </c>
      <c r="P65" s="39">
        <f t="shared" si="4"/>
        <v>2</v>
      </c>
      <c r="Q65" s="40" t="str">
        <f t="shared" si="8"/>
        <v/>
      </c>
      <c r="R65" s="40">
        <f t="shared" si="5"/>
        <v>5.2631578947368416</v>
      </c>
      <c r="S65" s="40">
        <f t="shared" si="6"/>
        <v>5.2631578947368416</v>
      </c>
      <c r="T65" s="40" t="str">
        <f t="shared" si="7"/>
        <v/>
      </c>
    </row>
    <row r="66" spans="1:23" ht="16.5" customHeight="1" x14ac:dyDescent="0.25">
      <c r="A66" s="27">
        <v>43668</v>
      </c>
      <c r="B66" s="28" t="s">
        <v>27</v>
      </c>
      <c r="C66" s="29" t="s">
        <v>51</v>
      </c>
      <c r="D66" s="30" t="str">
        <f t="shared" si="20"/>
        <v>S2 M1 A01</v>
      </c>
      <c r="E66" s="31" t="s">
        <v>34</v>
      </c>
      <c r="F66" s="32" t="s">
        <v>35</v>
      </c>
      <c r="G66" s="43">
        <v>14148</v>
      </c>
      <c r="H66" s="33">
        <f t="shared" si="1"/>
        <v>12973</v>
      </c>
      <c r="I66" s="34">
        <v>59</v>
      </c>
      <c r="J66" s="34"/>
      <c r="K66" s="35">
        <v>9</v>
      </c>
      <c r="L66" s="35">
        <v>7</v>
      </c>
      <c r="M66" s="44">
        <v>2</v>
      </c>
      <c r="N66" s="37">
        <f t="shared" si="2"/>
        <v>77</v>
      </c>
      <c r="O66" s="38">
        <f t="shared" si="3"/>
        <v>168.48051948051949</v>
      </c>
      <c r="P66" s="39">
        <f t="shared" si="4"/>
        <v>9</v>
      </c>
      <c r="Q66" s="40" t="str">
        <f t="shared" si="8"/>
        <v/>
      </c>
      <c r="R66" s="40">
        <f t="shared" si="5"/>
        <v>11.688311688311687</v>
      </c>
      <c r="S66" s="40">
        <f t="shared" si="6"/>
        <v>9.0909090909090917</v>
      </c>
      <c r="T66" s="40">
        <f t="shared" si="7"/>
        <v>2.5974025974025974</v>
      </c>
    </row>
    <row r="67" spans="1:23" ht="16.5" customHeight="1" x14ac:dyDescent="0.25">
      <c r="A67" s="27">
        <v>43668</v>
      </c>
      <c r="B67" s="28" t="s">
        <v>27</v>
      </c>
      <c r="C67" s="29" t="s">
        <v>51</v>
      </c>
      <c r="D67" s="30" t="str">
        <f t="shared" si="20"/>
        <v>S2 M1 A01</v>
      </c>
      <c r="E67" s="31" t="s">
        <v>36</v>
      </c>
      <c r="F67" s="32" t="s">
        <v>37</v>
      </c>
      <c r="G67" s="43">
        <v>5477</v>
      </c>
      <c r="H67" s="33">
        <f t="shared" si="1"/>
        <v>4302</v>
      </c>
      <c r="I67" s="34">
        <v>19</v>
      </c>
      <c r="J67" s="34"/>
      <c r="K67" s="35">
        <v>2</v>
      </c>
      <c r="L67" s="35"/>
      <c r="M67" s="36"/>
      <c r="N67" s="37">
        <f t="shared" si="2"/>
        <v>21</v>
      </c>
      <c r="O67" s="38">
        <f t="shared" si="3"/>
        <v>204.85714285714286</v>
      </c>
      <c r="P67" s="39" t="str">
        <f t="shared" si="4"/>
        <v/>
      </c>
      <c r="Q67" s="40" t="str">
        <f t="shared" si="8"/>
        <v/>
      </c>
      <c r="R67" s="40">
        <f t="shared" si="5"/>
        <v>9.5238095238095237</v>
      </c>
      <c r="S67" s="40" t="str">
        <f t="shared" si="6"/>
        <v/>
      </c>
      <c r="T67" s="40" t="str">
        <f t="shared" si="7"/>
        <v/>
      </c>
    </row>
    <row r="68" spans="1:23" ht="16.5" customHeight="1" x14ac:dyDescent="0.25">
      <c r="A68" s="27">
        <v>43668</v>
      </c>
      <c r="B68" s="28" t="s">
        <v>27</v>
      </c>
      <c r="C68" s="29" t="s">
        <v>51</v>
      </c>
      <c r="D68" s="45" t="str">
        <f>D67</f>
        <v>S2 M1 A01</v>
      </c>
      <c r="E68" s="46" t="s">
        <v>38</v>
      </c>
      <c r="F68" s="47" t="s">
        <v>39</v>
      </c>
      <c r="G68" s="48"/>
      <c r="H68" s="33">
        <f t="shared" si="1"/>
        <v>0</v>
      </c>
      <c r="I68" s="49"/>
      <c r="J68" s="49"/>
      <c r="K68" s="50"/>
      <c r="L68" s="50"/>
      <c r="M68" s="51"/>
      <c r="N68" s="37" t="str">
        <f t="shared" si="2"/>
        <v/>
      </c>
      <c r="O68" s="38" t="str">
        <f t="shared" si="3"/>
        <v/>
      </c>
      <c r="P68" s="39" t="str">
        <f t="shared" si="4"/>
        <v/>
      </c>
      <c r="Q68" s="40" t="str">
        <f t="shared" si="8"/>
        <v/>
      </c>
      <c r="R68" s="40" t="str">
        <f t="shared" si="5"/>
        <v/>
      </c>
      <c r="S68" s="40" t="str">
        <f t="shared" si="6"/>
        <v/>
      </c>
      <c r="T68" s="40" t="str">
        <f t="shared" si="7"/>
        <v/>
      </c>
    </row>
    <row r="69" spans="1:23" ht="16.5" customHeight="1" x14ac:dyDescent="0.25">
      <c r="A69" s="27">
        <v>43668</v>
      </c>
      <c r="B69" s="28" t="s">
        <v>27</v>
      </c>
      <c r="C69" s="29" t="s">
        <v>51</v>
      </c>
      <c r="D69" s="30" t="s">
        <v>53</v>
      </c>
      <c r="E69" s="31" t="s">
        <v>30</v>
      </c>
      <c r="F69" s="32" t="s">
        <v>31</v>
      </c>
      <c r="G69" s="33"/>
      <c r="H69" s="33">
        <f t="shared" ref="H69:H132" si="21">IF(ISBLANK(G69),0,G69-H$1)</f>
        <v>0</v>
      </c>
      <c r="I69" s="34"/>
      <c r="J69" s="34"/>
      <c r="K69" s="35"/>
      <c r="L69" s="35"/>
      <c r="M69" s="36"/>
      <c r="N69" s="37" t="str">
        <f t="shared" ref="N69:N132" si="22">IF(ISBLANK(I69),"",I69+(J69+K69+L69+M69))</f>
        <v/>
      </c>
      <c r="O69" s="38" t="str">
        <f t="shared" ref="O69:O132" si="23">IF(H69=0,"",H69/N69)</f>
        <v/>
      </c>
      <c r="P69" s="39" t="str">
        <f t="shared" ref="P69:P132" si="24">IF(SUM(L69:M69)=0,"",SUM(L69:M69))</f>
        <v/>
      </c>
      <c r="Q69" s="40" t="str">
        <f t="shared" si="8"/>
        <v/>
      </c>
      <c r="R69" s="40" t="str">
        <f t="shared" ref="R69:R132" si="25">IF(ISBLANK(K69),"",(K69/N69)*100)</f>
        <v/>
      </c>
      <c r="S69" s="40" t="str">
        <f t="shared" ref="S69:S132" si="26">IF(ISBLANK(L69),"",(L69/N69)*100)</f>
        <v/>
      </c>
      <c r="T69" s="40" t="str">
        <f t="shared" ref="T69:T132" si="27">IF(ISBLANK(M69),"",(M69/N69)*100)</f>
        <v/>
      </c>
      <c r="U69" s="41">
        <f>SUM(H69:H73)</f>
        <v>23624</v>
      </c>
      <c r="V69" s="42">
        <f>U69/(SUM(N69:N73))</f>
        <v>171.18840579710144</v>
      </c>
      <c r="W69" s="1">
        <f>SUM(N69:N73)</f>
        <v>138</v>
      </c>
    </row>
    <row r="70" spans="1:23" ht="16.5" customHeight="1" x14ac:dyDescent="0.25">
      <c r="A70" s="27">
        <v>43668</v>
      </c>
      <c r="B70" s="28" t="s">
        <v>27</v>
      </c>
      <c r="C70" s="29" t="s">
        <v>51</v>
      </c>
      <c r="D70" s="30" t="str">
        <f t="shared" ref="D70:D72" si="28">D69</f>
        <v>S2 M1 A02</v>
      </c>
      <c r="E70" s="31" t="s">
        <v>32</v>
      </c>
      <c r="F70" s="32" t="s">
        <v>33</v>
      </c>
      <c r="G70" s="43">
        <v>1630</v>
      </c>
      <c r="H70" s="33">
        <f t="shared" si="21"/>
        <v>455</v>
      </c>
      <c r="I70" s="34">
        <v>3</v>
      </c>
      <c r="J70" s="34"/>
      <c r="K70" s="35"/>
      <c r="L70" s="35"/>
      <c r="M70" s="36"/>
      <c r="N70" s="37">
        <f t="shared" si="22"/>
        <v>3</v>
      </c>
      <c r="O70" s="38">
        <f t="shared" si="23"/>
        <v>151.66666666666666</v>
      </c>
      <c r="P70" s="39" t="str">
        <f t="shared" si="24"/>
        <v/>
      </c>
      <c r="Q70" s="40" t="str">
        <f t="shared" ref="Q70:Q133" si="29">IF(ISBLANK(J70),"",(J70/N70)*100)</f>
        <v/>
      </c>
      <c r="R70" s="40" t="str">
        <f t="shared" si="25"/>
        <v/>
      </c>
      <c r="S70" s="40" t="str">
        <f t="shared" si="26"/>
        <v/>
      </c>
      <c r="T70" s="40" t="str">
        <f t="shared" si="27"/>
        <v/>
      </c>
    </row>
    <row r="71" spans="1:23" ht="16.5" customHeight="1" x14ac:dyDescent="0.25">
      <c r="A71" s="27">
        <v>43668</v>
      </c>
      <c r="B71" s="28" t="s">
        <v>27</v>
      </c>
      <c r="C71" s="29" t="s">
        <v>51</v>
      </c>
      <c r="D71" s="30" t="str">
        <f t="shared" si="28"/>
        <v>S2 M1 A02</v>
      </c>
      <c r="E71" s="31" t="s">
        <v>34</v>
      </c>
      <c r="F71" s="32" t="s">
        <v>35</v>
      </c>
      <c r="G71" s="43">
        <v>11308</v>
      </c>
      <c r="H71" s="33">
        <f t="shared" si="21"/>
        <v>10133</v>
      </c>
      <c r="I71" s="34">
        <v>56</v>
      </c>
      <c r="J71" s="34"/>
      <c r="K71" s="35">
        <v>6</v>
      </c>
      <c r="L71" s="35">
        <v>2</v>
      </c>
      <c r="M71" s="36"/>
      <c r="N71" s="37">
        <f t="shared" si="22"/>
        <v>64</v>
      </c>
      <c r="O71" s="38">
        <f t="shared" si="23"/>
        <v>158.328125</v>
      </c>
      <c r="P71" s="39">
        <f t="shared" si="24"/>
        <v>2</v>
      </c>
      <c r="Q71" s="40" t="str">
        <f t="shared" si="29"/>
        <v/>
      </c>
      <c r="R71" s="40">
        <f t="shared" si="25"/>
        <v>9.375</v>
      </c>
      <c r="S71" s="40">
        <f t="shared" si="26"/>
        <v>3.125</v>
      </c>
      <c r="T71" s="40" t="str">
        <f t="shared" si="27"/>
        <v/>
      </c>
    </row>
    <row r="72" spans="1:23" ht="16.5" customHeight="1" x14ac:dyDescent="0.25">
      <c r="A72" s="27">
        <v>43668</v>
      </c>
      <c r="B72" s="28" t="s">
        <v>27</v>
      </c>
      <c r="C72" s="29" t="s">
        <v>51</v>
      </c>
      <c r="D72" s="30" t="str">
        <f t="shared" si="28"/>
        <v>S2 M1 A02</v>
      </c>
      <c r="E72" s="31" t="s">
        <v>36</v>
      </c>
      <c r="F72" s="32" t="s">
        <v>37</v>
      </c>
      <c r="G72" s="33">
        <v>12190</v>
      </c>
      <c r="H72" s="33">
        <f t="shared" si="21"/>
        <v>11015</v>
      </c>
      <c r="I72" s="34">
        <v>51</v>
      </c>
      <c r="J72" s="34">
        <v>1</v>
      </c>
      <c r="K72" s="35">
        <v>9</v>
      </c>
      <c r="L72" s="35"/>
      <c r="M72" s="36"/>
      <c r="N72" s="37">
        <f t="shared" si="22"/>
        <v>61</v>
      </c>
      <c r="O72" s="38">
        <f t="shared" si="23"/>
        <v>180.57377049180329</v>
      </c>
      <c r="P72" s="39" t="str">
        <f t="shared" si="24"/>
        <v/>
      </c>
      <c r="Q72" s="40">
        <f t="shared" si="29"/>
        <v>1.639344262295082</v>
      </c>
      <c r="R72" s="40">
        <f t="shared" si="25"/>
        <v>14.754098360655737</v>
      </c>
      <c r="S72" s="40" t="str">
        <f t="shared" si="26"/>
        <v/>
      </c>
      <c r="T72" s="40" t="str">
        <f t="shared" si="27"/>
        <v/>
      </c>
    </row>
    <row r="73" spans="1:23" ht="16.5" customHeight="1" x14ac:dyDescent="0.25">
      <c r="A73" s="27">
        <v>43668</v>
      </c>
      <c r="B73" s="28" t="s">
        <v>27</v>
      </c>
      <c r="C73" s="29" t="s">
        <v>51</v>
      </c>
      <c r="D73" s="45" t="str">
        <f>D72</f>
        <v>S2 M1 A02</v>
      </c>
      <c r="E73" s="46" t="s">
        <v>38</v>
      </c>
      <c r="F73" s="47" t="s">
        <v>39</v>
      </c>
      <c r="G73" s="48">
        <v>3196</v>
      </c>
      <c r="H73" s="33">
        <f t="shared" si="21"/>
        <v>2021</v>
      </c>
      <c r="I73" s="49">
        <v>10</v>
      </c>
      <c r="J73" s="49"/>
      <c r="K73" s="50"/>
      <c r="L73" s="50"/>
      <c r="M73" s="51"/>
      <c r="N73" s="37">
        <f t="shared" si="22"/>
        <v>10</v>
      </c>
      <c r="O73" s="38">
        <f t="shared" si="23"/>
        <v>202.1</v>
      </c>
      <c r="P73" s="39" t="str">
        <f t="shared" si="24"/>
        <v/>
      </c>
      <c r="Q73" s="40" t="str">
        <f t="shared" si="29"/>
        <v/>
      </c>
      <c r="R73" s="40" t="str">
        <f t="shared" si="25"/>
        <v/>
      </c>
      <c r="S73" s="40" t="str">
        <f t="shared" si="26"/>
        <v/>
      </c>
      <c r="T73" s="40" t="str">
        <f t="shared" si="27"/>
        <v/>
      </c>
    </row>
    <row r="74" spans="1:23" ht="16.5" customHeight="1" x14ac:dyDescent="0.25">
      <c r="A74" s="27">
        <v>43668</v>
      </c>
      <c r="B74" s="28" t="s">
        <v>27</v>
      </c>
      <c r="C74" s="29" t="s">
        <v>51</v>
      </c>
      <c r="D74" s="30" t="s">
        <v>54</v>
      </c>
      <c r="E74" s="31" t="s">
        <v>30</v>
      </c>
      <c r="F74" s="32" t="s">
        <v>31</v>
      </c>
      <c r="G74" s="33"/>
      <c r="H74" s="33">
        <f t="shared" si="21"/>
        <v>0</v>
      </c>
      <c r="I74" s="34"/>
      <c r="J74" s="34"/>
      <c r="K74" s="35"/>
      <c r="L74" s="35"/>
      <c r="M74" s="36"/>
      <c r="N74" s="37" t="str">
        <f t="shared" si="22"/>
        <v/>
      </c>
      <c r="O74" s="38" t="str">
        <f t="shared" si="23"/>
        <v/>
      </c>
      <c r="P74" s="39" t="str">
        <f t="shared" si="24"/>
        <v/>
      </c>
      <c r="Q74" s="40" t="str">
        <f t="shared" si="29"/>
        <v/>
      </c>
      <c r="R74" s="40" t="str">
        <f t="shared" si="25"/>
        <v/>
      </c>
      <c r="S74" s="40" t="str">
        <f t="shared" si="26"/>
        <v/>
      </c>
      <c r="T74" s="40" t="str">
        <f t="shared" si="27"/>
        <v/>
      </c>
      <c r="U74" s="41">
        <f>SUM(H74:H78)</f>
        <v>18245</v>
      </c>
      <c r="V74" s="42">
        <f>U74/(SUM(N74:N78))</f>
        <v>160.04385964912279</v>
      </c>
      <c r="W74" s="1">
        <f>SUM(N74:N78)</f>
        <v>114</v>
      </c>
    </row>
    <row r="75" spans="1:23" ht="16.5" customHeight="1" x14ac:dyDescent="0.25">
      <c r="A75" s="27">
        <v>43668</v>
      </c>
      <c r="B75" s="28" t="s">
        <v>27</v>
      </c>
      <c r="C75" s="29" t="s">
        <v>51</v>
      </c>
      <c r="D75" s="30" t="str">
        <f t="shared" ref="D75:D77" si="30">D74</f>
        <v>S2 M1 A03</v>
      </c>
      <c r="E75" s="31" t="s">
        <v>32</v>
      </c>
      <c r="F75" s="32" t="s">
        <v>33</v>
      </c>
      <c r="G75" s="33">
        <v>4544</v>
      </c>
      <c r="H75" s="33">
        <f t="shared" si="21"/>
        <v>3369</v>
      </c>
      <c r="I75" s="34">
        <v>21</v>
      </c>
      <c r="J75" s="34"/>
      <c r="K75" s="35">
        <v>2</v>
      </c>
      <c r="L75" s="35">
        <v>2</v>
      </c>
      <c r="M75" s="36"/>
      <c r="N75" s="37">
        <f t="shared" si="22"/>
        <v>25</v>
      </c>
      <c r="O75" s="38">
        <f t="shared" si="23"/>
        <v>134.76</v>
      </c>
      <c r="P75" s="39">
        <f t="shared" si="24"/>
        <v>2</v>
      </c>
      <c r="Q75" s="40" t="str">
        <f t="shared" si="29"/>
        <v/>
      </c>
      <c r="R75" s="40">
        <f t="shared" si="25"/>
        <v>8</v>
      </c>
      <c r="S75" s="40">
        <f t="shared" si="26"/>
        <v>8</v>
      </c>
      <c r="T75" s="40" t="str">
        <f t="shared" si="27"/>
        <v/>
      </c>
    </row>
    <row r="76" spans="1:23" ht="16.5" customHeight="1" x14ac:dyDescent="0.25">
      <c r="A76" s="27">
        <v>43668</v>
      </c>
      <c r="B76" s="28" t="s">
        <v>27</v>
      </c>
      <c r="C76" s="29" t="s">
        <v>51</v>
      </c>
      <c r="D76" s="30" t="str">
        <f t="shared" si="30"/>
        <v>S2 M1 A03</v>
      </c>
      <c r="E76" s="31" t="s">
        <v>34</v>
      </c>
      <c r="F76" s="32" t="s">
        <v>35</v>
      </c>
      <c r="G76" s="33">
        <v>12677</v>
      </c>
      <c r="H76" s="33">
        <f t="shared" si="21"/>
        <v>11502</v>
      </c>
      <c r="I76" s="34">
        <v>56</v>
      </c>
      <c r="J76" s="34"/>
      <c r="K76" s="52">
        <v>14</v>
      </c>
      <c r="L76" s="52">
        <v>2</v>
      </c>
      <c r="M76" s="36"/>
      <c r="N76" s="37">
        <f t="shared" si="22"/>
        <v>72</v>
      </c>
      <c r="O76" s="38">
        <f t="shared" si="23"/>
        <v>159.75</v>
      </c>
      <c r="P76" s="39">
        <f t="shared" si="24"/>
        <v>2</v>
      </c>
      <c r="Q76" s="40" t="str">
        <f t="shared" si="29"/>
        <v/>
      </c>
      <c r="R76" s="40">
        <f t="shared" si="25"/>
        <v>19.444444444444446</v>
      </c>
      <c r="S76" s="40">
        <f t="shared" si="26"/>
        <v>2.7777777777777777</v>
      </c>
      <c r="T76" s="40" t="str">
        <f t="shared" si="27"/>
        <v/>
      </c>
    </row>
    <row r="77" spans="1:23" ht="16.5" customHeight="1" x14ac:dyDescent="0.25">
      <c r="A77" s="27">
        <v>43668</v>
      </c>
      <c r="B77" s="28" t="s">
        <v>27</v>
      </c>
      <c r="C77" s="29" t="s">
        <v>51</v>
      </c>
      <c r="D77" s="30" t="str">
        <f t="shared" si="30"/>
        <v>S2 M1 A03</v>
      </c>
      <c r="E77" s="31" t="s">
        <v>36</v>
      </c>
      <c r="F77" s="32" t="s">
        <v>37</v>
      </c>
      <c r="G77" s="33">
        <v>4549</v>
      </c>
      <c r="H77" s="33">
        <f t="shared" si="21"/>
        <v>3374</v>
      </c>
      <c r="I77" s="34">
        <v>16</v>
      </c>
      <c r="J77" s="34"/>
      <c r="K77" s="35">
        <v>1</v>
      </c>
      <c r="L77" s="35"/>
      <c r="M77" s="36"/>
      <c r="N77" s="37">
        <f t="shared" si="22"/>
        <v>17</v>
      </c>
      <c r="O77" s="38">
        <f t="shared" si="23"/>
        <v>198.47058823529412</v>
      </c>
      <c r="P77" s="39" t="str">
        <f t="shared" si="24"/>
        <v/>
      </c>
      <c r="Q77" s="40" t="str">
        <f t="shared" si="29"/>
        <v/>
      </c>
      <c r="R77" s="40">
        <f t="shared" si="25"/>
        <v>5.8823529411764701</v>
      </c>
      <c r="S77" s="40" t="str">
        <f t="shared" si="26"/>
        <v/>
      </c>
      <c r="T77" s="40" t="str">
        <f t="shared" si="27"/>
        <v/>
      </c>
    </row>
    <row r="78" spans="1:23" ht="16.5" customHeight="1" x14ac:dyDescent="0.25">
      <c r="A78" s="27">
        <v>43668</v>
      </c>
      <c r="B78" s="28" t="s">
        <v>27</v>
      </c>
      <c r="C78" s="29" t="s">
        <v>51</v>
      </c>
      <c r="D78" s="45" t="str">
        <f>D77</f>
        <v>S2 M1 A03</v>
      </c>
      <c r="E78" s="46" t="s">
        <v>38</v>
      </c>
      <c r="F78" s="47" t="s">
        <v>39</v>
      </c>
      <c r="G78" s="48"/>
      <c r="H78" s="33">
        <f t="shared" si="21"/>
        <v>0</v>
      </c>
      <c r="I78" s="49"/>
      <c r="J78" s="49"/>
      <c r="K78" s="50"/>
      <c r="L78" s="50"/>
      <c r="M78" s="51"/>
      <c r="N78" s="37" t="str">
        <f t="shared" si="22"/>
        <v/>
      </c>
      <c r="O78" s="38" t="str">
        <f t="shared" si="23"/>
        <v/>
      </c>
      <c r="P78" s="39" t="str">
        <f t="shared" si="24"/>
        <v/>
      </c>
      <c r="Q78" s="40" t="str">
        <f t="shared" si="29"/>
        <v/>
      </c>
      <c r="R78" s="40" t="str">
        <f t="shared" si="25"/>
        <v/>
      </c>
      <c r="S78" s="40" t="str">
        <f t="shared" si="26"/>
        <v/>
      </c>
      <c r="T78" s="40" t="str">
        <f t="shared" si="27"/>
        <v/>
      </c>
    </row>
    <row r="79" spans="1:23" ht="16.5" customHeight="1" x14ac:dyDescent="0.25">
      <c r="A79" s="27">
        <v>43668</v>
      </c>
      <c r="B79" s="28" t="s">
        <v>27</v>
      </c>
      <c r="C79" s="29" t="s">
        <v>51</v>
      </c>
      <c r="D79" s="30" t="s">
        <v>55</v>
      </c>
      <c r="E79" s="31" t="s">
        <v>30</v>
      </c>
      <c r="F79" s="32" t="s">
        <v>31</v>
      </c>
      <c r="G79" s="33"/>
      <c r="H79" s="33">
        <f t="shared" si="21"/>
        <v>0</v>
      </c>
      <c r="I79" s="34"/>
      <c r="J79" s="34"/>
      <c r="K79" s="35"/>
      <c r="L79" s="35"/>
      <c r="M79" s="36"/>
      <c r="N79" s="37" t="str">
        <f t="shared" si="22"/>
        <v/>
      </c>
      <c r="O79" s="38" t="str">
        <f t="shared" si="23"/>
        <v/>
      </c>
      <c r="P79" s="39" t="str">
        <f t="shared" si="24"/>
        <v/>
      </c>
      <c r="Q79" s="40" t="str">
        <f t="shared" si="29"/>
        <v/>
      </c>
      <c r="R79" s="40" t="str">
        <f t="shared" si="25"/>
        <v/>
      </c>
      <c r="S79" s="40" t="str">
        <f t="shared" si="26"/>
        <v/>
      </c>
      <c r="T79" s="40" t="str">
        <f t="shared" si="27"/>
        <v/>
      </c>
      <c r="U79" s="41">
        <f>SUM(H79:H83)</f>
        <v>26050</v>
      </c>
      <c r="V79" s="42">
        <f>U79/(SUM(N79:N83))</f>
        <v>182.16783216783216</v>
      </c>
      <c r="W79" s="1">
        <f>SUM(N79:N83)</f>
        <v>143</v>
      </c>
    </row>
    <row r="80" spans="1:23" ht="16.5" customHeight="1" x14ac:dyDescent="0.25">
      <c r="A80" s="27">
        <v>43668</v>
      </c>
      <c r="B80" s="28" t="s">
        <v>27</v>
      </c>
      <c r="C80" s="29" t="s">
        <v>51</v>
      </c>
      <c r="D80" s="30" t="str">
        <f t="shared" ref="D80:D82" si="31">D79</f>
        <v>S2 M1 A04</v>
      </c>
      <c r="E80" s="31" t="s">
        <v>32</v>
      </c>
      <c r="F80" s="32" t="s">
        <v>33</v>
      </c>
      <c r="G80" s="43">
        <v>1613</v>
      </c>
      <c r="H80" s="33">
        <f t="shared" si="21"/>
        <v>438</v>
      </c>
      <c r="I80" s="34">
        <v>3</v>
      </c>
      <c r="J80" s="34"/>
      <c r="K80" s="35"/>
      <c r="L80" s="35"/>
      <c r="M80" s="36"/>
      <c r="N80" s="37">
        <f t="shared" si="22"/>
        <v>3</v>
      </c>
      <c r="O80" s="38">
        <f t="shared" si="23"/>
        <v>146</v>
      </c>
      <c r="P80" s="39" t="str">
        <f t="shared" si="24"/>
        <v/>
      </c>
      <c r="Q80" s="40" t="str">
        <f t="shared" si="29"/>
        <v/>
      </c>
      <c r="R80" s="40" t="str">
        <f t="shared" si="25"/>
        <v/>
      </c>
      <c r="S80" s="40" t="str">
        <f t="shared" si="26"/>
        <v/>
      </c>
      <c r="T80" s="40" t="str">
        <f t="shared" si="27"/>
        <v/>
      </c>
    </row>
    <row r="81" spans="1:23" ht="16.5" customHeight="1" x14ac:dyDescent="0.25">
      <c r="A81" s="27">
        <v>43668</v>
      </c>
      <c r="B81" s="28" t="s">
        <v>27</v>
      </c>
      <c r="C81" s="29" t="s">
        <v>51</v>
      </c>
      <c r="D81" s="30" t="str">
        <f t="shared" si="31"/>
        <v>S2 M1 A04</v>
      </c>
      <c r="E81" s="31" t="s">
        <v>34</v>
      </c>
      <c r="F81" s="32" t="s">
        <v>35</v>
      </c>
      <c r="G81" s="43">
        <v>8461</v>
      </c>
      <c r="H81" s="33">
        <f t="shared" si="21"/>
        <v>7286</v>
      </c>
      <c r="I81" s="34">
        <v>34</v>
      </c>
      <c r="J81" s="34"/>
      <c r="K81" s="35">
        <v>8</v>
      </c>
      <c r="L81" s="35">
        <v>3</v>
      </c>
      <c r="M81" s="44"/>
      <c r="N81" s="37">
        <f t="shared" si="22"/>
        <v>45</v>
      </c>
      <c r="O81" s="38">
        <f t="shared" si="23"/>
        <v>161.9111111111111</v>
      </c>
      <c r="P81" s="39">
        <f t="shared" si="24"/>
        <v>3</v>
      </c>
      <c r="Q81" s="40" t="str">
        <f t="shared" si="29"/>
        <v/>
      </c>
      <c r="R81" s="40">
        <f t="shared" si="25"/>
        <v>17.777777777777779</v>
      </c>
      <c r="S81" s="40">
        <f t="shared" si="26"/>
        <v>6.666666666666667</v>
      </c>
      <c r="T81" s="40" t="str">
        <f t="shared" si="27"/>
        <v/>
      </c>
    </row>
    <row r="82" spans="1:23" ht="16.5" customHeight="1" x14ac:dyDescent="0.25">
      <c r="A82" s="27">
        <v>43668</v>
      </c>
      <c r="B82" s="28" t="s">
        <v>27</v>
      </c>
      <c r="C82" s="29" t="s">
        <v>51</v>
      </c>
      <c r="D82" s="30" t="str">
        <f t="shared" si="31"/>
        <v>S2 M1 A04</v>
      </c>
      <c r="E82" s="31" t="s">
        <v>36</v>
      </c>
      <c r="F82" s="32" t="s">
        <v>37</v>
      </c>
      <c r="G82" s="43">
        <v>13826</v>
      </c>
      <c r="H82" s="33">
        <f t="shared" si="21"/>
        <v>12651</v>
      </c>
      <c r="I82" s="34">
        <v>52</v>
      </c>
      <c r="J82" s="34"/>
      <c r="K82" s="35">
        <v>9</v>
      </c>
      <c r="L82" s="35">
        <v>7</v>
      </c>
      <c r="M82" s="36"/>
      <c r="N82" s="37">
        <f t="shared" si="22"/>
        <v>68</v>
      </c>
      <c r="O82" s="38">
        <f t="shared" si="23"/>
        <v>186.04411764705881</v>
      </c>
      <c r="P82" s="39">
        <f t="shared" si="24"/>
        <v>7</v>
      </c>
      <c r="Q82" s="40" t="str">
        <f t="shared" si="29"/>
        <v/>
      </c>
      <c r="R82" s="40">
        <f t="shared" si="25"/>
        <v>13.23529411764706</v>
      </c>
      <c r="S82" s="40">
        <f t="shared" si="26"/>
        <v>10.294117647058822</v>
      </c>
      <c r="T82" s="40" t="str">
        <f t="shared" si="27"/>
        <v/>
      </c>
    </row>
    <row r="83" spans="1:23" ht="16.5" customHeight="1" x14ac:dyDescent="0.25">
      <c r="A83" s="27">
        <v>43668</v>
      </c>
      <c r="B83" s="28" t="s">
        <v>27</v>
      </c>
      <c r="C83" s="29" t="s">
        <v>51</v>
      </c>
      <c r="D83" s="45" t="str">
        <f>D82</f>
        <v>S2 M1 A04</v>
      </c>
      <c r="E83" s="46" t="s">
        <v>38</v>
      </c>
      <c r="F83" s="47" t="s">
        <v>39</v>
      </c>
      <c r="G83" s="48">
        <v>6850</v>
      </c>
      <c r="H83" s="33">
        <f t="shared" si="21"/>
        <v>5675</v>
      </c>
      <c r="I83" s="49">
        <v>21</v>
      </c>
      <c r="J83" s="49">
        <v>1</v>
      </c>
      <c r="K83" s="50">
        <v>3</v>
      </c>
      <c r="L83" s="50">
        <v>2</v>
      </c>
      <c r="M83" s="51"/>
      <c r="N83" s="37">
        <f t="shared" si="22"/>
        <v>27</v>
      </c>
      <c r="O83" s="38">
        <f t="shared" si="23"/>
        <v>210.18518518518519</v>
      </c>
      <c r="P83" s="39">
        <f t="shared" si="24"/>
        <v>2</v>
      </c>
      <c r="Q83" s="40">
        <f t="shared" si="29"/>
        <v>3.7037037037037033</v>
      </c>
      <c r="R83" s="40">
        <f t="shared" si="25"/>
        <v>11.111111111111111</v>
      </c>
      <c r="S83" s="40">
        <f t="shared" si="26"/>
        <v>7.4074074074074066</v>
      </c>
      <c r="T83" s="40" t="str">
        <f t="shared" si="27"/>
        <v/>
      </c>
    </row>
    <row r="84" spans="1:23" ht="16.5" customHeight="1" x14ac:dyDescent="0.25">
      <c r="A84" s="27">
        <v>43668</v>
      </c>
      <c r="B84" s="28" t="s">
        <v>27</v>
      </c>
      <c r="C84" s="29" t="s">
        <v>51</v>
      </c>
      <c r="D84" s="30" t="s">
        <v>56</v>
      </c>
      <c r="E84" s="31" t="s">
        <v>30</v>
      </c>
      <c r="F84" s="32" t="s">
        <v>31</v>
      </c>
      <c r="G84" s="33"/>
      <c r="H84" s="33">
        <f t="shared" si="21"/>
        <v>0</v>
      </c>
      <c r="I84" s="34"/>
      <c r="J84" s="34"/>
      <c r="K84" s="35"/>
      <c r="L84" s="35"/>
      <c r="M84" s="36"/>
      <c r="N84" s="37" t="str">
        <f t="shared" si="22"/>
        <v/>
      </c>
      <c r="O84" s="38" t="str">
        <f t="shared" si="23"/>
        <v/>
      </c>
      <c r="P84" s="39" t="str">
        <f t="shared" si="24"/>
        <v/>
      </c>
      <c r="Q84" s="40" t="str">
        <f t="shared" si="29"/>
        <v/>
      </c>
      <c r="R84" s="40" t="str">
        <f t="shared" si="25"/>
        <v/>
      </c>
      <c r="S84" s="40" t="str">
        <f t="shared" si="26"/>
        <v/>
      </c>
      <c r="T84" s="40" t="str">
        <f t="shared" si="27"/>
        <v/>
      </c>
      <c r="U84" s="41">
        <f>SUM(H84:H88)</f>
        <v>25080</v>
      </c>
      <c r="V84" s="42">
        <f>U84/(SUM(N84:N88))</f>
        <v>166.09271523178808</v>
      </c>
      <c r="W84" s="1">
        <f>SUM(N84:N88)</f>
        <v>151</v>
      </c>
    </row>
    <row r="85" spans="1:23" ht="16.5" customHeight="1" x14ac:dyDescent="0.25">
      <c r="A85" s="27">
        <v>43668</v>
      </c>
      <c r="B85" s="28" t="s">
        <v>27</v>
      </c>
      <c r="C85" s="29" t="s">
        <v>51</v>
      </c>
      <c r="D85" s="30" t="str">
        <f t="shared" ref="D85:D87" si="32">D84</f>
        <v>S2 M1 A05</v>
      </c>
      <c r="E85" s="31" t="s">
        <v>32</v>
      </c>
      <c r="F85" s="32" t="s">
        <v>33</v>
      </c>
      <c r="G85" s="33">
        <v>4302</v>
      </c>
      <c r="H85" s="33">
        <f t="shared" si="21"/>
        <v>3127</v>
      </c>
      <c r="I85" s="34">
        <v>22</v>
      </c>
      <c r="J85" s="34"/>
      <c r="K85" s="35">
        <v>1</v>
      </c>
      <c r="L85" s="35"/>
      <c r="M85" s="36"/>
      <c r="N85" s="37">
        <f t="shared" si="22"/>
        <v>23</v>
      </c>
      <c r="O85" s="38">
        <f t="shared" si="23"/>
        <v>135.95652173913044</v>
      </c>
      <c r="P85" s="39" t="str">
        <f t="shared" si="24"/>
        <v/>
      </c>
      <c r="Q85" s="40" t="str">
        <f t="shared" si="29"/>
        <v/>
      </c>
      <c r="R85" s="40">
        <f t="shared" si="25"/>
        <v>4.3478260869565215</v>
      </c>
      <c r="S85" s="40" t="str">
        <f t="shared" si="26"/>
        <v/>
      </c>
      <c r="T85" s="40" t="str">
        <f t="shared" si="27"/>
        <v/>
      </c>
    </row>
    <row r="86" spans="1:23" ht="16.5" customHeight="1" x14ac:dyDescent="0.25">
      <c r="A86" s="27">
        <v>43668</v>
      </c>
      <c r="B86" s="28" t="s">
        <v>27</v>
      </c>
      <c r="C86" s="29" t="s">
        <v>51</v>
      </c>
      <c r="D86" s="30" t="str">
        <f t="shared" si="32"/>
        <v>S2 M1 A05</v>
      </c>
      <c r="E86" s="31" t="s">
        <v>34</v>
      </c>
      <c r="F86" s="32" t="s">
        <v>35</v>
      </c>
      <c r="G86" s="33">
        <v>12278</v>
      </c>
      <c r="H86" s="33">
        <f t="shared" si="21"/>
        <v>11103</v>
      </c>
      <c r="I86" s="34">
        <v>51</v>
      </c>
      <c r="J86" s="34"/>
      <c r="K86" s="52">
        <v>10</v>
      </c>
      <c r="L86" s="52">
        <v>11</v>
      </c>
      <c r="M86" s="36"/>
      <c r="N86" s="37">
        <f t="shared" si="22"/>
        <v>72</v>
      </c>
      <c r="O86" s="38">
        <f t="shared" si="23"/>
        <v>154.20833333333334</v>
      </c>
      <c r="P86" s="39">
        <f t="shared" si="24"/>
        <v>11</v>
      </c>
      <c r="Q86" s="40" t="str">
        <f t="shared" si="29"/>
        <v/>
      </c>
      <c r="R86" s="40">
        <f t="shared" si="25"/>
        <v>13.888888888888889</v>
      </c>
      <c r="S86" s="40">
        <f t="shared" si="26"/>
        <v>15.277777777777779</v>
      </c>
      <c r="T86" s="40" t="str">
        <f t="shared" si="27"/>
        <v/>
      </c>
    </row>
    <row r="87" spans="1:23" ht="16.5" customHeight="1" x14ac:dyDescent="0.25">
      <c r="A87" s="27">
        <v>43668</v>
      </c>
      <c r="B87" s="28" t="s">
        <v>27</v>
      </c>
      <c r="C87" s="29" t="s">
        <v>51</v>
      </c>
      <c r="D87" s="30" t="str">
        <f t="shared" si="32"/>
        <v>S2 M1 A05</v>
      </c>
      <c r="E87" s="31" t="s">
        <v>36</v>
      </c>
      <c r="F87" s="32" t="s">
        <v>37</v>
      </c>
      <c r="G87" s="33">
        <v>8690</v>
      </c>
      <c r="H87" s="33">
        <f t="shared" si="21"/>
        <v>7515</v>
      </c>
      <c r="I87" s="34">
        <v>29</v>
      </c>
      <c r="J87" s="34"/>
      <c r="K87" s="35">
        <v>4</v>
      </c>
      <c r="L87" s="35">
        <v>8</v>
      </c>
      <c r="M87" s="36"/>
      <c r="N87" s="37">
        <f t="shared" si="22"/>
        <v>41</v>
      </c>
      <c r="O87" s="38">
        <f t="shared" si="23"/>
        <v>183.29268292682926</v>
      </c>
      <c r="P87" s="39">
        <f t="shared" si="24"/>
        <v>8</v>
      </c>
      <c r="Q87" s="40" t="str">
        <f t="shared" si="29"/>
        <v/>
      </c>
      <c r="R87" s="40">
        <f t="shared" si="25"/>
        <v>9.7560975609756095</v>
      </c>
      <c r="S87" s="40">
        <f t="shared" si="26"/>
        <v>19.512195121951219</v>
      </c>
      <c r="T87" s="40" t="str">
        <f t="shared" si="27"/>
        <v/>
      </c>
    </row>
    <row r="88" spans="1:23" ht="16.5" customHeight="1" x14ac:dyDescent="0.25">
      <c r="A88" s="27">
        <v>43668</v>
      </c>
      <c r="B88" s="28" t="s">
        <v>27</v>
      </c>
      <c r="C88" s="29" t="s">
        <v>51</v>
      </c>
      <c r="D88" s="45" t="str">
        <f>D87</f>
        <v>S2 M1 A05</v>
      </c>
      <c r="E88" s="46" t="s">
        <v>38</v>
      </c>
      <c r="F88" s="47" t="s">
        <v>39</v>
      </c>
      <c r="G88" s="48">
        <v>4510</v>
      </c>
      <c r="H88" s="33">
        <f t="shared" si="21"/>
        <v>3335</v>
      </c>
      <c r="I88" s="49">
        <v>10</v>
      </c>
      <c r="J88" s="49"/>
      <c r="K88" s="50">
        <v>5</v>
      </c>
      <c r="L88" s="50"/>
      <c r="M88" s="51"/>
      <c r="N88" s="37">
        <f t="shared" si="22"/>
        <v>15</v>
      </c>
      <c r="O88" s="38">
        <f t="shared" si="23"/>
        <v>222.33333333333334</v>
      </c>
      <c r="P88" s="39" t="str">
        <f t="shared" si="24"/>
        <v/>
      </c>
      <c r="Q88" s="40" t="str">
        <f t="shared" si="29"/>
        <v/>
      </c>
      <c r="R88" s="40">
        <f t="shared" si="25"/>
        <v>33.333333333333329</v>
      </c>
      <c r="S88" s="40" t="str">
        <f t="shared" si="26"/>
        <v/>
      </c>
      <c r="T88" s="40" t="str">
        <f t="shared" si="27"/>
        <v/>
      </c>
    </row>
    <row r="89" spans="1:23" ht="16.5" customHeight="1" x14ac:dyDescent="0.25">
      <c r="A89" s="27">
        <v>43668</v>
      </c>
      <c r="B89" s="28" t="s">
        <v>27</v>
      </c>
      <c r="C89" s="29" t="s">
        <v>51</v>
      </c>
      <c r="D89" s="30" t="s">
        <v>57</v>
      </c>
      <c r="E89" s="31" t="s">
        <v>30</v>
      </c>
      <c r="F89" s="32" t="s">
        <v>31</v>
      </c>
      <c r="G89" s="33"/>
      <c r="H89" s="33">
        <f t="shared" si="21"/>
        <v>0</v>
      </c>
      <c r="I89" s="34"/>
      <c r="J89" s="34"/>
      <c r="K89" s="35"/>
      <c r="L89" s="35"/>
      <c r="M89" s="36"/>
      <c r="N89" s="37" t="str">
        <f t="shared" si="22"/>
        <v/>
      </c>
      <c r="O89" s="38" t="str">
        <f t="shared" si="23"/>
        <v/>
      </c>
      <c r="P89" s="39" t="str">
        <f t="shared" si="24"/>
        <v/>
      </c>
      <c r="Q89" s="40" t="str">
        <f t="shared" si="29"/>
        <v/>
      </c>
      <c r="R89" s="40" t="str">
        <f t="shared" si="25"/>
        <v/>
      </c>
      <c r="S89" s="40" t="str">
        <f t="shared" si="26"/>
        <v/>
      </c>
      <c r="T89" s="40" t="str">
        <f t="shared" si="27"/>
        <v/>
      </c>
      <c r="U89" s="41">
        <f>SUM(H89:H93)</f>
        <v>22610</v>
      </c>
      <c r="V89" s="42">
        <f>U89/(SUM(N89:N93))</f>
        <v>168.73134328358208</v>
      </c>
      <c r="W89" s="1">
        <f>SUM(N89:N93)</f>
        <v>134</v>
      </c>
    </row>
    <row r="90" spans="1:23" ht="16.5" customHeight="1" x14ac:dyDescent="0.25">
      <c r="A90" s="27">
        <v>43668</v>
      </c>
      <c r="B90" s="28" t="s">
        <v>27</v>
      </c>
      <c r="C90" s="29" t="s">
        <v>51</v>
      </c>
      <c r="D90" s="30" t="str">
        <f t="shared" ref="D90:D92" si="33">D89</f>
        <v>S2 M1 A06</v>
      </c>
      <c r="E90" s="31" t="s">
        <v>32</v>
      </c>
      <c r="F90" s="32" t="s">
        <v>33</v>
      </c>
      <c r="G90" s="43">
        <v>4059</v>
      </c>
      <c r="H90" s="33">
        <f t="shared" si="21"/>
        <v>2884</v>
      </c>
      <c r="I90" s="34">
        <v>16</v>
      </c>
      <c r="J90" s="34"/>
      <c r="K90" s="35">
        <v>1</v>
      </c>
      <c r="L90" s="35">
        <v>4</v>
      </c>
      <c r="M90" s="36"/>
      <c r="N90" s="37">
        <f t="shared" si="22"/>
        <v>21</v>
      </c>
      <c r="O90" s="38">
        <f t="shared" si="23"/>
        <v>137.33333333333334</v>
      </c>
      <c r="P90" s="39">
        <f t="shared" si="24"/>
        <v>4</v>
      </c>
      <c r="Q90" s="40" t="str">
        <f t="shared" si="29"/>
        <v/>
      </c>
      <c r="R90" s="40">
        <f t="shared" si="25"/>
        <v>4.7619047619047619</v>
      </c>
      <c r="S90" s="40">
        <f t="shared" si="26"/>
        <v>19.047619047619047</v>
      </c>
      <c r="T90" s="40" t="str">
        <f t="shared" si="27"/>
        <v/>
      </c>
    </row>
    <row r="91" spans="1:23" ht="16.5" customHeight="1" x14ac:dyDescent="0.25">
      <c r="A91" s="27">
        <v>43668</v>
      </c>
      <c r="B91" s="28" t="s">
        <v>27</v>
      </c>
      <c r="C91" s="29" t="s">
        <v>51</v>
      </c>
      <c r="D91" s="30" t="str">
        <f t="shared" si="33"/>
        <v>S2 M1 A06</v>
      </c>
      <c r="E91" s="31" t="s">
        <v>34</v>
      </c>
      <c r="F91" s="32" t="s">
        <v>35</v>
      </c>
      <c r="G91" s="43">
        <v>12349</v>
      </c>
      <c r="H91" s="33">
        <f t="shared" si="21"/>
        <v>11174</v>
      </c>
      <c r="I91" s="34">
        <v>59</v>
      </c>
      <c r="J91" s="34"/>
      <c r="K91" s="35">
        <v>2</v>
      </c>
      <c r="L91" s="35">
        <v>8</v>
      </c>
      <c r="M91" s="44">
        <v>1</v>
      </c>
      <c r="N91" s="37">
        <f t="shared" si="22"/>
        <v>70</v>
      </c>
      <c r="O91" s="38">
        <f t="shared" si="23"/>
        <v>159.62857142857143</v>
      </c>
      <c r="P91" s="39">
        <f t="shared" si="24"/>
        <v>9</v>
      </c>
      <c r="Q91" s="40" t="str">
        <f t="shared" si="29"/>
        <v/>
      </c>
      <c r="R91" s="40">
        <f t="shared" si="25"/>
        <v>2.8571428571428572</v>
      </c>
      <c r="S91" s="40">
        <f t="shared" si="26"/>
        <v>11.428571428571429</v>
      </c>
      <c r="T91" s="40">
        <f t="shared" si="27"/>
        <v>1.4285714285714286</v>
      </c>
    </row>
    <row r="92" spans="1:23" ht="16.5" customHeight="1" x14ac:dyDescent="0.25">
      <c r="A92" s="27">
        <v>43668</v>
      </c>
      <c r="B92" s="28" t="s">
        <v>27</v>
      </c>
      <c r="C92" s="29" t="s">
        <v>51</v>
      </c>
      <c r="D92" s="30" t="str">
        <f t="shared" si="33"/>
        <v>S2 M1 A06</v>
      </c>
      <c r="E92" s="31" t="s">
        <v>36</v>
      </c>
      <c r="F92" s="32" t="s">
        <v>37</v>
      </c>
      <c r="G92" s="43">
        <v>8466</v>
      </c>
      <c r="H92" s="33">
        <f t="shared" si="21"/>
        <v>7291</v>
      </c>
      <c r="I92" s="34">
        <v>26</v>
      </c>
      <c r="J92" s="34">
        <v>1</v>
      </c>
      <c r="K92" s="35">
        <v>9</v>
      </c>
      <c r="L92" s="35"/>
      <c r="M92" s="36">
        <v>1</v>
      </c>
      <c r="N92" s="37">
        <f t="shared" si="22"/>
        <v>37</v>
      </c>
      <c r="O92" s="38">
        <f t="shared" si="23"/>
        <v>197.05405405405406</v>
      </c>
      <c r="P92" s="39">
        <f t="shared" si="24"/>
        <v>1</v>
      </c>
      <c r="Q92" s="40">
        <f t="shared" si="29"/>
        <v>2.7027027027027026</v>
      </c>
      <c r="R92" s="40">
        <f t="shared" si="25"/>
        <v>24.324324324324326</v>
      </c>
      <c r="S92" s="40" t="str">
        <f t="shared" si="26"/>
        <v/>
      </c>
      <c r="T92" s="40">
        <f t="shared" si="27"/>
        <v>2.7027027027027026</v>
      </c>
    </row>
    <row r="93" spans="1:23" ht="16.5" customHeight="1" x14ac:dyDescent="0.25">
      <c r="A93" s="27">
        <v>43668</v>
      </c>
      <c r="B93" s="28" t="s">
        <v>27</v>
      </c>
      <c r="C93" s="29" t="s">
        <v>51</v>
      </c>
      <c r="D93" s="45" t="str">
        <f>D92</f>
        <v>S2 M1 A06</v>
      </c>
      <c r="E93" s="46" t="s">
        <v>38</v>
      </c>
      <c r="F93" s="47" t="s">
        <v>39</v>
      </c>
      <c r="G93" s="48">
        <v>2436</v>
      </c>
      <c r="H93" s="33">
        <f t="shared" si="21"/>
        <v>1261</v>
      </c>
      <c r="I93" s="49">
        <v>5</v>
      </c>
      <c r="J93" s="49"/>
      <c r="K93" s="50">
        <v>1</v>
      </c>
      <c r="L93" s="50"/>
      <c r="M93" s="51"/>
      <c r="N93" s="37">
        <f t="shared" si="22"/>
        <v>6</v>
      </c>
      <c r="O93" s="38">
        <f t="shared" si="23"/>
        <v>210.16666666666666</v>
      </c>
      <c r="P93" s="39" t="str">
        <f t="shared" si="24"/>
        <v/>
      </c>
      <c r="Q93" s="40" t="str">
        <f t="shared" si="29"/>
        <v/>
      </c>
      <c r="R93" s="40">
        <f t="shared" si="25"/>
        <v>16.666666666666664</v>
      </c>
      <c r="S93" s="40" t="str">
        <f t="shared" si="26"/>
        <v/>
      </c>
      <c r="T93" s="40" t="str">
        <f t="shared" si="27"/>
        <v/>
      </c>
    </row>
    <row r="94" spans="1:23" ht="16.5" customHeight="1" x14ac:dyDescent="0.25">
      <c r="A94" s="27">
        <v>43668</v>
      </c>
      <c r="B94" s="28" t="s">
        <v>27</v>
      </c>
      <c r="C94" s="29" t="s">
        <v>51</v>
      </c>
      <c r="D94" s="30" t="s">
        <v>58</v>
      </c>
      <c r="E94" s="31" t="s">
        <v>30</v>
      </c>
      <c r="F94" s="32" t="s">
        <v>31</v>
      </c>
      <c r="G94" s="33"/>
      <c r="H94" s="33">
        <f t="shared" si="21"/>
        <v>0</v>
      </c>
      <c r="I94" s="34"/>
      <c r="J94" s="34"/>
      <c r="K94" s="35"/>
      <c r="L94" s="35"/>
      <c r="M94" s="36"/>
      <c r="N94" s="37" t="str">
        <f t="shared" si="22"/>
        <v/>
      </c>
      <c r="O94" s="38" t="str">
        <f t="shared" si="23"/>
        <v/>
      </c>
      <c r="P94" s="39" t="str">
        <f t="shared" si="24"/>
        <v/>
      </c>
      <c r="Q94" s="40" t="str">
        <f t="shared" si="29"/>
        <v/>
      </c>
      <c r="R94" s="40" t="str">
        <f t="shared" si="25"/>
        <v/>
      </c>
      <c r="S94" s="40" t="str">
        <f t="shared" si="26"/>
        <v/>
      </c>
      <c r="T94" s="40" t="str">
        <f t="shared" si="27"/>
        <v/>
      </c>
      <c r="U94" s="41">
        <f>SUM(H94:H98)</f>
        <v>26297</v>
      </c>
      <c r="V94" s="42">
        <f>U94/(SUM(N94:N98))</f>
        <v>187.83571428571429</v>
      </c>
      <c r="W94" s="1">
        <f>SUM(N94:N98)</f>
        <v>140</v>
      </c>
    </row>
    <row r="95" spans="1:23" ht="16.5" customHeight="1" x14ac:dyDescent="0.25">
      <c r="A95" s="27">
        <v>43668</v>
      </c>
      <c r="B95" s="28" t="s">
        <v>27</v>
      </c>
      <c r="C95" s="29" t="s">
        <v>51</v>
      </c>
      <c r="D95" s="30" t="str">
        <f t="shared" ref="D95:D97" si="34">D94</f>
        <v>S2 M1 A07</v>
      </c>
      <c r="E95" s="31" t="s">
        <v>32</v>
      </c>
      <c r="F95" s="32" t="s">
        <v>33</v>
      </c>
      <c r="G95" s="33">
        <v>1617</v>
      </c>
      <c r="H95" s="33">
        <f t="shared" si="21"/>
        <v>442</v>
      </c>
      <c r="I95" s="34">
        <v>2</v>
      </c>
      <c r="J95" s="34"/>
      <c r="K95" s="35">
        <v>1</v>
      </c>
      <c r="L95" s="35"/>
      <c r="M95" s="36"/>
      <c r="N95" s="37">
        <f t="shared" si="22"/>
        <v>3</v>
      </c>
      <c r="O95" s="38">
        <f t="shared" si="23"/>
        <v>147.33333333333334</v>
      </c>
      <c r="P95" s="39" t="str">
        <f t="shared" si="24"/>
        <v/>
      </c>
      <c r="Q95" s="40" t="str">
        <f t="shared" si="29"/>
        <v/>
      </c>
      <c r="R95" s="40">
        <f t="shared" si="25"/>
        <v>33.333333333333329</v>
      </c>
      <c r="S95" s="40" t="str">
        <f t="shared" si="26"/>
        <v/>
      </c>
      <c r="T95" s="40" t="str">
        <f t="shared" si="27"/>
        <v/>
      </c>
    </row>
    <row r="96" spans="1:23" ht="16.5" customHeight="1" x14ac:dyDescent="0.25">
      <c r="A96" s="27">
        <v>43668</v>
      </c>
      <c r="B96" s="28" t="s">
        <v>27</v>
      </c>
      <c r="C96" s="29" t="s">
        <v>51</v>
      </c>
      <c r="D96" s="30" t="str">
        <f t="shared" si="34"/>
        <v>S2 M1 A07</v>
      </c>
      <c r="E96" s="31" t="s">
        <v>34</v>
      </c>
      <c r="F96" s="32" t="s">
        <v>35</v>
      </c>
      <c r="G96" s="43">
        <v>11136</v>
      </c>
      <c r="H96" s="33">
        <f t="shared" si="21"/>
        <v>9961</v>
      </c>
      <c r="I96" s="34">
        <v>53</v>
      </c>
      <c r="J96" s="34"/>
      <c r="K96" s="35">
        <v>3</v>
      </c>
      <c r="L96" s="35"/>
      <c r="M96" s="44">
        <v>2</v>
      </c>
      <c r="N96" s="37">
        <f t="shared" si="22"/>
        <v>58</v>
      </c>
      <c r="O96" s="38">
        <f t="shared" si="23"/>
        <v>171.74137931034483</v>
      </c>
      <c r="P96" s="39">
        <f t="shared" si="24"/>
        <v>2</v>
      </c>
      <c r="Q96" s="40" t="str">
        <f t="shared" si="29"/>
        <v/>
      </c>
      <c r="R96" s="40">
        <f t="shared" si="25"/>
        <v>5.1724137931034484</v>
      </c>
      <c r="S96" s="40" t="str">
        <f t="shared" si="26"/>
        <v/>
      </c>
      <c r="T96" s="40">
        <f t="shared" si="27"/>
        <v>3.4482758620689653</v>
      </c>
    </row>
    <row r="97" spans="1:23" ht="16.5" customHeight="1" x14ac:dyDescent="0.25">
      <c r="A97" s="27">
        <v>43668</v>
      </c>
      <c r="B97" s="28" t="s">
        <v>27</v>
      </c>
      <c r="C97" s="29" t="s">
        <v>51</v>
      </c>
      <c r="D97" s="30" t="str">
        <f t="shared" si="34"/>
        <v>S2 M1 A07</v>
      </c>
      <c r="E97" s="31" t="s">
        <v>36</v>
      </c>
      <c r="F97" s="32" t="s">
        <v>37</v>
      </c>
      <c r="G97" s="43">
        <v>15140</v>
      </c>
      <c r="H97" s="33">
        <f t="shared" si="21"/>
        <v>13965</v>
      </c>
      <c r="I97" s="34">
        <v>62</v>
      </c>
      <c r="J97" s="34"/>
      <c r="K97" s="35">
        <v>2</v>
      </c>
      <c r="L97" s="35">
        <v>4</v>
      </c>
      <c r="M97" s="36">
        <v>3</v>
      </c>
      <c r="N97" s="37">
        <f t="shared" si="22"/>
        <v>71</v>
      </c>
      <c r="O97" s="38">
        <f t="shared" si="23"/>
        <v>196.69014084507043</v>
      </c>
      <c r="P97" s="39">
        <f t="shared" si="24"/>
        <v>7</v>
      </c>
      <c r="Q97" s="40" t="str">
        <f t="shared" si="29"/>
        <v/>
      </c>
      <c r="R97" s="40">
        <f t="shared" si="25"/>
        <v>2.8169014084507045</v>
      </c>
      <c r="S97" s="40">
        <f t="shared" si="26"/>
        <v>5.6338028169014089</v>
      </c>
      <c r="T97" s="40">
        <f t="shared" si="27"/>
        <v>4.225352112676056</v>
      </c>
    </row>
    <row r="98" spans="1:23" ht="16.5" customHeight="1" x14ac:dyDescent="0.25">
      <c r="A98" s="27">
        <v>43668</v>
      </c>
      <c r="B98" s="28" t="s">
        <v>27</v>
      </c>
      <c r="C98" s="29" t="s">
        <v>51</v>
      </c>
      <c r="D98" s="45" t="str">
        <f>D97</f>
        <v>S2 M1 A07</v>
      </c>
      <c r="E98" s="46" t="s">
        <v>38</v>
      </c>
      <c r="F98" s="47" t="s">
        <v>39</v>
      </c>
      <c r="G98" s="48">
        <v>3104</v>
      </c>
      <c r="H98" s="33">
        <f t="shared" si="21"/>
        <v>1929</v>
      </c>
      <c r="I98" s="49">
        <v>7</v>
      </c>
      <c r="J98" s="49"/>
      <c r="K98" s="50"/>
      <c r="L98" s="50">
        <v>1</v>
      </c>
      <c r="M98" s="51"/>
      <c r="N98" s="37">
        <f t="shared" si="22"/>
        <v>8</v>
      </c>
      <c r="O98" s="38">
        <f t="shared" si="23"/>
        <v>241.125</v>
      </c>
      <c r="P98" s="39">
        <f t="shared" si="24"/>
        <v>1</v>
      </c>
      <c r="Q98" s="40" t="str">
        <f t="shared" si="29"/>
        <v/>
      </c>
      <c r="R98" s="40" t="str">
        <f t="shared" si="25"/>
        <v/>
      </c>
      <c r="S98" s="40">
        <f t="shared" si="26"/>
        <v>12.5</v>
      </c>
      <c r="T98" s="40" t="str">
        <f t="shared" si="27"/>
        <v/>
      </c>
    </row>
    <row r="99" spans="1:23" ht="16.5" customHeight="1" x14ac:dyDescent="0.25">
      <c r="A99" s="27">
        <v>43668</v>
      </c>
      <c r="B99" s="28" t="s">
        <v>27</v>
      </c>
      <c r="C99" s="29" t="s">
        <v>51</v>
      </c>
      <c r="D99" s="30" t="s">
        <v>59</v>
      </c>
      <c r="E99" s="31" t="s">
        <v>30</v>
      </c>
      <c r="F99" s="32" t="s">
        <v>31</v>
      </c>
      <c r="G99" s="33"/>
      <c r="H99" s="33">
        <f t="shared" si="21"/>
        <v>0</v>
      </c>
      <c r="I99" s="34"/>
      <c r="J99" s="34"/>
      <c r="K99" s="35"/>
      <c r="L99" s="35"/>
      <c r="M99" s="36"/>
      <c r="N99" s="37" t="str">
        <f t="shared" si="22"/>
        <v/>
      </c>
      <c r="O99" s="38" t="str">
        <f t="shared" si="23"/>
        <v/>
      </c>
      <c r="P99" s="39" t="str">
        <f t="shared" si="24"/>
        <v/>
      </c>
      <c r="Q99" s="40" t="str">
        <f t="shared" si="29"/>
        <v/>
      </c>
      <c r="R99" s="40" t="str">
        <f t="shared" si="25"/>
        <v/>
      </c>
      <c r="S99" s="40" t="str">
        <f t="shared" si="26"/>
        <v/>
      </c>
      <c r="T99" s="40" t="str">
        <f t="shared" si="27"/>
        <v/>
      </c>
      <c r="U99" s="41">
        <f>SUM(H99:H103)</f>
        <v>27496</v>
      </c>
      <c r="V99" s="42">
        <f>U99/(SUM(N99:N103))</f>
        <v>192.27972027972027</v>
      </c>
      <c r="W99" s="1">
        <f>SUM(N99:N103)</f>
        <v>143</v>
      </c>
    </row>
    <row r="100" spans="1:23" ht="16.5" customHeight="1" x14ac:dyDescent="0.25">
      <c r="A100" s="27">
        <v>43668</v>
      </c>
      <c r="B100" s="28" t="s">
        <v>27</v>
      </c>
      <c r="C100" s="29" t="s">
        <v>51</v>
      </c>
      <c r="D100" s="30" t="str">
        <f t="shared" ref="D100:D102" si="35">D99</f>
        <v>S2 M1 A08</v>
      </c>
      <c r="E100" s="31" t="s">
        <v>32</v>
      </c>
      <c r="F100" s="32" t="s">
        <v>33</v>
      </c>
      <c r="G100" s="43"/>
      <c r="H100" s="33">
        <f t="shared" si="21"/>
        <v>0</v>
      </c>
      <c r="I100" s="34"/>
      <c r="J100" s="34"/>
      <c r="K100" s="35"/>
      <c r="L100" s="35"/>
      <c r="M100" s="36"/>
      <c r="N100" s="37" t="str">
        <f t="shared" si="22"/>
        <v/>
      </c>
      <c r="O100" s="38" t="str">
        <f t="shared" si="23"/>
        <v/>
      </c>
      <c r="P100" s="39" t="str">
        <f t="shared" si="24"/>
        <v/>
      </c>
      <c r="Q100" s="40" t="str">
        <f t="shared" si="29"/>
        <v/>
      </c>
      <c r="R100" s="40" t="str">
        <f t="shared" si="25"/>
        <v/>
      </c>
      <c r="S100" s="40" t="str">
        <f t="shared" si="26"/>
        <v/>
      </c>
      <c r="T100" s="40" t="str">
        <f t="shared" si="27"/>
        <v/>
      </c>
    </row>
    <row r="101" spans="1:23" ht="16.5" customHeight="1" x14ac:dyDescent="0.25">
      <c r="A101" s="27">
        <v>43668</v>
      </c>
      <c r="B101" s="28" t="s">
        <v>27</v>
      </c>
      <c r="C101" s="29" t="s">
        <v>51</v>
      </c>
      <c r="D101" s="30" t="str">
        <f t="shared" si="35"/>
        <v>S2 M1 A08</v>
      </c>
      <c r="E101" s="31" t="s">
        <v>34</v>
      </c>
      <c r="F101" s="32" t="s">
        <v>35</v>
      </c>
      <c r="G101" s="43">
        <v>6753</v>
      </c>
      <c r="H101" s="33">
        <f t="shared" si="21"/>
        <v>5578</v>
      </c>
      <c r="I101" s="34">
        <v>26</v>
      </c>
      <c r="J101" s="34"/>
      <c r="K101" s="35">
        <v>2</v>
      </c>
      <c r="L101" s="35">
        <v>4</v>
      </c>
      <c r="M101" s="36"/>
      <c r="N101" s="37">
        <f t="shared" si="22"/>
        <v>32</v>
      </c>
      <c r="O101" s="38">
        <f t="shared" si="23"/>
        <v>174.3125</v>
      </c>
      <c r="P101" s="39">
        <f t="shared" si="24"/>
        <v>4</v>
      </c>
      <c r="Q101" s="40" t="str">
        <f t="shared" si="29"/>
        <v/>
      </c>
      <c r="R101" s="40">
        <f t="shared" si="25"/>
        <v>6.25</v>
      </c>
      <c r="S101" s="40">
        <f t="shared" si="26"/>
        <v>12.5</v>
      </c>
      <c r="T101" s="40" t="str">
        <f t="shared" si="27"/>
        <v/>
      </c>
    </row>
    <row r="102" spans="1:23" ht="16.5" customHeight="1" x14ac:dyDescent="0.25">
      <c r="A102" s="27">
        <v>43668</v>
      </c>
      <c r="B102" s="28" t="s">
        <v>27</v>
      </c>
      <c r="C102" s="29" t="s">
        <v>51</v>
      </c>
      <c r="D102" s="30" t="str">
        <f t="shared" si="35"/>
        <v>S2 M1 A08</v>
      </c>
      <c r="E102" s="31" t="s">
        <v>36</v>
      </c>
      <c r="F102" s="32" t="s">
        <v>37</v>
      </c>
      <c r="G102" s="33">
        <v>18755</v>
      </c>
      <c r="H102" s="33">
        <f t="shared" si="21"/>
        <v>17580</v>
      </c>
      <c r="I102" s="34">
        <v>64</v>
      </c>
      <c r="J102" s="34">
        <v>2</v>
      </c>
      <c r="K102" s="35">
        <v>16</v>
      </c>
      <c r="L102" s="35">
        <v>10</v>
      </c>
      <c r="M102" s="36"/>
      <c r="N102" s="37">
        <f t="shared" si="22"/>
        <v>92</v>
      </c>
      <c r="O102" s="38">
        <f t="shared" si="23"/>
        <v>191.08695652173913</v>
      </c>
      <c r="P102" s="39">
        <f t="shared" si="24"/>
        <v>10</v>
      </c>
      <c r="Q102" s="40">
        <f t="shared" si="29"/>
        <v>2.1739130434782608</v>
      </c>
      <c r="R102" s="40">
        <f t="shared" si="25"/>
        <v>17.391304347826086</v>
      </c>
      <c r="S102" s="40">
        <f t="shared" si="26"/>
        <v>10.869565217391305</v>
      </c>
      <c r="T102" s="40" t="str">
        <f t="shared" si="27"/>
        <v/>
      </c>
    </row>
    <row r="103" spans="1:23" ht="16.5" customHeight="1" x14ac:dyDescent="0.25">
      <c r="A103" s="27">
        <v>43668</v>
      </c>
      <c r="B103" s="28" t="s">
        <v>27</v>
      </c>
      <c r="C103" s="29" t="s">
        <v>51</v>
      </c>
      <c r="D103" s="45" t="str">
        <f>D102</f>
        <v>S2 M1 A08</v>
      </c>
      <c r="E103" s="46" t="s">
        <v>38</v>
      </c>
      <c r="F103" s="47" t="s">
        <v>39</v>
      </c>
      <c r="G103" s="48">
        <v>5513</v>
      </c>
      <c r="H103" s="33">
        <f t="shared" si="21"/>
        <v>4338</v>
      </c>
      <c r="I103" s="49">
        <v>14</v>
      </c>
      <c r="J103" s="49"/>
      <c r="K103" s="50">
        <v>4</v>
      </c>
      <c r="L103" s="50">
        <v>1</v>
      </c>
      <c r="M103" s="51"/>
      <c r="N103" s="37">
        <f t="shared" si="22"/>
        <v>19</v>
      </c>
      <c r="O103" s="38">
        <f t="shared" si="23"/>
        <v>228.31578947368422</v>
      </c>
      <c r="P103" s="39">
        <f t="shared" si="24"/>
        <v>1</v>
      </c>
      <c r="Q103" s="40" t="str">
        <f t="shared" si="29"/>
        <v/>
      </c>
      <c r="R103" s="40">
        <f t="shared" si="25"/>
        <v>21.052631578947366</v>
      </c>
      <c r="S103" s="40">
        <f t="shared" si="26"/>
        <v>5.2631578947368416</v>
      </c>
      <c r="T103" s="40" t="str">
        <f t="shared" si="27"/>
        <v/>
      </c>
    </row>
    <row r="104" spans="1:23" ht="16.5" customHeight="1" x14ac:dyDescent="0.25">
      <c r="A104" s="27">
        <v>43668</v>
      </c>
      <c r="B104" s="28" t="s">
        <v>27</v>
      </c>
      <c r="C104" s="29" t="s">
        <v>51</v>
      </c>
      <c r="D104" s="30" t="s">
        <v>60</v>
      </c>
      <c r="E104" s="31" t="s">
        <v>30</v>
      </c>
      <c r="F104" s="32" t="s">
        <v>31</v>
      </c>
      <c r="G104" s="33"/>
      <c r="H104" s="33">
        <f t="shared" si="21"/>
        <v>0</v>
      </c>
      <c r="I104" s="34"/>
      <c r="J104" s="34"/>
      <c r="K104" s="35"/>
      <c r="L104" s="35"/>
      <c r="M104" s="36"/>
      <c r="N104" s="37" t="str">
        <f t="shared" si="22"/>
        <v/>
      </c>
      <c r="O104" s="38" t="str">
        <f t="shared" si="23"/>
        <v/>
      </c>
      <c r="P104" s="39" t="str">
        <f t="shared" si="24"/>
        <v/>
      </c>
      <c r="Q104" s="40" t="str">
        <f t="shared" si="29"/>
        <v/>
      </c>
      <c r="R104" s="40" t="str">
        <f t="shared" si="25"/>
        <v/>
      </c>
      <c r="S104" s="40" t="str">
        <f t="shared" si="26"/>
        <v/>
      </c>
      <c r="T104" s="40" t="str">
        <f t="shared" si="27"/>
        <v/>
      </c>
      <c r="U104" s="41">
        <f>SUM(H104:H108)</f>
        <v>25584</v>
      </c>
      <c r="V104" s="42">
        <f>U104/(SUM(N104:N108))</f>
        <v>172.86486486486487</v>
      </c>
      <c r="W104" s="1">
        <f>SUM(N104:N108)</f>
        <v>148</v>
      </c>
    </row>
    <row r="105" spans="1:23" ht="16.5" customHeight="1" x14ac:dyDescent="0.25">
      <c r="A105" s="27">
        <v>43668</v>
      </c>
      <c r="B105" s="28" t="s">
        <v>27</v>
      </c>
      <c r="C105" s="29" t="s">
        <v>51</v>
      </c>
      <c r="D105" s="30" t="str">
        <f t="shared" ref="D105:D107" si="36">D104</f>
        <v>S2 M1 A09</v>
      </c>
      <c r="E105" s="31" t="s">
        <v>32</v>
      </c>
      <c r="F105" s="32" t="s">
        <v>33</v>
      </c>
      <c r="G105" s="33">
        <v>3005</v>
      </c>
      <c r="H105" s="33">
        <f t="shared" si="21"/>
        <v>1830</v>
      </c>
      <c r="I105" s="34">
        <v>12</v>
      </c>
      <c r="J105" s="34"/>
      <c r="K105" s="35">
        <v>1</v>
      </c>
      <c r="L105" s="35"/>
      <c r="M105" s="36"/>
      <c r="N105" s="37">
        <f t="shared" si="22"/>
        <v>13</v>
      </c>
      <c r="O105" s="38">
        <f t="shared" si="23"/>
        <v>140.76923076923077</v>
      </c>
      <c r="P105" s="39" t="str">
        <f t="shared" si="24"/>
        <v/>
      </c>
      <c r="Q105" s="40" t="str">
        <f t="shared" si="29"/>
        <v/>
      </c>
      <c r="R105" s="40">
        <f t="shared" si="25"/>
        <v>7.6923076923076925</v>
      </c>
      <c r="S105" s="40" t="str">
        <f t="shared" si="26"/>
        <v/>
      </c>
      <c r="T105" s="40" t="str">
        <f t="shared" si="27"/>
        <v/>
      </c>
    </row>
    <row r="106" spans="1:23" ht="16.5" customHeight="1" x14ac:dyDescent="0.25">
      <c r="A106" s="27">
        <v>43668</v>
      </c>
      <c r="B106" s="28" t="s">
        <v>27</v>
      </c>
      <c r="C106" s="29" t="s">
        <v>51</v>
      </c>
      <c r="D106" s="30" t="str">
        <f t="shared" si="36"/>
        <v>S2 M1 A09</v>
      </c>
      <c r="E106" s="31" t="s">
        <v>34</v>
      </c>
      <c r="F106" s="32" t="s">
        <v>35</v>
      </c>
      <c r="G106" s="33">
        <v>15877</v>
      </c>
      <c r="H106" s="33">
        <f t="shared" si="21"/>
        <v>14702</v>
      </c>
      <c r="I106" s="34">
        <v>76</v>
      </c>
      <c r="J106" s="34"/>
      <c r="K106" s="52">
        <v>10</v>
      </c>
      <c r="L106" s="52">
        <v>1</v>
      </c>
      <c r="M106" s="36">
        <v>2</v>
      </c>
      <c r="N106" s="37">
        <f t="shared" si="22"/>
        <v>89</v>
      </c>
      <c r="O106" s="38">
        <f t="shared" si="23"/>
        <v>165.19101123595505</v>
      </c>
      <c r="P106" s="39">
        <f t="shared" si="24"/>
        <v>3</v>
      </c>
      <c r="Q106" s="40" t="str">
        <f t="shared" si="29"/>
        <v/>
      </c>
      <c r="R106" s="40">
        <f t="shared" si="25"/>
        <v>11.235955056179774</v>
      </c>
      <c r="S106" s="40">
        <f t="shared" si="26"/>
        <v>1.1235955056179776</v>
      </c>
      <c r="T106" s="40">
        <f t="shared" si="27"/>
        <v>2.2471910112359552</v>
      </c>
    </row>
    <row r="107" spans="1:23" ht="16.5" customHeight="1" x14ac:dyDescent="0.25">
      <c r="A107" s="27">
        <v>43668</v>
      </c>
      <c r="B107" s="28" t="s">
        <v>27</v>
      </c>
      <c r="C107" s="29" t="s">
        <v>51</v>
      </c>
      <c r="D107" s="30" t="str">
        <f t="shared" si="36"/>
        <v>S2 M1 A09</v>
      </c>
      <c r="E107" s="31" t="s">
        <v>36</v>
      </c>
      <c r="F107" s="32" t="s">
        <v>37</v>
      </c>
      <c r="G107" s="33">
        <v>10227</v>
      </c>
      <c r="H107" s="33">
        <f t="shared" si="21"/>
        <v>9052</v>
      </c>
      <c r="I107" s="34">
        <v>35</v>
      </c>
      <c r="J107" s="34"/>
      <c r="K107" s="35">
        <v>8</v>
      </c>
      <c r="L107" s="35">
        <v>3</v>
      </c>
      <c r="M107" s="36"/>
      <c r="N107" s="37">
        <f t="shared" si="22"/>
        <v>46</v>
      </c>
      <c r="O107" s="38">
        <f t="shared" si="23"/>
        <v>196.78260869565219</v>
      </c>
      <c r="P107" s="39">
        <f t="shared" si="24"/>
        <v>3</v>
      </c>
      <c r="Q107" s="40" t="str">
        <f t="shared" si="29"/>
        <v/>
      </c>
      <c r="R107" s="40">
        <f t="shared" si="25"/>
        <v>17.391304347826086</v>
      </c>
      <c r="S107" s="40">
        <f t="shared" si="26"/>
        <v>6.5217391304347823</v>
      </c>
      <c r="T107" s="40" t="str">
        <f t="shared" si="27"/>
        <v/>
      </c>
    </row>
    <row r="108" spans="1:23" ht="16.5" customHeight="1" x14ac:dyDescent="0.25">
      <c r="A108" s="27">
        <v>43668</v>
      </c>
      <c r="B108" s="28" t="s">
        <v>27</v>
      </c>
      <c r="C108" s="29" t="s">
        <v>51</v>
      </c>
      <c r="D108" s="45" t="str">
        <f>D107</f>
        <v>S2 M1 A09</v>
      </c>
      <c r="E108" s="46" t="s">
        <v>38</v>
      </c>
      <c r="F108" s="47" t="s">
        <v>39</v>
      </c>
      <c r="G108" s="48"/>
      <c r="H108" s="33">
        <f t="shared" si="21"/>
        <v>0</v>
      </c>
      <c r="I108" s="49"/>
      <c r="J108" s="49"/>
      <c r="K108" s="50"/>
      <c r="L108" s="50"/>
      <c r="M108" s="51"/>
      <c r="N108" s="37" t="str">
        <f t="shared" si="22"/>
        <v/>
      </c>
      <c r="O108" s="38" t="str">
        <f t="shared" si="23"/>
        <v/>
      </c>
      <c r="P108" s="39" t="str">
        <f t="shared" si="24"/>
        <v/>
      </c>
      <c r="Q108" s="40" t="str">
        <f t="shared" si="29"/>
        <v/>
      </c>
      <c r="R108" s="40" t="str">
        <f t="shared" si="25"/>
        <v/>
      </c>
      <c r="S108" s="40" t="str">
        <f t="shared" si="26"/>
        <v/>
      </c>
      <c r="T108" s="40" t="str">
        <f t="shared" si="27"/>
        <v/>
      </c>
    </row>
    <row r="109" spans="1:23" ht="16.5" customHeight="1" x14ac:dyDescent="0.25">
      <c r="A109" s="27">
        <v>43668</v>
      </c>
      <c r="B109" s="28" t="s">
        <v>27</v>
      </c>
      <c r="C109" s="29" t="s">
        <v>51</v>
      </c>
      <c r="D109" s="30" t="s">
        <v>61</v>
      </c>
      <c r="E109" s="31" t="s">
        <v>30</v>
      </c>
      <c r="F109" s="32" t="s">
        <v>31</v>
      </c>
      <c r="G109" s="33"/>
      <c r="H109" s="33">
        <f t="shared" si="21"/>
        <v>0</v>
      </c>
      <c r="I109" s="34"/>
      <c r="J109" s="34"/>
      <c r="K109" s="35"/>
      <c r="L109" s="35"/>
      <c r="M109" s="36"/>
      <c r="N109" s="37" t="str">
        <f t="shared" si="22"/>
        <v/>
      </c>
      <c r="O109" s="38" t="str">
        <f t="shared" si="23"/>
        <v/>
      </c>
      <c r="P109" s="39" t="str">
        <f t="shared" si="24"/>
        <v/>
      </c>
      <c r="Q109" s="40" t="str">
        <f t="shared" si="29"/>
        <v/>
      </c>
      <c r="R109" s="40" t="str">
        <f t="shared" si="25"/>
        <v/>
      </c>
      <c r="S109" s="40" t="str">
        <f t="shared" si="26"/>
        <v/>
      </c>
      <c r="T109" s="40" t="str">
        <f t="shared" si="27"/>
        <v/>
      </c>
      <c r="U109" s="41">
        <f>SUM(H109:H113)</f>
        <v>31034</v>
      </c>
      <c r="V109" s="42">
        <f>U109/(SUM(N109:N113))</f>
        <v>202.83660130718954</v>
      </c>
      <c r="W109" s="1">
        <f>SUM(N109:N113)</f>
        <v>153</v>
      </c>
    </row>
    <row r="110" spans="1:23" ht="16.5" customHeight="1" x14ac:dyDescent="0.25">
      <c r="A110" s="27">
        <v>43668</v>
      </c>
      <c r="B110" s="28" t="s">
        <v>27</v>
      </c>
      <c r="C110" s="29" t="s">
        <v>51</v>
      </c>
      <c r="D110" s="30" t="str">
        <f t="shared" ref="D110:D112" si="37">D109</f>
        <v>S2 M1 A10</v>
      </c>
      <c r="E110" s="31" t="s">
        <v>32</v>
      </c>
      <c r="F110" s="32" t="s">
        <v>33</v>
      </c>
      <c r="G110" s="43"/>
      <c r="H110" s="33">
        <f t="shared" si="21"/>
        <v>0</v>
      </c>
      <c r="I110" s="34"/>
      <c r="J110" s="34"/>
      <c r="K110" s="35"/>
      <c r="L110" s="35"/>
      <c r="M110" s="36"/>
      <c r="N110" s="37" t="str">
        <f t="shared" si="22"/>
        <v/>
      </c>
      <c r="O110" s="38" t="str">
        <f t="shared" si="23"/>
        <v/>
      </c>
      <c r="P110" s="39" t="str">
        <f t="shared" si="24"/>
        <v/>
      </c>
      <c r="Q110" s="40" t="str">
        <f t="shared" si="29"/>
        <v/>
      </c>
      <c r="R110" s="40" t="str">
        <f t="shared" si="25"/>
        <v/>
      </c>
      <c r="S110" s="40" t="str">
        <f t="shared" si="26"/>
        <v/>
      </c>
      <c r="T110" s="40" t="str">
        <f t="shared" si="27"/>
        <v/>
      </c>
    </row>
    <row r="111" spans="1:23" ht="16.5" customHeight="1" x14ac:dyDescent="0.25">
      <c r="A111" s="27">
        <v>43668</v>
      </c>
      <c r="B111" s="28" t="s">
        <v>27</v>
      </c>
      <c r="C111" s="29" t="s">
        <v>51</v>
      </c>
      <c r="D111" s="30" t="str">
        <f t="shared" si="37"/>
        <v>S2 M1 A10</v>
      </c>
      <c r="E111" s="31" t="s">
        <v>34</v>
      </c>
      <c r="F111" s="32" t="s">
        <v>35</v>
      </c>
      <c r="G111" s="43">
        <v>3769</v>
      </c>
      <c r="H111" s="33">
        <f t="shared" si="21"/>
        <v>2594</v>
      </c>
      <c r="I111" s="34">
        <v>14</v>
      </c>
      <c r="J111" s="34"/>
      <c r="K111" s="35">
        <v>3</v>
      </c>
      <c r="L111" s="35"/>
      <c r="M111" s="44"/>
      <c r="N111" s="37">
        <f t="shared" si="22"/>
        <v>17</v>
      </c>
      <c r="O111" s="38">
        <f t="shared" si="23"/>
        <v>152.58823529411765</v>
      </c>
      <c r="P111" s="39" t="str">
        <f t="shared" si="24"/>
        <v/>
      </c>
      <c r="Q111" s="40" t="str">
        <f t="shared" si="29"/>
        <v/>
      </c>
      <c r="R111" s="40">
        <f t="shared" si="25"/>
        <v>17.647058823529413</v>
      </c>
      <c r="S111" s="40" t="str">
        <f t="shared" si="26"/>
        <v/>
      </c>
      <c r="T111" s="40" t="str">
        <f t="shared" si="27"/>
        <v/>
      </c>
    </row>
    <row r="112" spans="1:23" ht="16.5" customHeight="1" x14ac:dyDescent="0.25">
      <c r="A112" s="27">
        <v>43668</v>
      </c>
      <c r="B112" s="28" t="s">
        <v>27</v>
      </c>
      <c r="C112" s="29" t="s">
        <v>51</v>
      </c>
      <c r="D112" s="30" t="str">
        <f t="shared" si="37"/>
        <v>S2 M1 A10</v>
      </c>
      <c r="E112" s="31" t="s">
        <v>36</v>
      </c>
      <c r="F112" s="32" t="s">
        <v>37</v>
      </c>
      <c r="G112" s="43">
        <v>21661</v>
      </c>
      <c r="H112" s="33">
        <f t="shared" si="21"/>
        <v>20486</v>
      </c>
      <c r="I112" s="34">
        <v>78</v>
      </c>
      <c r="J112" s="34">
        <v>6</v>
      </c>
      <c r="K112" s="35">
        <v>18</v>
      </c>
      <c r="L112" s="35"/>
      <c r="M112" s="36"/>
      <c r="N112" s="37">
        <f t="shared" si="22"/>
        <v>102</v>
      </c>
      <c r="O112" s="38">
        <f t="shared" si="23"/>
        <v>200.84313725490196</v>
      </c>
      <c r="P112" s="39" t="str">
        <f t="shared" si="24"/>
        <v/>
      </c>
      <c r="Q112" s="40">
        <f t="shared" si="29"/>
        <v>5.8823529411764701</v>
      </c>
      <c r="R112" s="40">
        <f t="shared" si="25"/>
        <v>17.647058823529413</v>
      </c>
      <c r="S112" s="40" t="str">
        <f t="shared" si="26"/>
        <v/>
      </c>
      <c r="T112" s="40" t="str">
        <f t="shared" si="27"/>
        <v/>
      </c>
    </row>
    <row r="113" spans="1:23" ht="16.5" customHeight="1" x14ac:dyDescent="0.25">
      <c r="A113" s="27">
        <v>43668</v>
      </c>
      <c r="B113" s="28" t="s">
        <v>27</v>
      </c>
      <c r="C113" s="29" t="s">
        <v>51</v>
      </c>
      <c r="D113" s="45" t="str">
        <f>D112</f>
        <v>S2 M1 A10</v>
      </c>
      <c r="E113" s="46" t="s">
        <v>38</v>
      </c>
      <c r="F113" s="47" t="s">
        <v>39</v>
      </c>
      <c r="G113" s="48">
        <v>9129</v>
      </c>
      <c r="H113" s="33">
        <f t="shared" si="21"/>
        <v>7954</v>
      </c>
      <c r="I113" s="49">
        <v>25</v>
      </c>
      <c r="J113" s="49">
        <v>1</v>
      </c>
      <c r="K113" s="50">
        <v>8</v>
      </c>
      <c r="L113" s="50"/>
      <c r="M113" s="51"/>
      <c r="N113" s="37">
        <f t="shared" si="22"/>
        <v>34</v>
      </c>
      <c r="O113" s="38">
        <f t="shared" si="23"/>
        <v>233.94117647058823</v>
      </c>
      <c r="P113" s="39" t="str">
        <f t="shared" si="24"/>
        <v/>
      </c>
      <c r="Q113" s="40">
        <f t="shared" si="29"/>
        <v>2.9411764705882351</v>
      </c>
      <c r="R113" s="40">
        <f t="shared" si="25"/>
        <v>23.52941176470588</v>
      </c>
      <c r="S113" s="40" t="str">
        <f t="shared" si="26"/>
        <v/>
      </c>
      <c r="T113" s="40" t="str">
        <f t="shared" si="27"/>
        <v/>
      </c>
    </row>
    <row r="114" spans="1:23" ht="16.5" customHeight="1" x14ac:dyDescent="0.25">
      <c r="A114" s="27">
        <v>43668</v>
      </c>
      <c r="B114" s="28" t="s">
        <v>27</v>
      </c>
      <c r="C114" s="29" t="s">
        <v>51</v>
      </c>
      <c r="D114" s="30" t="s">
        <v>62</v>
      </c>
      <c r="E114" s="31" t="s">
        <v>30</v>
      </c>
      <c r="F114" s="32" t="s">
        <v>31</v>
      </c>
      <c r="G114" s="33">
        <v>1296</v>
      </c>
      <c r="H114" s="33">
        <f t="shared" si="21"/>
        <v>121</v>
      </c>
      <c r="I114" s="34">
        <v>1</v>
      </c>
      <c r="J114" s="34"/>
      <c r="K114" s="35"/>
      <c r="L114" s="35"/>
      <c r="M114" s="36"/>
      <c r="N114" s="37">
        <f t="shared" si="22"/>
        <v>1</v>
      </c>
      <c r="O114" s="38">
        <f t="shared" si="23"/>
        <v>121</v>
      </c>
      <c r="P114" s="39" t="str">
        <f t="shared" si="24"/>
        <v/>
      </c>
      <c r="Q114" s="40" t="str">
        <f t="shared" si="29"/>
        <v/>
      </c>
      <c r="R114" s="40" t="str">
        <f t="shared" si="25"/>
        <v/>
      </c>
      <c r="S114" s="40" t="str">
        <f t="shared" si="26"/>
        <v/>
      </c>
      <c r="T114" s="40" t="str">
        <f t="shared" si="27"/>
        <v/>
      </c>
      <c r="U114" s="41">
        <f>SUM(H114:H118)</f>
        <v>26243</v>
      </c>
      <c r="V114" s="42">
        <f>U114/(SUM(N114:N118))</f>
        <v>182.24305555555554</v>
      </c>
      <c r="W114" s="1">
        <f>SUM(N114:N118)</f>
        <v>144</v>
      </c>
    </row>
    <row r="115" spans="1:23" ht="16.5" customHeight="1" x14ac:dyDescent="0.25">
      <c r="A115" s="27">
        <v>43668</v>
      </c>
      <c r="B115" s="28" t="s">
        <v>27</v>
      </c>
      <c r="C115" s="29" t="s">
        <v>51</v>
      </c>
      <c r="D115" s="30" t="str">
        <f t="shared" ref="D115:D117" si="38">D114</f>
        <v>S2 M1 A11</v>
      </c>
      <c r="E115" s="31" t="s">
        <v>32</v>
      </c>
      <c r="F115" s="32" t="s">
        <v>33</v>
      </c>
      <c r="G115" s="33">
        <v>1625</v>
      </c>
      <c r="H115" s="33">
        <f t="shared" si="21"/>
        <v>450</v>
      </c>
      <c r="I115" s="34">
        <v>3</v>
      </c>
      <c r="J115" s="34"/>
      <c r="K115" s="35"/>
      <c r="L115" s="35"/>
      <c r="M115" s="36"/>
      <c r="N115" s="37">
        <f t="shared" si="22"/>
        <v>3</v>
      </c>
      <c r="O115" s="38">
        <f t="shared" si="23"/>
        <v>150</v>
      </c>
      <c r="P115" s="39" t="str">
        <f t="shared" si="24"/>
        <v/>
      </c>
      <c r="Q115" s="40" t="str">
        <f t="shared" si="29"/>
        <v/>
      </c>
      <c r="R115" s="40" t="str">
        <f t="shared" si="25"/>
        <v/>
      </c>
      <c r="S115" s="40" t="str">
        <f t="shared" si="26"/>
        <v/>
      </c>
      <c r="T115" s="40" t="str">
        <f t="shared" si="27"/>
        <v/>
      </c>
    </row>
    <row r="116" spans="1:23" ht="16.5" customHeight="1" x14ac:dyDescent="0.25">
      <c r="A116" s="27">
        <v>43668</v>
      </c>
      <c r="B116" s="28" t="s">
        <v>27</v>
      </c>
      <c r="C116" s="29" t="s">
        <v>51</v>
      </c>
      <c r="D116" s="30" t="str">
        <f t="shared" si="38"/>
        <v>S2 M1 A11</v>
      </c>
      <c r="E116" s="31" t="s">
        <v>34</v>
      </c>
      <c r="F116" s="32" t="s">
        <v>35</v>
      </c>
      <c r="G116" s="33">
        <v>11765</v>
      </c>
      <c r="H116" s="33">
        <f t="shared" si="21"/>
        <v>10590</v>
      </c>
      <c r="I116" s="34">
        <v>45</v>
      </c>
      <c r="J116" s="34"/>
      <c r="K116" s="52">
        <v>7</v>
      </c>
      <c r="L116" s="52">
        <v>9</v>
      </c>
      <c r="M116" s="36">
        <v>3</v>
      </c>
      <c r="N116" s="37">
        <f t="shared" si="22"/>
        <v>64</v>
      </c>
      <c r="O116" s="38">
        <f t="shared" si="23"/>
        <v>165.46875</v>
      </c>
      <c r="P116" s="39">
        <f t="shared" si="24"/>
        <v>12</v>
      </c>
      <c r="Q116" s="40" t="str">
        <f t="shared" si="29"/>
        <v/>
      </c>
      <c r="R116" s="40">
        <f t="shared" si="25"/>
        <v>10.9375</v>
      </c>
      <c r="S116" s="40">
        <f t="shared" si="26"/>
        <v>14.0625</v>
      </c>
      <c r="T116" s="40">
        <f t="shared" si="27"/>
        <v>4.6875</v>
      </c>
    </row>
    <row r="117" spans="1:23" ht="16.5" customHeight="1" x14ac:dyDescent="0.25">
      <c r="A117" s="27">
        <v>43668</v>
      </c>
      <c r="B117" s="28" t="s">
        <v>27</v>
      </c>
      <c r="C117" s="29" t="s">
        <v>51</v>
      </c>
      <c r="D117" s="30" t="str">
        <f t="shared" si="38"/>
        <v>S2 M1 A11</v>
      </c>
      <c r="E117" s="31" t="s">
        <v>36</v>
      </c>
      <c r="F117" s="32" t="s">
        <v>37</v>
      </c>
      <c r="G117" s="33">
        <v>14102</v>
      </c>
      <c r="H117" s="33">
        <f t="shared" si="21"/>
        <v>12927</v>
      </c>
      <c r="I117" s="34">
        <v>48</v>
      </c>
      <c r="J117" s="34"/>
      <c r="K117" s="35">
        <v>12</v>
      </c>
      <c r="L117" s="35">
        <v>5</v>
      </c>
      <c r="M117" s="36">
        <v>2</v>
      </c>
      <c r="N117" s="37">
        <f t="shared" si="22"/>
        <v>67</v>
      </c>
      <c r="O117" s="38">
        <f t="shared" si="23"/>
        <v>192.9402985074627</v>
      </c>
      <c r="P117" s="39">
        <f t="shared" si="24"/>
        <v>7</v>
      </c>
      <c r="Q117" s="40" t="str">
        <f t="shared" si="29"/>
        <v/>
      </c>
      <c r="R117" s="40">
        <f t="shared" si="25"/>
        <v>17.910447761194028</v>
      </c>
      <c r="S117" s="40">
        <f t="shared" si="26"/>
        <v>7.4626865671641784</v>
      </c>
      <c r="T117" s="40">
        <f t="shared" si="27"/>
        <v>2.9850746268656714</v>
      </c>
    </row>
    <row r="118" spans="1:23" ht="16.5" customHeight="1" x14ac:dyDescent="0.25">
      <c r="A118" s="27">
        <v>43668</v>
      </c>
      <c r="B118" s="28" t="s">
        <v>27</v>
      </c>
      <c r="C118" s="29" t="s">
        <v>51</v>
      </c>
      <c r="D118" s="45" t="str">
        <f>D117</f>
        <v>S2 M1 A11</v>
      </c>
      <c r="E118" s="46" t="s">
        <v>38</v>
      </c>
      <c r="F118" s="47" t="s">
        <v>39</v>
      </c>
      <c r="G118" s="48">
        <v>3330</v>
      </c>
      <c r="H118" s="33">
        <f t="shared" si="21"/>
        <v>2155</v>
      </c>
      <c r="I118" s="49">
        <v>6</v>
      </c>
      <c r="J118" s="49"/>
      <c r="K118" s="50">
        <v>2</v>
      </c>
      <c r="L118" s="50">
        <v>1</v>
      </c>
      <c r="M118" s="51"/>
      <c r="N118" s="37">
        <f t="shared" si="22"/>
        <v>9</v>
      </c>
      <c r="O118" s="38">
        <f t="shared" si="23"/>
        <v>239.44444444444446</v>
      </c>
      <c r="P118" s="39">
        <f t="shared" si="24"/>
        <v>1</v>
      </c>
      <c r="Q118" s="40" t="str">
        <f t="shared" si="29"/>
        <v/>
      </c>
      <c r="R118" s="40">
        <f t="shared" si="25"/>
        <v>22.222222222222221</v>
      </c>
      <c r="S118" s="40">
        <f t="shared" si="26"/>
        <v>11.111111111111111</v>
      </c>
      <c r="T118" s="40" t="str">
        <f t="shared" si="27"/>
        <v/>
      </c>
    </row>
    <row r="119" spans="1:23" ht="16.5" customHeight="1" x14ac:dyDescent="0.25">
      <c r="A119" s="27">
        <v>43668</v>
      </c>
      <c r="B119" s="28" t="s">
        <v>27</v>
      </c>
      <c r="C119" s="29" t="s">
        <v>51</v>
      </c>
      <c r="D119" s="30" t="s">
        <v>63</v>
      </c>
      <c r="E119" s="31" t="s">
        <v>30</v>
      </c>
      <c r="F119" s="32" t="s">
        <v>31</v>
      </c>
      <c r="G119" s="33"/>
      <c r="H119" s="33">
        <f t="shared" si="21"/>
        <v>0</v>
      </c>
      <c r="I119" s="34"/>
      <c r="J119" s="34"/>
      <c r="K119" s="35"/>
      <c r="L119" s="35"/>
      <c r="M119" s="36"/>
      <c r="N119" s="37" t="str">
        <f t="shared" si="22"/>
        <v/>
      </c>
      <c r="O119" s="38" t="str">
        <f t="shared" si="23"/>
        <v/>
      </c>
      <c r="P119" s="39" t="str">
        <f t="shared" si="24"/>
        <v/>
      </c>
      <c r="Q119" s="40" t="str">
        <f t="shared" si="29"/>
        <v/>
      </c>
      <c r="R119" s="40" t="str">
        <f t="shared" si="25"/>
        <v/>
      </c>
      <c r="S119" s="40" t="str">
        <f t="shared" si="26"/>
        <v/>
      </c>
      <c r="T119" s="40" t="str">
        <f t="shared" si="27"/>
        <v/>
      </c>
      <c r="U119" s="41">
        <f>SUM(H119:H123)</f>
        <v>27460</v>
      </c>
      <c r="V119" s="42">
        <f>U119/(SUM(N119:N123))</f>
        <v>188.08219178082192</v>
      </c>
      <c r="W119" s="1">
        <f>SUM(N119:N123)</f>
        <v>146</v>
      </c>
    </row>
    <row r="120" spans="1:23" ht="16.5" customHeight="1" x14ac:dyDescent="0.25">
      <c r="A120" s="27">
        <v>43668</v>
      </c>
      <c r="B120" s="28" t="s">
        <v>27</v>
      </c>
      <c r="C120" s="29" t="s">
        <v>51</v>
      </c>
      <c r="D120" s="30" t="str">
        <f t="shared" ref="D120:D122" si="39">D119</f>
        <v>S2 M1 A12</v>
      </c>
      <c r="E120" s="31" t="s">
        <v>32</v>
      </c>
      <c r="F120" s="32" t="s">
        <v>33</v>
      </c>
      <c r="G120" s="43">
        <v>2356</v>
      </c>
      <c r="H120" s="33">
        <f t="shared" si="21"/>
        <v>1181</v>
      </c>
      <c r="I120" s="34">
        <v>7</v>
      </c>
      <c r="J120" s="34"/>
      <c r="K120" s="35">
        <v>1</v>
      </c>
      <c r="L120" s="35"/>
      <c r="M120" s="36"/>
      <c r="N120" s="37">
        <f t="shared" si="22"/>
        <v>8</v>
      </c>
      <c r="O120" s="38">
        <f t="shared" si="23"/>
        <v>147.625</v>
      </c>
      <c r="P120" s="39" t="str">
        <f t="shared" si="24"/>
        <v/>
      </c>
      <c r="Q120" s="40" t="str">
        <f t="shared" si="29"/>
        <v/>
      </c>
      <c r="R120" s="40">
        <f t="shared" si="25"/>
        <v>12.5</v>
      </c>
      <c r="S120" s="40" t="str">
        <f t="shared" si="26"/>
        <v/>
      </c>
      <c r="T120" s="40" t="str">
        <f t="shared" si="27"/>
        <v/>
      </c>
    </row>
    <row r="121" spans="1:23" ht="16.5" customHeight="1" x14ac:dyDescent="0.25">
      <c r="A121" s="27">
        <v>43668</v>
      </c>
      <c r="B121" s="28" t="s">
        <v>27</v>
      </c>
      <c r="C121" s="29" t="s">
        <v>51</v>
      </c>
      <c r="D121" s="30" t="str">
        <f t="shared" si="39"/>
        <v>S2 M1 A12</v>
      </c>
      <c r="E121" s="31" t="s">
        <v>34</v>
      </c>
      <c r="F121" s="32" t="s">
        <v>35</v>
      </c>
      <c r="G121" s="43">
        <v>11287</v>
      </c>
      <c r="H121" s="33">
        <f t="shared" si="21"/>
        <v>10112</v>
      </c>
      <c r="I121" s="34">
        <v>47</v>
      </c>
      <c r="J121" s="34">
        <v>2</v>
      </c>
      <c r="K121" s="35">
        <v>10</v>
      </c>
      <c r="L121" s="35"/>
      <c r="M121" s="44"/>
      <c r="N121" s="37">
        <f t="shared" si="22"/>
        <v>59</v>
      </c>
      <c r="O121" s="38">
        <f t="shared" si="23"/>
        <v>171.38983050847457</v>
      </c>
      <c r="P121" s="39" t="str">
        <f t="shared" si="24"/>
        <v/>
      </c>
      <c r="Q121" s="40">
        <f t="shared" si="29"/>
        <v>3.3898305084745761</v>
      </c>
      <c r="R121" s="40">
        <f t="shared" si="25"/>
        <v>16.949152542372879</v>
      </c>
      <c r="S121" s="40" t="str">
        <f t="shared" si="26"/>
        <v/>
      </c>
      <c r="T121" s="40" t="str">
        <f t="shared" si="27"/>
        <v/>
      </c>
    </row>
    <row r="122" spans="1:23" ht="16.5" customHeight="1" x14ac:dyDescent="0.25">
      <c r="A122" s="27">
        <v>43668</v>
      </c>
      <c r="B122" s="28" t="s">
        <v>27</v>
      </c>
      <c r="C122" s="29" t="s">
        <v>51</v>
      </c>
      <c r="D122" s="30" t="str">
        <f t="shared" si="39"/>
        <v>S2 M1 A12</v>
      </c>
      <c r="E122" s="31" t="s">
        <v>36</v>
      </c>
      <c r="F122" s="32" t="s">
        <v>37</v>
      </c>
      <c r="G122" s="43">
        <v>13955</v>
      </c>
      <c r="H122" s="33">
        <f t="shared" si="21"/>
        <v>12780</v>
      </c>
      <c r="I122" s="34">
        <v>47</v>
      </c>
      <c r="J122" s="34">
        <v>2</v>
      </c>
      <c r="K122" s="35">
        <v>16</v>
      </c>
      <c r="L122" s="35"/>
      <c r="M122" s="36"/>
      <c r="N122" s="37">
        <f t="shared" si="22"/>
        <v>65</v>
      </c>
      <c r="O122" s="38">
        <f t="shared" si="23"/>
        <v>196.61538461538461</v>
      </c>
      <c r="P122" s="39" t="str">
        <f t="shared" si="24"/>
        <v/>
      </c>
      <c r="Q122" s="40">
        <f t="shared" si="29"/>
        <v>3.0769230769230771</v>
      </c>
      <c r="R122" s="40">
        <f t="shared" si="25"/>
        <v>24.615384615384617</v>
      </c>
      <c r="S122" s="40" t="str">
        <f t="shared" si="26"/>
        <v/>
      </c>
      <c r="T122" s="40" t="str">
        <f t="shared" si="27"/>
        <v/>
      </c>
    </row>
    <row r="123" spans="1:23" ht="16.5" customHeight="1" thickBot="1" x14ac:dyDescent="0.3">
      <c r="A123" s="27">
        <v>43668</v>
      </c>
      <c r="B123" s="28" t="s">
        <v>27</v>
      </c>
      <c r="C123" s="29" t="s">
        <v>51</v>
      </c>
      <c r="D123" s="56" t="str">
        <f>D122</f>
        <v>S2 M1 A12</v>
      </c>
      <c r="E123" s="57" t="s">
        <v>38</v>
      </c>
      <c r="F123" s="58" t="s">
        <v>39</v>
      </c>
      <c r="G123" s="59">
        <v>4562</v>
      </c>
      <c r="H123" s="33">
        <f t="shared" si="21"/>
        <v>3387</v>
      </c>
      <c r="I123" s="60">
        <v>13</v>
      </c>
      <c r="J123" s="60"/>
      <c r="K123" s="61">
        <v>1</v>
      </c>
      <c r="L123" s="61"/>
      <c r="M123" s="62"/>
      <c r="N123" s="37">
        <f t="shared" si="22"/>
        <v>14</v>
      </c>
      <c r="O123" s="38">
        <f t="shared" si="23"/>
        <v>241.92857142857142</v>
      </c>
      <c r="P123" s="39" t="str">
        <f t="shared" si="24"/>
        <v/>
      </c>
      <c r="Q123" s="40" t="str">
        <f t="shared" si="29"/>
        <v/>
      </c>
      <c r="R123" s="40">
        <f t="shared" si="25"/>
        <v>7.1428571428571423</v>
      </c>
      <c r="S123" s="40" t="str">
        <f t="shared" si="26"/>
        <v/>
      </c>
      <c r="T123" s="40" t="str">
        <f t="shared" si="27"/>
        <v/>
      </c>
    </row>
    <row r="124" spans="1:23" ht="16.5" customHeight="1" x14ac:dyDescent="0.25">
      <c r="A124" s="27">
        <v>43668</v>
      </c>
      <c r="B124" s="28" t="s">
        <v>27</v>
      </c>
      <c r="C124" s="29" t="s">
        <v>51</v>
      </c>
      <c r="D124" s="30" t="s">
        <v>64</v>
      </c>
      <c r="E124" s="31" t="s">
        <v>30</v>
      </c>
      <c r="F124" s="32" t="s">
        <v>31</v>
      </c>
      <c r="G124" s="33"/>
      <c r="H124" s="33">
        <f t="shared" si="21"/>
        <v>0</v>
      </c>
      <c r="I124" s="34"/>
      <c r="J124" s="34"/>
      <c r="K124" s="35"/>
      <c r="L124" s="35"/>
      <c r="M124" s="36"/>
      <c r="N124" s="37" t="str">
        <f t="shared" si="22"/>
        <v/>
      </c>
      <c r="O124" s="38" t="str">
        <f t="shared" si="23"/>
        <v/>
      </c>
      <c r="P124" s="39" t="str">
        <f t="shared" si="24"/>
        <v/>
      </c>
      <c r="Q124" s="40" t="str">
        <f t="shared" si="29"/>
        <v/>
      </c>
      <c r="R124" s="40" t="str">
        <f t="shared" si="25"/>
        <v/>
      </c>
      <c r="S124" s="40" t="str">
        <f t="shared" si="26"/>
        <v/>
      </c>
      <c r="T124" s="40" t="str">
        <f t="shared" si="27"/>
        <v/>
      </c>
      <c r="U124" s="41">
        <f>SUM(H124:H128)</f>
        <v>18809</v>
      </c>
      <c r="V124" s="42">
        <f>U124/(SUM(N124:N128))</f>
        <v>155.44628099173553</v>
      </c>
      <c r="W124" s="1">
        <f>SUM(N124:N128)</f>
        <v>121</v>
      </c>
    </row>
    <row r="125" spans="1:23" ht="16.5" customHeight="1" x14ac:dyDescent="0.25">
      <c r="A125" s="27">
        <v>43668</v>
      </c>
      <c r="B125" s="28" t="s">
        <v>27</v>
      </c>
      <c r="C125" s="29" t="s">
        <v>51</v>
      </c>
      <c r="D125" s="30" t="str">
        <f t="shared" ref="D125:D127" si="40">D124</f>
        <v>S2 M2 01</v>
      </c>
      <c r="E125" s="31" t="s">
        <v>32</v>
      </c>
      <c r="F125" s="32" t="s">
        <v>33</v>
      </c>
      <c r="G125" s="33">
        <v>2624</v>
      </c>
      <c r="H125" s="33">
        <f t="shared" si="21"/>
        <v>1449</v>
      </c>
      <c r="I125" s="34">
        <v>9</v>
      </c>
      <c r="J125" s="34"/>
      <c r="K125" s="35">
        <v>2</v>
      </c>
      <c r="L125" s="35"/>
      <c r="M125" s="36"/>
      <c r="N125" s="37">
        <f t="shared" si="22"/>
        <v>11</v>
      </c>
      <c r="O125" s="38">
        <f t="shared" si="23"/>
        <v>131.72727272727272</v>
      </c>
      <c r="P125" s="39" t="str">
        <f t="shared" si="24"/>
        <v/>
      </c>
      <c r="Q125" s="40" t="str">
        <f t="shared" si="29"/>
        <v/>
      </c>
      <c r="R125" s="40">
        <f t="shared" si="25"/>
        <v>18.181818181818183</v>
      </c>
      <c r="S125" s="40" t="str">
        <f t="shared" si="26"/>
        <v/>
      </c>
      <c r="T125" s="40" t="str">
        <f t="shared" si="27"/>
        <v/>
      </c>
    </row>
    <row r="126" spans="1:23" ht="16.5" customHeight="1" x14ac:dyDescent="0.25">
      <c r="A126" s="27">
        <v>43668</v>
      </c>
      <c r="B126" s="28" t="s">
        <v>27</v>
      </c>
      <c r="C126" s="29" t="s">
        <v>51</v>
      </c>
      <c r="D126" s="30" t="str">
        <f t="shared" si="40"/>
        <v>S2 M2 01</v>
      </c>
      <c r="E126" s="31" t="s">
        <v>34</v>
      </c>
      <c r="F126" s="32" t="s">
        <v>35</v>
      </c>
      <c r="G126" s="43">
        <v>12517</v>
      </c>
      <c r="H126" s="33">
        <f t="shared" si="21"/>
        <v>11342</v>
      </c>
      <c r="I126" s="34">
        <v>64</v>
      </c>
      <c r="J126" s="34"/>
      <c r="K126" s="35">
        <v>13</v>
      </c>
      <c r="L126" s="35"/>
      <c r="M126" s="44">
        <v>1</v>
      </c>
      <c r="N126" s="37">
        <f t="shared" si="22"/>
        <v>78</v>
      </c>
      <c r="O126" s="38">
        <f t="shared" si="23"/>
        <v>145.41025641025641</v>
      </c>
      <c r="P126" s="39">
        <f t="shared" si="24"/>
        <v>1</v>
      </c>
      <c r="Q126" s="40" t="str">
        <f t="shared" si="29"/>
        <v/>
      </c>
      <c r="R126" s="40">
        <f t="shared" si="25"/>
        <v>16.666666666666664</v>
      </c>
      <c r="S126" s="40" t="str">
        <f t="shared" si="26"/>
        <v/>
      </c>
      <c r="T126" s="40">
        <f t="shared" si="27"/>
        <v>1.2820512820512819</v>
      </c>
    </row>
    <row r="127" spans="1:23" ht="16.5" customHeight="1" x14ac:dyDescent="0.25">
      <c r="A127" s="27">
        <v>43668</v>
      </c>
      <c r="B127" s="28" t="s">
        <v>27</v>
      </c>
      <c r="C127" s="29" t="s">
        <v>51</v>
      </c>
      <c r="D127" s="30" t="str">
        <f t="shared" si="40"/>
        <v>S2 M2 01</v>
      </c>
      <c r="E127" s="31" t="s">
        <v>36</v>
      </c>
      <c r="F127" s="32" t="s">
        <v>37</v>
      </c>
      <c r="G127" s="43">
        <v>6982</v>
      </c>
      <c r="H127" s="33">
        <f t="shared" si="21"/>
        <v>5807</v>
      </c>
      <c r="I127" s="34">
        <v>25</v>
      </c>
      <c r="J127" s="34"/>
      <c r="K127" s="35">
        <v>5</v>
      </c>
      <c r="L127" s="35">
        <v>1</v>
      </c>
      <c r="M127" s="36"/>
      <c r="N127" s="37">
        <f t="shared" si="22"/>
        <v>31</v>
      </c>
      <c r="O127" s="38">
        <f t="shared" si="23"/>
        <v>187.32258064516128</v>
      </c>
      <c r="P127" s="39">
        <f t="shared" si="24"/>
        <v>1</v>
      </c>
      <c r="Q127" s="40" t="str">
        <f t="shared" si="29"/>
        <v/>
      </c>
      <c r="R127" s="40">
        <f t="shared" si="25"/>
        <v>16.129032258064516</v>
      </c>
      <c r="S127" s="40">
        <f t="shared" si="26"/>
        <v>3.225806451612903</v>
      </c>
      <c r="T127" s="40" t="str">
        <f t="shared" si="27"/>
        <v/>
      </c>
    </row>
    <row r="128" spans="1:23" ht="16.5" customHeight="1" x14ac:dyDescent="0.25">
      <c r="A128" s="27">
        <v>43668</v>
      </c>
      <c r="B128" s="28" t="s">
        <v>27</v>
      </c>
      <c r="C128" s="29" t="s">
        <v>51</v>
      </c>
      <c r="D128" s="45" t="str">
        <f>D127</f>
        <v>S2 M2 01</v>
      </c>
      <c r="E128" s="46" t="s">
        <v>38</v>
      </c>
      <c r="F128" s="47" t="s">
        <v>39</v>
      </c>
      <c r="G128" s="48">
        <v>1386</v>
      </c>
      <c r="H128" s="33">
        <f t="shared" si="21"/>
        <v>211</v>
      </c>
      <c r="I128" s="49">
        <v>1</v>
      </c>
      <c r="J128" s="49"/>
      <c r="K128" s="50"/>
      <c r="L128" s="50"/>
      <c r="M128" s="51"/>
      <c r="N128" s="37">
        <f t="shared" si="22"/>
        <v>1</v>
      </c>
      <c r="O128" s="38">
        <f t="shared" si="23"/>
        <v>211</v>
      </c>
      <c r="P128" s="39" t="str">
        <f t="shared" si="24"/>
        <v/>
      </c>
      <c r="Q128" s="40" t="str">
        <f t="shared" si="29"/>
        <v/>
      </c>
      <c r="R128" s="40" t="str">
        <f t="shared" si="25"/>
        <v/>
      </c>
      <c r="S128" s="40" t="str">
        <f t="shared" si="26"/>
        <v/>
      </c>
      <c r="T128" s="40" t="str">
        <f t="shared" si="27"/>
        <v/>
      </c>
    </row>
    <row r="129" spans="1:23" ht="16.5" customHeight="1" x14ac:dyDescent="0.25">
      <c r="A129" s="27">
        <v>43668</v>
      </c>
      <c r="B129" s="28" t="s">
        <v>27</v>
      </c>
      <c r="C129" s="29" t="s">
        <v>51</v>
      </c>
      <c r="D129" s="30" t="s">
        <v>65</v>
      </c>
      <c r="E129" s="31" t="s">
        <v>30</v>
      </c>
      <c r="F129" s="32" t="s">
        <v>31</v>
      </c>
      <c r="G129" s="33">
        <v>2497</v>
      </c>
      <c r="H129" s="33">
        <f t="shared" si="21"/>
        <v>1322</v>
      </c>
      <c r="I129" s="34">
        <v>10</v>
      </c>
      <c r="J129" s="34">
        <v>1</v>
      </c>
      <c r="K129" s="35"/>
      <c r="L129" s="35"/>
      <c r="M129" s="36">
        <v>1</v>
      </c>
      <c r="N129" s="37">
        <f t="shared" si="22"/>
        <v>12</v>
      </c>
      <c r="O129" s="38">
        <f t="shared" si="23"/>
        <v>110.16666666666667</v>
      </c>
      <c r="P129" s="39">
        <f t="shared" si="24"/>
        <v>1</v>
      </c>
      <c r="Q129" s="40">
        <f t="shared" si="29"/>
        <v>8.3333333333333321</v>
      </c>
      <c r="R129" s="40" t="str">
        <f t="shared" si="25"/>
        <v/>
      </c>
      <c r="S129" s="40" t="str">
        <f t="shared" si="26"/>
        <v/>
      </c>
      <c r="T129" s="40">
        <f t="shared" si="27"/>
        <v>8.3333333333333321</v>
      </c>
      <c r="U129" s="41">
        <f>SUM(H129:H133)</f>
        <v>17850</v>
      </c>
      <c r="V129" s="42">
        <f>U129/(SUM(N129:N133))</f>
        <v>136.25954198473283</v>
      </c>
      <c r="W129" s="1">
        <f>SUM(N129:N133)</f>
        <v>131</v>
      </c>
    </row>
    <row r="130" spans="1:23" ht="16.5" customHeight="1" x14ac:dyDescent="0.25">
      <c r="A130" s="27">
        <v>43668</v>
      </c>
      <c r="B130" s="28" t="s">
        <v>27</v>
      </c>
      <c r="C130" s="29" t="s">
        <v>51</v>
      </c>
      <c r="D130" s="30" t="str">
        <f t="shared" ref="D130:D132" si="41">D129</f>
        <v>S2 M2 02</v>
      </c>
      <c r="E130" s="31" t="s">
        <v>32</v>
      </c>
      <c r="F130" s="32" t="s">
        <v>33</v>
      </c>
      <c r="G130" s="43">
        <v>11957</v>
      </c>
      <c r="H130" s="33">
        <f t="shared" si="21"/>
        <v>10782</v>
      </c>
      <c r="I130" s="34">
        <v>71</v>
      </c>
      <c r="J130" s="34"/>
      <c r="K130" s="35">
        <v>6</v>
      </c>
      <c r="L130" s="35">
        <v>5</v>
      </c>
      <c r="M130" s="36">
        <v>2</v>
      </c>
      <c r="N130" s="37">
        <f t="shared" si="22"/>
        <v>84</v>
      </c>
      <c r="O130" s="38">
        <f t="shared" si="23"/>
        <v>128.35714285714286</v>
      </c>
      <c r="P130" s="39">
        <f t="shared" si="24"/>
        <v>7</v>
      </c>
      <c r="Q130" s="40" t="str">
        <f t="shared" si="29"/>
        <v/>
      </c>
      <c r="R130" s="40">
        <f t="shared" si="25"/>
        <v>7.1428571428571423</v>
      </c>
      <c r="S130" s="40">
        <f t="shared" si="26"/>
        <v>5.9523809523809517</v>
      </c>
      <c r="T130" s="40">
        <f t="shared" si="27"/>
        <v>2.3809523809523809</v>
      </c>
    </row>
    <row r="131" spans="1:23" ht="16.5" customHeight="1" x14ac:dyDescent="0.25">
      <c r="A131" s="27">
        <v>43668</v>
      </c>
      <c r="B131" s="28" t="s">
        <v>27</v>
      </c>
      <c r="C131" s="29" t="s">
        <v>51</v>
      </c>
      <c r="D131" s="30" t="str">
        <f t="shared" si="41"/>
        <v>S2 M2 02</v>
      </c>
      <c r="E131" s="31" t="s">
        <v>34</v>
      </c>
      <c r="F131" s="32" t="s">
        <v>35</v>
      </c>
      <c r="G131" s="43">
        <v>6320</v>
      </c>
      <c r="H131" s="33">
        <f t="shared" si="21"/>
        <v>5145</v>
      </c>
      <c r="I131" s="34">
        <v>29</v>
      </c>
      <c r="J131" s="34"/>
      <c r="K131" s="35">
        <v>3</v>
      </c>
      <c r="L131" s="35"/>
      <c r="M131" s="36"/>
      <c r="N131" s="37">
        <f t="shared" si="22"/>
        <v>32</v>
      </c>
      <c r="O131" s="38">
        <f t="shared" si="23"/>
        <v>160.78125</v>
      </c>
      <c r="P131" s="39" t="str">
        <f t="shared" si="24"/>
        <v/>
      </c>
      <c r="Q131" s="40" t="str">
        <f t="shared" si="29"/>
        <v/>
      </c>
      <c r="R131" s="40">
        <f t="shared" si="25"/>
        <v>9.375</v>
      </c>
      <c r="S131" s="40" t="str">
        <f t="shared" si="26"/>
        <v/>
      </c>
      <c r="T131" s="40" t="str">
        <f t="shared" si="27"/>
        <v/>
      </c>
    </row>
    <row r="132" spans="1:23" ht="16.5" customHeight="1" x14ac:dyDescent="0.25">
      <c r="A132" s="27">
        <v>43668</v>
      </c>
      <c r="B132" s="28" t="s">
        <v>27</v>
      </c>
      <c r="C132" s="29" t="s">
        <v>51</v>
      </c>
      <c r="D132" s="30" t="str">
        <f t="shared" si="41"/>
        <v>S2 M2 02</v>
      </c>
      <c r="E132" s="31" t="s">
        <v>36</v>
      </c>
      <c r="F132" s="32" t="s">
        <v>37</v>
      </c>
      <c r="G132" s="33">
        <v>1776</v>
      </c>
      <c r="H132" s="33">
        <f t="shared" si="21"/>
        <v>601</v>
      </c>
      <c r="I132" s="34">
        <v>2</v>
      </c>
      <c r="J132" s="34"/>
      <c r="K132" s="35">
        <v>1</v>
      </c>
      <c r="L132" s="35"/>
      <c r="M132" s="36"/>
      <c r="N132" s="37">
        <f t="shared" si="22"/>
        <v>3</v>
      </c>
      <c r="O132" s="38">
        <f t="shared" si="23"/>
        <v>200.33333333333334</v>
      </c>
      <c r="P132" s="39" t="str">
        <f t="shared" si="24"/>
        <v/>
      </c>
      <c r="Q132" s="40" t="str">
        <f t="shared" si="29"/>
        <v/>
      </c>
      <c r="R132" s="40">
        <f t="shared" si="25"/>
        <v>33.333333333333329</v>
      </c>
      <c r="S132" s="40" t="str">
        <f t="shared" si="26"/>
        <v/>
      </c>
      <c r="T132" s="40" t="str">
        <f t="shared" si="27"/>
        <v/>
      </c>
    </row>
    <row r="133" spans="1:23" ht="16.5" customHeight="1" x14ac:dyDescent="0.25">
      <c r="A133" s="27">
        <v>43668</v>
      </c>
      <c r="B133" s="28" t="s">
        <v>27</v>
      </c>
      <c r="C133" s="29" t="s">
        <v>51</v>
      </c>
      <c r="D133" s="45" t="str">
        <f>D132</f>
        <v>S2 M2 02</v>
      </c>
      <c r="E133" s="46" t="s">
        <v>38</v>
      </c>
      <c r="F133" s="47" t="s">
        <v>39</v>
      </c>
      <c r="G133" s="48"/>
      <c r="H133" s="33">
        <f t="shared" ref="H133:H196" si="42">IF(ISBLANK(G133),0,G133-H$1)</f>
        <v>0</v>
      </c>
      <c r="I133" s="49"/>
      <c r="J133" s="49"/>
      <c r="K133" s="50"/>
      <c r="L133" s="50"/>
      <c r="M133" s="51"/>
      <c r="N133" s="37" t="str">
        <f t="shared" ref="N133:N183" si="43">IF(ISBLANK(I133),"",I133+(J133+K133+L133+M133))</f>
        <v/>
      </c>
      <c r="O133" s="38" t="str">
        <f t="shared" ref="O133:O183" si="44">IF(H133=0,"",H133/N133)</f>
        <v/>
      </c>
      <c r="P133" s="39" t="str">
        <f t="shared" ref="P133:P196" si="45">IF(SUM(L133:M133)=0,"",SUM(L133:M133))</f>
        <v/>
      </c>
      <c r="Q133" s="40" t="str">
        <f t="shared" si="29"/>
        <v/>
      </c>
      <c r="R133" s="40" t="str">
        <f t="shared" ref="R133:R183" si="46">IF(ISBLANK(K133),"",(K133/N133)*100)</f>
        <v/>
      </c>
      <c r="S133" s="40" t="str">
        <f t="shared" ref="S133:S183" si="47">IF(ISBLANK(L133),"",(L133/N133)*100)</f>
        <v/>
      </c>
      <c r="T133" s="40" t="str">
        <f t="shared" ref="T133:T183" si="48">IF(ISBLANK(M133),"",(M133/N133)*100)</f>
        <v/>
      </c>
    </row>
    <row r="134" spans="1:23" ht="16.5" customHeight="1" x14ac:dyDescent="0.25">
      <c r="A134" s="27">
        <v>43668</v>
      </c>
      <c r="B134" s="28" t="s">
        <v>27</v>
      </c>
      <c r="C134" s="29" t="s">
        <v>51</v>
      </c>
      <c r="D134" s="30" t="s">
        <v>66</v>
      </c>
      <c r="E134" s="31" t="s">
        <v>30</v>
      </c>
      <c r="F134" s="32" t="s">
        <v>31</v>
      </c>
      <c r="G134" s="33">
        <v>5043</v>
      </c>
      <c r="H134" s="33">
        <f t="shared" si="42"/>
        <v>3868</v>
      </c>
      <c r="I134" s="34">
        <v>27</v>
      </c>
      <c r="J134" s="34"/>
      <c r="K134" s="35">
        <v>5</v>
      </c>
      <c r="L134" s="35">
        <v>5</v>
      </c>
      <c r="M134" s="36"/>
      <c r="N134" s="37">
        <f t="shared" si="43"/>
        <v>37</v>
      </c>
      <c r="O134" s="38">
        <f t="shared" si="44"/>
        <v>104.54054054054055</v>
      </c>
      <c r="P134" s="39">
        <f t="shared" si="45"/>
        <v>5</v>
      </c>
      <c r="Q134" s="40" t="str">
        <f t="shared" ref="Q134:Q183" si="49">IF(ISBLANK(J134),"",(J134/N134)*100)</f>
        <v/>
      </c>
      <c r="R134" s="40">
        <f t="shared" si="46"/>
        <v>13.513513513513514</v>
      </c>
      <c r="S134" s="40">
        <f t="shared" si="47"/>
        <v>13.513513513513514</v>
      </c>
      <c r="T134" s="40" t="str">
        <f t="shared" si="48"/>
        <v/>
      </c>
      <c r="U134" s="41">
        <f>SUM(H134:H138)</f>
        <v>11722</v>
      </c>
      <c r="V134" s="42">
        <f>U134/(SUM(N134:N138))</f>
        <v>117.22</v>
      </c>
      <c r="W134" s="1">
        <f>SUM(N134:N138)</f>
        <v>100</v>
      </c>
    </row>
    <row r="135" spans="1:23" ht="16.5" customHeight="1" x14ac:dyDescent="0.25">
      <c r="A135" s="27">
        <v>43668</v>
      </c>
      <c r="B135" s="28" t="s">
        <v>27</v>
      </c>
      <c r="C135" s="29" t="s">
        <v>51</v>
      </c>
      <c r="D135" s="30" t="str">
        <f t="shared" ref="D135:D137" si="50">D134</f>
        <v>S2 M2 03</v>
      </c>
      <c r="E135" s="31" t="s">
        <v>32</v>
      </c>
      <c r="F135" s="32" t="s">
        <v>33</v>
      </c>
      <c r="G135" s="33">
        <v>7244</v>
      </c>
      <c r="H135" s="33">
        <f t="shared" si="42"/>
        <v>6069</v>
      </c>
      <c r="I135" s="34">
        <v>46</v>
      </c>
      <c r="J135" s="34"/>
      <c r="K135" s="35">
        <v>3</v>
      </c>
      <c r="L135" s="35">
        <v>2</v>
      </c>
      <c r="M135" s="36"/>
      <c r="N135" s="37">
        <f t="shared" si="43"/>
        <v>51</v>
      </c>
      <c r="O135" s="38">
        <f t="shared" si="44"/>
        <v>119</v>
      </c>
      <c r="P135" s="39">
        <f t="shared" si="45"/>
        <v>2</v>
      </c>
      <c r="Q135" s="40" t="str">
        <f t="shared" si="49"/>
        <v/>
      </c>
      <c r="R135" s="40">
        <f t="shared" si="46"/>
        <v>5.8823529411764701</v>
      </c>
      <c r="S135" s="40">
        <f t="shared" si="47"/>
        <v>3.9215686274509802</v>
      </c>
      <c r="T135" s="40" t="str">
        <f t="shared" si="48"/>
        <v/>
      </c>
    </row>
    <row r="136" spans="1:23" ht="16.5" customHeight="1" x14ac:dyDescent="0.25">
      <c r="A136" s="27">
        <v>43668</v>
      </c>
      <c r="B136" s="28" t="s">
        <v>27</v>
      </c>
      <c r="C136" s="29" t="s">
        <v>51</v>
      </c>
      <c r="D136" s="30" t="str">
        <f t="shared" si="50"/>
        <v>S2 M2 03</v>
      </c>
      <c r="E136" s="31" t="s">
        <v>34</v>
      </c>
      <c r="F136" s="32" t="s">
        <v>35</v>
      </c>
      <c r="G136" s="33">
        <v>2590</v>
      </c>
      <c r="H136" s="33">
        <f t="shared" si="42"/>
        <v>1415</v>
      </c>
      <c r="I136" s="34">
        <v>7</v>
      </c>
      <c r="J136" s="34"/>
      <c r="K136" s="52">
        <v>3</v>
      </c>
      <c r="L136" s="52"/>
      <c r="M136" s="36"/>
      <c r="N136" s="37">
        <f t="shared" si="43"/>
        <v>10</v>
      </c>
      <c r="O136" s="38">
        <f t="shared" si="44"/>
        <v>141.5</v>
      </c>
      <c r="P136" s="39" t="str">
        <f t="shared" si="45"/>
        <v/>
      </c>
      <c r="Q136" s="40" t="str">
        <f t="shared" si="49"/>
        <v/>
      </c>
      <c r="R136" s="40">
        <f t="shared" si="46"/>
        <v>30</v>
      </c>
      <c r="S136" s="40" t="str">
        <f t="shared" si="47"/>
        <v/>
      </c>
      <c r="T136" s="40" t="str">
        <f t="shared" si="48"/>
        <v/>
      </c>
    </row>
    <row r="137" spans="1:23" ht="16.5" customHeight="1" x14ac:dyDescent="0.25">
      <c r="A137" s="27">
        <v>43668</v>
      </c>
      <c r="B137" s="28" t="s">
        <v>27</v>
      </c>
      <c r="C137" s="29" t="s">
        <v>51</v>
      </c>
      <c r="D137" s="30" t="str">
        <f t="shared" si="50"/>
        <v>S2 M2 03</v>
      </c>
      <c r="E137" s="31" t="s">
        <v>36</v>
      </c>
      <c r="F137" s="32" t="s">
        <v>37</v>
      </c>
      <c r="G137" s="33">
        <v>1545</v>
      </c>
      <c r="H137" s="33">
        <f t="shared" si="42"/>
        <v>370</v>
      </c>
      <c r="I137" s="34">
        <v>2</v>
      </c>
      <c r="J137" s="34"/>
      <c r="K137" s="35"/>
      <c r="L137" s="35"/>
      <c r="M137" s="36"/>
      <c r="N137" s="37">
        <f t="shared" si="43"/>
        <v>2</v>
      </c>
      <c r="O137" s="38">
        <f t="shared" si="44"/>
        <v>185</v>
      </c>
      <c r="P137" s="39" t="str">
        <f t="shared" si="45"/>
        <v/>
      </c>
      <c r="Q137" s="40" t="str">
        <f t="shared" si="49"/>
        <v/>
      </c>
      <c r="R137" s="40" t="str">
        <f t="shared" si="46"/>
        <v/>
      </c>
      <c r="S137" s="40" t="str">
        <f t="shared" si="47"/>
        <v/>
      </c>
      <c r="T137" s="40" t="str">
        <f t="shared" si="48"/>
        <v/>
      </c>
    </row>
    <row r="138" spans="1:23" ht="16.5" customHeight="1" x14ac:dyDescent="0.25">
      <c r="A138" s="27">
        <v>43668</v>
      </c>
      <c r="B138" s="28" t="s">
        <v>27</v>
      </c>
      <c r="C138" s="29" t="s">
        <v>51</v>
      </c>
      <c r="D138" s="45" t="str">
        <f>D137</f>
        <v>S2 M2 03</v>
      </c>
      <c r="E138" s="46" t="s">
        <v>38</v>
      </c>
      <c r="F138" s="47" t="s">
        <v>39</v>
      </c>
      <c r="G138" s="48"/>
      <c r="H138" s="33">
        <f t="shared" si="42"/>
        <v>0</v>
      </c>
      <c r="I138" s="49"/>
      <c r="J138" s="49"/>
      <c r="K138" s="50"/>
      <c r="L138" s="50"/>
      <c r="M138" s="51"/>
      <c r="N138" s="37" t="str">
        <f t="shared" si="43"/>
        <v/>
      </c>
      <c r="O138" s="38" t="str">
        <f t="shared" si="44"/>
        <v/>
      </c>
      <c r="P138" s="39" t="str">
        <f t="shared" si="45"/>
        <v/>
      </c>
      <c r="Q138" s="40" t="str">
        <f t="shared" si="49"/>
        <v/>
      </c>
      <c r="R138" s="40" t="str">
        <f t="shared" si="46"/>
        <v/>
      </c>
      <c r="S138" s="40" t="str">
        <f t="shared" si="47"/>
        <v/>
      </c>
      <c r="T138" s="40" t="str">
        <f t="shared" si="48"/>
        <v/>
      </c>
    </row>
    <row r="139" spans="1:23" ht="16.5" customHeight="1" x14ac:dyDescent="0.25">
      <c r="A139" s="27">
        <v>43668</v>
      </c>
      <c r="B139" s="28" t="s">
        <v>27</v>
      </c>
      <c r="C139" s="29" t="s">
        <v>51</v>
      </c>
      <c r="D139" s="30" t="s">
        <v>67</v>
      </c>
      <c r="E139" s="31" t="s">
        <v>30</v>
      </c>
      <c r="F139" s="32" t="s">
        <v>31</v>
      </c>
      <c r="G139" s="33">
        <v>2983</v>
      </c>
      <c r="H139" s="33">
        <f t="shared" si="42"/>
        <v>1808</v>
      </c>
      <c r="I139" s="34">
        <v>17</v>
      </c>
      <c r="J139" s="34"/>
      <c r="K139" s="35"/>
      <c r="L139" s="35"/>
      <c r="M139" s="36"/>
      <c r="N139" s="37">
        <f t="shared" si="43"/>
        <v>17</v>
      </c>
      <c r="O139" s="38">
        <f t="shared" si="44"/>
        <v>106.35294117647059</v>
      </c>
      <c r="P139" s="39" t="str">
        <f t="shared" si="45"/>
        <v/>
      </c>
      <c r="Q139" s="40" t="str">
        <f t="shared" si="49"/>
        <v/>
      </c>
      <c r="R139" s="40" t="str">
        <f t="shared" si="46"/>
        <v/>
      </c>
      <c r="S139" s="40" t="str">
        <f t="shared" si="47"/>
        <v/>
      </c>
      <c r="T139" s="40" t="str">
        <f t="shared" si="48"/>
        <v/>
      </c>
      <c r="U139" s="41">
        <f>SUM(H139:H143)</f>
        <v>17891</v>
      </c>
      <c r="V139" s="42">
        <f>U139/(SUM(N139:N143))</f>
        <v>130.5912408759124</v>
      </c>
      <c r="W139" s="1">
        <f>SUM(N139:N143)</f>
        <v>137</v>
      </c>
    </row>
    <row r="140" spans="1:23" ht="16.5" customHeight="1" x14ac:dyDescent="0.25">
      <c r="A140" s="27">
        <v>43668</v>
      </c>
      <c r="B140" s="28" t="s">
        <v>27</v>
      </c>
      <c r="C140" s="29" t="s">
        <v>51</v>
      </c>
      <c r="D140" s="30" t="str">
        <f t="shared" ref="D140:D142" si="51">D139</f>
        <v>S2 M2 04</v>
      </c>
      <c r="E140" s="31" t="s">
        <v>32</v>
      </c>
      <c r="F140" s="32" t="s">
        <v>33</v>
      </c>
      <c r="G140" s="43">
        <v>13567</v>
      </c>
      <c r="H140" s="33">
        <f t="shared" si="42"/>
        <v>12392</v>
      </c>
      <c r="I140" s="34">
        <v>77</v>
      </c>
      <c r="J140" s="34"/>
      <c r="K140" s="35">
        <v>15</v>
      </c>
      <c r="L140" s="35">
        <v>3</v>
      </c>
      <c r="M140" s="36">
        <v>2</v>
      </c>
      <c r="N140" s="37">
        <f t="shared" si="43"/>
        <v>97</v>
      </c>
      <c r="O140" s="38">
        <f t="shared" si="44"/>
        <v>127.75257731958763</v>
      </c>
      <c r="P140" s="39">
        <f t="shared" si="45"/>
        <v>5</v>
      </c>
      <c r="Q140" s="40" t="str">
        <f t="shared" si="49"/>
        <v/>
      </c>
      <c r="R140" s="40">
        <f t="shared" si="46"/>
        <v>15.463917525773196</v>
      </c>
      <c r="S140" s="40">
        <f t="shared" si="47"/>
        <v>3.0927835051546393</v>
      </c>
      <c r="T140" s="40">
        <f t="shared" si="48"/>
        <v>2.0618556701030926</v>
      </c>
    </row>
    <row r="141" spans="1:23" ht="16.5" customHeight="1" x14ac:dyDescent="0.25">
      <c r="A141" s="27">
        <v>43668</v>
      </c>
      <c r="B141" s="28" t="s">
        <v>27</v>
      </c>
      <c r="C141" s="29" t="s">
        <v>51</v>
      </c>
      <c r="D141" s="30" t="str">
        <f t="shared" si="51"/>
        <v>S2 M2 04</v>
      </c>
      <c r="E141" s="31" t="s">
        <v>34</v>
      </c>
      <c r="F141" s="32" t="s">
        <v>35</v>
      </c>
      <c r="G141" s="43">
        <v>4866</v>
      </c>
      <c r="H141" s="33">
        <f t="shared" si="42"/>
        <v>3691</v>
      </c>
      <c r="I141" s="34">
        <v>18</v>
      </c>
      <c r="J141" s="34"/>
      <c r="K141" s="35">
        <v>4</v>
      </c>
      <c r="L141" s="35"/>
      <c r="M141" s="44">
        <v>1</v>
      </c>
      <c r="N141" s="37">
        <f t="shared" si="43"/>
        <v>23</v>
      </c>
      <c r="O141" s="38">
        <f t="shared" si="44"/>
        <v>160.47826086956522</v>
      </c>
      <c r="P141" s="39">
        <f t="shared" si="45"/>
        <v>1</v>
      </c>
      <c r="Q141" s="40" t="str">
        <f t="shared" si="49"/>
        <v/>
      </c>
      <c r="R141" s="40">
        <f t="shared" si="46"/>
        <v>17.391304347826086</v>
      </c>
      <c r="S141" s="40" t="str">
        <f t="shared" si="47"/>
        <v/>
      </c>
      <c r="T141" s="40">
        <f t="shared" si="48"/>
        <v>4.3478260869565215</v>
      </c>
    </row>
    <row r="142" spans="1:23" ht="16.5" customHeight="1" x14ac:dyDescent="0.25">
      <c r="A142" s="27">
        <v>43668</v>
      </c>
      <c r="B142" s="28" t="s">
        <v>27</v>
      </c>
      <c r="C142" s="29" t="s">
        <v>51</v>
      </c>
      <c r="D142" s="30" t="str">
        <f t="shared" si="51"/>
        <v>S2 M2 04</v>
      </c>
      <c r="E142" s="31" t="s">
        <v>36</v>
      </c>
      <c r="F142" s="32" t="s">
        <v>37</v>
      </c>
      <c r="G142" s="43"/>
      <c r="H142" s="33">
        <f t="shared" si="42"/>
        <v>0</v>
      </c>
      <c r="I142" s="34"/>
      <c r="J142" s="34"/>
      <c r="K142" s="35"/>
      <c r="L142" s="35"/>
      <c r="M142" s="36"/>
      <c r="N142" s="37" t="str">
        <f t="shared" si="43"/>
        <v/>
      </c>
      <c r="O142" s="38" t="str">
        <f t="shared" si="44"/>
        <v/>
      </c>
      <c r="P142" s="39" t="str">
        <f t="shared" si="45"/>
        <v/>
      </c>
      <c r="Q142" s="40" t="str">
        <f t="shared" si="49"/>
        <v/>
      </c>
      <c r="R142" s="40" t="str">
        <f t="shared" si="46"/>
        <v/>
      </c>
      <c r="S142" s="40" t="str">
        <f t="shared" si="47"/>
        <v/>
      </c>
      <c r="T142" s="40" t="str">
        <f t="shared" si="48"/>
        <v/>
      </c>
    </row>
    <row r="143" spans="1:23" ht="16.5" customHeight="1" x14ac:dyDescent="0.25">
      <c r="A143" s="27">
        <v>43668</v>
      </c>
      <c r="B143" s="28" t="s">
        <v>27</v>
      </c>
      <c r="C143" s="29" t="s">
        <v>51</v>
      </c>
      <c r="D143" s="45" t="str">
        <f>D142</f>
        <v>S2 M2 04</v>
      </c>
      <c r="E143" s="46" t="s">
        <v>38</v>
      </c>
      <c r="F143" s="47" t="s">
        <v>39</v>
      </c>
      <c r="G143" s="48"/>
      <c r="H143" s="33">
        <f t="shared" si="42"/>
        <v>0</v>
      </c>
      <c r="I143" s="49"/>
      <c r="J143" s="49"/>
      <c r="K143" s="50"/>
      <c r="L143" s="50"/>
      <c r="M143" s="51"/>
      <c r="N143" s="37" t="str">
        <f t="shared" si="43"/>
        <v/>
      </c>
      <c r="O143" s="38" t="str">
        <f t="shared" si="44"/>
        <v/>
      </c>
      <c r="P143" s="39" t="str">
        <f t="shared" si="45"/>
        <v/>
      </c>
      <c r="Q143" s="40" t="str">
        <f t="shared" si="49"/>
        <v/>
      </c>
      <c r="R143" s="40" t="str">
        <f t="shared" si="46"/>
        <v/>
      </c>
      <c r="S143" s="40" t="str">
        <f t="shared" si="47"/>
        <v/>
      </c>
      <c r="T143" s="40" t="str">
        <f t="shared" si="48"/>
        <v/>
      </c>
    </row>
    <row r="144" spans="1:23" ht="16.5" customHeight="1" x14ac:dyDescent="0.25">
      <c r="A144" s="27">
        <v>43668</v>
      </c>
      <c r="B144" s="28" t="s">
        <v>27</v>
      </c>
      <c r="C144" s="29" t="s">
        <v>51</v>
      </c>
      <c r="D144" s="30" t="s">
        <v>68</v>
      </c>
      <c r="E144" s="31" t="s">
        <v>30</v>
      </c>
      <c r="F144" s="32" t="s">
        <v>31</v>
      </c>
      <c r="G144" s="33">
        <v>3379</v>
      </c>
      <c r="H144" s="33">
        <f t="shared" si="42"/>
        <v>2204</v>
      </c>
      <c r="I144" s="34">
        <v>16</v>
      </c>
      <c r="J144" s="34"/>
      <c r="K144" s="35">
        <v>2</v>
      </c>
      <c r="L144" s="35"/>
      <c r="M144" s="36">
        <v>3</v>
      </c>
      <c r="N144" s="37">
        <f t="shared" si="43"/>
        <v>21</v>
      </c>
      <c r="O144" s="38">
        <f t="shared" si="44"/>
        <v>104.95238095238095</v>
      </c>
      <c r="P144" s="39">
        <f t="shared" si="45"/>
        <v>3</v>
      </c>
      <c r="Q144" s="40" t="str">
        <f t="shared" si="49"/>
        <v/>
      </c>
      <c r="R144" s="40">
        <f t="shared" si="46"/>
        <v>9.5238095238095237</v>
      </c>
      <c r="S144" s="40" t="str">
        <f t="shared" si="47"/>
        <v/>
      </c>
      <c r="T144" s="40">
        <f t="shared" si="48"/>
        <v>14.285714285714285</v>
      </c>
      <c r="U144" s="41">
        <f>SUM(H144:H148)</f>
        <v>16069</v>
      </c>
      <c r="V144" s="42">
        <f>U144/(SUM(N144:N148))</f>
        <v>128.55199999999999</v>
      </c>
      <c r="W144" s="1">
        <f>SUM(N144:N148)</f>
        <v>125</v>
      </c>
    </row>
    <row r="145" spans="1:23" ht="16.5" customHeight="1" x14ac:dyDescent="0.25">
      <c r="A145" s="27">
        <v>43668</v>
      </c>
      <c r="B145" s="28" t="s">
        <v>27</v>
      </c>
      <c r="C145" s="29" t="s">
        <v>51</v>
      </c>
      <c r="D145" s="30" t="str">
        <f t="shared" ref="D145:D147" si="52">D144</f>
        <v>S2 M2 05</v>
      </c>
      <c r="E145" s="31" t="s">
        <v>32</v>
      </c>
      <c r="F145" s="32" t="s">
        <v>33</v>
      </c>
      <c r="G145" s="33">
        <v>9911</v>
      </c>
      <c r="H145" s="33">
        <f t="shared" si="42"/>
        <v>8736</v>
      </c>
      <c r="I145" s="34">
        <v>64</v>
      </c>
      <c r="J145" s="34"/>
      <c r="K145" s="35">
        <v>6</v>
      </c>
      <c r="L145" s="35">
        <v>1</v>
      </c>
      <c r="M145" s="36"/>
      <c r="N145" s="37">
        <f t="shared" si="43"/>
        <v>71</v>
      </c>
      <c r="O145" s="38">
        <f t="shared" si="44"/>
        <v>123.04225352112677</v>
      </c>
      <c r="P145" s="39">
        <f t="shared" si="45"/>
        <v>1</v>
      </c>
      <c r="Q145" s="40" t="str">
        <f t="shared" si="49"/>
        <v/>
      </c>
      <c r="R145" s="40">
        <f t="shared" si="46"/>
        <v>8.4507042253521121</v>
      </c>
      <c r="S145" s="40">
        <f t="shared" si="47"/>
        <v>1.4084507042253522</v>
      </c>
      <c r="T145" s="40" t="str">
        <f t="shared" si="48"/>
        <v/>
      </c>
    </row>
    <row r="146" spans="1:23" ht="16.5" customHeight="1" x14ac:dyDescent="0.25">
      <c r="A146" s="27">
        <v>43668</v>
      </c>
      <c r="B146" s="28" t="s">
        <v>27</v>
      </c>
      <c r="C146" s="29" t="s">
        <v>51</v>
      </c>
      <c r="D146" s="30" t="str">
        <f t="shared" si="52"/>
        <v>S2 M2 05</v>
      </c>
      <c r="E146" s="31" t="s">
        <v>34</v>
      </c>
      <c r="F146" s="32" t="s">
        <v>35</v>
      </c>
      <c r="G146" s="33">
        <v>5581</v>
      </c>
      <c r="H146" s="33">
        <f t="shared" si="42"/>
        <v>4406</v>
      </c>
      <c r="I146" s="34">
        <v>23</v>
      </c>
      <c r="J146" s="34">
        <v>1</v>
      </c>
      <c r="K146" s="52">
        <v>5</v>
      </c>
      <c r="L146" s="52"/>
      <c r="M146" s="36"/>
      <c r="N146" s="37">
        <f t="shared" si="43"/>
        <v>29</v>
      </c>
      <c r="O146" s="38">
        <f t="shared" si="44"/>
        <v>151.93103448275863</v>
      </c>
      <c r="P146" s="39" t="str">
        <f t="shared" si="45"/>
        <v/>
      </c>
      <c r="Q146" s="40">
        <f t="shared" si="49"/>
        <v>3.4482758620689653</v>
      </c>
      <c r="R146" s="40">
        <f t="shared" si="46"/>
        <v>17.241379310344829</v>
      </c>
      <c r="S146" s="40" t="str">
        <f t="shared" si="47"/>
        <v/>
      </c>
      <c r="T146" s="40" t="str">
        <f t="shared" si="48"/>
        <v/>
      </c>
    </row>
    <row r="147" spans="1:23" ht="16.5" customHeight="1" x14ac:dyDescent="0.25">
      <c r="A147" s="27">
        <v>43668</v>
      </c>
      <c r="B147" s="28" t="s">
        <v>27</v>
      </c>
      <c r="C147" s="29" t="s">
        <v>51</v>
      </c>
      <c r="D147" s="30" t="str">
        <f t="shared" si="52"/>
        <v>S2 M2 05</v>
      </c>
      <c r="E147" s="31" t="s">
        <v>36</v>
      </c>
      <c r="F147" s="32" t="s">
        <v>37</v>
      </c>
      <c r="G147" s="33">
        <v>1898</v>
      </c>
      <c r="H147" s="33">
        <f t="shared" si="42"/>
        <v>723</v>
      </c>
      <c r="I147" s="34">
        <v>2</v>
      </c>
      <c r="J147" s="34"/>
      <c r="K147" s="35"/>
      <c r="L147" s="35">
        <v>2</v>
      </c>
      <c r="M147" s="36"/>
      <c r="N147" s="37">
        <f t="shared" si="43"/>
        <v>4</v>
      </c>
      <c r="O147" s="38">
        <f t="shared" si="44"/>
        <v>180.75</v>
      </c>
      <c r="P147" s="39">
        <f t="shared" si="45"/>
        <v>2</v>
      </c>
      <c r="Q147" s="40" t="str">
        <f t="shared" si="49"/>
        <v/>
      </c>
      <c r="R147" s="40" t="str">
        <f t="shared" si="46"/>
        <v/>
      </c>
      <c r="S147" s="40">
        <f t="shared" si="47"/>
        <v>50</v>
      </c>
      <c r="T147" s="40" t="str">
        <f t="shared" si="48"/>
        <v/>
      </c>
    </row>
    <row r="148" spans="1:23" ht="16.5" customHeight="1" x14ac:dyDescent="0.25">
      <c r="A148" s="27">
        <v>43668</v>
      </c>
      <c r="B148" s="28" t="s">
        <v>27</v>
      </c>
      <c r="C148" s="29" t="s">
        <v>51</v>
      </c>
      <c r="D148" s="45" t="str">
        <f>D147</f>
        <v>S2 M2 05</v>
      </c>
      <c r="E148" s="46" t="s">
        <v>38</v>
      </c>
      <c r="F148" s="47" t="s">
        <v>39</v>
      </c>
      <c r="G148" s="48"/>
      <c r="H148" s="33">
        <f t="shared" si="42"/>
        <v>0</v>
      </c>
      <c r="I148" s="49"/>
      <c r="J148" s="49"/>
      <c r="K148" s="50"/>
      <c r="L148" s="50"/>
      <c r="M148" s="51"/>
      <c r="N148" s="37" t="str">
        <f t="shared" si="43"/>
        <v/>
      </c>
      <c r="O148" s="38" t="str">
        <f t="shared" si="44"/>
        <v/>
      </c>
      <c r="P148" s="39" t="str">
        <f t="shared" si="45"/>
        <v/>
      </c>
      <c r="Q148" s="40" t="str">
        <f t="shared" si="49"/>
        <v/>
      </c>
      <c r="R148" s="40" t="str">
        <f t="shared" si="46"/>
        <v/>
      </c>
      <c r="S148" s="40" t="str">
        <f t="shared" si="47"/>
        <v/>
      </c>
      <c r="T148" s="40" t="str">
        <f t="shared" si="48"/>
        <v/>
      </c>
    </row>
    <row r="149" spans="1:23" ht="16.5" customHeight="1" x14ac:dyDescent="0.25">
      <c r="A149" s="27">
        <v>43668</v>
      </c>
      <c r="B149" s="28" t="s">
        <v>27</v>
      </c>
      <c r="C149" s="29" t="s">
        <v>51</v>
      </c>
      <c r="D149" s="30" t="s">
        <v>69</v>
      </c>
      <c r="E149" s="31" t="s">
        <v>30</v>
      </c>
      <c r="F149" s="32" t="s">
        <v>31</v>
      </c>
      <c r="G149" s="33"/>
      <c r="H149" s="33">
        <f t="shared" si="42"/>
        <v>0</v>
      </c>
      <c r="I149" s="34"/>
      <c r="J149" s="34"/>
      <c r="K149" s="35"/>
      <c r="L149" s="35"/>
      <c r="M149" s="36"/>
      <c r="N149" s="37" t="str">
        <f t="shared" si="43"/>
        <v/>
      </c>
      <c r="O149" s="38" t="str">
        <f t="shared" si="44"/>
        <v/>
      </c>
      <c r="P149" s="39" t="str">
        <f t="shared" si="45"/>
        <v/>
      </c>
      <c r="Q149" s="40" t="str">
        <f t="shared" si="49"/>
        <v/>
      </c>
      <c r="R149" s="40" t="str">
        <f t="shared" si="46"/>
        <v/>
      </c>
      <c r="S149" s="40" t="str">
        <f t="shared" si="47"/>
        <v/>
      </c>
      <c r="T149" s="40" t="str">
        <f t="shared" si="48"/>
        <v/>
      </c>
      <c r="U149" s="41">
        <f>SUM(H149:H153)</f>
        <v>19871</v>
      </c>
      <c r="V149" s="42">
        <f>U149/(SUM(N149:N153))</f>
        <v>150.53787878787878</v>
      </c>
      <c r="W149" s="1">
        <f>SUM(N149:N153)</f>
        <v>132</v>
      </c>
    </row>
    <row r="150" spans="1:23" ht="16.5" customHeight="1" x14ac:dyDescent="0.25">
      <c r="A150" s="27">
        <v>43668</v>
      </c>
      <c r="B150" s="28" t="s">
        <v>27</v>
      </c>
      <c r="C150" s="29" t="s">
        <v>51</v>
      </c>
      <c r="D150" s="30" t="str">
        <f t="shared" ref="D150:D152" si="53">D149</f>
        <v>S2 M2 06</v>
      </c>
      <c r="E150" s="31" t="s">
        <v>32</v>
      </c>
      <c r="F150" s="32" t="s">
        <v>33</v>
      </c>
      <c r="G150" s="43">
        <v>9629</v>
      </c>
      <c r="H150" s="33">
        <f t="shared" si="42"/>
        <v>8454</v>
      </c>
      <c r="I150" s="34">
        <v>57</v>
      </c>
      <c r="J150" s="34"/>
      <c r="K150" s="35">
        <v>7</v>
      </c>
      <c r="L150" s="35">
        <v>0</v>
      </c>
      <c r="M150" s="36">
        <v>1</v>
      </c>
      <c r="N150" s="37">
        <f t="shared" si="43"/>
        <v>65</v>
      </c>
      <c r="O150" s="38">
        <f t="shared" si="44"/>
        <v>130.06153846153848</v>
      </c>
      <c r="P150" s="39">
        <f t="shared" si="45"/>
        <v>1</v>
      </c>
      <c r="Q150" s="40" t="str">
        <f t="shared" si="49"/>
        <v/>
      </c>
      <c r="R150" s="40">
        <f t="shared" si="46"/>
        <v>10.76923076923077</v>
      </c>
      <c r="S150" s="40">
        <f t="shared" si="47"/>
        <v>0</v>
      </c>
      <c r="T150" s="40">
        <f t="shared" si="48"/>
        <v>1.5384615384615385</v>
      </c>
    </row>
    <row r="151" spans="1:23" ht="16.5" customHeight="1" x14ac:dyDescent="0.25">
      <c r="A151" s="27">
        <v>43668</v>
      </c>
      <c r="B151" s="28" t="s">
        <v>27</v>
      </c>
      <c r="C151" s="29" t="s">
        <v>51</v>
      </c>
      <c r="D151" s="30" t="str">
        <f t="shared" si="53"/>
        <v>S2 M2 06</v>
      </c>
      <c r="E151" s="31" t="s">
        <v>34</v>
      </c>
      <c r="F151" s="32" t="s">
        <v>35</v>
      </c>
      <c r="G151" s="43">
        <v>10218</v>
      </c>
      <c r="H151" s="33">
        <f t="shared" si="42"/>
        <v>9043</v>
      </c>
      <c r="I151" s="34">
        <v>42</v>
      </c>
      <c r="J151" s="34"/>
      <c r="K151" s="35">
        <v>7</v>
      </c>
      <c r="L151" s="35">
        <v>4</v>
      </c>
      <c r="M151" s="44">
        <v>2</v>
      </c>
      <c r="N151" s="37">
        <f t="shared" si="43"/>
        <v>55</v>
      </c>
      <c r="O151" s="38">
        <f t="shared" si="44"/>
        <v>164.41818181818181</v>
      </c>
      <c r="P151" s="39">
        <f t="shared" si="45"/>
        <v>6</v>
      </c>
      <c r="Q151" s="40" t="str">
        <f t="shared" si="49"/>
        <v/>
      </c>
      <c r="R151" s="40">
        <f t="shared" si="46"/>
        <v>12.727272727272727</v>
      </c>
      <c r="S151" s="40">
        <f t="shared" si="47"/>
        <v>7.2727272727272725</v>
      </c>
      <c r="T151" s="40">
        <f t="shared" si="48"/>
        <v>3.6363636363636362</v>
      </c>
    </row>
    <row r="152" spans="1:23" ht="16.5" customHeight="1" x14ac:dyDescent="0.25">
      <c r="A152" s="27">
        <v>43668</v>
      </c>
      <c r="B152" s="28" t="s">
        <v>27</v>
      </c>
      <c r="C152" s="29" t="s">
        <v>51</v>
      </c>
      <c r="D152" s="30" t="str">
        <f t="shared" si="53"/>
        <v>S2 M2 06</v>
      </c>
      <c r="E152" s="31" t="s">
        <v>36</v>
      </c>
      <c r="F152" s="32" t="s">
        <v>37</v>
      </c>
      <c r="G152" s="43">
        <v>3549</v>
      </c>
      <c r="H152" s="33">
        <f t="shared" si="42"/>
        <v>2374</v>
      </c>
      <c r="I152" s="34">
        <v>7</v>
      </c>
      <c r="J152" s="34"/>
      <c r="K152" s="35">
        <v>4</v>
      </c>
      <c r="L152" s="35">
        <v>1</v>
      </c>
      <c r="M152" s="36"/>
      <c r="N152" s="37">
        <f t="shared" si="43"/>
        <v>12</v>
      </c>
      <c r="O152" s="38">
        <f t="shared" si="44"/>
        <v>197.83333333333334</v>
      </c>
      <c r="P152" s="39">
        <f t="shared" si="45"/>
        <v>1</v>
      </c>
      <c r="Q152" s="40" t="str">
        <f t="shared" si="49"/>
        <v/>
      </c>
      <c r="R152" s="40">
        <f t="shared" si="46"/>
        <v>33.333333333333329</v>
      </c>
      <c r="S152" s="40">
        <f t="shared" si="47"/>
        <v>8.3333333333333321</v>
      </c>
      <c r="T152" s="40" t="str">
        <f t="shared" si="48"/>
        <v/>
      </c>
    </row>
    <row r="153" spans="1:23" ht="16.5" customHeight="1" thickBot="1" x14ac:dyDescent="0.3">
      <c r="A153" s="27">
        <v>43668</v>
      </c>
      <c r="B153" s="28" t="s">
        <v>27</v>
      </c>
      <c r="C153" s="29" t="s">
        <v>51</v>
      </c>
      <c r="D153" s="56" t="str">
        <f>D152</f>
        <v>S2 M2 06</v>
      </c>
      <c r="E153" s="57" t="s">
        <v>38</v>
      </c>
      <c r="F153" s="58" t="s">
        <v>39</v>
      </c>
      <c r="G153" s="59"/>
      <c r="H153" s="33">
        <f t="shared" si="42"/>
        <v>0</v>
      </c>
      <c r="I153" s="60"/>
      <c r="J153" s="60"/>
      <c r="K153" s="61"/>
      <c r="L153" s="61"/>
      <c r="M153" s="62"/>
      <c r="N153" s="37" t="str">
        <f t="shared" si="43"/>
        <v/>
      </c>
      <c r="O153" s="38" t="str">
        <f t="shared" si="44"/>
        <v/>
      </c>
      <c r="P153" s="39" t="str">
        <f t="shared" si="45"/>
        <v/>
      </c>
      <c r="Q153" s="40" t="str">
        <f t="shared" si="49"/>
        <v/>
      </c>
      <c r="R153" s="40" t="str">
        <f t="shared" si="46"/>
        <v/>
      </c>
      <c r="S153" s="40" t="str">
        <f t="shared" si="47"/>
        <v/>
      </c>
      <c r="T153" s="40" t="str">
        <f t="shared" si="48"/>
        <v/>
      </c>
    </row>
    <row r="154" spans="1:23" ht="16.5" customHeight="1" x14ac:dyDescent="0.25">
      <c r="A154" s="27">
        <v>43668</v>
      </c>
      <c r="B154" s="28" t="s">
        <v>27</v>
      </c>
      <c r="C154" s="29" t="s">
        <v>51</v>
      </c>
      <c r="D154" s="30" t="s">
        <v>70</v>
      </c>
      <c r="E154" s="31" t="s">
        <v>30</v>
      </c>
      <c r="F154" s="32" t="s">
        <v>31</v>
      </c>
      <c r="G154" s="33">
        <v>1614</v>
      </c>
      <c r="H154" s="33">
        <f t="shared" si="42"/>
        <v>439</v>
      </c>
      <c r="I154" s="34">
        <v>4</v>
      </c>
      <c r="J154" s="34"/>
      <c r="K154" s="35"/>
      <c r="L154" s="35"/>
      <c r="M154" s="36"/>
      <c r="N154" s="37">
        <f t="shared" si="43"/>
        <v>4</v>
      </c>
      <c r="O154" s="38">
        <f t="shared" si="44"/>
        <v>109.75</v>
      </c>
      <c r="P154" s="39" t="str">
        <f t="shared" si="45"/>
        <v/>
      </c>
      <c r="Q154" s="40" t="str">
        <f t="shared" si="49"/>
        <v/>
      </c>
      <c r="R154" s="40" t="str">
        <f t="shared" si="46"/>
        <v/>
      </c>
      <c r="S154" s="40" t="str">
        <f t="shared" si="47"/>
        <v/>
      </c>
      <c r="T154" s="40" t="str">
        <f t="shared" si="48"/>
        <v/>
      </c>
      <c r="U154" s="41">
        <f>SUM(H154:H158)</f>
        <v>21013</v>
      </c>
      <c r="V154" s="42">
        <f>U154/(SUM(N154:N158))</f>
        <v>144.91724137931035</v>
      </c>
      <c r="W154" s="1">
        <f>SUM(N154:N158)</f>
        <v>145</v>
      </c>
    </row>
    <row r="155" spans="1:23" ht="16.5" customHeight="1" x14ac:dyDescent="0.25">
      <c r="A155" s="27">
        <v>43668</v>
      </c>
      <c r="B155" s="28" t="s">
        <v>27</v>
      </c>
      <c r="C155" s="29" t="s">
        <v>51</v>
      </c>
      <c r="D155" s="30" t="str">
        <f t="shared" ref="D155:D157" si="54">D154</f>
        <v>S2 M2 07</v>
      </c>
      <c r="E155" s="31" t="s">
        <v>32</v>
      </c>
      <c r="F155" s="32" t="s">
        <v>33</v>
      </c>
      <c r="G155" s="33">
        <v>11348</v>
      </c>
      <c r="H155" s="33">
        <f t="shared" si="42"/>
        <v>10173</v>
      </c>
      <c r="I155" s="34">
        <v>54</v>
      </c>
      <c r="J155" s="34"/>
      <c r="K155" s="35">
        <v>16</v>
      </c>
      <c r="L155" s="35"/>
      <c r="M155" s="36">
        <v>6</v>
      </c>
      <c r="N155" s="37">
        <f t="shared" si="43"/>
        <v>76</v>
      </c>
      <c r="O155" s="38">
        <f t="shared" si="44"/>
        <v>133.85526315789474</v>
      </c>
      <c r="P155" s="39">
        <f t="shared" si="45"/>
        <v>6</v>
      </c>
      <c r="Q155" s="40" t="str">
        <f t="shared" si="49"/>
        <v/>
      </c>
      <c r="R155" s="40">
        <f t="shared" si="46"/>
        <v>21.052631578947366</v>
      </c>
      <c r="S155" s="40" t="str">
        <f t="shared" si="47"/>
        <v/>
      </c>
      <c r="T155" s="40">
        <f t="shared" si="48"/>
        <v>7.8947368421052628</v>
      </c>
    </row>
    <row r="156" spans="1:23" ht="16.5" customHeight="1" x14ac:dyDescent="0.25">
      <c r="A156" s="27">
        <v>43668</v>
      </c>
      <c r="B156" s="28" t="s">
        <v>27</v>
      </c>
      <c r="C156" s="29" t="s">
        <v>51</v>
      </c>
      <c r="D156" s="30" t="str">
        <f t="shared" si="54"/>
        <v>S2 M2 07</v>
      </c>
      <c r="E156" s="31" t="s">
        <v>34</v>
      </c>
      <c r="F156" s="32" t="s">
        <v>35</v>
      </c>
      <c r="G156" s="43">
        <v>9476</v>
      </c>
      <c r="H156" s="33">
        <f t="shared" si="42"/>
        <v>8301</v>
      </c>
      <c r="I156" s="34">
        <v>46</v>
      </c>
      <c r="J156" s="34"/>
      <c r="K156" s="35">
        <v>6</v>
      </c>
      <c r="L156" s="35">
        <v>2</v>
      </c>
      <c r="M156" s="44"/>
      <c r="N156" s="37">
        <f t="shared" si="43"/>
        <v>54</v>
      </c>
      <c r="O156" s="38">
        <f t="shared" si="44"/>
        <v>153.72222222222223</v>
      </c>
      <c r="P156" s="39">
        <f t="shared" si="45"/>
        <v>2</v>
      </c>
      <c r="Q156" s="40" t="str">
        <f t="shared" si="49"/>
        <v/>
      </c>
      <c r="R156" s="40">
        <f t="shared" si="46"/>
        <v>11.111111111111111</v>
      </c>
      <c r="S156" s="40">
        <f t="shared" si="47"/>
        <v>3.7037037037037033</v>
      </c>
      <c r="T156" s="40" t="str">
        <f t="shared" si="48"/>
        <v/>
      </c>
    </row>
    <row r="157" spans="1:23" ht="16.5" customHeight="1" x14ac:dyDescent="0.25">
      <c r="A157" s="27">
        <v>43668</v>
      </c>
      <c r="B157" s="28" t="s">
        <v>27</v>
      </c>
      <c r="C157" s="29" t="s">
        <v>51</v>
      </c>
      <c r="D157" s="30" t="str">
        <f t="shared" si="54"/>
        <v>S2 M2 07</v>
      </c>
      <c r="E157" s="31" t="s">
        <v>36</v>
      </c>
      <c r="F157" s="32" t="s">
        <v>37</v>
      </c>
      <c r="G157" s="43">
        <v>3275</v>
      </c>
      <c r="H157" s="33">
        <f t="shared" si="42"/>
        <v>2100</v>
      </c>
      <c r="I157" s="34">
        <v>7</v>
      </c>
      <c r="J157" s="34"/>
      <c r="K157" s="35">
        <v>3</v>
      </c>
      <c r="L157" s="35">
        <v>1</v>
      </c>
      <c r="M157" s="36"/>
      <c r="N157" s="37">
        <f t="shared" si="43"/>
        <v>11</v>
      </c>
      <c r="O157" s="38">
        <f t="shared" si="44"/>
        <v>190.90909090909091</v>
      </c>
      <c r="P157" s="39">
        <f t="shared" si="45"/>
        <v>1</v>
      </c>
      <c r="Q157" s="40" t="str">
        <f t="shared" si="49"/>
        <v/>
      </c>
      <c r="R157" s="40">
        <f t="shared" si="46"/>
        <v>27.27272727272727</v>
      </c>
      <c r="S157" s="40">
        <f t="shared" si="47"/>
        <v>9.0909090909090917</v>
      </c>
      <c r="T157" s="40" t="str">
        <f t="shared" si="48"/>
        <v/>
      </c>
    </row>
    <row r="158" spans="1:23" ht="16.5" customHeight="1" x14ac:dyDescent="0.25">
      <c r="A158" s="27">
        <v>43668</v>
      </c>
      <c r="B158" s="28" t="s">
        <v>27</v>
      </c>
      <c r="C158" s="29" t="s">
        <v>51</v>
      </c>
      <c r="D158" s="45" t="str">
        <f>D157</f>
        <v>S2 M2 07</v>
      </c>
      <c r="E158" s="46" t="s">
        <v>38</v>
      </c>
      <c r="F158" s="47" t="s">
        <v>39</v>
      </c>
      <c r="G158" s="48"/>
      <c r="H158" s="33">
        <f t="shared" si="42"/>
        <v>0</v>
      </c>
      <c r="I158" s="49"/>
      <c r="J158" s="49"/>
      <c r="K158" s="50"/>
      <c r="L158" s="50"/>
      <c r="M158" s="51"/>
      <c r="N158" s="37" t="str">
        <f t="shared" si="43"/>
        <v/>
      </c>
      <c r="O158" s="38" t="str">
        <f t="shared" si="44"/>
        <v/>
      </c>
      <c r="P158" s="39" t="str">
        <f t="shared" si="45"/>
        <v/>
      </c>
      <c r="Q158" s="40" t="str">
        <f t="shared" si="49"/>
        <v/>
      </c>
      <c r="R158" s="40" t="str">
        <f t="shared" si="46"/>
        <v/>
      </c>
      <c r="S158" s="40" t="str">
        <f t="shared" si="47"/>
        <v/>
      </c>
      <c r="T158" s="40" t="str">
        <f t="shared" si="48"/>
        <v/>
      </c>
    </row>
    <row r="159" spans="1:23" ht="16.5" customHeight="1" x14ac:dyDescent="0.25">
      <c r="A159" s="27">
        <v>43668</v>
      </c>
      <c r="B159" s="28" t="s">
        <v>27</v>
      </c>
      <c r="C159" s="29" t="s">
        <v>51</v>
      </c>
      <c r="D159" s="30" t="s">
        <v>71</v>
      </c>
      <c r="E159" s="31" t="s">
        <v>30</v>
      </c>
      <c r="F159" s="32" t="s">
        <v>31</v>
      </c>
      <c r="G159" s="33"/>
      <c r="H159" s="33">
        <f t="shared" si="42"/>
        <v>0</v>
      </c>
      <c r="I159" s="34"/>
      <c r="J159" s="34"/>
      <c r="K159" s="35"/>
      <c r="L159" s="35"/>
      <c r="M159" s="36"/>
      <c r="N159" s="37" t="str">
        <f t="shared" si="43"/>
        <v/>
      </c>
      <c r="O159" s="38" t="str">
        <f t="shared" si="44"/>
        <v/>
      </c>
      <c r="P159" s="39" t="str">
        <f t="shared" si="45"/>
        <v/>
      </c>
      <c r="Q159" s="40" t="str">
        <f t="shared" si="49"/>
        <v/>
      </c>
      <c r="R159" s="40" t="str">
        <f t="shared" si="46"/>
        <v/>
      </c>
      <c r="S159" s="40" t="str">
        <f t="shared" si="47"/>
        <v/>
      </c>
      <c r="T159" s="40" t="str">
        <f t="shared" si="48"/>
        <v/>
      </c>
      <c r="U159" s="41">
        <f>SUM(H159:H163)</f>
        <v>25521</v>
      </c>
      <c r="V159" s="42">
        <f>U159/(SUM(N159:N163))</f>
        <v>171.28187919463087</v>
      </c>
      <c r="W159" s="1">
        <f>SUM(N159:N163)</f>
        <v>149</v>
      </c>
    </row>
    <row r="160" spans="1:23" ht="16.5" customHeight="1" x14ac:dyDescent="0.25">
      <c r="A160" s="27">
        <v>43668</v>
      </c>
      <c r="B160" s="28" t="s">
        <v>27</v>
      </c>
      <c r="C160" s="29" t="s">
        <v>51</v>
      </c>
      <c r="D160" s="30" t="str">
        <f t="shared" ref="D160:D162" si="55">D159</f>
        <v>S2 M2 08</v>
      </c>
      <c r="E160" s="31" t="s">
        <v>32</v>
      </c>
      <c r="F160" s="32" t="s">
        <v>33</v>
      </c>
      <c r="G160" s="43">
        <v>4074</v>
      </c>
      <c r="H160" s="33">
        <f t="shared" si="42"/>
        <v>2899</v>
      </c>
      <c r="I160" s="34">
        <v>17</v>
      </c>
      <c r="J160" s="34"/>
      <c r="K160" s="35">
        <v>4</v>
      </c>
      <c r="L160" s="35"/>
      <c r="M160" s="36"/>
      <c r="N160" s="37">
        <f t="shared" si="43"/>
        <v>21</v>
      </c>
      <c r="O160" s="38">
        <f t="shared" si="44"/>
        <v>138.04761904761904</v>
      </c>
      <c r="P160" s="39" t="str">
        <f t="shared" si="45"/>
        <v/>
      </c>
      <c r="Q160" s="40" t="str">
        <f t="shared" si="49"/>
        <v/>
      </c>
      <c r="R160" s="40">
        <f t="shared" si="46"/>
        <v>19.047619047619047</v>
      </c>
      <c r="S160" s="40" t="str">
        <f t="shared" si="47"/>
        <v/>
      </c>
      <c r="T160" s="40" t="str">
        <f t="shared" si="48"/>
        <v/>
      </c>
    </row>
    <row r="161" spans="1:23" ht="16.5" customHeight="1" x14ac:dyDescent="0.25">
      <c r="A161" s="27">
        <v>43668</v>
      </c>
      <c r="B161" s="28" t="s">
        <v>27</v>
      </c>
      <c r="C161" s="29" t="s">
        <v>51</v>
      </c>
      <c r="D161" s="30" t="str">
        <f t="shared" si="55"/>
        <v>S2 M2 08</v>
      </c>
      <c r="E161" s="31" t="s">
        <v>34</v>
      </c>
      <c r="F161" s="32" t="s">
        <v>35</v>
      </c>
      <c r="G161" s="43">
        <v>16381</v>
      </c>
      <c r="H161" s="33">
        <f t="shared" si="42"/>
        <v>15206</v>
      </c>
      <c r="I161" s="34">
        <v>71</v>
      </c>
      <c r="J161" s="34"/>
      <c r="K161" s="35">
        <v>18</v>
      </c>
      <c r="L161" s="35">
        <v>2</v>
      </c>
      <c r="M161" s="36">
        <v>1</v>
      </c>
      <c r="N161" s="37">
        <f t="shared" si="43"/>
        <v>92</v>
      </c>
      <c r="O161" s="38">
        <f t="shared" si="44"/>
        <v>165.28260869565219</v>
      </c>
      <c r="P161" s="39">
        <f t="shared" si="45"/>
        <v>3</v>
      </c>
      <c r="Q161" s="40" t="str">
        <f t="shared" si="49"/>
        <v/>
      </c>
      <c r="R161" s="40">
        <f t="shared" si="46"/>
        <v>19.565217391304348</v>
      </c>
      <c r="S161" s="40">
        <f t="shared" si="47"/>
        <v>2.1739130434782608</v>
      </c>
      <c r="T161" s="40">
        <f t="shared" si="48"/>
        <v>1.0869565217391304</v>
      </c>
    </row>
    <row r="162" spans="1:23" ht="16.5" customHeight="1" x14ac:dyDescent="0.25">
      <c r="A162" s="27">
        <v>43668</v>
      </c>
      <c r="B162" s="28" t="s">
        <v>27</v>
      </c>
      <c r="C162" s="29" t="s">
        <v>51</v>
      </c>
      <c r="D162" s="30" t="str">
        <f t="shared" si="55"/>
        <v>S2 M2 08</v>
      </c>
      <c r="E162" s="31" t="s">
        <v>36</v>
      </c>
      <c r="F162" s="32" t="s">
        <v>37</v>
      </c>
      <c r="G162" s="33">
        <v>7853</v>
      </c>
      <c r="H162" s="33">
        <f t="shared" si="42"/>
        <v>6678</v>
      </c>
      <c r="I162" s="34">
        <v>24</v>
      </c>
      <c r="J162" s="34"/>
      <c r="K162" s="35">
        <v>6</v>
      </c>
      <c r="L162" s="35">
        <v>2</v>
      </c>
      <c r="M162" s="36">
        <v>1</v>
      </c>
      <c r="N162" s="37">
        <f t="shared" si="43"/>
        <v>33</v>
      </c>
      <c r="O162" s="38">
        <f t="shared" si="44"/>
        <v>202.36363636363637</v>
      </c>
      <c r="P162" s="39">
        <f t="shared" si="45"/>
        <v>3</v>
      </c>
      <c r="Q162" s="40" t="str">
        <f t="shared" si="49"/>
        <v/>
      </c>
      <c r="R162" s="40">
        <f t="shared" si="46"/>
        <v>18.181818181818183</v>
      </c>
      <c r="S162" s="40">
        <f t="shared" si="47"/>
        <v>6.0606060606060606</v>
      </c>
      <c r="T162" s="40">
        <f t="shared" si="48"/>
        <v>3.0303030303030303</v>
      </c>
    </row>
    <row r="163" spans="1:23" ht="16.5" customHeight="1" x14ac:dyDescent="0.25">
      <c r="A163" s="27">
        <v>43668</v>
      </c>
      <c r="B163" s="28" t="s">
        <v>27</v>
      </c>
      <c r="C163" s="29" t="s">
        <v>51</v>
      </c>
      <c r="D163" s="45" t="str">
        <f>D162</f>
        <v>S2 M2 08</v>
      </c>
      <c r="E163" s="46" t="s">
        <v>38</v>
      </c>
      <c r="F163" s="47" t="s">
        <v>39</v>
      </c>
      <c r="G163" s="48">
        <v>1913</v>
      </c>
      <c r="H163" s="33">
        <f t="shared" si="42"/>
        <v>738</v>
      </c>
      <c r="I163" s="49">
        <v>3</v>
      </c>
      <c r="J163" s="49"/>
      <c r="K163" s="50"/>
      <c r="L163" s="50"/>
      <c r="M163" s="51"/>
      <c r="N163" s="37">
        <f t="shared" si="43"/>
        <v>3</v>
      </c>
      <c r="O163" s="38">
        <f t="shared" si="44"/>
        <v>246</v>
      </c>
      <c r="P163" s="39" t="str">
        <f t="shared" si="45"/>
        <v/>
      </c>
      <c r="Q163" s="40" t="str">
        <f t="shared" si="49"/>
        <v/>
      </c>
      <c r="R163" s="40" t="str">
        <f t="shared" si="46"/>
        <v/>
      </c>
      <c r="S163" s="40" t="str">
        <f t="shared" si="47"/>
        <v/>
      </c>
      <c r="T163" s="40" t="str">
        <f t="shared" si="48"/>
        <v/>
      </c>
    </row>
    <row r="164" spans="1:23" ht="16.5" customHeight="1" x14ac:dyDescent="0.25">
      <c r="A164" s="27">
        <v>43668</v>
      </c>
      <c r="B164" s="28" t="s">
        <v>27</v>
      </c>
      <c r="C164" s="29" t="s">
        <v>51</v>
      </c>
      <c r="D164" s="30" t="s">
        <v>72</v>
      </c>
      <c r="E164" s="31" t="s">
        <v>30</v>
      </c>
      <c r="F164" s="32" t="s">
        <v>31</v>
      </c>
      <c r="G164" s="33">
        <v>1288</v>
      </c>
      <c r="H164" s="33">
        <f t="shared" si="42"/>
        <v>113</v>
      </c>
      <c r="I164" s="34">
        <v>1</v>
      </c>
      <c r="J164" s="34"/>
      <c r="K164" s="35"/>
      <c r="L164" s="35"/>
      <c r="M164" s="36"/>
      <c r="N164" s="37">
        <f t="shared" si="43"/>
        <v>1</v>
      </c>
      <c r="O164" s="38">
        <f t="shared" si="44"/>
        <v>113</v>
      </c>
      <c r="P164" s="39" t="str">
        <f t="shared" si="45"/>
        <v/>
      </c>
      <c r="Q164" s="40" t="str">
        <f t="shared" si="49"/>
        <v/>
      </c>
      <c r="R164" s="40" t="str">
        <f t="shared" si="46"/>
        <v/>
      </c>
      <c r="S164" s="40" t="str">
        <f t="shared" si="47"/>
        <v/>
      </c>
      <c r="T164" s="40" t="str">
        <f t="shared" si="48"/>
        <v/>
      </c>
      <c r="U164" s="41">
        <f>SUM(H164:H168)</f>
        <v>20801</v>
      </c>
      <c r="V164" s="42">
        <f>U164/(SUM(N164:N168))</f>
        <v>157.58333333333334</v>
      </c>
      <c r="W164" s="1">
        <f>SUM(N164:N168)</f>
        <v>132</v>
      </c>
    </row>
    <row r="165" spans="1:23" ht="16.5" customHeight="1" x14ac:dyDescent="0.25">
      <c r="A165" s="27">
        <v>43668</v>
      </c>
      <c r="B165" s="28" t="s">
        <v>27</v>
      </c>
      <c r="C165" s="29" t="s">
        <v>51</v>
      </c>
      <c r="D165" s="30" t="str">
        <f t="shared" ref="D165:D167" si="56">D164</f>
        <v>S2 M2 09</v>
      </c>
      <c r="E165" s="31" t="s">
        <v>32</v>
      </c>
      <c r="F165" s="32" t="s">
        <v>33</v>
      </c>
      <c r="G165" s="33">
        <v>6166</v>
      </c>
      <c r="H165" s="33">
        <f t="shared" si="42"/>
        <v>4991</v>
      </c>
      <c r="I165" s="34">
        <v>31</v>
      </c>
      <c r="J165" s="34"/>
      <c r="K165" s="35">
        <v>5</v>
      </c>
      <c r="L165" s="35">
        <v>1</v>
      </c>
      <c r="M165" s="36"/>
      <c r="N165" s="37">
        <f t="shared" si="43"/>
        <v>37</v>
      </c>
      <c r="O165" s="38">
        <f t="shared" si="44"/>
        <v>134.8918918918919</v>
      </c>
      <c r="P165" s="39">
        <f t="shared" si="45"/>
        <v>1</v>
      </c>
      <c r="Q165" s="40" t="str">
        <f t="shared" si="49"/>
        <v/>
      </c>
      <c r="R165" s="40">
        <f t="shared" si="46"/>
        <v>13.513513513513514</v>
      </c>
      <c r="S165" s="40">
        <f t="shared" si="47"/>
        <v>2.7027027027027026</v>
      </c>
      <c r="T165" s="40" t="str">
        <f t="shared" si="48"/>
        <v/>
      </c>
    </row>
    <row r="166" spans="1:23" ht="16.5" customHeight="1" x14ac:dyDescent="0.25">
      <c r="A166" s="27">
        <v>43668</v>
      </c>
      <c r="B166" s="28" t="s">
        <v>27</v>
      </c>
      <c r="C166" s="29" t="s">
        <v>51</v>
      </c>
      <c r="D166" s="30" t="str">
        <f t="shared" si="56"/>
        <v>S2 M2 09</v>
      </c>
      <c r="E166" s="31" t="s">
        <v>34</v>
      </c>
      <c r="F166" s="32" t="s">
        <v>35</v>
      </c>
      <c r="G166" s="33">
        <v>13460</v>
      </c>
      <c r="H166" s="33">
        <f t="shared" si="42"/>
        <v>12285</v>
      </c>
      <c r="I166" s="34">
        <v>68</v>
      </c>
      <c r="J166" s="34"/>
      <c r="K166" s="52">
        <v>9</v>
      </c>
      <c r="L166" s="52"/>
      <c r="M166" s="36"/>
      <c r="N166" s="37">
        <f t="shared" si="43"/>
        <v>77</v>
      </c>
      <c r="O166" s="38">
        <f t="shared" si="44"/>
        <v>159.54545454545453</v>
      </c>
      <c r="P166" s="39" t="str">
        <f t="shared" si="45"/>
        <v/>
      </c>
      <c r="Q166" s="40" t="str">
        <f t="shared" si="49"/>
        <v/>
      </c>
      <c r="R166" s="40">
        <f t="shared" si="46"/>
        <v>11.688311688311687</v>
      </c>
      <c r="S166" s="40" t="str">
        <f t="shared" si="47"/>
        <v/>
      </c>
      <c r="T166" s="40" t="str">
        <f t="shared" si="48"/>
        <v/>
      </c>
    </row>
    <row r="167" spans="1:23" ht="16.5" customHeight="1" x14ac:dyDescent="0.25">
      <c r="A167" s="27">
        <v>43668</v>
      </c>
      <c r="B167" s="28" t="s">
        <v>27</v>
      </c>
      <c r="C167" s="29" t="s">
        <v>51</v>
      </c>
      <c r="D167" s="30" t="str">
        <f t="shared" si="56"/>
        <v>S2 M2 09</v>
      </c>
      <c r="E167" s="31" t="s">
        <v>36</v>
      </c>
      <c r="F167" s="32" t="s">
        <v>37</v>
      </c>
      <c r="G167" s="33">
        <v>4587</v>
      </c>
      <c r="H167" s="33">
        <f t="shared" si="42"/>
        <v>3412</v>
      </c>
      <c r="I167" s="34">
        <v>13</v>
      </c>
      <c r="J167" s="34"/>
      <c r="K167" s="35">
        <v>3</v>
      </c>
      <c r="L167" s="35">
        <v>1</v>
      </c>
      <c r="M167" s="36"/>
      <c r="N167" s="37">
        <f t="shared" si="43"/>
        <v>17</v>
      </c>
      <c r="O167" s="38">
        <f t="shared" si="44"/>
        <v>200.70588235294119</v>
      </c>
      <c r="P167" s="39">
        <f t="shared" si="45"/>
        <v>1</v>
      </c>
      <c r="Q167" s="40" t="str">
        <f t="shared" si="49"/>
        <v/>
      </c>
      <c r="R167" s="40">
        <f t="shared" si="46"/>
        <v>17.647058823529413</v>
      </c>
      <c r="S167" s="40">
        <f t="shared" si="47"/>
        <v>5.8823529411764701</v>
      </c>
      <c r="T167" s="40" t="str">
        <f t="shared" si="48"/>
        <v/>
      </c>
    </row>
    <row r="168" spans="1:23" ht="16.5" customHeight="1" x14ac:dyDescent="0.25">
      <c r="A168" s="27">
        <v>43668</v>
      </c>
      <c r="B168" s="28" t="s">
        <v>27</v>
      </c>
      <c r="C168" s="29" t="s">
        <v>51</v>
      </c>
      <c r="D168" s="45" t="str">
        <f>D167</f>
        <v>S2 M2 09</v>
      </c>
      <c r="E168" s="46" t="s">
        <v>38</v>
      </c>
      <c r="F168" s="47" t="s">
        <v>39</v>
      </c>
      <c r="G168" s="48"/>
      <c r="H168" s="33">
        <f t="shared" si="42"/>
        <v>0</v>
      </c>
      <c r="I168" s="49"/>
      <c r="J168" s="49"/>
      <c r="K168" s="50"/>
      <c r="L168" s="50"/>
      <c r="M168" s="51"/>
      <c r="N168" s="37" t="str">
        <f t="shared" si="43"/>
        <v/>
      </c>
      <c r="O168" s="38" t="str">
        <f t="shared" si="44"/>
        <v/>
      </c>
      <c r="P168" s="39" t="str">
        <f t="shared" si="45"/>
        <v/>
      </c>
      <c r="Q168" s="40" t="str">
        <f t="shared" si="49"/>
        <v/>
      </c>
      <c r="R168" s="40" t="str">
        <f t="shared" si="46"/>
        <v/>
      </c>
      <c r="S168" s="40" t="str">
        <f t="shared" si="47"/>
        <v/>
      </c>
      <c r="T168" s="40" t="str">
        <f t="shared" si="48"/>
        <v/>
      </c>
    </row>
    <row r="169" spans="1:23" ht="16.5" customHeight="1" x14ac:dyDescent="0.25">
      <c r="A169" s="27">
        <v>43668</v>
      </c>
      <c r="B169" s="28" t="s">
        <v>27</v>
      </c>
      <c r="C169" s="29" t="s">
        <v>51</v>
      </c>
      <c r="D169" s="30" t="s">
        <v>73</v>
      </c>
      <c r="E169" s="31" t="s">
        <v>30</v>
      </c>
      <c r="F169" s="32" t="s">
        <v>31</v>
      </c>
      <c r="G169" s="33"/>
      <c r="H169" s="33">
        <f t="shared" si="42"/>
        <v>0</v>
      </c>
      <c r="I169" s="34"/>
      <c r="J169" s="34"/>
      <c r="K169" s="35"/>
      <c r="L169" s="35"/>
      <c r="M169" s="36"/>
      <c r="N169" s="37" t="str">
        <f t="shared" si="43"/>
        <v/>
      </c>
      <c r="O169" s="38" t="str">
        <f t="shared" si="44"/>
        <v/>
      </c>
      <c r="P169" s="39" t="str">
        <f t="shared" si="45"/>
        <v/>
      </c>
      <c r="Q169" s="40" t="str">
        <f t="shared" si="49"/>
        <v/>
      </c>
      <c r="R169" s="40" t="str">
        <f t="shared" si="46"/>
        <v/>
      </c>
      <c r="S169" s="40" t="str">
        <f t="shared" si="47"/>
        <v/>
      </c>
      <c r="T169" s="40" t="str">
        <f t="shared" si="48"/>
        <v/>
      </c>
      <c r="U169" s="41">
        <f>SUM(H169:H173)</f>
        <v>20325</v>
      </c>
      <c r="V169" s="42">
        <f>U169/(SUM(N169:N173))</f>
        <v>167.97520661157026</v>
      </c>
      <c r="W169" s="1">
        <f>SUM(N169:N173)</f>
        <v>121</v>
      </c>
    </row>
    <row r="170" spans="1:23" ht="16.5" customHeight="1" x14ac:dyDescent="0.25">
      <c r="A170" s="27">
        <v>43668</v>
      </c>
      <c r="B170" s="28" t="s">
        <v>27</v>
      </c>
      <c r="C170" s="29" t="s">
        <v>51</v>
      </c>
      <c r="D170" s="30" t="str">
        <f t="shared" ref="D170:D172" si="57">D169</f>
        <v>S2 M2 10</v>
      </c>
      <c r="E170" s="31" t="s">
        <v>32</v>
      </c>
      <c r="F170" s="32" t="s">
        <v>33</v>
      </c>
      <c r="G170" s="43">
        <v>7304</v>
      </c>
      <c r="H170" s="33">
        <f t="shared" si="42"/>
        <v>6129</v>
      </c>
      <c r="I170" s="34">
        <v>35</v>
      </c>
      <c r="J170" s="34"/>
      <c r="K170" s="35">
        <v>6</v>
      </c>
      <c r="L170" s="35">
        <v>2</v>
      </c>
      <c r="M170" s="36">
        <v>1</v>
      </c>
      <c r="N170" s="37">
        <f t="shared" si="43"/>
        <v>44</v>
      </c>
      <c r="O170" s="38">
        <f t="shared" si="44"/>
        <v>139.29545454545453</v>
      </c>
      <c r="P170" s="39">
        <f t="shared" si="45"/>
        <v>3</v>
      </c>
      <c r="Q170" s="40" t="str">
        <f t="shared" si="49"/>
        <v/>
      </c>
      <c r="R170" s="40">
        <f t="shared" si="46"/>
        <v>13.636363636363635</v>
      </c>
      <c r="S170" s="40">
        <f t="shared" si="47"/>
        <v>4.5454545454545459</v>
      </c>
      <c r="T170" s="40">
        <f t="shared" si="48"/>
        <v>2.2727272727272729</v>
      </c>
    </row>
    <row r="171" spans="1:23" ht="16.5" customHeight="1" x14ac:dyDescent="0.25">
      <c r="A171" s="27">
        <v>43668</v>
      </c>
      <c r="B171" s="28" t="s">
        <v>27</v>
      </c>
      <c r="C171" s="29" t="s">
        <v>51</v>
      </c>
      <c r="D171" s="30" t="str">
        <f t="shared" si="57"/>
        <v>S2 M2 10</v>
      </c>
      <c r="E171" s="31" t="s">
        <v>34</v>
      </c>
      <c r="F171" s="32" t="s">
        <v>35</v>
      </c>
      <c r="G171" s="43">
        <v>11300</v>
      </c>
      <c r="H171" s="33">
        <f t="shared" si="42"/>
        <v>10125</v>
      </c>
      <c r="I171" s="34">
        <v>48</v>
      </c>
      <c r="J171" s="34"/>
      <c r="K171" s="35">
        <v>9</v>
      </c>
      <c r="L171" s="35"/>
      <c r="M171" s="44"/>
      <c r="N171" s="37">
        <f t="shared" si="43"/>
        <v>57</v>
      </c>
      <c r="O171" s="38">
        <f t="shared" si="44"/>
        <v>177.63157894736841</v>
      </c>
      <c r="P171" s="39" t="str">
        <f t="shared" si="45"/>
        <v/>
      </c>
      <c r="Q171" s="40" t="str">
        <f t="shared" si="49"/>
        <v/>
      </c>
      <c r="R171" s="40">
        <f t="shared" si="46"/>
        <v>15.789473684210526</v>
      </c>
      <c r="S171" s="40" t="str">
        <f t="shared" si="47"/>
        <v/>
      </c>
      <c r="T171" s="40" t="str">
        <f t="shared" si="48"/>
        <v/>
      </c>
    </row>
    <row r="172" spans="1:23" ht="16.5" customHeight="1" x14ac:dyDescent="0.25">
      <c r="A172" s="27">
        <v>43668</v>
      </c>
      <c r="B172" s="28" t="s">
        <v>27</v>
      </c>
      <c r="C172" s="29" t="s">
        <v>51</v>
      </c>
      <c r="D172" s="30" t="str">
        <f t="shared" si="57"/>
        <v>S2 M2 10</v>
      </c>
      <c r="E172" s="31" t="s">
        <v>36</v>
      </c>
      <c r="F172" s="32" t="s">
        <v>37</v>
      </c>
      <c r="G172" s="43">
        <v>5246</v>
      </c>
      <c r="H172" s="33">
        <f t="shared" si="42"/>
        <v>4071</v>
      </c>
      <c r="I172" s="34">
        <v>14</v>
      </c>
      <c r="J172" s="34"/>
      <c r="K172" s="35">
        <v>4</v>
      </c>
      <c r="L172" s="35"/>
      <c r="M172" s="36">
        <v>2</v>
      </c>
      <c r="N172" s="37">
        <f t="shared" si="43"/>
        <v>20</v>
      </c>
      <c r="O172" s="38">
        <f t="shared" si="44"/>
        <v>203.55</v>
      </c>
      <c r="P172" s="39">
        <f t="shared" si="45"/>
        <v>2</v>
      </c>
      <c r="Q172" s="40" t="str">
        <f t="shared" si="49"/>
        <v/>
      </c>
      <c r="R172" s="40">
        <f t="shared" si="46"/>
        <v>20</v>
      </c>
      <c r="S172" s="40" t="str">
        <f t="shared" si="47"/>
        <v/>
      </c>
      <c r="T172" s="40">
        <f t="shared" si="48"/>
        <v>10</v>
      </c>
    </row>
    <row r="173" spans="1:23" ht="16.5" customHeight="1" x14ac:dyDescent="0.25">
      <c r="A173" s="27">
        <v>43668</v>
      </c>
      <c r="B173" s="28" t="s">
        <v>27</v>
      </c>
      <c r="C173" s="29" t="s">
        <v>51</v>
      </c>
      <c r="D173" s="45" t="str">
        <f>D172</f>
        <v>S2 M2 10</v>
      </c>
      <c r="E173" s="46" t="s">
        <v>38</v>
      </c>
      <c r="F173" s="47" t="s">
        <v>39</v>
      </c>
      <c r="G173" s="48"/>
      <c r="H173" s="33">
        <f t="shared" si="42"/>
        <v>0</v>
      </c>
      <c r="I173" s="49"/>
      <c r="J173" s="49"/>
      <c r="K173" s="50"/>
      <c r="L173" s="50"/>
      <c r="M173" s="51"/>
      <c r="N173" s="37" t="str">
        <f t="shared" si="43"/>
        <v/>
      </c>
      <c r="O173" s="38" t="str">
        <f t="shared" si="44"/>
        <v/>
      </c>
      <c r="P173" s="39" t="str">
        <f t="shared" si="45"/>
        <v/>
      </c>
      <c r="Q173" s="40" t="str">
        <f t="shared" si="49"/>
        <v/>
      </c>
      <c r="R173" s="40" t="str">
        <f t="shared" si="46"/>
        <v/>
      </c>
      <c r="S173" s="40" t="str">
        <f t="shared" si="47"/>
        <v/>
      </c>
      <c r="T173" s="40" t="str">
        <f t="shared" si="48"/>
        <v/>
      </c>
    </row>
    <row r="174" spans="1:23" ht="16.5" customHeight="1" x14ac:dyDescent="0.25">
      <c r="A174" s="27">
        <v>43668</v>
      </c>
      <c r="B174" s="28" t="s">
        <v>27</v>
      </c>
      <c r="C174" s="29" t="s">
        <v>51</v>
      </c>
      <c r="D174" s="30" t="s">
        <v>74</v>
      </c>
      <c r="E174" s="31" t="s">
        <v>30</v>
      </c>
      <c r="F174" s="32" t="s">
        <v>31</v>
      </c>
      <c r="G174" s="33">
        <v>2167</v>
      </c>
      <c r="H174" s="33">
        <f t="shared" si="42"/>
        <v>992</v>
      </c>
      <c r="I174" s="34">
        <v>8</v>
      </c>
      <c r="J174" s="34"/>
      <c r="K174" s="35"/>
      <c r="L174" s="35">
        <v>1</v>
      </c>
      <c r="M174" s="36"/>
      <c r="N174" s="37">
        <f t="shared" si="43"/>
        <v>9</v>
      </c>
      <c r="O174" s="38">
        <f t="shared" si="44"/>
        <v>110.22222222222223</v>
      </c>
      <c r="P174" s="39">
        <f t="shared" si="45"/>
        <v>1</v>
      </c>
      <c r="Q174" s="40" t="str">
        <f t="shared" si="49"/>
        <v/>
      </c>
      <c r="R174" s="40" t="str">
        <f t="shared" si="46"/>
        <v/>
      </c>
      <c r="S174" s="40">
        <f t="shared" si="47"/>
        <v>11.111111111111111</v>
      </c>
      <c r="T174" s="40" t="str">
        <f t="shared" si="48"/>
        <v/>
      </c>
      <c r="U174" s="41">
        <f>SUM(H174:H178)</f>
        <v>21342</v>
      </c>
      <c r="V174" s="42">
        <f>U174/(SUM(N174:N178))</f>
        <v>134.22641509433961</v>
      </c>
      <c r="W174" s="1">
        <f>SUM(N174:N178)</f>
        <v>159</v>
      </c>
    </row>
    <row r="175" spans="1:23" ht="16.5" customHeight="1" x14ac:dyDescent="0.25">
      <c r="A175" s="27">
        <v>43668</v>
      </c>
      <c r="B175" s="28" t="s">
        <v>27</v>
      </c>
      <c r="C175" s="29" t="s">
        <v>51</v>
      </c>
      <c r="D175" s="30" t="str">
        <f t="shared" ref="D175:D177" si="58">D174</f>
        <v>S2 M2 11</v>
      </c>
      <c r="E175" s="31" t="s">
        <v>32</v>
      </c>
      <c r="F175" s="32" t="s">
        <v>33</v>
      </c>
      <c r="G175" s="33">
        <v>14694</v>
      </c>
      <c r="H175" s="33">
        <f t="shared" si="42"/>
        <v>13519</v>
      </c>
      <c r="I175" s="34">
        <v>89</v>
      </c>
      <c r="J175" s="34"/>
      <c r="K175" s="35">
        <v>13</v>
      </c>
      <c r="L175" s="35">
        <v>3</v>
      </c>
      <c r="M175" s="36"/>
      <c r="N175" s="37">
        <f t="shared" si="43"/>
        <v>105</v>
      </c>
      <c r="O175" s="38">
        <f t="shared" si="44"/>
        <v>128.75238095238095</v>
      </c>
      <c r="P175" s="39">
        <f t="shared" si="45"/>
        <v>3</v>
      </c>
      <c r="Q175" s="40" t="str">
        <f t="shared" si="49"/>
        <v/>
      </c>
      <c r="R175" s="40">
        <f t="shared" si="46"/>
        <v>12.380952380952381</v>
      </c>
      <c r="S175" s="40">
        <f t="shared" si="47"/>
        <v>2.8571428571428572</v>
      </c>
      <c r="T175" s="40" t="str">
        <f t="shared" si="48"/>
        <v/>
      </c>
    </row>
    <row r="176" spans="1:23" ht="16.5" customHeight="1" x14ac:dyDescent="0.25">
      <c r="A176" s="27">
        <v>43668</v>
      </c>
      <c r="B176" s="28" t="s">
        <v>27</v>
      </c>
      <c r="C176" s="29" t="s">
        <v>51</v>
      </c>
      <c r="D176" s="30" t="str">
        <f t="shared" si="58"/>
        <v>S2 M2 11</v>
      </c>
      <c r="E176" s="31" t="s">
        <v>34</v>
      </c>
      <c r="F176" s="32" t="s">
        <v>35</v>
      </c>
      <c r="G176" s="33">
        <v>7645</v>
      </c>
      <c r="H176" s="33">
        <f t="shared" si="42"/>
        <v>6470</v>
      </c>
      <c r="I176" s="34">
        <v>36</v>
      </c>
      <c r="J176" s="34"/>
      <c r="K176" s="52">
        <v>4</v>
      </c>
      <c r="L176" s="52">
        <v>3</v>
      </c>
      <c r="M176" s="36"/>
      <c r="N176" s="37">
        <f t="shared" si="43"/>
        <v>43</v>
      </c>
      <c r="O176" s="38">
        <f t="shared" si="44"/>
        <v>150.46511627906978</v>
      </c>
      <c r="P176" s="39">
        <f t="shared" si="45"/>
        <v>3</v>
      </c>
      <c r="Q176" s="40" t="str">
        <f t="shared" si="49"/>
        <v/>
      </c>
      <c r="R176" s="40">
        <f t="shared" si="46"/>
        <v>9.3023255813953494</v>
      </c>
      <c r="S176" s="40">
        <f t="shared" si="47"/>
        <v>6.9767441860465116</v>
      </c>
      <c r="T176" s="40" t="str">
        <f t="shared" si="48"/>
        <v/>
      </c>
    </row>
    <row r="177" spans="1:23" ht="16.5" customHeight="1" x14ac:dyDescent="0.25">
      <c r="A177" s="27">
        <v>43668</v>
      </c>
      <c r="B177" s="28" t="s">
        <v>27</v>
      </c>
      <c r="C177" s="29" t="s">
        <v>51</v>
      </c>
      <c r="D177" s="30" t="str">
        <f t="shared" si="58"/>
        <v>S2 M2 11</v>
      </c>
      <c r="E177" s="31" t="s">
        <v>36</v>
      </c>
      <c r="F177" s="32" t="s">
        <v>37</v>
      </c>
      <c r="G177" s="33">
        <v>1536</v>
      </c>
      <c r="H177" s="33">
        <f t="shared" si="42"/>
        <v>361</v>
      </c>
      <c r="I177" s="34">
        <v>2</v>
      </c>
      <c r="J177" s="34"/>
      <c r="K177" s="35"/>
      <c r="L177" s="35"/>
      <c r="M177" s="36"/>
      <c r="N177" s="37">
        <f t="shared" si="43"/>
        <v>2</v>
      </c>
      <c r="O177" s="38">
        <f t="shared" si="44"/>
        <v>180.5</v>
      </c>
      <c r="P177" s="39" t="str">
        <f t="shared" si="45"/>
        <v/>
      </c>
      <c r="Q177" s="40" t="str">
        <f t="shared" si="49"/>
        <v/>
      </c>
      <c r="R177" s="40" t="str">
        <f t="shared" si="46"/>
        <v/>
      </c>
      <c r="S177" s="40" t="str">
        <f t="shared" si="47"/>
        <v/>
      </c>
      <c r="T177" s="40" t="str">
        <f t="shared" si="48"/>
        <v/>
      </c>
    </row>
    <row r="178" spans="1:23" ht="16.5" customHeight="1" x14ac:dyDescent="0.25">
      <c r="A178" s="27">
        <v>43668</v>
      </c>
      <c r="B178" s="28" t="s">
        <v>27</v>
      </c>
      <c r="C178" s="29" t="s">
        <v>51</v>
      </c>
      <c r="D178" s="45" t="str">
        <f>D177</f>
        <v>S2 M2 11</v>
      </c>
      <c r="E178" s="46" t="s">
        <v>38</v>
      </c>
      <c r="F178" s="47" t="s">
        <v>39</v>
      </c>
      <c r="G178" s="48"/>
      <c r="H178" s="33">
        <f t="shared" si="42"/>
        <v>0</v>
      </c>
      <c r="I178" s="49"/>
      <c r="J178" s="49"/>
      <c r="K178" s="50"/>
      <c r="L178" s="50"/>
      <c r="M178" s="51"/>
      <c r="N178" s="37" t="str">
        <f t="shared" si="43"/>
        <v/>
      </c>
      <c r="O178" s="38" t="str">
        <f t="shared" si="44"/>
        <v/>
      </c>
      <c r="P178" s="39" t="str">
        <f t="shared" si="45"/>
        <v/>
      </c>
      <c r="Q178" s="40" t="str">
        <f t="shared" si="49"/>
        <v/>
      </c>
      <c r="R178" s="40" t="str">
        <f t="shared" si="46"/>
        <v/>
      </c>
      <c r="S178" s="40" t="str">
        <f t="shared" si="47"/>
        <v/>
      </c>
      <c r="T178" s="40" t="str">
        <f t="shared" si="48"/>
        <v/>
      </c>
    </row>
    <row r="179" spans="1:23" ht="16.5" customHeight="1" x14ac:dyDescent="0.25">
      <c r="A179" s="27">
        <v>43668</v>
      </c>
      <c r="B179" s="28" t="s">
        <v>27</v>
      </c>
      <c r="C179" s="29" t="s">
        <v>51</v>
      </c>
      <c r="D179" s="30" t="s">
        <v>75</v>
      </c>
      <c r="E179" s="31" t="s">
        <v>30</v>
      </c>
      <c r="F179" s="32" t="s">
        <v>31</v>
      </c>
      <c r="G179" s="33">
        <v>6365</v>
      </c>
      <c r="H179" s="33">
        <f t="shared" si="42"/>
        <v>5190</v>
      </c>
      <c r="I179" s="34">
        <v>43</v>
      </c>
      <c r="J179" s="34">
        <v>2</v>
      </c>
      <c r="K179" s="35">
        <v>5</v>
      </c>
      <c r="L179" s="35"/>
      <c r="M179" s="36">
        <v>1</v>
      </c>
      <c r="N179" s="37">
        <f t="shared" si="43"/>
        <v>51</v>
      </c>
      <c r="O179" s="38">
        <f t="shared" si="44"/>
        <v>101.76470588235294</v>
      </c>
      <c r="P179" s="39">
        <f t="shared" si="45"/>
        <v>1</v>
      </c>
      <c r="Q179" s="40">
        <f t="shared" si="49"/>
        <v>3.9215686274509802</v>
      </c>
      <c r="R179" s="40">
        <f t="shared" si="46"/>
        <v>9.8039215686274517</v>
      </c>
      <c r="S179" s="40" t="str">
        <f t="shared" si="47"/>
        <v/>
      </c>
      <c r="T179" s="40">
        <f t="shared" si="48"/>
        <v>1.9607843137254901</v>
      </c>
      <c r="U179" s="41">
        <f>SUM(H179:H183)</f>
        <v>11674</v>
      </c>
      <c r="V179" s="42">
        <f>U179/(SUM(N179:N183))</f>
        <v>117.91919191919192</v>
      </c>
      <c r="W179" s="1">
        <f>SUM(N179:N183)</f>
        <v>99</v>
      </c>
    </row>
    <row r="180" spans="1:23" ht="16.5" customHeight="1" x14ac:dyDescent="0.25">
      <c r="A180" s="27">
        <v>43668</v>
      </c>
      <c r="B180" s="28" t="s">
        <v>27</v>
      </c>
      <c r="C180" s="29" t="s">
        <v>51</v>
      </c>
      <c r="D180" s="30" t="str">
        <f t="shared" ref="D180:D182" si="59">D179</f>
        <v>S2 M2 12</v>
      </c>
      <c r="E180" s="31" t="s">
        <v>32</v>
      </c>
      <c r="F180" s="32" t="s">
        <v>33</v>
      </c>
      <c r="G180" s="43">
        <v>7301</v>
      </c>
      <c r="H180" s="33">
        <f t="shared" si="42"/>
        <v>6126</v>
      </c>
      <c r="I180" s="34">
        <v>36</v>
      </c>
      <c r="J180" s="34"/>
      <c r="K180" s="35">
        <v>8</v>
      </c>
      <c r="L180" s="35"/>
      <c r="M180" s="36">
        <v>2</v>
      </c>
      <c r="N180" s="37">
        <f t="shared" si="43"/>
        <v>46</v>
      </c>
      <c r="O180" s="38">
        <f t="shared" si="44"/>
        <v>133.17391304347825</v>
      </c>
      <c r="P180" s="39">
        <f t="shared" si="45"/>
        <v>2</v>
      </c>
      <c r="Q180" s="40" t="str">
        <f t="shared" si="49"/>
        <v/>
      </c>
      <c r="R180" s="40">
        <f t="shared" si="46"/>
        <v>17.391304347826086</v>
      </c>
      <c r="S180" s="40" t="str">
        <f t="shared" si="47"/>
        <v/>
      </c>
      <c r="T180" s="40">
        <f t="shared" si="48"/>
        <v>4.3478260869565215</v>
      </c>
    </row>
    <row r="181" spans="1:23" ht="16.5" customHeight="1" x14ac:dyDescent="0.25">
      <c r="A181" s="27">
        <v>43668</v>
      </c>
      <c r="B181" s="28" t="s">
        <v>27</v>
      </c>
      <c r="C181" s="29" t="s">
        <v>51</v>
      </c>
      <c r="D181" s="30" t="str">
        <f t="shared" si="59"/>
        <v>S2 M2 12</v>
      </c>
      <c r="E181" s="31" t="s">
        <v>34</v>
      </c>
      <c r="F181" s="32" t="s">
        <v>35</v>
      </c>
      <c r="G181" s="43">
        <v>1533</v>
      </c>
      <c r="H181" s="33">
        <f t="shared" si="42"/>
        <v>358</v>
      </c>
      <c r="I181" s="34">
        <v>2</v>
      </c>
      <c r="J181" s="34"/>
      <c r="K181" s="35"/>
      <c r="L181" s="35"/>
      <c r="M181" s="44"/>
      <c r="N181" s="37">
        <f t="shared" si="43"/>
        <v>2</v>
      </c>
      <c r="O181" s="38">
        <f t="shared" si="44"/>
        <v>179</v>
      </c>
      <c r="P181" s="39" t="str">
        <f t="shared" si="45"/>
        <v/>
      </c>
      <c r="Q181" s="40" t="str">
        <f t="shared" si="49"/>
        <v/>
      </c>
      <c r="R181" s="40" t="str">
        <f t="shared" si="46"/>
        <v/>
      </c>
      <c r="S181" s="40" t="str">
        <f t="shared" si="47"/>
        <v/>
      </c>
      <c r="T181" s="40" t="str">
        <f t="shared" si="48"/>
        <v/>
      </c>
    </row>
    <row r="182" spans="1:23" ht="16.5" customHeight="1" x14ac:dyDescent="0.25">
      <c r="A182" s="27">
        <v>43668</v>
      </c>
      <c r="B182" s="28" t="s">
        <v>27</v>
      </c>
      <c r="C182" s="29" t="s">
        <v>51</v>
      </c>
      <c r="D182" s="30" t="str">
        <f t="shared" si="59"/>
        <v>S2 M2 12</v>
      </c>
      <c r="E182" s="31" t="s">
        <v>36</v>
      </c>
      <c r="F182" s="32" t="s">
        <v>37</v>
      </c>
      <c r="G182" s="43"/>
      <c r="H182" s="33">
        <f t="shared" si="42"/>
        <v>0</v>
      </c>
      <c r="I182" s="34"/>
      <c r="J182" s="34"/>
      <c r="K182" s="35"/>
      <c r="L182" s="35"/>
      <c r="M182" s="36"/>
      <c r="N182" s="37" t="str">
        <f t="shared" si="43"/>
        <v/>
      </c>
      <c r="O182" s="38" t="str">
        <f t="shared" si="44"/>
        <v/>
      </c>
      <c r="P182" s="39" t="str">
        <f t="shared" si="45"/>
        <v/>
      </c>
      <c r="Q182" s="40" t="str">
        <f t="shared" si="49"/>
        <v/>
      </c>
      <c r="R182" s="40" t="str">
        <f t="shared" si="46"/>
        <v/>
      </c>
      <c r="S182" s="40" t="str">
        <f t="shared" si="47"/>
        <v/>
      </c>
      <c r="T182" s="40" t="str">
        <f t="shared" si="48"/>
        <v/>
      </c>
    </row>
    <row r="183" spans="1:23" ht="16.5" customHeight="1" thickBot="1" x14ac:dyDescent="0.3">
      <c r="A183" s="27">
        <v>43668</v>
      </c>
      <c r="B183" s="28" t="s">
        <v>27</v>
      </c>
      <c r="C183" s="55" t="s">
        <v>51</v>
      </c>
      <c r="D183" s="56" t="str">
        <f>D182</f>
        <v>S2 M2 12</v>
      </c>
      <c r="E183" s="57" t="s">
        <v>38</v>
      </c>
      <c r="F183" s="58" t="s">
        <v>39</v>
      </c>
      <c r="G183" s="59"/>
      <c r="H183" s="33">
        <f t="shared" si="42"/>
        <v>0</v>
      </c>
      <c r="I183" s="60"/>
      <c r="J183" s="60"/>
      <c r="K183" s="61"/>
      <c r="L183" s="61"/>
      <c r="M183" s="62"/>
      <c r="N183" s="37" t="str">
        <f t="shared" si="43"/>
        <v/>
      </c>
      <c r="O183" s="38" t="str">
        <f t="shared" si="44"/>
        <v/>
      </c>
      <c r="P183" s="39" t="str">
        <f t="shared" si="45"/>
        <v/>
      </c>
      <c r="Q183" s="40" t="str">
        <f t="shared" si="49"/>
        <v/>
      </c>
      <c r="R183" s="40" t="str">
        <f t="shared" si="46"/>
        <v/>
      </c>
      <c r="S183" s="40" t="str">
        <f t="shared" si="47"/>
        <v/>
      </c>
      <c r="T183" s="40" t="str">
        <f t="shared" si="48"/>
        <v/>
      </c>
    </row>
    <row r="184" spans="1:23" ht="16.5" customHeight="1" x14ac:dyDescent="0.25">
      <c r="A184" s="27">
        <v>43664</v>
      </c>
      <c r="B184" s="28" t="s">
        <v>27</v>
      </c>
      <c r="C184" s="29" t="s">
        <v>76</v>
      </c>
      <c r="D184" s="30" t="s">
        <v>77</v>
      </c>
      <c r="E184" s="31" t="s">
        <v>30</v>
      </c>
      <c r="F184" s="32" t="s">
        <v>31</v>
      </c>
      <c r="G184" s="33">
        <v>1280</v>
      </c>
      <c r="H184" s="33">
        <f t="shared" si="42"/>
        <v>105</v>
      </c>
      <c r="I184" s="34">
        <v>0</v>
      </c>
      <c r="J184" s="34"/>
      <c r="K184" s="35"/>
      <c r="L184" s="35"/>
      <c r="M184" s="36">
        <v>1</v>
      </c>
      <c r="N184" s="37">
        <f>IF(ISBLANK(I184),"",I184+(J184+K184+L184+M184))</f>
        <v>1</v>
      </c>
      <c r="O184" s="38">
        <f>IF(H184=0,"",H184/N184)</f>
        <v>105</v>
      </c>
      <c r="P184" s="39">
        <f t="shared" si="45"/>
        <v>1</v>
      </c>
      <c r="Q184" s="40" t="str">
        <f>IF(ISBLANK(J184),"",(J184/N184)*100)</f>
        <v/>
      </c>
      <c r="R184" s="40" t="str">
        <f>IF(ISBLANK(K184),"",(K184/N184)*100)</f>
        <v/>
      </c>
      <c r="S184" s="40" t="str">
        <f>IF(ISBLANK(L184),"",(L184/N184)*100)</f>
        <v/>
      </c>
      <c r="T184" s="40">
        <f>IF(ISBLANK(M184),"",(M184/N184)*100)</f>
        <v>100</v>
      </c>
      <c r="U184" s="41">
        <f>SUM(H184:H188)</f>
        <v>10445</v>
      </c>
      <c r="V184" s="42">
        <f>U184/(SUM(N184:N188))</f>
        <v>186.51785714285714</v>
      </c>
      <c r="W184" s="1">
        <f>SUM(N184:N188)</f>
        <v>56</v>
      </c>
    </row>
    <row r="185" spans="1:23" ht="16.5" customHeight="1" x14ac:dyDescent="0.25">
      <c r="A185" s="27">
        <v>43664</v>
      </c>
      <c r="B185" s="28" t="s">
        <v>27</v>
      </c>
      <c r="C185" s="29" t="s">
        <v>76</v>
      </c>
      <c r="D185" s="30" t="str">
        <f t="shared" ref="D185:D187" si="60">D184</f>
        <v>S3  A01</v>
      </c>
      <c r="E185" s="31" t="s">
        <v>32</v>
      </c>
      <c r="F185" s="32" t="s">
        <v>33</v>
      </c>
      <c r="G185" s="33">
        <v>3225</v>
      </c>
      <c r="H185" s="33">
        <f t="shared" si="42"/>
        <v>2050</v>
      </c>
      <c r="I185" s="34">
        <v>12</v>
      </c>
      <c r="J185" s="34"/>
      <c r="K185" s="35"/>
      <c r="L185" s="35"/>
      <c r="M185" s="36">
        <v>1</v>
      </c>
      <c r="N185" s="37">
        <f t="shared" ref="N185:N248" si="61">IF(ISBLANK(I185),"",I185+(J185+K185+L185+M185))</f>
        <v>13</v>
      </c>
      <c r="O185" s="38">
        <f t="shared" ref="O185:O243" si="62">IF(H185=0,"",H185/N185)</f>
        <v>157.69230769230768</v>
      </c>
      <c r="P185" s="39">
        <f t="shared" si="45"/>
        <v>1</v>
      </c>
      <c r="Q185" s="40" t="str">
        <f>IF(ISBLANK(J185),"",(J185/N185)*100)</f>
        <v/>
      </c>
      <c r="R185" s="40" t="str">
        <f t="shared" ref="R185:R243" si="63">IF(ISBLANK(K185),"",(K185/N185)*100)</f>
        <v/>
      </c>
      <c r="S185" s="40" t="str">
        <f t="shared" ref="S185:S243" si="64">IF(ISBLANK(L185),"",(L185/N185)*100)</f>
        <v/>
      </c>
      <c r="T185" s="40">
        <f t="shared" ref="T185:T186" si="65">IF(ISBLANK(M185),"",(M185/N185)*100)</f>
        <v>7.6923076923076925</v>
      </c>
    </row>
    <row r="186" spans="1:23" ht="16.5" customHeight="1" x14ac:dyDescent="0.25">
      <c r="A186" s="27">
        <v>43664</v>
      </c>
      <c r="B186" s="28" t="s">
        <v>27</v>
      </c>
      <c r="C186" s="29" t="s">
        <v>76</v>
      </c>
      <c r="D186" s="30" t="str">
        <f t="shared" si="60"/>
        <v>S3  A01</v>
      </c>
      <c r="E186" s="31" t="s">
        <v>34</v>
      </c>
      <c r="F186" s="32" t="s">
        <v>35</v>
      </c>
      <c r="G186" s="43">
        <v>5785</v>
      </c>
      <c r="H186" s="33">
        <f t="shared" si="42"/>
        <v>4610</v>
      </c>
      <c r="I186" s="34">
        <v>21</v>
      </c>
      <c r="J186" s="34"/>
      <c r="K186" s="35">
        <v>1</v>
      </c>
      <c r="L186" s="35"/>
      <c r="M186" s="44">
        <v>3</v>
      </c>
      <c r="N186" s="37">
        <f t="shared" si="61"/>
        <v>25</v>
      </c>
      <c r="O186" s="38">
        <f t="shared" si="62"/>
        <v>184.4</v>
      </c>
      <c r="P186" s="39">
        <f t="shared" si="45"/>
        <v>3</v>
      </c>
      <c r="Q186" s="40" t="str">
        <f t="shared" ref="Q186:Q243" si="66">IF(ISBLANK(J186),"",(J186/N186)*100)</f>
        <v/>
      </c>
      <c r="R186" s="40">
        <f t="shared" si="63"/>
        <v>4</v>
      </c>
      <c r="S186" s="40" t="str">
        <f t="shared" si="64"/>
        <v/>
      </c>
      <c r="T186" s="40">
        <f t="shared" si="65"/>
        <v>12</v>
      </c>
    </row>
    <row r="187" spans="1:23" ht="16.5" customHeight="1" x14ac:dyDescent="0.25">
      <c r="A187" s="27">
        <v>43664</v>
      </c>
      <c r="B187" s="28" t="s">
        <v>27</v>
      </c>
      <c r="C187" s="29" t="s">
        <v>76</v>
      </c>
      <c r="D187" s="30" t="str">
        <f t="shared" si="60"/>
        <v>S3  A01</v>
      </c>
      <c r="E187" s="31" t="s">
        <v>36</v>
      </c>
      <c r="F187" s="32" t="s">
        <v>37</v>
      </c>
      <c r="G187" s="43">
        <v>4405</v>
      </c>
      <c r="H187" s="33">
        <f t="shared" si="42"/>
        <v>3230</v>
      </c>
      <c r="I187" s="34">
        <v>13</v>
      </c>
      <c r="J187" s="34"/>
      <c r="K187" s="35">
        <v>1</v>
      </c>
      <c r="L187" s="35"/>
      <c r="M187" s="36">
        <v>1</v>
      </c>
      <c r="N187" s="37">
        <f t="shared" si="61"/>
        <v>15</v>
      </c>
      <c r="O187" s="38">
        <f t="shared" si="62"/>
        <v>215.33333333333334</v>
      </c>
      <c r="P187" s="39">
        <f t="shared" si="45"/>
        <v>1</v>
      </c>
      <c r="Q187" s="40" t="str">
        <f t="shared" si="66"/>
        <v/>
      </c>
      <c r="R187" s="40">
        <f t="shared" si="63"/>
        <v>6.666666666666667</v>
      </c>
      <c r="S187" s="40" t="str">
        <f t="shared" si="64"/>
        <v/>
      </c>
      <c r="T187" s="40">
        <f>IF(ISBLANK(M187),"",(M187/N187)*100)</f>
        <v>6.666666666666667</v>
      </c>
    </row>
    <row r="188" spans="1:23" ht="16.5" customHeight="1" x14ac:dyDescent="0.25">
      <c r="A188" s="27">
        <v>43664</v>
      </c>
      <c r="B188" s="28" t="s">
        <v>27</v>
      </c>
      <c r="C188" s="29" t="s">
        <v>76</v>
      </c>
      <c r="D188" s="45" t="str">
        <f>D187</f>
        <v>S3  A01</v>
      </c>
      <c r="E188" s="46" t="s">
        <v>38</v>
      </c>
      <c r="F188" s="47" t="s">
        <v>39</v>
      </c>
      <c r="G188" s="48">
        <v>1625</v>
      </c>
      <c r="H188" s="33">
        <f t="shared" si="42"/>
        <v>450</v>
      </c>
      <c r="I188" s="49">
        <v>1</v>
      </c>
      <c r="J188" s="49"/>
      <c r="K188" s="50"/>
      <c r="L188" s="50"/>
      <c r="M188" s="51">
        <v>1</v>
      </c>
      <c r="N188" s="37">
        <f t="shared" si="61"/>
        <v>2</v>
      </c>
      <c r="O188" s="38">
        <f t="shared" si="62"/>
        <v>225</v>
      </c>
      <c r="P188" s="39">
        <f t="shared" si="45"/>
        <v>1</v>
      </c>
      <c r="Q188" s="40" t="str">
        <f t="shared" si="66"/>
        <v/>
      </c>
      <c r="R188" s="40" t="str">
        <f t="shared" si="63"/>
        <v/>
      </c>
      <c r="S188" s="40" t="str">
        <f t="shared" si="64"/>
        <v/>
      </c>
      <c r="T188" s="40">
        <f t="shared" ref="T188:T243" si="67">IF(ISBLANK(M188),"",(M188/N188)*100)</f>
        <v>50</v>
      </c>
    </row>
    <row r="189" spans="1:23" ht="16.5" customHeight="1" x14ac:dyDescent="0.25">
      <c r="A189" s="27">
        <v>43664</v>
      </c>
      <c r="B189" s="28" t="s">
        <v>27</v>
      </c>
      <c r="C189" s="29" t="s">
        <v>76</v>
      </c>
      <c r="D189" s="30" t="s">
        <v>78</v>
      </c>
      <c r="E189" s="31" t="s">
        <v>30</v>
      </c>
      <c r="F189" s="32" t="s">
        <v>31</v>
      </c>
      <c r="G189" s="33"/>
      <c r="H189" s="33">
        <f t="shared" si="42"/>
        <v>0</v>
      </c>
      <c r="I189" s="34"/>
      <c r="J189" s="34"/>
      <c r="K189" s="35"/>
      <c r="L189" s="35"/>
      <c r="M189" s="36"/>
      <c r="N189" s="37" t="str">
        <f t="shared" si="61"/>
        <v/>
      </c>
      <c r="O189" s="38" t="str">
        <f t="shared" si="62"/>
        <v/>
      </c>
      <c r="P189" s="39" t="str">
        <f t="shared" si="45"/>
        <v/>
      </c>
      <c r="Q189" s="40" t="str">
        <f t="shared" si="66"/>
        <v/>
      </c>
      <c r="R189" s="40" t="str">
        <f t="shared" si="63"/>
        <v/>
      </c>
      <c r="S189" s="40" t="str">
        <f t="shared" si="64"/>
        <v/>
      </c>
      <c r="T189" s="40" t="str">
        <f t="shared" si="67"/>
        <v/>
      </c>
      <c r="U189" s="41">
        <f>SUM(H189:H193)</f>
        <v>4375</v>
      </c>
      <c r="V189" s="42">
        <f>U189/(SUM(N189:N193))</f>
        <v>162.03703703703704</v>
      </c>
      <c r="W189" s="1">
        <f>SUM(N189:N193)</f>
        <v>27</v>
      </c>
    </row>
    <row r="190" spans="1:23" ht="16.5" customHeight="1" x14ac:dyDescent="0.25">
      <c r="A190" s="27">
        <v>43664</v>
      </c>
      <c r="B190" s="28" t="s">
        <v>27</v>
      </c>
      <c r="C190" s="29" t="s">
        <v>76</v>
      </c>
      <c r="D190" s="30" t="str">
        <f t="shared" ref="D190:D192" si="68">D189</f>
        <v>S3  A02</v>
      </c>
      <c r="E190" s="31" t="s">
        <v>32</v>
      </c>
      <c r="F190" s="32" t="s">
        <v>33</v>
      </c>
      <c r="G190" s="43">
        <v>2585</v>
      </c>
      <c r="H190" s="33">
        <f t="shared" si="42"/>
        <v>1410</v>
      </c>
      <c r="I190" s="34">
        <v>8</v>
      </c>
      <c r="J190" s="34"/>
      <c r="K190" s="35"/>
      <c r="L190" s="35">
        <v>1</v>
      </c>
      <c r="M190" s="36">
        <v>1</v>
      </c>
      <c r="N190" s="37">
        <f t="shared" si="61"/>
        <v>10</v>
      </c>
      <c r="O190" s="38">
        <f t="shared" si="62"/>
        <v>141</v>
      </c>
      <c r="P190" s="39">
        <f t="shared" si="45"/>
        <v>2</v>
      </c>
      <c r="Q190" s="40" t="str">
        <f t="shared" si="66"/>
        <v/>
      </c>
      <c r="R190" s="40" t="str">
        <f t="shared" si="63"/>
        <v/>
      </c>
      <c r="S190" s="40">
        <f t="shared" si="64"/>
        <v>10</v>
      </c>
      <c r="T190" s="40">
        <f t="shared" si="67"/>
        <v>10</v>
      </c>
    </row>
    <row r="191" spans="1:23" ht="16.5" customHeight="1" x14ac:dyDescent="0.25">
      <c r="A191" s="27">
        <v>43664</v>
      </c>
      <c r="B191" s="28" t="s">
        <v>27</v>
      </c>
      <c r="C191" s="29" t="s">
        <v>76</v>
      </c>
      <c r="D191" s="30" t="str">
        <f t="shared" si="68"/>
        <v>S3  A02</v>
      </c>
      <c r="E191" s="31" t="s">
        <v>34</v>
      </c>
      <c r="F191" s="32" t="s">
        <v>35</v>
      </c>
      <c r="G191" s="43">
        <v>3760</v>
      </c>
      <c r="H191" s="33">
        <f t="shared" si="42"/>
        <v>2585</v>
      </c>
      <c r="I191" s="34">
        <v>11</v>
      </c>
      <c r="J191" s="34"/>
      <c r="K191" s="35">
        <v>2</v>
      </c>
      <c r="L191" s="35"/>
      <c r="M191" s="36">
        <v>2</v>
      </c>
      <c r="N191" s="37">
        <f t="shared" si="61"/>
        <v>15</v>
      </c>
      <c r="O191" s="38">
        <f t="shared" si="62"/>
        <v>172.33333333333334</v>
      </c>
      <c r="P191" s="39">
        <f t="shared" si="45"/>
        <v>2</v>
      </c>
      <c r="Q191" s="40" t="str">
        <f t="shared" si="66"/>
        <v/>
      </c>
      <c r="R191" s="40">
        <f t="shared" si="63"/>
        <v>13.333333333333334</v>
      </c>
      <c r="S191" s="40" t="str">
        <f t="shared" si="64"/>
        <v/>
      </c>
      <c r="T191" s="40">
        <f t="shared" si="67"/>
        <v>13.333333333333334</v>
      </c>
    </row>
    <row r="192" spans="1:23" ht="16.5" customHeight="1" x14ac:dyDescent="0.25">
      <c r="A192" s="27">
        <v>43664</v>
      </c>
      <c r="B192" s="28" t="s">
        <v>27</v>
      </c>
      <c r="C192" s="29" t="s">
        <v>76</v>
      </c>
      <c r="D192" s="30" t="str">
        <f t="shared" si="68"/>
        <v>S3  A02</v>
      </c>
      <c r="E192" s="31" t="s">
        <v>36</v>
      </c>
      <c r="F192" s="32" t="s">
        <v>37</v>
      </c>
      <c r="G192" s="33">
        <v>1555</v>
      </c>
      <c r="H192" s="33">
        <f t="shared" si="42"/>
        <v>380</v>
      </c>
      <c r="I192" s="34">
        <v>2</v>
      </c>
      <c r="J192" s="34"/>
      <c r="K192" s="35"/>
      <c r="L192" s="35"/>
      <c r="M192" s="36"/>
      <c r="N192" s="37">
        <f t="shared" si="61"/>
        <v>2</v>
      </c>
      <c r="O192" s="38">
        <f t="shared" si="62"/>
        <v>190</v>
      </c>
      <c r="P192" s="39" t="str">
        <f t="shared" si="45"/>
        <v/>
      </c>
      <c r="Q192" s="40" t="str">
        <f t="shared" si="66"/>
        <v/>
      </c>
      <c r="R192" s="40" t="str">
        <f t="shared" si="63"/>
        <v/>
      </c>
      <c r="S192" s="40" t="str">
        <f t="shared" si="64"/>
        <v/>
      </c>
      <c r="T192" s="40" t="str">
        <f t="shared" si="67"/>
        <v/>
      </c>
    </row>
    <row r="193" spans="1:23" ht="16.5" customHeight="1" x14ac:dyDescent="0.25">
      <c r="A193" s="27">
        <v>43664</v>
      </c>
      <c r="B193" s="28" t="s">
        <v>27</v>
      </c>
      <c r="C193" s="29" t="s">
        <v>76</v>
      </c>
      <c r="D193" s="45" t="str">
        <f>D192</f>
        <v>S3  A02</v>
      </c>
      <c r="E193" s="46" t="s">
        <v>38</v>
      </c>
      <c r="F193" s="47" t="s">
        <v>39</v>
      </c>
      <c r="G193" s="48"/>
      <c r="H193" s="33">
        <f t="shared" si="42"/>
        <v>0</v>
      </c>
      <c r="I193" s="49"/>
      <c r="J193" s="49"/>
      <c r="K193" s="50"/>
      <c r="L193" s="50"/>
      <c r="M193" s="51"/>
      <c r="N193" s="37" t="str">
        <f t="shared" si="61"/>
        <v/>
      </c>
      <c r="O193" s="38" t="str">
        <f t="shared" si="62"/>
        <v/>
      </c>
      <c r="P193" s="39" t="str">
        <f t="shared" si="45"/>
        <v/>
      </c>
      <c r="Q193" s="40" t="str">
        <f t="shared" si="66"/>
        <v/>
      </c>
      <c r="R193" s="40" t="str">
        <f t="shared" si="63"/>
        <v/>
      </c>
      <c r="S193" s="40" t="str">
        <f t="shared" si="64"/>
        <v/>
      </c>
      <c r="T193" s="40" t="str">
        <f t="shared" si="67"/>
        <v/>
      </c>
    </row>
    <row r="194" spans="1:23" ht="16.5" customHeight="1" x14ac:dyDescent="0.25">
      <c r="A194" s="27">
        <v>43664</v>
      </c>
      <c r="B194" s="28" t="s">
        <v>27</v>
      </c>
      <c r="C194" s="29" t="s">
        <v>76</v>
      </c>
      <c r="D194" s="30" t="s">
        <v>79</v>
      </c>
      <c r="E194" s="31" t="s">
        <v>30</v>
      </c>
      <c r="F194" s="32" t="s">
        <v>31</v>
      </c>
      <c r="G194" s="33"/>
      <c r="H194" s="33">
        <f t="shared" si="42"/>
        <v>0</v>
      </c>
      <c r="I194" s="34"/>
      <c r="J194" s="34"/>
      <c r="K194" s="35"/>
      <c r="L194" s="35"/>
      <c r="M194" s="36"/>
      <c r="N194" s="37" t="str">
        <f t="shared" si="61"/>
        <v/>
      </c>
      <c r="O194" s="38" t="str">
        <f t="shared" si="62"/>
        <v/>
      </c>
      <c r="P194" s="39" t="str">
        <f t="shared" si="45"/>
        <v/>
      </c>
      <c r="Q194" s="40" t="str">
        <f t="shared" si="66"/>
        <v/>
      </c>
      <c r="R194" s="40" t="str">
        <f t="shared" si="63"/>
        <v/>
      </c>
      <c r="S194" s="40" t="str">
        <f t="shared" si="64"/>
        <v/>
      </c>
      <c r="T194" s="40" t="str">
        <f t="shared" si="67"/>
        <v/>
      </c>
      <c r="U194" s="41">
        <f>SUM(H194:H198)</f>
        <v>6920</v>
      </c>
      <c r="V194" s="42">
        <f>U194/(SUM(N194:N198))</f>
        <v>177.43589743589743</v>
      </c>
      <c r="W194" s="1">
        <f>SUM(N194:N198)</f>
        <v>39</v>
      </c>
    </row>
    <row r="195" spans="1:23" ht="16.5" customHeight="1" x14ac:dyDescent="0.25">
      <c r="A195" s="27">
        <v>43664</v>
      </c>
      <c r="B195" s="28" t="s">
        <v>27</v>
      </c>
      <c r="C195" s="29" t="s">
        <v>76</v>
      </c>
      <c r="D195" s="30" t="str">
        <f t="shared" ref="D195:D197" si="69">D194</f>
        <v>S3  A03</v>
      </c>
      <c r="E195" s="31" t="s">
        <v>32</v>
      </c>
      <c r="F195" s="32" t="s">
        <v>33</v>
      </c>
      <c r="G195" s="33">
        <v>1330</v>
      </c>
      <c r="H195" s="33">
        <f t="shared" si="42"/>
        <v>155</v>
      </c>
      <c r="I195" s="34">
        <v>0</v>
      </c>
      <c r="J195" s="34"/>
      <c r="K195" s="35"/>
      <c r="L195" s="35"/>
      <c r="M195" s="36">
        <v>1</v>
      </c>
      <c r="N195" s="37">
        <f t="shared" si="61"/>
        <v>1</v>
      </c>
      <c r="O195" s="38">
        <f t="shared" si="62"/>
        <v>155</v>
      </c>
      <c r="P195" s="39">
        <f t="shared" si="45"/>
        <v>1</v>
      </c>
      <c r="Q195" s="40" t="str">
        <f t="shared" si="66"/>
        <v/>
      </c>
      <c r="R195" s="40" t="str">
        <f t="shared" si="63"/>
        <v/>
      </c>
      <c r="S195" s="40" t="str">
        <f t="shared" si="64"/>
        <v/>
      </c>
      <c r="T195" s="40">
        <f t="shared" si="67"/>
        <v>100</v>
      </c>
    </row>
    <row r="196" spans="1:23" ht="16.5" customHeight="1" x14ac:dyDescent="0.25">
      <c r="A196" s="27">
        <v>43664</v>
      </c>
      <c r="B196" s="28" t="s">
        <v>27</v>
      </c>
      <c r="C196" s="29" t="s">
        <v>76</v>
      </c>
      <c r="D196" s="30" t="str">
        <f t="shared" si="69"/>
        <v>S3  A03</v>
      </c>
      <c r="E196" s="31" t="s">
        <v>34</v>
      </c>
      <c r="F196" s="32" t="s">
        <v>35</v>
      </c>
      <c r="G196" s="33">
        <v>5965</v>
      </c>
      <c r="H196" s="33">
        <f t="shared" si="42"/>
        <v>4790</v>
      </c>
      <c r="I196" s="34">
        <v>22</v>
      </c>
      <c r="J196" s="34"/>
      <c r="K196" s="52"/>
      <c r="L196" s="52">
        <v>3</v>
      </c>
      <c r="M196" s="36">
        <v>3</v>
      </c>
      <c r="N196" s="37">
        <f t="shared" si="61"/>
        <v>28</v>
      </c>
      <c r="O196" s="38">
        <f t="shared" si="62"/>
        <v>171.07142857142858</v>
      </c>
      <c r="P196" s="39">
        <f t="shared" si="45"/>
        <v>6</v>
      </c>
      <c r="Q196" s="40" t="str">
        <f t="shared" si="66"/>
        <v/>
      </c>
      <c r="R196" s="40" t="str">
        <f t="shared" si="63"/>
        <v/>
      </c>
      <c r="S196" s="40">
        <f t="shared" si="64"/>
        <v>10.714285714285714</v>
      </c>
      <c r="T196" s="40">
        <f t="shared" si="67"/>
        <v>10.714285714285714</v>
      </c>
    </row>
    <row r="197" spans="1:23" ht="16.5" customHeight="1" x14ac:dyDescent="0.25">
      <c r="A197" s="27">
        <v>43664</v>
      </c>
      <c r="B197" s="28" t="s">
        <v>27</v>
      </c>
      <c r="C197" s="29" t="s">
        <v>76</v>
      </c>
      <c r="D197" s="30" t="str">
        <f t="shared" si="69"/>
        <v>S3  A03</v>
      </c>
      <c r="E197" s="31" t="s">
        <v>36</v>
      </c>
      <c r="F197" s="32" t="s">
        <v>37</v>
      </c>
      <c r="G197" s="33">
        <v>3150</v>
      </c>
      <c r="H197" s="33">
        <f t="shared" ref="H197:H260" si="70">IF(ISBLANK(G197),0,G197-H$1)</f>
        <v>1975</v>
      </c>
      <c r="I197" s="34">
        <v>6</v>
      </c>
      <c r="J197" s="34"/>
      <c r="K197" s="35">
        <v>2</v>
      </c>
      <c r="L197" s="35">
        <v>2</v>
      </c>
      <c r="M197" s="36"/>
      <c r="N197" s="37">
        <f t="shared" si="61"/>
        <v>10</v>
      </c>
      <c r="O197" s="38">
        <f t="shared" si="62"/>
        <v>197.5</v>
      </c>
      <c r="P197" s="39">
        <f t="shared" ref="P197:P243" si="71">IF(SUM(L197:M197)=0,"",SUM(L197:M197))</f>
        <v>2</v>
      </c>
      <c r="Q197" s="40" t="str">
        <f t="shared" si="66"/>
        <v/>
      </c>
      <c r="R197" s="40">
        <f t="shared" si="63"/>
        <v>20</v>
      </c>
      <c r="S197" s="40">
        <f t="shared" si="64"/>
        <v>20</v>
      </c>
      <c r="T197" s="40" t="str">
        <f t="shared" si="67"/>
        <v/>
      </c>
    </row>
    <row r="198" spans="1:23" ht="16.5" customHeight="1" x14ac:dyDescent="0.25">
      <c r="A198" s="27">
        <v>43664</v>
      </c>
      <c r="B198" s="28" t="s">
        <v>27</v>
      </c>
      <c r="C198" s="29" t="s">
        <v>76</v>
      </c>
      <c r="D198" s="45" t="str">
        <f>D197</f>
        <v>S3  A03</v>
      </c>
      <c r="E198" s="46" t="s">
        <v>38</v>
      </c>
      <c r="F198" s="47" t="s">
        <v>39</v>
      </c>
      <c r="G198" s="48"/>
      <c r="H198" s="33">
        <f t="shared" si="70"/>
        <v>0</v>
      </c>
      <c r="I198" s="49"/>
      <c r="J198" s="49"/>
      <c r="K198" s="50"/>
      <c r="L198" s="50"/>
      <c r="M198" s="51"/>
      <c r="N198" s="37" t="str">
        <f t="shared" si="61"/>
        <v/>
      </c>
      <c r="O198" s="38" t="str">
        <f t="shared" si="62"/>
        <v/>
      </c>
      <c r="P198" s="39" t="str">
        <f t="shared" si="71"/>
        <v/>
      </c>
      <c r="Q198" s="40" t="str">
        <f t="shared" si="66"/>
        <v/>
      </c>
      <c r="R198" s="40" t="str">
        <f t="shared" si="63"/>
        <v/>
      </c>
      <c r="S198" s="40" t="str">
        <f t="shared" si="64"/>
        <v/>
      </c>
      <c r="T198" s="40" t="str">
        <f t="shared" si="67"/>
        <v/>
      </c>
    </row>
    <row r="199" spans="1:23" ht="16.5" customHeight="1" x14ac:dyDescent="0.25">
      <c r="A199" s="27">
        <v>43664</v>
      </c>
      <c r="B199" s="28" t="s">
        <v>27</v>
      </c>
      <c r="C199" s="29" t="s">
        <v>76</v>
      </c>
      <c r="D199" s="30" t="s">
        <v>80</v>
      </c>
      <c r="E199" s="31" t="s">
        <v>30</v>
      </c>
      <c r="F199" s="32" t="s">
        <v>31</v>
      </c>
      <c r="G199" s="33"/>
      <c r="H199" s="33">
        <f t="shared" si="70"/>
        <v>0</v>
      </c>
      <c r="I199" s="34"/>
      <c r="J199" s="34"/>
      <c r="K199" s="35"/>
      <c r="L199" s="35"/>
      <c r="M199" s="36"/>
      <c r="N199" s="37" t="str">
        <f t="shared" si="61"/>
        <v/>
      </c>
      <c r="O199" s="38" t="str">
        <f t="shared" si="62"/>
        <v/>
      </c>
      <c r="P199" s="39" t="str">
        <f t="shared" si="71"/>
        <v/>
      </c>
      <c r="Q199" s="40" t="str">
        <f t="shared" si="66"/>
        <v/>
      </c>
      <c r="R199" s="40" t="str">
        <f t="shared" si="63"/>
        <v/>
      </c>
      <c r="S199" s="40" t="str">
        <f t="shared" si="64"/>
        <v/>
      </c>
      <c r="T199" s="40" t="str">
        <f t="shared" si="67"/>
        <v/>
      </c>
      <c r="U199" s="41">
        <f>SUM(H199:H203)</f>
        <v>7760</v>
      </c>
      <c r="V199" s="42">
        <f>U199/(SUM(N199:N203))</f>
        <v>189.26829268292684</v>
      </c>
      <c r="W199" s="1">
        <f>SUM(N199:N203)</f>
        <v>41</v>
      </c>
    </row>
    <row r="200" spans="1:23" ht="16.5" customHeight="1" x14ac:dyDescent="0.25">
      <c r="A200" s="27">
        <v>43664</v>
      </c>
      <c r="B200" s="28" t="s">
        <v>27</v>
      </c>
      <c r="C200" s="29" t="s">
        <v>76</v>
      </c>
      <c r="D200" s="30" t="str">
        <f t="shared" ref="D200:D202" si="72">D199</f>
        <v>S3  A04</v>
      </c>
      <c r="E200" s="31" t="s">
        <v>32</v>
      </c>
      <c r="F200" s="32" t="s">
        <v>33</v>
      </c>
      <c r="G200" s="43"/>
      <c r="H200" s="33">
        <f t="shared" si="70"/>
        <v>0</v>
      </c>
      <c r="I200" s="34"/>
      <c r="J200" s="34"/>
      <c r="K200" s="35"/>
      <c r="L200" s="35"/>
      <c r="M200" s="36"/>
      <c r="N200" s="37" t="str">
        <f t="shared" si="61"/>
        <v/>
      </c>
      <c r="O200" s="38" t="str">
        <f t="shared" si="62"/>
        <v/>
      </c>
      <c r="P200" s="39" t="str">
        <f t="shared" si="71"/>
        <v/>
      </c>
      <c r="Q200" s="40" t="str">
        <f t="shared" si="66"/>
        <v/>
      </c>
      <c r="R200" s="40" t="str">
        <f t="shared" si="63"/>
        <v/>
      </c>
      <c r="S200" s="40" t="str">
        <f t="shared" si="64"/>
        <v/>
      </c>
      <c r="T200" s="40" t="str">
        <f t="shared" si="67"/>
        <v/>
      </c>
    </row>
    <row r="201" spans="1:23" ht="16.5" customHeight="1" x14ac:dyDescent="0.25">
      <c r="A201" s="27">
        <v>43664</v>
      </c>
      <c r="B201" s="28" t="s">
        <v>27</v>
      </c>
      <c r="C201" s="29" t="s">
        <v>76</v>
      </c>
      <c r="D201" s="30" t="str">
        <f t="shared" si="72"/>
        <v>S3  A04</v>
      </c>
      <c r="E201" s="31" t="s">
        <v>34</v>
      </c>
      <c r="F201" s="32" t="s">
        <v>35</v>
      </c>
      <c r="G201" s="43">
        <v>4210</v>
      </c>
      <c r="H201" s="33">
        <f t="shared" si="70"/>
        <v>3035</v>
      </c>
      <c r="I201" s="34">
        <v>10</v>
      </c>
      <c r="J201" s="34"/>
      <c r="K201" s="35">
        <v>4</v>
      </c>
      <c r="L201" s="35"/>
      <c r="M201" s="36">
        <v>4</v>
      </c>
      <c r="N201" s="37">
        <f t="shared" si="61"/>
        <v>18</v>
      </c>
      <c r="O201" s="38">
        <f t="shared" si="62"/>
        <v>168.61111111111111</v>
      </c>
      <c r="P201" s="39">
        <f t="shared" si="71"/>
        <v>4</v>
      </c>
      <c r="Q201" s="40" t="str">
        <f t="shared" si="66"/>
        <v/>
      </c>
      <c r="R201" s="40">
        <f t="shared" si="63"/>
        <v>22.222222222222221</v>
      </c>
      <c r="S201" s="40" t="str">
        <f t="shared" si="64"/>
        <v/>
      </c>
      <c r="T201" s="40">
        <f t="shared" si="67"/>
        <v>22.222222222222221</v>
      </c>
    </row>
    <row r="202" spans="1:23" ht="16.5" customHeight="1" x14ac:dyDescent="0.25">
      <c r="A202" s="27">
        <v>43664</v>
      </c>
      <c r="B202" s="28" t="s">
        <v>27</v>
      </c>
      <c r="C202" s="29" t="s">
        <v>76</v>
      </c>
      <c r="D202" s="30" t="str">
        <f t="shared" si="72"/>
        <v>S3  A04</v>
      </c>
      <c r="E202" s="31" t="s">
        <v>36</v>
      </c>
      <c r="F202" s="32" t="s">
        <v>37</v>
      </c>
      <c r="G202" s="43">
        <v>5635</v>
      </c>
      <c r="H202" s="33">
        <f t="shared" si="70"/>
        <v>4460</v>
      </c>
      <c r="I202" s="34">
        <v>11</v>
      </c>
      <c r="J202" s="34"/>
      <c r="K202" s="35">
        <v>7</v>
      </c>
      <c r="L202" s="35"/>
      <c r="M202" s="44">
        <v>4</v>
      </c>
      <c r="N202" s="37">
        <f t="shared" si="61"/>
        <v>22</v>
      </c>
      <c r="O202" s="38">
        <f t="shared" si="62"/>
        <v>202.72727272727272</v>
      </c>
      <c r="P202" s="39">
        <f t="shared" si="71"/>
        <v>4</v>
      </c>
      <c r="Q202" s="40" t="str">
        <f t="shared" si="66"/>
        <v/>
      </c>
      <c r="R202" s="40">
        <f t="shared" si="63"/>
        <v>31.818181818181817</v>
      </c>
      <c r="S202" s="40" t="str">
        <f t="shared" si="64"/>
        <v/>
      </c>
      <c r="T202" s="40">
        <f t="shared" si="67"/>
        <v>18.181818181818183</v>
      </c>
    </row>
    <row r="203" spans="1:23" ht="16.5" customHeight="1" x14ac:dyDescent="0.25">
      <c r="A203" s="27">
        <v>43664</v>
      </c>
      <c r="B203" s="28" t="s">
        <v>27</v>
      </c>
      <c r="C203" s="29" t="s">
        <v>76</v>
      </c>
      <c r="D203" s="45" t="str">
        <f>D202</f>
        <v>S3  A04</v>
      </c>
      <c r="E203" s="46" t="s">
        <v>38</v>
      </c>
      <c r="F203" s="47" t="s">
        <v>39</v>
      </c>
      <c r="G203" s="48">
        <v>1440</v>
      </c>
      <c r="H203" s="33">
        <f t="shared" si="70"/>
        <v>265</v>
      </c>
      <c r="I203" s="49">
        <v>1</v>
      </c>
      <c r="J203" s="49"/>
      <c r="K203" s="50"/>
      <c r="L203" s="50"/>
      <c r="M203" s="51"/>
      <c r="N203" s="37">
        <f t="shared" si="61"/>
        <v>1</v>
      </c>
      <c r="O203" s="38">
        <f t="shared" si="62"/>
        <v>265</v>
      </c>
      <c r="P203" s="39" t="str">
        <f t="shared" si="71"/>
        <v/>
      </c>
      <c r="Q203" s="40" t="str">
        <f t="shared" si="66"/>
        <v/>
      </c>
      <c r="R203" s="40" t="str">
        <f t="shared" si="63"/>
        <v/>
      </c>
      <c r="S203" s="40" t="str">
        <f t="shared" si="64"/>
        <v/>
      </c>
      <c r="T203" s="40" t="str">
        <f t="shared" si="67"/>
        <v/>
      </c>
    </row>
    <row r="204" spans="1:23" ht="16.5" customHeight="1" x14ac:dyDescent="0.25">
      <c r="A204" s="27">
        <v>43664</v>
      </c>
      <c r="B204" s="28" t="s">
        <v>27</v>
      </c>
      <c r="C204" s="29" t="s">
        <v>76</v>
      </c>
      <c r="D204" s="30" t="s">
        <v>81</v>
      </c>
      <c r="E204" s="31" t="s">
        <v>30</v>
      </c>
      <c r="F204" s="32" t="s">
        <v>31</v>
      </c>
      <c r="G204" s="33"/>
      <c r="H204" s="33">
        <f t="shared" si="70"/>
        <v>0</v>
      </c>
      <c r="I204" s="34"/>
      <c r="J204" s="34"/>
      <c r="K204" s="35"/>
      <c r="L204" s="35"/>
      <c r="M204" s="36"/>
      <c r="N204" s="37" t="str">
        <f t="shared" si="61"/>
        <v/>
      </c>
      <c r="O204" s="38" t="str">
        <f t="shared" si="62"/>
        <v/>
      </c>
      <c r="P204" s="39" t="str">
        <f t="shared" si="71"/>
        <v/>
      </c>
      <c r="Q204" s="40" t="str">
        <f t="shared" si="66"/>
        <v/>
      </c>
      <c r="R204" s="40" t="str">
        <f t="shared" si="63"/>
        <v/>
      </c>
      <c r="S204" s="40" t="str">
        <f t="shared" si="64"/>
        <v/>
      </c>
      <c r="T204" s="40" t="str">
        <f t="shared" si="67"/>
        <v/>
      </c>
      <c r="U204" s="41">
        <f>SUM(H204:H208)</f>
        <v>1260</v>
      </c>
      <c r="V204" s="42">
        <f>U204/(SUM(N204:N208))</f>
        <v>180</v>
      </c>
      <c r="W204" s="1">
        <f>SUM(N204:N208)</f>
        <v>7</v>
      </c>
    </row>
    <row r="205" spans="1:23" ht="16.5" customHeight="1" x14ac:dyDescent="0.25">
      <c r="A205" s="27">
        <v>43664</v>
      </c>
      <c r="B205" s="28" t="s">
        <v>27</v>
      </c>
      <c r="C205" s="29" t="s">
        <v>76</v>
      </c>
      <c r="D205" s="30" t="str">
        <f t="shared" ref="D205:D207" si="73">D204</f>
        <v>S3  A05</v>
      </c>
      <c r="E205" s="31" t="s">
        <v>32</v>
      </c>
      <c r="F205" s="32" t="s">
        <v>33</v>
      </c>
      <c r="G205" s="33"/>
      <c r="H205" s="33">
        <f t="shared" si="70"/>
        <v>0</v>
      </c>
      <c r="I205" s="34"/>
      <c r="J205" s="34"/>
      <c r="K205" s="35"/>
      <c r="L205" s="35"/>
      <c r="M205" s="36"/>
      <c r="N205" s="37" t="str">
        <f t="shared" si="61"/>
        <v/>
      </c>
      <c r="O205" s="38" t="str">
        <f t="shared" si="62"/>
        <v/>
      </c>
      <c r="P205" s="39" t="str">
        <f t="shared" si="71"/>
        <v/>
      </c>
      <c r="Q205" s="40" t="str">
        <f t="shared" si="66"/>
        <v/>
      </c>
      <c r="R205" s="40" t="str">
        <f t="shared" si="63"/>
        <v/>
      </c>
      <c r="S205" s="40" t="str">
        <f t="shared" si="64"/>
        <v/>
      </c>
      <c r="T205" s="40" t="str">
        <f t="shared" si="67"/>
        <v/>
      </c>
    </row>
    <row r="206" spans="1:23" ht="16.5" customHeight="1" x14ac:dyDescent="0.25">
      <c r="A206" s="27">
        <v>43664</v>
      </c>
      <c r="B206" s="28" t="s">
        <v>27</v>
      </c>
      <c r="C206" s="29" t="s">
        <v>76</v>
      </c>
      <c r="D206" s="30" t="str">
        <f t="shared" si="73"/>
        <v>S3  A05</v>
      </c>
      <c r="E206" s="31" t="s">
        <v>34</v>
      </c>
      <c r="F206" s="32" t="s">
        <v>35</v>
      </c>
      <c r="G206" s="33">
        <v>2025</v>
      </c>
      <c r="H206" s="33">
        <f t="shared" si="70"/>
        <v>850</v>
      </c>
      <c r="I206" s="34">
        <v>3</v>
      </c>
      <c r="J206" s="34"/>
      <c r="K206" s="52"/>
      <c r="L206" s="52"/>
      <c r="M206" s="36">
        <v>2</v>
      </c>
      <c r="N206" s="37">
        <f t="shared" si="61"/>
        <v>5</v>
      </c>
      <c r="O206" s="38">
        <f t="shared" si="62"/>
        <v>170</v>
      </c>
      <c r="P206" s="39">
        <f t="shared" si="71"/>
        <v>2</v>
      </c>
      <c r="Q206" s="40" t="str">
        <f t="shared" si="66"/>
        <v/>
      </c>
      <c r="R206" s="40" t="str">
        <f t="shared" si="63"/>
        <v/>
      </c>
      <c r="S206" s="40" t="str">
        <f t="shared" si="64"/>
        <v/>
      </c>
      <c r="T206" s="40">
        <f t="shared" si="67"/>
        <v>40</v>
      </c>
    </row>
    <row r="207" spans="1:23" ht="16.5" customHeight="1" x14ac:dyDescent="0.25">
      <c r="A207" s="27">
        <v>43664</v>
      </c>
      <c r="B207" s="28" t="s">
        <v>27</v>
      </c>
      <c r="C207" s="29" t="s">
        <v>76</v>
      </c>
      <c r="D207" s="30" t="str">
        <f t="shared" si="73"/>
        <v>S3  A05</v>
      </c>
      <c r="E207" s="31" t="s">
        <v>36</v>
      </c>
      <c r="F207" s="32" t="s">
        <v>37</v>
      </c>
      <c r="G207" s="33">
        <v>1585</v>
      </c>
      <c r="H207" s="33">
        <f t="shared" si="70"/>
        <v>410</v>
      </c>
      <c r="I207" s="34">
        <v>1</v>
      </c>
      <c r="J207" s="34">
        <v>1</v>
      </c>
      <c r="K207" s="35"/>
      <c r="L207" s="35"/>
      <c r="M207" s="36"/>
      <c r="N207" s="37">
        <f t="shared" si="61"/>
        <v>2</v>
      </c>
      <c r="O207" s="38">
        <f t="shared" si="62"/>
        <v>205</v>
      </c>
      <c r="P207" s="39" t="str">
        <f t="shared" si="71"/>
        <v/>
      </c>
      <c r="Q207" s="40">
        <f t="shared" si="66"/>
        <v>50</v>
      </c>
      <c r="R207" s="40" t="str">
        <f t="shared" si="63"/>
        <v/>
      </c>
      <c r="S207" s="40" t="str">
        <f t="shared" si="64"/>
        <v/>
      </c>
      <c r="T207" s="40" t="str">
        <f t="shared" si="67"/>
        <v/>
      </c>
    </row>
    <row r="208" spans="1:23" ht="16.5" customHeight="1" x14ac:dyDescent="0.25">
      <c r="A208" s="27">
        <v>43664</v>
      </c>
      <c r="B208" s="28" t="s">
        <v>27</v>
      </c>
      <c r="C208" s="29" t="s">
        <v>76</v>
      </c>
      <c r="D208" s="45" t="str">
        <f>D207</f>
        <v>S3  A05</v>
      </c>
      <c r="E208" s="46" t="s">
        <v>38</v>
      </c>
      <c r="F208" s="47" t="s">
        <v>39</v>
      </c>
      <c r="G208" s="48"/>
      <c r="H208" s="33">
        <f t="shared" si="70"/>
        <v>0</v>
      </c>
      <c r="I208" s="49"/>
      <c r="J208" s="49"/>
      <c r="K208" s="50"/>
      <c r="L208" s="50"/>
      <c r="M208" s="51"/>
      <c r="N208" s="37" t="str">
        <f t="shared" si="61"/>
        <v/>
      </c>
      <c r="O208" s="38" t="str">
        <f t="shared" si="62"/>
        <v/>
      </c>
      <c r="P208" s="39" t="str">
        <f t="shared" si="71"/>
        <v/>
      </c>
      <c r="Q208" s="40" t="str">
        <f t="shared" si="66"/>
        <v/>
      </c>
      <c r="R208" s="40" t="str">
        <f t="shared" si="63"/>
        <v/>
      </c>
      <c r="S208" s="40" t="str">
        <f t="shared" si="64"/>
        <v/>
      </c>
      <c r="T208" s="40" t="str">
        <f t="shared" si="67"/>
        <v/>
      </c>
    </row>
    <row r="209" spans="1:23" ht="16.5" customHeight="1" x14ac:dyDescent="0.25">
      <c r="A209" s="27">
        <v>43664</v>
      </c>
      <c r="B209" s="28" t="s">
        <v>27</v>
      </c>
      <c r="C209" s="29" t="s">
        <v>76</v>
      </c>
      <c r="D209" s="30" t="s">
        <v>82</v>
      </c>
      <c r="E209" s="31" t="s">
        <v>30</v>
      </c>
      <c r="F209" s="32" t="s">
        <v>31</v>
      </c>
      <c r="G209" s="33"/>
      <c r="H209" s="33">
        <f t="shared" si="70"/>
        <v>0</v>
      </c>
      <c r="I209" s="34"/>
      <c r="J209" s="34"/>
      <c r="K209" s="35"/>
      <c r="L209" s="35"/>
      <c r="M209" s="36"/>
      <c r="N209" s="37" t="str">
        <f t="shared" si="61"/>
        <v/>
      </c>
      <c r="O209" s="38" t="str">
        <f t="shared" si="62"/>
        <v/>
      </c>
      <c r="P209" s="39" t="str">
        <f t="shared" si="71"/>
        <v/>
      </c>
      <c r="Q209" s="40" t="str">
        <f t="shared" si="66"/>
        <v/>
      </c>
      <c r="R209" s="40" t="str">
        <f t="shared" si="63"/>
        <v/>
      </c>
      <c r="S209" s="40" t="str">
        <f t="shared" si="64"/>
        <v/>
      </c>
      <c r="T209" s="40" t="str">
        <f t="shared" si="67"/>
        <v/>
      </c>
      <c r="U209" s="41">
        <f>SUM(H209:H213)</f>
        <v>11685</v>
      </c>
      <c r="V209" s="42">
        <f>U209/(SUM(N209:N213))</f>
        <v>191.55737704918033</v>
      </c>
      <c r="W209" s="1">
        <f>SUM(N209:N213)</f>
        <v>61</v>
      </c>
    </row>
    <row r="210" spans="1:23" ht="16.5" customHeight="1" x14ac:dyDescent="0.25">
      <c r="A210" s="27">
        <v>43664</v>
      </c>
      <c r="B210" s="28" t="s">
        <v>27</v>
      </c>
      <c r="C210" s="29" t="s">
        <v>76</v>
      </c>
      <c r="D210" s="30" t="str">
        <f t="shared" ref="D210:D212" si="74">D209</f>
        <v>S3  A06</v>
      </c>
      <c r="E210" s="31" t="s">
        <v>32</v>
      </c>
      <c r="F210" s="32" t="s">
        <v>33</v>
      </c>
      <c r="G210" s="43">
        <v>1315</v>
      </c>
      <c r="H210" s="33">
        <f t="shared" si="70"/>
        <v>140</v>
      </c>
      <c r="I210" s="34">
        <v>0</v>
      </c>
      <c r="J210" s="34"/>
      <c r="K210" s="35"/>
      <c r="L210" s="35"/>
      <c r="M210" s="36">
        <v>1</v>
      </c>
      <c r="N210" s="37">
        <f t="shared" si="61"/>
        <v>1</v>
      </c>
      <c r="O210" s="38">
        <f t="shared" si="62"/>
        <v>140</v>
      </c>
      <c r="P210" s="39">
        <f t="shared" si="71"/>
        <v>1</v>
      </c>
      <c r="Q210" s="40" t="str">
        <f t="shared" si="66"/>
        <v/>
      </c>
      <c r="R210" s="40" t="str">
        <f t="shared" si="63"/>
        <v/>
      </c>
      <c r="S210" s="40" t="str">
        <f t="shared" si="64"/>
        <v/>
      </c>
      <c r="T210" s="40">
        <f t="shared" si="67"/>
        <v>100</v>
      </c>
    </row>
    <row r="211" spans="1:23" ht="16.5" customHeight="1" x14ac:dyDescent="0.25">
      <c r="A211" s="27">
        <v>43664</v>
      </c>
      <c r="B211" s="28" t="s">
        <v>27</v>
      </c>
      <c r="C211" s="29" t="s">
        <v>76</v>
      </c>
      <c r="D211" s="30" t="str">
        <f t="shared" si="74"/>
        <v>S3  A06</v>
      </c>
      <c r="E211" s="31" t="s">
        <v>34</v>
      </c>
      <c r="F211" s="32" t="s">
        <v>35</v>
      </c>
      <c r="G211" s="63">
        <v>4900</v>
      </c>
      <c r="H211" s="33">
        <f t="shared" si="70"/>
        <v>3725</v>
      </c>
      <c r="I211" s="34">
        <v>16</v>
      </c>
      <c r="J211" s="34"/>
      <c r="K211" s="35">
        <v>2</v>
      </c>
      <c r="L211" s="35"/>
      <c r="M211" s="44">
        <v>3</v>
      </c>
      <c r="N211" s="37">
        <f t="shared" si="61"/>
        <v>21</v>
      </c>
      <c r="O211" s="38">
        <f t="shared" si="62"/>
        <v>177.38095238095238</v>
      </c>
      <c r="P211" s="39">
        <f t="shared" si="71"/>
        <v>3</v>
      </c>
      <c r="Q211" s="40" t="str">
        <f t="shared" si="66"/>
        <v/>
      </c>
      <c r="R211" s="40">
        <f t="shared" si="63"/>
        <v>9.5238095238095237</v>
      </c>
      <c r="S211" s="40" t="str">
        <f t="shared" si="64"/>
        <v/>
      </c>
      <c r="T211" s="40">
        <f t="shared" si="67"/>
        <v>14.285714285714285</v>
      </c>
    </row>
    <row r="212" spans="1:23" ht="16.5" customHeight="1" x14ac:dyDescent="0.25">
      <c r="A212" s="27">
        <v>43664</v>
      </c>
      <c r="B212" s="28" t="s">
        <v>27</v>
      </c>
      <c r="C212" s="29" t="s">
        <v>76</v>
      </c>
      <c r="D212" s="30" t="str">
        <f t="shared" si="74"/>
        <v>S3  A06</v>
      </c>
      <c r="E212" s="31" t="s">
        <v>36</v>
      </c>
      <c r="F212" s="32" t="s">
        <v>37</v>
      </c>
      <c r="G212" s="43">
        <v>8485</v>
      </c>
      <c r="H212" s="33">
        <f t="shared" si="70"/>
        <v>7310</v>
      </c>
      <c r="I212" s="34">
        <v>26</v>
      </c>
      <c r="J212" s="34">
        <v>2</v>
      </c>
      <c r="K212" s="35">
        <v>6</v>
      </c>
      <c r="L212" s="35">
        <v>1</v>
      </c>
      <c r="M212" s="36">
        <v>2</v>
      </c>
      <c r="N212" s="37">
        <f t="shared" si="61"/>
        <v>37</v>
      </c>
      <c r="O212" s="38">
        <f t="shared" si="62"/>
        <v>197.56756756756758</v>
      </c>
      <c r="P212" s="39">
        <f t="shared" si="71"/>
        <v>3</v>
      </c>
      <c r="Q212" s="40">
        <f t="shared" si="66"/>
        <v>5.4054054054054053</v>
      </c>
      <c r="R212" s="40">
        <f t="shared" si="63"/>
        <v>16.216216216216218</v>
      </c>
      <c r="S212" s="40">
        <f t="shared" si="64"/>
        <v>2.7027027027027026</v>
      </c>
      <c r="T212" s="40">
        <f t="shared" si="67"/>
        <v>5.4054054054054053</v>
      </c>
    </row>
    <row r="213" spans="1:23" ht="16.5" customHeight="1" thickBot="1" x14ac:dyDescent="0.3">
      <c r="A213" s="27">
        <v>43664</v>
      </c>
      <c r="B213" s="28" t="s">
        <v>27</v>
      </c>
      <c r="C213" s="29" t="s">
        <v>76</v>
      </c>
      <c r="D213" s="56" t="str">
        <f>D212</f>
        <v>S3  A06</v>
      </c>
      <c r="E213" s="57" t="s">
        <v>38</v>
      </c>
      <c r="F213" s="58" t="s">
        <v>39</v>
      </c>
      <c r="G213" s="64">
        <v>1685</v>
      </c>
      <c r="H213" s="33">
        <f t="shared" si="70"/>
        <v>510</v>
      </c>
      <c r="I213" s="60">
        <v>1</v>
      </c>
      <c r="J213" s="60">
        <v>1</v>
      </c>
      <c r="K213" s="61"/>
      <c r="L213" s="61"/>
      <c r="M213" s="62"/>
      <c r="N213" s="37">
        <f t="shared" si="61"/>
        <v>2</v>
      </c>
      <c r="O213" s="38">
        <f t="shared" si="62"/>
        <v>255</v>
      </c>
      <c r="P213" s="39" t="str">
        <f t="shared" si="71"/>
        <v/>
      </c>
      <c r="Q213" s="40">
        <f t="shared" si="66"/>
        <v>50</v>
      </c>
      <c r="R213" s="40" t="str">
        <f t="shared" si="63"/>
        <v/>
      </c>
      <c r="S213" s="40" t="str">
        <f t="shared" si="64"/>
        <v/>
      </c>
      <c r="T213" s="40" t="str">
        <f t="shared" si="67"/>
        <v/>
      </c>
    </row>
    <row r="214" spans="1:23" ht="16.5" customHeight="1" x14ac:dyDescent="0.25">
      <c r="A214" s="27">
        <v>43664</v>
      </c>
      <c r="B214" s="28" t="s">
        <v>27</v>
      </c>
      <c r="C214" s="29" t="s">
        <v>76</v>
      </c>
      <c r="D214" s="30" t="s">
        <v>83</v>
      </c>
      <c r="E214" s="31" t="s">
        <v>30</v>
      </c>
      <c r="F214" s="32" t="s">
        <v>31</v>
      </c>
      <c r="G214" s="33"/>
      <c r="H214" s="33">
        <f t="shared" si="70"/>
        <v>0</v>
      </c>
      <c r="I214" s="34"/>
      <c r="J214" s="34"/>
      <c r="K214" s="35"/>
      <c r="L214" s="35"/>
      <c r="M214" s="36"/>
      <c r="N214" s="37" t="str">
        <f t="shared" si="61"/>
        <v/>
      </c>
      <c r="O214" s="38" t="str">
        <f t="shared" si="62"/>
        <v/>
      </c>
      <c r="P214" s="39" t="str">
        <f t="shared" si="71"/>
        <v/>
      </c>
      <c r="Q214" s="40" t="str">
        <f t="shared" si="66"/>
        <v/>
      </c>
      <c r="R214" s="40" t="str">
        <f t="shared" si="63"/>
        <v/>
      </c>
      <c r="S214" s="40" t="str">
        <f t="shared" si="64"/>
        <v/>
      </c>
      <c r="T214" s="40" t="str">
        <f t="shared" si="67"/>
        <v/>
      </c>
      <c r="U214" s="41">
        <f>SUM(H214:H218)</f>
        <v>3180</v>
      </c>
      <c r="V214" s="42">
        <f>U214/(SUM(N214:N218))</f>
        <v>198.75</v>
      </c>
      <c r="W214" s="1">
        <f>SUM(N214:N218)</f>
        <v>16</v>
      </c>
    </row>
    <row r="215" spans="1:23" ht="16.5" customHeight="1" x14ac:dyDescent="0.25">
      <c r="A215" s="27">
        <v>43664</v>
      </c>
      <c r="B215" s="28" t="s">
        <v>27</v>
      </c>
      <c r="C215" s="29" t="s">
        <v>76</v>
      </c>
      <c r="D215" s="30" t="str">
        <f t="shared" ref="D215:D217" si="75">D214</f>
        <v>S3  A07</v>
      </c>
      <c r="E215" s="31" t="s">
        <v>32</v>
      </c>
      <c r="F215" s="32" t="s">
        <v>33</v>
      </c>
      <c r="G215" s="33"/>
      <c r="H215" s="33">
        <f t="shared" si="70"/>
        <v>0</v>
      </c>
      <c r="I215" s="34"/>
      <c r="J215" s="34"/>
      <c r="K215" s="35"/>
      <c r="L215" s="35"/>
      <c r="M215" s="36"/>
      <c r="N215" s="37" t="str">
        <f t="shared" si="61"/>
        <v/>
      </c>
      <c r="O215" s="38" t="str">
        <f t="shared" si="62"/>
        <v/>
      </c>
      <c r="P215" s="39" t="str">
        <f t="shared" si="71"/>
        <v/>
      </c>
      <c r="Q215" s="40" t="str">
        <f t="shared" si="66"/>
        <v/>
      </c>
      <c r="R215" s="40" t="str">
        <f t="shared" si="63"/>
        <v/>
      </c>
      <c r="S215" s="40" t="str">
        <f t="shared" si="64"/>
        <v/>
      </c>
      <c r="T215" s="40" t="str">
        <f t="shared" si="67"/>
        <v/>
      </c>
    </row>
    <row r="216" spans="1:23" ht="16.5" customHeight="1" x14ac:dyDescent="0.25">
      <c r="A216" s="27">
        <v>43664</v>
      </c>
      <c r="B216" s="28" t="s">
        <v>27</v>
      </c>
      <c r="C216" s="29" t="s">
        <v>76</v>
      </c>
      <c r="D216" s="30" t="str">
        <f t="shared" si="75"/>
        <v>S3  A07</v>
      </c>
      <c r="E216" s="31" t="s">
        <v>34</v>
      </c>
      <c r="F216" s="32" t="s">
        <v>35</v>
      </c>
      <c r="G216" s="43">
        <v>2595</v>
      </c>
      <c r="H216" s="33">
        <v>1220</v>
      </c>
      <c r="I216" s="34">
        <v>6</v>
      </c>
      <c r="J216" s="34">
        <v>1</v>
      </c>
      <c r="K216" s="35"/>
      <c r="L216" s="35"/>
      <c r="M216" s="44"/>
      <c r="N216" s="37">
        <f t="shared" si="61"/>
        <v>7</v>
      </c>
      <c r="O216" s="38">
        <f t="shared" si="62"/>
        <v>174.28571428571428</v>
      </c>
      <c r="P216" s="39" t="str">
        <f t="shared" si="71"/>
        <v/>
      </c>
      <c r="Q216" s="40">
        <f t="shared" si="66"/>
        <v>14.285714285714285</v>
      </c>
      <c r="R216" s="40" t="str">
        <f t="shared" si="63"/>
        <v/>
      </c>
      <c r="S216" s="40" t="str">
        <f t="shared" si="64"/>
        <v/>
      </c>
      <c r="T216" s="40" t="str">
        <f t="shared" si="67"/>
        <v/>
      </c>
    </row>
    <row r="217" spans="1:23" ht="16.5" customHeight="1" x14ac:dyDescent="0.25">
      <c r="A217" s="27">
        <v>43664</v>
      </c>
      <c r="B217" s="28" t="s">
        <v>27</v>
      </c>
      <c r="C217" s="29" t="s">
        <v>76</v>
      </c>
      <c r="D217" s="30" t="str">
        <f t="shared" si="75"/>
        <v>S3  A07</v>
      </c>
      <c r="E217" s="31" t="s">
        <v>36</v>
      </c>
      <c r="F217" s="32" t="s">
        <v>37</v>
      </c>
      <c r="G217" s="43">
        <v>2610</v>
      </c>
      <c r="H217" s="33">
        <v>1625</v>
      </c>
      <c r="I217" s="34">
        <v>8</v>
      </c>
      <c r="J217" s="34"/>
      <c r="K217" s="35"/>
      <c r="L217" s="35"/>
      <c r="M217" s="36"/>
      <c r="N217" s="37">
        <f t="shared" si="61"/>
        <v>8</v>
      </c>
      <c r="O217" s="38">
        <f t="shared" si="62"/>
        <v>203.125</v>
      </c>
      <c r="P217" s="39" t="str">
        <f t="shared" si="71"/>
        <v/>
      </c>
      <c r="Q217" s="40" t="str">
        <f t="shared" si="66"/>
        <v/>
      </c>
      <c r="R217" s="40" t="str">
        <f t="shared" si="63"/>
        <v/>
      </c>
      <c r="S217" s="40" t="str">
        <f t="shared" si="64"/>
        <v/>
      </c>
      <c r="T217" s="40" t="str">
        <f t="shared" si="67"/>
        <v/>
      </c>
    </row>
    <row r="218" spans="1:23" ht="16.5" customHeight="1" x14ac:dyDescent="0.25">
      <c r="A218" s="27">
        <v>43664</v>
      </c>
      <c r="B218" s="28" t="s">
        <v>27</v>
      </c>
      <c r="C218" s="29" t="s">
        <v>76</v>
      </c>
      <c r="D218" s="45" t="str">
        <f>D217</f>
        <v>S3  A07</v>
      </c>
      <c r="E218" s="46" t="s">
        <v>38</v>
      </c>
      <c r="F218" s="47" t="s">
        <v>39</v>
      </c>
      <c r="G218" s="48">
        <v>1510</v>
      </c>
      <c r="H218" s="33">
        <f t="shared" si="70"/>
        <v>335</v>
      </c>
      <c r="I218" s="49">
        <v>1</v>
      </c>
      <c r="J218" s="49"/>
      <c r="K218" s="50"/>
      <c r="L218" s="50"/>
      <c r="M218" s="51"/>
      <c r="N218" s="37">
        <f t="shared" si="61"/>
        <v>1</v>
      </c>
      <c r="O218" s="38">
        <f t="shared" si="62"/>
        <v>335</v>
      </c>
      <c r="P218" s="39" t="str">
        <f t="shared" si="71"/>
        <v/>
      </c>
      <c r="Q218" s="40" t="str">
        <f t="shared" si="66"/>
        <v/>
      </c>
      <c r="R218" s="40" t="str">
        <f t="shared" si="63"/>
        <v/>
      </c>
      <c r="S218" s="40" t="str">
        <f t="shared" si="64"/>
        <v/>
      </c>
      <c r="T218" s="40" t="str">
        <f t="shared" si="67"/>
        <v/>
      </c>
    </row>
    <row r="219" spans="1:23" ht="16.5" customHeight="1" x14ac:dyDescent="0.25">
      <c r="A219" s="27">
        <v>43664</v>
      </c>
      <c r="B219" s="28" t="s">
        <v>27</v>
      </c>
      <c r="C219" s="29" t="s">
        <v>76</v>
      </c>
      <c r="D219" s="30" t="s">
        <v>84</v>
      </c>
      <c r="E219" s="31" t="s">
        <v>30</v>
      </c>
      <c r="F219" s="32" t="s">
        <v>31</v>
      </c>
      <c r="G219" s="33"/>
      <c r="H219" s="33">
        <f t="shared" si="70"/>
        <v>0</v>
      </c>
      <c r="I219" s="34"/>
      <c r="J219" s="34"/>
      <c r="K219" s="35"/>
      <c r="L219" s="35"/>
      <c r="M219" s="36"/>
      <c r="N219" s="37" t="str">
        <f t="shared" si="61"/>
        <v/>
      </c>
      <c r="O219" s="38" t="str">
        <f t="shared" si="62"/>
        <v/>
      </c>
      <c r="P219" s="39" t="str">
        <f t="shared" si="71"/>
        <v/>
      </c>
      <c r="Q219" s="40" t="str">
        <f t="shared" si="66"/>
        <v/>
      </c>
      <c r="R219" s="40" t="str">
        <f t="shared" si="63"/>
        <v/>
      </c>
      <c r="S219" s="40" t="str">
        <f t="shared" si="64"/>
        <v/>
      </c>
      <c r="T219" s="40" t="str">
        <f t="shared" si="67"/>
        <v/>
      </c>
      <c r="U219" s="41">
        <f>SUM(H219:H223)</f>
        <v>7690</v>
      </c>
      <c r="V219" s="42">
        <f>U219/(SUM(N219:N223))</f>
        <v>183.0952380952381</v>
      </c>
      <c r="W219" s="1">
        <f>SUM(N219:N223)</f>
        <v>42</v>
      </c>
    </row>
    <row r="220" spans="1:23" ht="16.5" customHeight="1" x14ac:dyDescent="0.25">
      <c r="A220" s="27">
        <v>43664</v>
      </c>
      <c r="B220" s="28" t="s">
        <v>27</v>
      </c>
      <c r="C220" s="29" t="s">
        <v>76</v>
      </c>
      <c r="D220" s="30" t="str">
        <f t="shared" ref="D220:D222" si="76">D219</f>
        <v>S3  A08</v>
      </c>
      <c r="E220" s="31" t="s">
        <v>32</v>
      </c>
      <c r="F220" s="32" t="s">
        <v>33</v>
      </c>
      <c r="G220" s="43"/>
      <c r="H220" s="33">
        <f t="shared" si="70"/>
        <v>0</v>
      </c>
      <c r="I220" s="34"/>
      <c r="J220" s="34"/>
      <c r="K220" s="35"/>
      <c r="L220" s="35"/>
      <c r="M220" s="36"/>
      <c r="N220" s="37" t="str">
        <f t="shared" si="61"/>
        <v/>
      </c>
      <c r="O220" s="38" t="str">
        <f t="shared" si="62"/>
        <v/>
      </c>
      <c r="P220" s="39" t="str">
        <f t="shared" si="71"/>
        <v/>
      </c>
      <c r="Q220" s="40" t="str">
        <f t="shared" si="66"/>
        <v/>
      </c>
      <c r="R220" s="40" t="str">
        <f t="shared" si="63"/>
        <v/>
      </c>
      <c r="S220" s="40" t="str">
        <f t="shared" si="64"/>
        <v/>
      </c>
      <c r="T220" s="40" t="str">
        <f t="shared" si="67"/>
        <v/>
      </c>
    </row>
    <row r="221" spans="1:23" ht="16.5" customHeight="1" x14ac:dyDescent="0.25">
      <c r="A221" s="27">
        <v>43664</v>
      </c>
      <c r="B221" s="28" t="s">
        <v>27</v>
      </c>
      <c r="C221" s="29" t="s">
        <v>76</v>
      </c>
      <c r="D221" s="30" t="str">
        <f t="shared" si="76"/>
        <v>S3  A08</v>
      </c>
      <c r="E221" s="31" t="s">
        <v>34</v>
      </c>
      <c r="F221" s="32" t="s">
        <v>35</v>
      </c>
      <c r="G221" s="43">
        <v>4545</v>
      </c>
      <c r="H221" s="33">
        <f t="shared" si="70"/>
        <v>3370</v>
      </c>
      <c r="I221" s="34">
        <v>13</v>
      </c>
      <c r="J221" s="34"/>
      <c r="K221" s="35">
        <v>5</v>
      </c>
      <c r="L221" s="35">
        <v>1</v>
      </c>
      <c r="M221" s="36">
        <v>1</v>
      </c>
      <c r="N221" s="37">
        <f t="shared" si="61"/>
        <v>20</v>
      </c>
      <c r="O221" s="38">
        <f t="shared" si="62"/>
        <v>168.5</v>
      </c>
      <c r="P221" s="39">
        <f t="shared" si="71"/>
        <v>2</v>
      </c>
      <c r="Q221" s="40" t="str">
        <f t="shared" si="66"/>
        <v/>
      </c>
      <c r="R221" s="40">
        <f t="shared" si="63"/>
        <v>25</v>
      </c>
      <c r="S221" s="40">
        <f t="shared" si="64"/>
        <v>5</v>
      </c>
      <c r="T221" s="40">
        <f t="shared" si="67"/>
        <v>5</v>
      </c>
    </row>
    <row r="222" spans="1:23" ht="16.5" customHeight="1" x14ac:dyDescent="0.25">
      <c r="A222" s="27">
        <v>43664</v>
      </c>
      <c r="B222" s="28" t="s">
        <v>27</v>
      </c>
      <c r="C222" s="29" t="s">
        <v>76</v>
      </c>
      <c r="D222" s="30" t="str">
        <f t="shared" si="76"/>
        <v>S3  A08</v>
      </c>
      <c r="E222" s="31" t="s">
        <v>36</v>
      </c>
      <c r="F222" s="32" t="s">
        <v>37</v>
      </c>
      <c r="G222" s="33">
        <v>5265</v>
      </c>
      <c r="H222" s="33">
        <f t="shared" si="70"/>
        <v>4090</v>
      </c>
      <c r="I222" s="34">
        <v>15</v>
      </c>
      <c r="J222" s="34"/>
      <c r="K222" s="35">
        <v>4</v>
      </c>
      <c r="L222" s="35">
        <v>1</v>
      </c>
      <c r="M222" s="36">
        <v>1</v>
      </c>
      <c r="N222" s="37">
        <f t="shared" si="61"/>
        <v>21</v>
      </c>
      <c r="O222" s="38">
        <f t="shared" si="62"/>
        <v>194.76190476190476</v>
      </c>
      <c r="P222" s="39">
        <f t="shared" si="71"/>
        <v>2</v>
      </c>
      <c r="Q222" s="40" t="str">
        <f t="shared" si="66"/>
        <v/>
      </c>
      <c r="R222" s="40">
        <f t="shared" si="63"/>
        <v>19.047619047619047</v>
      </c>
      <c r="S222" s="40">
        <f t="shared" si="64"/>
        <v>4.7619047619047619</v>
      </c>
      <c r="T222" s="40">
        <f t="shared" si="67"/>
        <v>4.7619047619047619</v>
      </c>
    </row>
    <row r="223" spans="1:23" ht="16.5" customHeight="1" x14ac:dyDescent="0.25">
      <c r="A223" s="27">
        <v>43664</v>
      </c>
      <c r="B223" s="28" t="s">
        <v>27</v>
      </c>
      <c r="C223" s="29" t="s">
        <v>76</v>
      </c>
      <c r="D223" s="45" t="str">
        <f>D222</f>
        <v>S3  A08</v>
      </c>
      <c r="E223" s="46" t="s">
        <v>38</v>
      </c>
      <c r="F223" s="47" t="s">
        <v>39</v>
      </c>
      <c r="G223" s="48">
        <v>1405</v>
      </c>
      <c r="H223" s="33">
        <f t="shared" si="70"/>
        <v>230</v>
      </c>
      <c r="I223" s="49">
        <v>0</v>
      </c>
      <c r="J223" s="49"/>
      <c r="K223" s="50">
        <v>1</v>
      </c>
      <c r="L223" s="50"/>
      <c r="M223" s="51"/>
      <c r="N223" s="37">
        <f t="shared" si="61"/>
        <v>1</v>
      </c>
      <c r="O223" s="38">
        <f t="shared" si="62"/>
        <v>230</v>
      </c>
      <c r="P223" s="39" t="str">
        <f t="shared" si="71"/>
        <v/>
      </c>
      <c r="Q223" s="40" t="str">
        <f t="shared" si="66"/>
        <v/>
      </c>
      <c r="R223" s="40">
        <f t="shared" si="63"/>
        <v>100</v>
      </c>
      <c r="S223" s="40" t="str">
        <f t="shared" si="64"/>
        <v/>
      </c>
      <c r="T223" s="40" t="str">
        <f t="shared" si="67"/>
        <v/>
      </c>
    </row>
    <row r="224" spans="1:23" ht="16.5" customHeight="1" x14ac:dyDescent="0.25">
      <c r="A224" s="27">
        <v>43664</v>
      </c>
      <c r="B224" s="28" t="s">
        <v>27</v>
      </c>
      <c r="C224" s="29" t="s">
        <v>76</v>
      </c>
      <c r="D224" s="30" t="s">
        <v>85</v>
      </c>
      <c r="E224" s="31" t="s">
        <v>30</v>
      </c>
      <c r="F224" s="32" t="s">
        <v>31</v>
      </c>
      <c r="G224" s="33">
        <v>1295</v>
      </c>
      <c r="H224" s="33">
        <f t="shared" si="70"/>
        <v>120</v>
      </c>
      <c r="I224" s="34">
        <v>1</v>
      </c>
      <c r="J224" s="34"/>
      <c r="K224" s="35"/>
      <c r="L224" s="35"/>
      <c r="M224" s="36"/>
      <c r="N224" s="37">
        <f t="shared" si="61"/>
        <v>1</v>
      </c>
      <c r="O224" s="38">
        <f t="shared" si="62"/>
        <v>120</v>
      </c>
      <c r="P224" s="39" t="str">
        <f t="shared" si="71"/>
        <v/>
      </c>
      <c r="Q224" s="40" t="str">
        <f t="shared" si="66"/>
        <v/>
      </c>
      <c r="R224" s="40" t="str">
        <f t="shared" si="63"/>
        <v/>
      </c>
      <c r="S224" s="40" t="str">
        <f t="shared" si="64"/>
        <v/>
      </c>
      <c r="T224" s="40" t="str">
        <f t="shared" si="67"/>
        <v/>
      </c>
      <c r="U224" s="41">
        <f>SUM(H224:H228)</f>
        <v>1410</v>
      </c>
      <c r="V224" s="42">
        <f>U224/(SUM(N224:N228))</f>
        <v>176.25</v>
      </c>
      <c r="W224" s="1">
        <f>SUM(N224:N228)</f>
        <v>8</v>
      </c>
    </row>
    <row r="225" spans="1:23" ht="16.5" customHeight="1" x14ac:dyDescent="0.25">
      <c r="A225" s="27">
        <v>43664</v>
      </c>
      <c r="B225" s="28" t="s">
        <v>27</v>
      </c>
      <c r="C225" s="29" t="s">
        <v>76</v>
      </c>
      <c r="D225" s="30" t="str">
        <f t="shared" ref="D225:D227" si="77">D224</f>
        <v>S3  A09</v>
      </c>
      <c r="E225" s="31" t="s">
        <v>32</v>
      </c>
      <c r="F225" s="32" t="s">
        <v>33</v>
      </c>
      <c r="G225" s="33"/>
      <c r="H225" s="33">
        <f t="shared" si="70"/>
        <v>0</v>
      </c>
      <c r="I225" s="34"/>
      <c r="J225" s="34"/>
      <c r="K225" s="35"/>
      <c r="L225" s="35"/>
      <c r="M225" s="36"/>
      <c r="N225" s="37" t="str">
        <f t="shared" si="61"/>
        <v/>
      </c>
      <c r="O225" s="38" t="str">
        <f t="shared" si="62"/>
        <v/>
      </c>
      <c r="P225" s="39" t="str">
        <f t="shared" si="71"/>
        <v/>
      </c>
      <c r="Q225" s="40" t="str">
        <f t="shared" si="66"/>
        <v/>
      </c>
      <c r="R225" s="40" t="str">
        <f t="shared" si="63"/>
        <v/>
      </c>
      <c r="S225" s="40" t="str">
        <f t="shared" si="64"/>
        <v/>
      </c>
      <c r="T225" s="40" t="str">
        <f t="shared" si="67"/>
        <v/>
      </c>
    </row>
    <row r="226" spans="1:23" ht="16.5" customHeight="1" x14ac:dyDescent="0.25">
      <c r="A226" s="27">
        <v>43664</v>
      </c>
      <c r="B226" s="28" t="s">
        <v>27</v>
      </c>
      <c r="C226" s="29" t="s">
        <v>76</v>
      </c>
      <c r="D226" s="30" t="str">
        <f t="shared" si="77"/>
        <v>S3  A09</v>
      </c>
      <c r="E226" s="31" t="s">
        <v>34</v>
      </c>
      <c r="F226" s="32" t="s">
        <v>35</v>
      </c>
      <c r="G226" s="33">
        <v>2235</v>
      </c>
      <c r="H226" s="33">
        <f t="shared" si="70"/>
        <v>1060</v>
      </c>
      <c r="I226" s="34">
        <v>5</v>
      </c>
      <c r="J226" s="34"/>
      <c r="K226" s="52"/>
      <c r="L226" s="52">
        <v>1</v>
      </c>
      <c r="M226" s="36"/>
      <c r="N226" s="37">
        <f t="shared" si="61"/>
        <v>6</v>
      </c>
      <c r="O226" s="38">
        <f t="shared" si="62"/>
        <v>176.66666666666666</v>
      </c>
      <c r="P226" s="39">
        <f t="shared" si="71"/>
        <v>1</v>
      </c>
      <c r="Q226" s="40" t="str">
        <f t="shared" si="66"/>
        <v/>
      </c>
      <c r="R226" s="40" t="str">
        <f t="shared" si="63"/>
        <v/>
      </c>
      <c r="S226" s="40">
        <f t="shared" si="64"/>
        <v>16.666666666666664</v>
      </c>
      <c r="T226" s="40" t="str">
        <f t="shared" si="67"/>
        <v/>
      </c>
    </row>
    <row r="227" spans="1:23" ht="16.5" customHeight="1" x14ac:dyDescent="0.25">
      <c r="A227" s="27">
        <v>43664</v>
      </c>
      <c r="B227" s="28" t="s">
        <v>27</v>
      </c>
      <c r="C227" s="29" t="s">
        <v>76</v>
      </c>
      <c r="D227" s="30" t="str">
        <f t="shared" si="77"/>
        <v>S3  A09</v>
      </c>
      <c r="E227" s="31" t="s">
        <v>36</v>
      </c>
      <c r="F227" s="32" t="s">
        <v>37</v>
      </c>
      <c r="G227" s="33">
        <v>1405</v>
      </c>
      <c r="H227" s="33">
        <f t="shared" si="70"/>
        <v>230</v>
      </c>
      <c r="I227" s="34">
        <v>1</v>
      </c>
      <c r="J227" s="34"/>
      <c r="K227" s="35"/>
      <c r="L227" s="35"/>
      <c r="M227" s="36"/>
      <c r="N227" s="37">
        <f t="shared" si="61"/>
        <v>1</v>
      </c>
      <c r="O227" s="38">
        <f t="shared" si="62"/>
        <v>230</v>
      </c>
      <c r="P227" s="39" t="str">
        <f t="shared" si="71"/>
        <v/>
      </c>
      <c r="Q227" s="40" t="str">
        <f t="shared" si="66"/>
        <v/>
      </c>
      <c r="R227" s="40" t="str">
        <f t="shared" si="63"/>
        <v/>
      </c>
      <c r="S227" s="40" t="str">
        <f t="shared" si="64"/>
        <v/>
      </c>
      <c r="T227" s="40" t="str">
        <f t="shared" si="67"/>
        <v/>
      </c>
    </row>
    <row r="228" spans="1:23" ht="16.5" customHeight="1" x14ac:dyDescent="0.25">
      <c r="A228" s="27">
        <v>43664</v>
      </c>
      <c r="B228" s="28" t="s">
        <v>27</v>
      </c>
      <c r="C228" s="29" t="s">
        <v>76</v>
      </c>
      <c r="D228" s="45" t="str">
        <f>D227</f>
        <v>S3  A09</v>
      </c>
      <c r="E228" s="46" t="s">
        <v>38</v>
      </c>
      <c r="F228" s="47" t="s">
        <v>39</v>
      </c>
      <c r="G228" s="48"/>
      <c r="H228" s="33">
        <f t="shared" si="70"/>
        <v>0</v>
      </c>
      <c r="I228" s="49"/>
      <c r="J228" s="49"/>
      <c r="K228" s="50"/>
      <c r="L228" s="50"/>
      <c r="M228" s="51"/>
      <c r="N228" s="37" t="str">
        <f t="shared" si="61"/>
        <v/>
      </c>
      <c r="O228" s="38" t="str">
        <f t="shared" si="62"/>
        <v/>
      </c>
      <c r="P228" s="39" t="str">
        <f t="shared" si="71"/>
        <v/>
      </c>
      <c r="Q228" s="40" t="str">
        <f t="shared" si="66"/>
        <v/>
      </c>
      <c r="R228" s="40" t="str">
        <f t="shared" si="63"/>
        <v/>
      </c>
      <c r="S228" s="40" t="str">
        <f t="shared" si="64"/>
        <v/>
      </c>
      <c r="T228" s="40" t="str">
        <f t="shared" si="67"/>
        <v/>
      </c>
    </row>
    <row r="229" spans="1:23" ht="16.5" customHeight="1" x14ac:dyDescent="0.25">
      <c r="A229" s="27">
        <v>43664</v>
      </c>
      <c r="B229" s="28" t="s">
        <v>27</v>
      </c>
      <c r="C229" s="29" t="s">
        <v>76</v>
      </c>
      <c r="D229" s="30" t="s">
        <v>86</v>
      </c>
      <c r="E229" s="31" t="s">
        <v>30</v>
      </c>
      <c r="F229" s="32" t="s">
        <v>31</v>
      </c>
      <c r="G229" s="33"/>
      <c r="H229" s="33">
        <f t="shared" si="70"/>
        <v>0</v>
      </c>
      <c r="I229" s="34"/>
      <c r="J229" s="34"/>
      <c r="K229" s="35"/>
      <c r="L229" s="35"/>
      <c r="M229" s="36"/>
      <c r="N229" s="37" t="str">
        <f t="shared" si="61"/>
        <v/>
      </c>
      <c r="O229" s="38" t="str">
        <f t="shared" si="62"/>
        <v/>
      </c>
      <c r="P229" s="39" t="str">
        <f t="shared" si="71"/>
        <v/>
      </c>
      <c r="Q229" s="40" t="str">
        <f t="shared" si="66"/>
        <v/>
      </c>
      <c r="R229" s="40" t="str">
        <f t="shared" si="63"/>
        <v/>
      </c>
      <c r="S229" s="40" t="str">
        <f t="shared" si="64"/>
        <v/>
      </c>
      <c r="T229" s="40" t="str">
        <f t="shared" si="67"/>
        <v/>
      </c>
      <c r="U229" s="41">
        <f>SUM(H229:H233)</f>
        <v>3285</v>
      </c>
      <c r="V229" s="42">
        <f>U229/(SUM(N229:N233))</f>
        <v>164.25</v>
      </c>
      <c r="W229" s="1">
        <f>SUM(N229:N233)</f>
        <v>20</v>
      </c>
    </row>
    <row r="230" spans="1:23" ht="16.5" customHeight="1" x14ac:dyDescent="0.25">
      <c r="A230" s="27">
        <v>43664</v>
      </c>
      <c r="B230" s="28" t="s">
        <v>27</v>
      </c>
      <c r="C230" s="29" t="s">
        <v>76</v>
      </c>
      <c r="D230" s="30" t="str">
        <f t="shared" ref="D230:D232" si="78">D229</f>
        <v>S3  A10</v>
      </c>
      <c r="E230" s="31" t="s">
        <v>32</v>
      </c>
      <c r="F230" s="32" t="s">
        <v>33</v>
      </c>
      <c r="G230" s="43">
        <v>1460</v>
      </c>
      <c r="H230" s="33">
        <f t="shared" si="70"/>
        <v>285</v>
      </c>
      <c r="I230" s="34">
        <v>2</v>
      </c>
      <c r="J230" s="34"/>
      <c r="K230" s="35"/>
      <c r="L230" s="35"/>
      <c r="M230" s="36">
        <v>1</v>
      </c>
      <c r="N230" s="37">
        <f t="shared" si="61"/>
        <v>3</v>
      </c>
      <c r="O230" s="38">
        <f t="shared" si="62"/>
        <v>95</v>
      </c>
      <c r="P230" s="39">
        <f t="shared" si="71"/>
        <v>1</v>
      </c>
      <c r="Q230" s="40" t="str">
        <f t="shared" si="66"/>
        <v/>
      </c>
      <c r="R230" s="40" t="str">
        <f t="shared" si="63"/>
        <v/>
      </c>
      <c r="S230" s="40" t="str">
        <f t="shared" si="64"/>
        <v/>
      </c>
      <c r="T230" s="40">
        <f t="shared" si="67"/>
        <v>33.333333333333329</v>
      </c>
    </row>
    <row r="231" spans="1:23" ht="16.5" customHeight="1" x14ac:dyDescent="0.25">
      <c r="A231" s="27">
        <v>43664</v>
      </c>
      <c r="B231" s="28" t="s">
        <v>27</v>
      </c>
      <c r="C231" s="29" t="s">
        <v>76</v>
      </c>
      <c r="D231" s="30" t="str">
        <f t="shared" si="78"/>
        <v>S3  A10</v>
      </c>
      <c r="E231" s="31" t="s">
        <v>34</v>
      </c>
      <c r="F231" s="32" t="s">
        <v>35</v>
      </c>
      <c r="G231" s="43">
        <v>3160</v>
      </c>
      <c r="H231" s="33">
        <f t="shared" si="70"/>
        <v>1985</v>
      </c>
      <c r="I231" s="34">
        <v>10</v>
      </c>
      <c r="J231" s="34"/>
      <c r="K231" s="35">
        <v>1</v>
      </c>
      <c r="L231" s="35"/>
      <c r="M231" s="44">
        <v>1</v>
      </c>
      <c r="N231" s="37">
        <f t="shared" si="61"/>
        <v>12</v>
      </c>
      <c r="O231" s="38">
        <f t="shared" si="62"/>
        <v>165.41666666666666</v>
      </c>
      <c r="P231" s="39">
        <f t="shared" si="71"/>
        <v>1</v>
      </c>
      <c r="Q231" s="40" t="str">
        <f t="shared" si="66"/>
        <v/>
      </c>
      <c r="R231" s="40">
        <f t="shared" si="63"/>
        <v>8.3333333333333321</v>
      </c>
      <c r="S231" s="40" t="str">
        <f t="shared" si="64"/>
        <v/>
      </c>
      <c r="T231" s="40">
        <f t="shared" si="67"/>
        <v>8.3333333333333321</v>
      </c>
    </row>
    <row r="232" spans="1:23" ht="16.5" customHeight="1" x14ac:dyDescent="0.25">
      <c r="A232" s="27">
        <v>43664</v>
      </c>
      <c r="B232" s="28" t="s">
        <v>27</v>
      </c>
      <c r="C232" s="29" t="s">
        <v>76</v>
      </c>
      <c r="D232" s="30" t="str">
        <f t="shared" si="78"/>
        <v>S3  A10</v>
      </c>
      <c r="E232" s="31" t="s">
        <v>36</v>
      </c>
      <c r="F232" s="32" t="s">
        <v>37</v>
      </c>
      <c r="G232" s="43">
        <v>2190</v>
      </c>
      <c r="H232" s="33">
        <f t="shared" si="70"/>
        <v>1015</v>
      </c>
      <c r="I232" s="34">
        <v>5</v>
      </c>
      <c r="J232" s="34"/>
      <c r="K232" s="35"/>
      <c r="L232" s="35"/>
      <c r="M232" s="36"/>
      <c r="N232" s="37">
        <f t="shared" si="61"/>
        <v>5</v>
      </c>
      <c r="O232" s="38">
        <f t="shared" si="62"/>
        <v>203</v>
      </c>
      <c r="P232" s="39" t="str">
        <f t="shared" si="71"/>
        <v/>
      </c>
      <c r="Q232" s="40" t="str">
        <f t="shared" si="66"/>
        <v/>
      </c>
      <c r="R232" s="40" t="str">
        <f t="shared" si="63"/>
        <v/>
      </c>
      <c r="S232" s="40" t="str">
        <f t="shared" si="64"/>
        <v/>
      </c>
      <c r="T232" s="40" t="str">
        <f t="shared" si="67"/>
        <v/>
      </c>
    </row>
    <row r="233" spans="1:23" ht="16.5" customHeight="1" x14ac:dyDescent="0.25">
      <c r="A233" s="27">
        <v>43664</v>
      </c>
      <c r="B233" s="28" t="s">
        <v>27</v>
      </c>
      <c r="C233" s="29" t="s">
        <v>76</v>
      </c>
      <c r="D233" s="45" t="str">
        <f>D232</f>
        <v>S3  A10</v>
      </c>
      <c r="E233" s="46" t="s">
        <v>38</v>
      </c>
      <c r="F233" s="47" t="s">
        <v>39</v>
      </c>
      <c r="G233" s="48"/>
      <c r="H233" s="33">
        <f t="shared" si="70"/>
        <v>0</v>
      </c>
      <c r="I233" s="49"/>
      <c r="J233" s="49"/>
      <c r="K233" s="50"/>
      <c r="L233" s="50"/>
      <c r="M233" s="51"/>
      <c r="N233" s="37" t="str">
        <f t="shared" si="61"/>
        <v/>
      </c>
      <c r="O233" s="38" t="str">
        <f t="shared" si="62"/>
        <v/>
      </c>
      <c r="P233" s="39" t="str">
        <f t="shared" si="71"/>
        <v/>
      </c>
      <c r="Q233" s="40" t="str">
        <f t="shared" si="66"/>
        <v/>
      </c>
      <c r="R233" s="40" t="str">
        <f t="shared" si="63"/>
        <v/>
      </c>
      <c r="S233" s="40" t="str">
        <f t="shared" si="64"/>
        <v/>
      </c>
      <c r="T233" s="40" t="str">
        <f t="shared" si="67"/>
        <v/>
      </c>
    </row>
    <row r="234" spans="1:23" ht="16.5" customHeight="1" x14ac:dyDescent="0.25">
      <c r="A234" s="27">
        <v>43664</v>
      </c>
      <c r="B234" s="28" t="s">
        <v>27</v>
      </c>
      <c r="C234" s="29" t="s">
        <v>76</v>
      </c>
      <c r="D234" s="30" t="s">
        <v>87</v>
      </c>
      <c r="E234" s="31" t="s">
        <v>30</v>
      </c>
      <c r="F234" s="32" t="s">
        <v>31</v>
      </c>
      <c r="G234" s="33"/>
      <c r="H234" s="33">
        <f t="shared" si="70"/>
        <v>0</v>
      </c>
      <c r="I234" s="34"/>
      <c r="J234" s="34"/>
      <c r="K234" s="35"/>
      <c r="L234" s="35"/>
      <c r="M234" s="36"/>
      <c r="N234" s="37" t="str">
        <f t="shared" si="61"/>
        <v/>
      </c>
      <c r="O234" s="38" t="str">
        <f t="shared" si="62"/>
        <v/>
      </c>
      <c r="P234" s="39" t="str">
        <f t="shared" si="71"/>
        <v/>
      </c>
      <c r="Q234" s="40" t="str">
        <f t="shared" si="66"/>
        <v/>
      </c>
      <c r="R234" s="40" t="str">
        <f t="shared" si="63"/>
        <v/>
      </c>
      <c r="S234" s="40" t="str">
        <f t="shared" si="64"/>
        <v/>
      </c>
      <c r="T234" s="40" t="str">
        <f t="shared" si="67"/>
        <v/>
      </c>
      <c r="U234" s="41">
        <f>SUM(H234:H238)</f>
        <v>6365</v>
      </c>
      <c r="V234" s="42">
        <f>U234/(SUM(N234:N238))</f>
        <v>181.85714285714286</v>
      </c>
      <c r="W234" s="1">
        <f>SUM(N234:N238)</f>
        <v>35</v>
      </c>
    </row>
    <row r="235" spans="1:23" ht="16.5" customHeight="1" x14ac:dyDescent="0.25">
      <c r="A235" s="27">
        <v>43664</v>
      </c>
      <c r="B235" s="28" t="s">
        <v>27</v>
      </c>
      <c r="C235" s="29" t="s">
        <v>76</v>
      </c>
      <c r="D235" s="30" t="str">
        <f t="shared" ref="D235:D237" si="79">D234</f>
        <v>S3  A11</v>
      </c>
      <c r="E235" s="31" t="s">
        <v>32</v>
      </c>
      <c r="F235" s="32" t="s">
        <v>33</v>
      </c>
      <c r="G235" s="33">
        <v>1330</v>
      </c>
      <c r="H235" s="33">
        <f t="shared" si="70"/>
        <v>155</v>
      </c>
      <c r="I235" s="34">
        <v>1</v>
      </c>
      <c r="J235" s="34"/>
      <c r="K235" s="35"/>
      <c r="L235" s="35"/>
      <c r="M235" s="36"/>
      <c r="N235" s="37">
        <f t="shared" si="61"/>
        <v>1</v>
      </c>
      <c r="O235" s="38">
        <f t="shared" si="62"/>
        <v>155</v>
      </c>
      <c r="P235" s="39" t="str">
        <f t="shared" si="71"/>
        <v/>
      </c>
      <c r="Q235" s="40" t="str">
        <f t="shared" si="66"/>
        <v/>
      </c>
      <c r="R235" s="40" t="str">
        <f t="shared" si="63"/>
        <v/>
      </c>
      <c r="S235" s="40" t="str">
        <f t="shared" si="64"/>
        <v/>
      </c>
      <c r="T235" s="40" t="str">
        <f t="shared" si="67"/>
        <v/>
      </c>
    </row>
    <row r="236" spans="1:23" ht="16.5" customHeight="1" x14ac:dyDescent="0.25">
      <c r="A236" s="27">
        <v>43664</v>
      </c>
      <c r="B236" s="28" t="s">
        <v>27</v>
      </c>
      <c r="C236" s="29" t="s">
        <v>76</v>
      </c>
      <c r="D236" s="30" t="str">
        <f t="shared" si="79"/>
        <v>S3  A11</v>
      </c>
      <c r="E236" s="31" t="s">
        <v>34</v>
      </c>
      <c r="F236" s="32" t="s">
        <v>35</v>
      </c>
      <c r="G236" s="33">
        <v>3870</v>
      </c>
      <c r="H236" s="33">
        <f t="shared" si="70"/>
        <v>2695</v>
      </c>
      <c r="I236" s="34">
        <v>13</v>
      </c>
      <c r="J236" s="34"/>
      <c r="K236" s="52"/>
      <c r="L236" s="52"/>
      <c r="M236" s="36">
        <v>3</v>
      </c>
      <c r="N236" s="37">
        <f t="shared" si="61"/>
        <v>16</v>
      </c>
      <c r="O236" s="38">
        <f t="shared" si="62"/>
        <v>168.4375</v>
      </c>
      <c r="P236" s="39">
        <f t="shared" si="71"/>
        <v>3</v>
      </c>
      <c r="Q236" s="40" t="str">
        <f t="shared" si="66"/>
        <v/>
      </c>
      <c r="R236" s="40" t="str">
        <f t="shared" si="63"/>
        <v/>
      </c>
      <c r="S236" s="40" t="str">
        <f t="shared" si="64"/>
        <v/>
      </c>
      <c r="T236" s="40">
        <f t="shared" si="67"/>
        <v>18.75</v>
      </c>
    </row>
    <row r="237" spans="1:23" ht="16.5" customHeight="1" x14ac:dyDescent="0.25">
      <c r="A237" s="27">
        <v>43664</v>
      </c>
      <c r="B237" s="28" t="s">
        <v>27</v>
      </c>
      <c r="C237" s="29" t="s">
        <v>76</v>
      </c>
      <c r="D237" s="30" t="str">
        <f t="shared" si="79"/>
        <v>S3  A11</v>
      </c>
      <c r="E237" s="31" t="s">
        <v>36</v>
      </c>
      <c r="F237" s="32" t="s">
        <v>37</v>
      </c>
      <c r="G237" s="33">
        <v>4690</v>
      </c>
      <c r="H237" s="33">
        <f t="shared" si="70"/>
        <v>3515</v>
      </c>
      <c r="I237" s="34">
        <v>18</v>
      </c>
      <c r="J237" s="34"/>
      <c r="K237" s="35"/>
      <c r="L237" s="35"/>
      <c r="M237" s="36"/>
      <c r="N237" s="37">
        <f t="shared" si="61"/>
        <v>18</v>
      </c>
      <c r="O237" s="38">
        <f t="shared" si="62"/>
        <v>195.27777777777777</v>
      </c>
      <c r="P237" s="39" t="str">
        <f t="shared" si="71"/>
        <v/>
      </c>
      <c r="Q237" s="40" t="str">
        <f t="shared" si="66"/>
        <v/>
      </c>
      <c r="R237" s="40" t="str">
        <f t="shared" si="63"/>
        <v/>
      </c>
      <c r="S237" s="40" t="str">
        <f t="shared" si="64"/>
        <v/>
      </c>
      <c r="T237" s="40" t="str">
        <f t="shared" si="67"/>
        <v/>
      </c>
    </row>
    <row r="238" spans="1:23" ht="16.5" customHeight="1" x14ac:dyDescent="0.25">
      <c r="A238" s="27">
        <v>43664</v>
      </c>
      <c r="B238" s="28" t="s">
        <v>27</v>
      </c>
      <c r="C238" s="29" t="s">
        <v>76</v>
      </c>
      <c r="D238" s="45" t="str">
        <f>D237</f>
        <v>S3  A11</v>
      </c>
      <c r="E238" s="46" t="s">
        <v>38</v>
      </c>
      <c r="F238" s="47" t="s">
        <v>39</v>
      </c>
      <c r="G238" s="48"/>
      <c r="H238" s="33">
        <f t="shared" si="70"/>
        <v>0</v>
      </c>
      <c r="I238" s="49"/>
      <c r="J238" s="49"/>
      <c r="K238" s="50"/>
      <c r="L238" s="50"/>
      <c r="M238" s="51"/>
      <c r="N238" s="37" t="str">
        <f t="shared" si="61"/>
        <v/>
      </c>
      <c r="O238" s="38" t="str">
        <f t="shared" si="62"/>
        <v/>
      </c>
      <c r="P238" s="39" t="str">
        <f t="shared" si="71"/>
        <v/>
      </c>
      <c r="Q238" s="40" t="str">
        <f t="shared" si="66"/>
        <v/>
      </c>
      <c r="R238" s="40" t="str">
        <f t="shared" si="63"/>
        <v/>
      </c>
      <c r="S238" s="40" t="str">
        <f t="shared" si="64"/>
        <v/>
      </c>
      <c r="T238" s="40" t="str">
        <f t="shared" si="67"/>
        <v/>
      </c>
    </row>
    <row r="239" spans="1:23" ht="16.5" customHeight="1" x14ac:dyDescent="0.25">
      <c r="A239" s="27">
        <v>43664</v>
      </c>
      <c r="B239" s="28" t="s">
        <v>27</v>
      </c>
      <c r="C239" s="29" t="s">
        <v>76</v>
      </c>
      <c r="D239" s="30" t="s">
        <v>88</v>
      </c>
      <c r="E239" s="31" t="s">
        <v>30</v>
      </c>
      <c r="F239" s="32" t="s">
        <v>31</v>
      </c>
      <c r="G239" s="33"/>
      <c r="H239" s="33">
        <f t="shared" si="70"/>
        <v>0</v>
      </c>
      <c r="I239" s="34"/>
      <c r="J239" s="34"/>
      <c r="K239" s="35"/>
      <c r="L239" s="35"/>
      <c r="M239" s="36"/>
      <c r="N239" s="37" t="str">
        <f t="shared" si="61"/>
        <v/>
      </c>
      <c r="O239" s="38" t="str">
        <f t="shared" si="62"/>
        <v/>
      </c>
      <c r="P239" s="39" t="str">
        <f t="shared" si="71"/>
        <v/>
      </c>
      <c r="Q239" s="40" t="str">
        <f t="shared" si="66"/>
        <v/>
      </c>
      <c r="R239" s="40" t="str">
        <f t="shared" si="63"/>
        <v/>
      </c>
      <c r="S239" s="40" t="str">
        <f t="shared" si="64"/>
        <v/>
      </c>
      <c r="T239" s="40" t="str">
        <f t="shared" si="67"/>
        <v/>
      </c>
      <c r="U239" s="41">
        <f>SUM(H239:H243)</f>
        <v>8430</v>
      </c>
      <c r="V239" s="42">
        <f>U239/(SUM(N239:N243))</f>
        <v>175.625</v>
      </c>
      <c r="W239" s="1">
        <f>SUM(N239:N243)</f>
        <v>48</v>
      </c>
    </row>
    <row r="240" spans="1:23" ht="16.5" customHeight="1" x14ac:dyDescent="0.25">
      <c r="A240" s="27">
        <v>43664</v>
      </c>
      <c r="B240" s="28" t="s">
        <v>27</v>
      </c>
      <c r="C240" s="29" t="s">
        <v>76</v>
      </c>
      <c r="D240" s="30" t="str">
        <f t="shared" ref="D240:D242" si="80">D239</f>
        <v>S3  A12</v>
      </c>
      <c r="E240" s="31" t="s">
        <v>32</v>
      </c>
      <c r="F240" s="32" t="s">
        <v>33</v>
      </c>
      <c r="G240" s="43"/>
      <c r="H240" s="33">
        <f t="shared" si="70"/>
        <v>0</v>
      </c>
      <c r="I240" s="34"/>
      <c r="J240" s="34"/>
      <c r="K240" s="35"/>
      <c r="L240" s="35"/>
      <c r="M240" s="36"/>
      <c r="N240" s="37" t="str">
        <f t="shared" si="61"/>
        <v/>
      </c>
      <c r="O240" s="38" t="str">
        <f t="shared" si="62"/>
        <v/>
      </c>
      <c r="P240" s="39" t="str">
        <f t="shared" si="71"/>
        <v/>
      </c>
      <c r="Q240" s="40" t="str">
        <f t="shared" si="66"/>
        <v/>
      </c>
      <c r="R240" s="40" t="str">
        <f t="shared" si="63"/>
        <v/>
      </c>
      <c r="S240" s="40" t="str">
        <f t="shared" si="64"/>
        <v/>
      </c>
      <c r="T240" s="40" t="str">
        <f t="shared" si="67"/>
        <v/>
      </c>
    </row>
    <row r="241" spans="1:23" ht="16.5" customHeight="1" x14ac:dyDescent="0.25">
      <c r="A241" s="27">
        <v>43664</v>
      </c>
      <c r="B241" s="28" t="s">
        <v>27</v>
      </c>
      <c r="C241" s="29" t="s">
        <v>76</v>
      </c>
      <c r="D241" s="30" t="str">
        <f t="shared" si="80"/>
        <v>S3  A12</v>
      </c>
      <c r="E241" s="31" t="s">
        <v>34</v>
      </c>
      <c r="F241" s="32" t="s">
        <v>35</v>
      </c>
      <c r="G241" s="43">
        <v>6710</v>
      </c>
      <c r="H241" s="33">
        <f t="shared" si="70"/>
        <v>5535</v>
      </c>
      <c r="I241" s="34">
        <v>27</v>
      </c>
      <c r="J241" s="34"/>
      <c r="K241" s="35">
        <v>2</v>
      </c>
      <c r="L241" s="35"/>
      <c r="M241" s="44">
        <v>4</v>
      </c>
      <c r="N241" s="37">
        <f t="shared" si="61"/>
        <v>33</v>
      </c>
      <c r="O241" s="38">
        <f t="shared" si="62"/>
        <v>167.72727272727272</v>
      </c>
      <c r="P241" s="39">
        <f t="shared" si="71"/>
        <v>4</v>
      </c>
      <c r="Q241" s="40" t="str">
        <f t="shared" si="66"/>
        <v/>
      </c>
      <c r="R241" s="40">
        <f t="shared" si="63"/>
        <v>6.0606060606060606</v>
      </c>
      <c r="S241" s="40" t="str">
        <f t="shared" si="64"/>
        <v/>
      </c>
      <c r="T241" s="40">
        <f t="shared" si="67"/>
        <v>12.121212121212121</v>
      </c>
    </row>
    <row r="242" spans="1:23" ht="16.5" customHeight="1" x14ac:dyDescent="0.25">
      <c r="A242" s="27">
        <v>43664</v>
      </c>
      <c r="B242" s="28" t="s">
        <v>27</v>
      </c>
      <c r="C242" s="29" t="s">
        <v>76</v>
      </c>
      <c r="D242" s="30" t="str">
        <f t="shared" si="80"/>
        <v>S3  A12</v>
      </c>
      <c r="E242" s="31" t="s">
        <v>36</v>
      </c>
      <c r="F242" s="32" t="s">
        <v>37</v>
      </c>
      <c r="G242" s="43">
        <v>3860</v>
      </c>
      <c r="H242" s="33">
        <f t="shared" si="70"/>
        <v>2685</v>
      </c>
      <c r="I242" s="34">
        <v>7</v>
      </c>
      <c r="J242" s="34"/>
      <c r="K242" s="35">
        <v>6</v>
      </c>
      <c r="L242" s="35"/>
      <c r="M242" s="36">
        <v>1</v>
      </c>
      <c r="N242" s="37">
        <f t="shared" si="61"/>
        <v>14</v>
      </c>
      <c r="O242" s="38">
        <f t="shared" si="62"/>
        <v>191.78571428571428</v>
      </c>
      <c r="P242" s="39">
        <f t="shared" si="71"/>
        <v>1</v>
      </c>
      <c r="Q242" s="40" t="str">
        <f t="shared" si="66"/>
        <v/>
      </c>
      <c r="R242" s="40">
        <f t="shared" si="63"/>
        <v>42.857142857142854</v>
      </c>
      <c r="S242" s="40" t="str">
        <f t="shared" si="64"/>
        <v/>
      </c>
      <c r="T242" s="40">
        <f t="shared" si="67"/>
        <v>7.1428571428571423</v>
      </c>
    </row>
    <row r="243" spans="1:23" ht="16.5" customHeight="1" thickBot="1" x14ac:dyDescent="0.3">
      <c r="A243" s="27">
        <v>43664</v>
      </c>
      <c r="B243" s="28" t="s">
        <v>27</v>
      </c>
      <c r="C243" s="55" t="s">
        <v>76</v>
      </c>
      <c r="D243" s="56" t="str">
        <f>D242</f>
        <v>S3  A12</v>
      </c>
      <c r="E243" s="57" t="s">
        <v>38</v>
      </c>
      <c r="F243" s="58" t="s">
        <v>39</v>
      </c>
      <c r="G243" s="59">
        <v>1385</v>
      </c>
      <c r="H243" s="33">
        <f t="shared" si="70"/>
        <v>210</v>
      </c>
      <c r="I243" s="60">
        <v>1</v>
      </c>
      <c r="J243" s="60"/>
      <c r="K243" s="61"/>
      <c r="L243" s="61"/>
      <c r="M243" s="62"/>
      <c r="N243" s="37">
        <f t="shared" si="61"/>
        <v>1</v>
      </c>
      <c r="O243" s="38">
        <f t="shared" si="62"/>
        <v>210</v>
      </c>
      <c r="P243" s="39" t="str">
        <f t="shared" si="71"/>
        <v/>
      </c>
      <c r="Q243" s="40" t="str">
        <f t="shared" si="66"/>
        <v/>
      </c>
      <c r="R243" s="40" t="str">
        <f t="shared" si="63"/>
        <v/>
      </c>
      <c r="S243" s="40" t="str">
        <f t="shared" si="64"/>
        <v/>
      </c>
      <c r="T243" s="40" t="str">
        <f t="shared" si="67"/>
        <v/>
      </c>
    </row>
    <row r="244" spans="1:23" x14ac:dyDescent="0.25">
      <c r="A244" s="27">
        <v>43670</v>
      </c>
      <c r="B244" s="28" t="s">
        <v>89</v>
      </c>
      <c r="C244" s="29" t="s">
        <v>28</v>
      </c>
      <c r="D244" s="30" t="s">
        <v>29</v>
      </c>
      <c r="E244" s="31" t="s">
        <v>30</v>
      </c>
      <c r="F244" s="32" t="s">
        <v>31</v>
      </c>
      <c r="G244" s="33"/>
      <c r="H244" s="33">
        <f t="shared" si="70"/>
        <v>0</v>
      </c>
      <c r="I244" s="34"/>
      <c r="J244" s="34"/>
      <c r="K244" s="35"/>
      <c r="L244" s="35"/>
      <c r="M244" s="36"/>
      <c r="N244" s="37" t="str">
        <f t="shared" si="61"/>
        <v/>
      </c>
      <c r="O244" s="38" t="str">
        <f>IF(H244=0,"",H244/N244)</f>
        <v/>
      </c>
      <c r="P244" s="39" t="str">
        <f>IF(SUM(L244:M244)=0,"",SUM(L244:M244))</f>
        <v/>
      </c>
      <c r="Q244" s="40" t="str">
        <f>IF(ISBLANK(J244),"",(J244/N244)*100)</f>
        <v/>
      </c>
      <c r="R244" s="40" t="str">
        <f>IF(ISBLANK(K244),"",(K244/N244)*100)</f>
        <v/>
      </c>
      <c r="S244" s="40" t="str">
        <f>IF(ISBLANK(L244),"",(L244/N244)*100)</f>
        <v/>
      </c>
      <c r="T244" s="40" t="str">
        <f>IF(ISBLANK(M244),"",(M244/N244)*100)</f>
        <v/>
      </c>
      <c r="U244" s="41">
        <f>SUM(H244:H248)</f>
        <v>17460</v>
      </c>
      <c r="V244" s="42">
        <f>U244/(SUM(N244:N248))</f>
        <v>178.16326530612244</v>
      </c>
      <c r="W244" s="1">
        <f>SUM(N244:N248)</f>
        <v>98</v>
      </c>
    </row>
    <row r="245" spans="1:23" x14ac:dyDescent="0.25">
      <c r="A245" s="27">
        <v>43670</v>
      </c>
      <c r="B245" s="28" t="s">
        <v>89</v>
      </c>
      <c r="C245" s="29" t="s">
        <v>28</v>
      </c>
      <c r="D245" s="30" t="str">
        <f t="shared" ref="D245:D247" si="81">D244</f>
        <v>S1  A01</v>
      </c>
      <c r="E245" s="31" t="s">
        <v>32</v>
      </c>
      <c r="F245" s="32" t="s">
        <v>33</v>
      </c>
      <c r="G245" s="33">
        <v>1874</v>
      </c>
      <c r="H245" s="33">
        <f t="shared" si="70"/>
        <v>699</v>
      </c>
      <c r="I245" s="34">
        <v>5</v>
      </c>
      <c r="J245" s="34"/>
      <c r="K245" s="35"/>
      <c r="L245" s="35"/>
      <c r="M245" s="36"/>
      <c r="N245" s="37">
        <f t="shared" si="61"/>
        <v>5</v>
      </c>
      <c r="O245" s="38">
        <f t="shared" ref="O245:O309" si="82">IF(H245=0,"",H245/N245)</f>
        <v>139.80000000000001</v>
      </c>
      <c r="P245" s="39" t="str">
        <f t="shared" ref="P245:P303" si="83">IF(SUM(L245:M245)=0,"",SUM(L245:M245))</f>
        <v/>
      </c>
      <c r="Q245" s="40" t="str">
        <f>IF(ISBLANK(J245),"",(J245/N245)*100)</f>
        <v/>
      </c>
      <c r="R245" s="40" t="str">
        <f t="shared" ref="R245:R309" si="84">IF(ISBLANK(K245),"",(K245/N245)*100)</f>
        <v/>
      </c>
      <c r="S245" s="40" t="str">
        <f t="shared" ref="S245:S309" si="85">IF(ISBLANK(L245),"",(L245/N245)*100)</f>
        <v/>
      </c>
      <c r="T245" s="40" t="str">
        <f t="shared" ref="T245:T246" si="86">IF(ISBLANK(M245),"",(M245/N245)*100)</f>
        <v/>
      </c>
    </row>
    <row r="246" spans="1:23" x14ac:dyDescent="0.25">
      <c r="A246" s="27">
        <v>43670</v>
      </c>
      <c r="B246" s="28" t="s">
        <v>89</v>
      </c>
      <c r="C246" s="29" t="s">
        <v>28</v>
      </c>
      <c r="D246" s="30" t="str">
        <f t="shared" si="81"/>
        <v>S1  A01</v>
      </c>
      <c r="E246" s="31" t="s">
        <v>34</v>
      </c>
      <c r="F246" s="32" t="s">
        <v>35</v>
      </c>
      <c r="G246" s="43">
        <v>8048</v>
      </c>
      <c r="H246" s="33">
        <f t="shared" si="70"/>
        <v>6873</v>
      </c>
      <c r="I246" s="34">
        <v>40</v>
      </c>
      <c r="J246" s="34"/>
      <c r="K246" s="35">
        <v>2</v>
      </c>
      <c r="L246" s="35">
        <v>1</v>
      </c>
      <c r="M246" s="44">
        <v>2</v>
      </c>
      <c r="N246" s="37">
        <f t="shared" si="61"/>
        <v>45</v>
      </c>
      <c r="O246" s="38">
        <f t="shared" si="82"/>
        <v>152.73333333333332</v>
      </c>
      <c r="P246" s="39">
        <f t="shared" si="83"/>
        <v>3</v>
      </c>
      <c r="Q246" s="40" t="str">
        <f t="shared" ref="Q246:Q310" si="87">IF(ISBLANK(J246),"",(J246/N246)*100)</f>
        <v/>
      </c>
      <c r="R246" s="40">
        <f t="shared" si="84"/>
        <v>4.4444444444444446</v>
      </c>
      <c r="S246" s="40">
        <f t="shared" si="85"/>
        <v>2.2222222222222223</v>
      </c>
      <c r="T246" s="40">
        <f t="shared" si="86"/>
        <v>4.4444444444444446</v>
      </c>
    </row>
    <row r="247" spans="1:23" x14ac:dyDescent="0.25">
      <c r="A247" s="27">
        <v>43670</v>
      </c>
      <c r="B247" s="28" t="s">
        <v>89</v>
      </c>
      <c r="C247" s="29" t="s">
        <v>28</v>
      </c>
      <c r="D247" s="30" t="str">
        <f t="shared" si="81"/>
        <v>S1  A01</v>
      </c>
      <c r="E247" s="31" t="s">
        <v>36</v>
      </c>
      <c r="F247" s="32" t="s">
        <v>37</v>
      </c>
      <c r="G247" s="43">
        <v>9582</v>
      </c>
      <c r="H247" s="33">
        <f t="shared" si="70"/>
        <v>8407</v>
      </c>
      <c r="I247" s="34">
        <v>33</v>
      </c>
      <c r="J247" s="34"/>
      <c r="K247" s="35">
        <v>6</v>
      </c>
      <c r="L247" s="35"/>
      <c r="M247" s="36">
        <v>3</v>
      </c>
      <c r="N247" s="37">
        <f t="shared" si="61"/>
        <v>42</v>
      </c>
      <c r="O247" s="38">
        <f t="shared" si="82"/>
        <v>200.16666666666666</v>
      </c>
      <c r="P247" s="39">
        <f t="shared" si="83"/>
        <v>3</v>
      </c>
      <c r="Q247" s="40" t="str">
        <f t="shared" si="87"/>
        <v/>
      </c>
      <c r="R247" s="40">
        <f t="shared" si="84"/>
        <v>14.285714285714285</v>
      </c>
      <c r="S247" s="40" t="str">
        <f t="shared" si="85"/>
        <v/>
      </c>
      <c r="T247" s="40">
        <f>IF(ISBLANK(M247),"",(M247/N247)*100)</f>
        <v>7.1428571428571423</v>
      </c>
    </row>
    <row r="248" spans="1:23" x14ac:dyDescent="0.25">
      <c r="A248" s="27">
        <v>43670</v>
      </c>
      <c r="B248" s="28" t="s">
        <v>89</v>
      </c>
      <c r="C248" s="29" t="s">
        <v>28</v>
      </c>
      <c r="D248" s="45" t="str">
        <f>D247</f>
        <v>S1  A01</v>
      </c>
      <c r="E248" s="46" t="s">
        <v>38</v>
      </c>
      <c r="F248" s="47" t="s">
        <v>39</v>
      </c>
      <c r="G248" s="48">
        <v>2656</v>
      </c>
      <c r="H248" s="33">
        <f t="shared" si="70"/>
        <v>1481</v>
      </c>
      <c r="I248" s="49">
        <v>6</v>
      </c>
      <c r="J248" s="49"/>
      <c r="K248" s="50"/>
      <c r="L248" s="50"/>
      <c r="M248" s="51"/>
      <c r="N248" s="37">
        <f t="shared" si="61"/>
        <v>6</v>
      </c>
      <c r="O248" s="38">
        <f t="shared" si="82"/>
        <v>246.83333333333334</v>
      </c>
      <c r="P248" s="39" t="str">
        <f t="shared" si="83"/>
        <v/>
      </c>
      <c r="Q248" s="40" t="str">
        <f t="shared" si="87"/>
        <v/>
      </c>
      <c r="R248" s="40" t="str">
        <f t="shared" si="84"/>
        <v/>
      </c>
      <c r="S248" s="40" t="str">
        <f t="shared" si="85"/>
        <v/>
      </c>
      <c r="T248" s="40" t="str">
        <f t="shared" ref="T248:T311" si="88">IF(ISBLANK(M248),"",(M248/N248)*100)</f>
        <v/>
      </c>
    </row>
    <row r="249" spans="1:23" x14ac:dyDescent="0.25">
      <c r="A249" s="27">
        <v>43670</v>
      </c>
      <c r="B249" s="28" t="s">
        <v>89</v>
      </c>
      <c r="C249" s="29" t="s">
        <v>28</v>
      </c>
      <c r="D249" s="30" t="s">
        <v>40</v>
      </c>
      <c r="E249" s="31" t="s">
        <v>30</v>
      </c>
      <c r="F249" s="32" t="s">
        <v>31</v>
      </c>
      <c r="G249" s="33"/>
      <c r="H249" s="33">
        <f t="shared" si="70"/>
        <v>0</v>
      </c>
      <c r="I249" s="34"/>
      <c r="J249" s="34"/>
      <c r="K249" s="35"/>
      <c r="L249" s="35"/>
      <c r="M249" s="36"/>
      <c r="N249" s="37" t="str">
        <f t="shared" ref="N249:N312" si="89">IF(ISBLANK(I249),"",I249+(J249+K249+L249+M249))</f>
        <v/>
      </c>
      <c r="O249" s="38" t="str">
        <f t="shared" si="82"/>
        <v/>
      </c>
      <c r="P249" s="39" t="str">
        <f t="shared" si="83"/>
        <v/>
      </c>
      <c r="Q249" s="40" t="str">
        <f t="shared" si="87"/>
        <v/>
      </c>
      <c r="R249" s="40" t="str">
        <f t="shared" si="84"/>
        <v/>
      </c>
      <c r="S249" s="40" t="str">
        <f t="shared" si="85"/>
        <v/>
      </c>
      <c r="T249" s="40" t="str">
        <f t="shared" si="88"/>
        <v/>
      </c>
      <c r="U249" s="41">
        <f>SUM(H249:H253)</f>
        <v>14335</v>
      </c>
      <c r="V249" s="42">
        <f>U249/(SUM(N249:N253))</f>
        <v>186.16883116883116</v>
      </c>
      <c r="W249" s="1">
        <f>SUM(N249:N253)</f>
        <v>77</v>
      </c>
    </row>
    <row r="250" spans="1:23" x14ac:dyDescent="0.25">
      <c r="A250" s="27">
        <v>43670</v>
      </c>
      <c r="B250" s="28" t="s">
        <v>89</v>
      </c>
      <c r="C250" s="29" t="s">
        <v>28</v>
      </c>
      <c r="D250" s="30" t="str">
        <f t="shared" ref="D250:D252" si="90">D249</f>
        <v>S1  A02</v>
      </c>
      <c r="E250" s="31" t="s">
        <v>32</v>
      </c>
      <c r="F250" s="32" t="s">
        <v>33</v>
      </c>
      <c r="G250" s="43">
        <v>1328</v>
      </c>
      <c r="H250" s="33">
        <f t="shared" si="70"/>
        <v>153</v>
      </c>
      <c r="I250" s="34">
        <v>1</v>
      </c>
      <c r="J250" s="34"/>
      <c r="K250" s="35"/>
      <c r="L250" s="35"/>
      <c r="M250" s="36"/>
      <c r="N250" s="37">
        <f t="shared" si="89"/>
        <v>1</v>
      </c>
      <c r="O250" s="38">
        <f t="shared" si="82"/>
        <v>153</v>
      </c>
      <c r="P250" s="39" t="str">
        <f t="shared" si="83"/>
        <v/>
      </c>
      <c r="Q250" s="40" t="str">
        <f t="shared" si="87"/>
        <v/>
      </c>
      <c r="R250" s="40" t="str">
        <f t="shared" si="84"/>
        <v/>
      </c>
      <c r="S250" s="40" t="str">
        <f t="shared" si="85"/>
        <v/>
      </c>
      <c r="T250" s="40" t="str">
        <f t="shared" si="88"/>
        <v/>
      </c>
    </row>
    <row r="251" spans="1:23" x14ac:dyDescent="0.25">
      <c r="A251" s="27">
        <v>43670</v>
      </c>
      <c r="B251" s="28" t="s">
        <v>89</v>
      </c>
      <c r="C251" s="29" t="s">
        <v>28</v>
      </c>
      <c r="D251" s="30" t="str">
        <f t="shared" si="90"/>
        <v>S1  A02</v>
      </c>
      <c r="E251" s="31" t="s">
        <v>34</v>
      </c>
      <c r="F251" s="32" t="s">
        <v>35</v>
      </c>
      <c r="G251" s="43">
        <v>6794</v>
      </c>
      <c r="H251" s="33">
        <f t="shared" si="70"/>
        <v>5619</v>
      </c>
      <c r="I251" s="34">
        <v>30</v>
      </c>
      <c r="J251" s="34"/>
      <c r="K251" s="35"/>
      <c r="L251" s="35"/>
      <c r="M251" s="36">
        <v>3</v>
      </c>
      <c r="N251" s="37">
        <f t="shared" si="89"/>
        <v>33</v>
      </c>
      <c r="O251" s="38">
        <f t="shared" si="82"/>
        <v>170.27272727272728</v>
      </c>
      <c r="P251" s="39">
        <f t="shared" si="83"/>
        <v>3</v>
      </c>
      <c r="Q251" s="40" t="str">
        <f t="shared" si="87"/>
        <v/>
      </c>
      <c r="R251" s="40" t="str">
        <f t="shared" si="84"/>
        <v/>
      </c>
      <c r="S251" s="40" t="str">
        <f t="shared" si="85"/>
        <v/>
      </c>
      <c r="T251" s="40">
        <f t="shared" si="88"/>
        <v>9.0909090909090917</v>
      </c>
    </row>
    <row r="252" spans="1:23" x14ac:dyDescent="0.25">
      <c r="A252" s="27">
        <v>43670</v>
      </c>
      <c r="B252" s="28" t="s">
        <v>89</v>
      </c>
      <c r="C252" s="29" t="s">
        <v>28</v>
      </c>
      <c r="D252" s="30" t="str">
        <f t="shared" si="90"/>
        <v>S1  A02</v>
      </c>
      <c r="E252" s="31" t="s">
        <v>36</v>
      </c>
      <c r="F252" s="32" t="s">
        <v>37</v>
      </c>
      <c r="G252" s="33">
        <v>9483</v>
      </c>
      <c r="H252" s="33">
        <f t="shared" si="70"/>
        <v>8308</v>
      </c>
      <c r="I252" s="34">
        <v>41</v>
      </c>
      <c r="J252" s="34"/>
      <c r="K252" s="35">
        <v>1</v>
      </c>
      <c r="L252" s="35"/>
      <c r="M252" s="36"/>
      <c r="N252" s="37">
        <f t="shared" si="89"/>
        <v>42</v>
      </c>
      <c r="O252" s="38">
        <f t="shared" si="82"/>
        <v>197.8095238095238</v>
      </c>
      <c r="P252" s="39" t="str">
        <f t="shared" si="83"/>
        <v/>
      </c>
      <c r="Q252" s="40" t="str">
        <f t="shared" si="87"/>
        <v/>
      </c>
      <c r="R252" s="40">
        <f t="shared" si="84"/>
        <v>2.3809523809523809</v>
      </c>
      <c r="S252" s="40" t="str">
        <f t="shared" si="85"/>
        <v/>
      </c>
      <c r="T252" s="40" t="str">
        <f t="shared" si="88"/>
        <v/>
      </c>
    </row>
    <row r="253" spans="1:23" x14ac:dyDescent="0.25">
      <c r="A253" s="27">
        <v>43670</v>
      </c>
      <c r="B253" s="28" t="s">
        <v>89</v>
      </c>
      <c r="C253" s="29" t="s">
        <v>28</v>
      </c>
      <c r="D253" s="45" t="str">
        <f>D252</f>
        <v>S1  A02</v>
      </c>
      <c r="E253" s="46" t="s">
        <v>38</v>
      </c>
      <c r="F253" s="47" t="s">
        <v>39</v>
      </c>
      <c r="G253" s="48">
        <v>1430</v>
      </c>
      <c r="H253" s="33">
        <f t="shared" si="70"/>
        <v>255</v>
      </c>
      <c r="I253" s="49">
        <v>1</v>
      </c>
      <c r="J253" s="49"/>
      <c r="K253" s="50"/>
      <c r="L253" s="50"/>
      <c r="M253" s="51"/>
      <c r="N253" s="37">
        <f t="shared" si="89"/>
        <v>1</v>
      </c>
      <c r="O253" s="38">
        <f t="shared" si="82"/>
        <v>255</v>
      </c>
      <c r="P253" s="39" t="str">
        <f t="shared" si="83"/>
        <v/>
      </c>
      <c r="Q253" s="40" t="str">
        <f t="shared" si="87"/>
        <v/>
      </c>
      <c r="R253" s="40" t="str">
        <f t="shared" si="84"/>
        <v/>
      </c>
      <c r="S253" s="40" t="str">
        <f t="shared" si="85"/>
        <v/>
      </c>
      <c r="T253" s="40" t="str">
        <f t="shared" si="88"/>
        <v/>
      </c>
    </row>
    <row r="254" spans="1:23" x14ac:dyDescent="0.25">
      <c r="A254" s="27">
        <v>43670</v>
      </c>
      <c r="B254" s="28" t="s">
        <v>89</v>
      </c>
      <c r="C254" s="29" t="s">
        <v>28</v>
      </c>
      <c r="D254" s="30" t="s">
        <v>41</v>
      </c>
      <c r="E254" s="31" t="s">
        <v>30</v>
      </c>
      <c r="F254" s="32" t="s">
        <v>31</v>
      </c>
      <c r="G254" s="33"/>
      <c r="H254" s="33">
        <f t="shared" si="70"/>
        <v>0</v>
      </c>
      <c r="I254" s="34"/>
      <c r="J254" s="34"/>
      <c r="K254" s="35"/>
      <c r="L254" s="35"/>
      <c r="M254" s="36"/>
      <c r="N254" s="37" t="str">
        <f t="shared" si="89"/>
        <v/>
      </c>
      <c r="O254" s="38" t="str">
        <f t="shared" si="82"/>
        <v/>
      </c>
      <c r="P254" s="39" t="str">
        <f t="shared" si="83"/>
        <v/>
      </c>
      <c r="Q254" s="40" t="str">
        <f t="shared" si="87"/>
        <v/>
      </c>
      <c r="R254" s="40" t="str">
        <f t="shared" si="84"/>
        <v/>
      </c>
      <c r="S254" s="40" t="str">
        <f t="shared" si="85"/>
        <v/>
      </c>
      <c r="T254" s="40" t="str">
        <f t="shared" si="88"/>
        <v/>
      </c>
      <c r="U254" s="41">
        <f>SUM(H254:H258)</f>
        <v>14259</v>
      </c>
      <c r="V254" s="42">
        <f>U254/(SUM(N254:N258))</f>
        <v>163.89655172413794</v>
      </c>
      <c r="W254" s="1">
        <f>SUM(N254:N258)</f>
        <v>87</v>
      </c>
    </row>
    <row r="255" spans="1:23" x14ac:dyDescent="0.25">
      <c r="A255" s="27">
        <v>43670</v>
      </c>
      <c r="B255" s="28" t="s">
        <v>89</v>
      </c>
      <c r="C255" s="29" t="s">
        <v>28</v>
      </c>
      <c r="D255" s="30" t="str">
        <f t="shared" ref="D255:D257" si="91">D254</f>
        <v>S1  A03</v>
      </c>
      <c r="E255" s="31" t="s">
        <v>32</v>
      </c>
      <c r="F255" s="32" t="s">
        <v>33</v>
      </c>
      <c r="G255" s="33">
        <v>1587</v>
      </c>
      <c r="H255" s="33">
        <f t="shared" si="70"/>
        <v>412</v>
      </c>
      <c r="I255" s="34">
        <v>3</v>
      </c>
      <c r="J255" s="34"/>
      <c r="K255" s="35"/>
      <c r="L255" s="35"/>
      <c r="M255" s="36"/>
      <c r="N255" s="37">
        <f t="shared" si="89"/>
        <v>3</v>
      </c>
      <c r="O255" s="38">
        <f t="shared" si="82"/>
        <v>137.33333333333334</v>
      </c>
      <c r="P255" s="39" t="str">
        <f t="shared" si="83"/>
        <v/>
      </c>
      <c r="Q255" s="40" t="str">
        <f t="shared" si="87"/>
        <v/>
      </c>
      <c r="R255" s="40" t="str">
        <f t="shared" si="84"/>
        <v/>
      </c>
      <c r="S255" s="40" t="str">
        <f t="shared" si="85"/>
        <v/>
      </c>
      <c r="T255" s="40" t="str">
        <f t="shared" si="88"/>
        <v/>
      </c>
    </row>
    <row r="256" spans="1:23" x14ac:dyDescent="0.25">
      <c r="A256" s="27">
        <v>43670</v>
      </c>
      <c r="B256" s="28" t="s">
        <v>89</v>
      </c>
      <c r="C256" s="29" t="s">
        <v>28</v>
      </c>
      <c r="D256" s="30" t="str">
        <f t="shared" si="91"/>
        <v>S1  A03</v>
      </c>
      <c r="E256" s="31" t="s">
        <v>34</v>
      </c>
      <c r="F256" s="32" t="s">
        <v>35</v>
      </c>
      <c r="G256" s="33">
        <v>8048</v>
      </c>
      <c r="H256" s="33">
        <f t="shared" si="70"/>
        <v>6873</v>
      </c>
      <c r="I256" s="34">
        <v>34</v>
      </c>
      <c r="J256" s="34"/>
      <c r="K256" s="35">
        <v>3</v>
      </c>
      <c r="L256" s="35"/>
      <c r="M256" s="36">
        <v>5</v>
      </c>
      <c r="N256" s="37">
        <f t="shared" si="89"/>
        <v>42</v>
      </c>
      <c r="O256" s="38">
        <f t="shared" si="82"/>
        <v>163.64285714285714</v>
      </c>
      <c r="P256" s="39">
        <f t="shared" si="83"/>
        <v>5</v>
      </c>
      <c r="Q256" s="40" t="str">
        <f t="shared" si="87"/>
        <v/>
      </c>
      <c r="R256" s="40">
        <f t="shared" si="84"/>
        <v>7.1428571428571423</v>
      </c>
      <c r="S256" s="40" t="str">
        <f t="shared" si="85"/>
        <v/>
      </c>
      <c r="T256" s="40">
        <f t="shared" si="88"/>
        <v>11.904761904761903</v>
      </c>
    </row>
    <row r="257" spans="1:23" x14ac:dyDescent="0.25">
      <c r="A257" s="27">
        <v>43670</v>
      </c>
      <c r="B257" s="28" t="s">
        <v>89</v>
      </c>
      <c r="C257" s="29" t="s">
        <v>28</v>
      </c>
      <c r="D257" s="30" t="str">
        <f t="shared" si="91"/>
        <v>S1  A03</v>
      </c>
      <c r="E257" s="31" t="s">
        <v>36</v>
      </c>
      <c r="F257" s="32" t="s">
        <v>37</v>
      </c>
      <c r="G257" s="33">
        <v>7415</v>
      </c>
      <c r="H257" s="33">
        <f t="shared" si="70"/>
        <v>6240</v>
      </c>
      <c r="I257" s="34">
        <v>30</v>
      </c>
      <c r="J257" s="34">
        <v>2</v>
      </c>
      <c r="K257" s="52">
        <v>3</v>
      </c>
      <c r="L257" s="52"/>
      <c r="M257" s="36">
        <v>4</v>
      </c>
      <c r="N257" s="37">
        <f t="shared" si="89"/>
        <v>39</v>
      </c>
      <c r="O257" s="65">
        <f t="shared" si="82"/>
        <v>160</v>
      </c>
      <c r="P257" s="39">
        <f t="shared" si="83"/>
        <v>4</v>
      </c>
      <c r="Q257" s="40">
        <f t="shared" si="87"/>
        <v>5.1282051282051277</v>
      </c>
      <c r="R257" s="40">
        <f t="shared" si="84"/>
        <v>7.6923076923076925</v>
      </c>
      <c r="S257" s="40" t="str">
        <f t="shared" si="85"/>
        <v/>
      </c>
      <c r="T257" s="40">
        <f t="shared" si="88"/>
        <v>10.256410256410255</v>
      </c>
    </row>
    <row r="258" spans="1:23" x14ac:dyDescent="0.25">
      <c r="A258" s="27">
        <v>43670</v>
      </c>
      <c r="B258" s="28" t="s">
        <v>89</v>
      </c>
      <c r="C258" s="29" t="s">
        <v>28</v>
      </c>
      <c r="D258" s="45" t="str">
        <f>D257</f>
        <v>S1  A03</v>
      </c>
      <c r="E258" s="46" t="s">
        <v>38</v>
      </c>
      <c r="F258" s="47" t="s">
        <v>39</v>
      </c>
      <c r="G258" s="53">
        <v>1909</v>
      </c>
      <c r="H258" s="33">
        <f t="shared" si="70"/>
        <v>734</v>
      </c>
      <c r="I258" s="49">
        <v>3</v>
      </c>
      <c r="J258" s="49"/>
      <c r="K258" s="50"/>
      <c r="L258" s="50"/>
      <c r="M258" s="51"/>
      <c r="N258" s="37">
        <f t="shared" si="89"/>
        <v>3</v>
      </c>
      <c r="O258" s="38">
        <f t="shared" si="82"/>
        <v>244.66666666666666</v>
      </c>
      <c r="P258" s="39" t="str">
        <f t="shared" si="83"/>
        <v/>
      </c>
      <c r="Q258" s="40" t="str">
        <f t="shared" si="87"/>
        <v/>
      </c>
      <c r="R258" s="40" t="str">
        <f t="shared" si="84"/>
        <v/>
      </c>
      <c r="S258" s="40" t="str">
        <f t="shared" si="85"/>
        <v/>
      </c>
      <c r="T258" s="40" t="str">
        <f t="shared" si="88"/>
        <v/>
      </c>
    </row>
    <row r="259" spans="1:23" x14ac:dyDescent="0.25">
      <c r="A259" s="27">
        <v>43670</v>
      </c>
      <c r="B259" s="28" t="s">
        <v>89</v>
      </c>
      <c r="C259" s="29" t="s">
        <v>28</v>
      </c>
      <c r="D259" s="30" t="s">
        <v>42</v>
      </c>
      <c r="E259" s="31" t="s">
        <v>30</v>
      </c>
      <c r="F259" s="32" t="s">
        <v>31</v>
      </c>
      <c r="G259" s="33"/>
      <c r="H259" s="33">
        <f t="shared" si="70"/>
        <v>0</v>
      </c>
      <c r="I259" s="34"/>
      <c r="J259" s="34"/>
      <c r="K259" s="35"/>
      <c r="L259" s="35"/>
      <c r="M259" s="36"/>
      <c r="N259" s="37" t="str">
        <f t="shared" si="89"/>
        <v/>
      </c>
      <c r="O259" s="38" t="str">
        <f t="shared" si="82"/>
        <v/>
      </c>
      <c r="P259" s="39" t="str">
        <f t="shared" si="83"/>
        <v/>
      </c>
      <c r="Q259" s="40" t="str">
        <f t="shared" si="87"/>
        <v/>
      </c>
      <c r="R259" s="40" t="str">
        <f t="shared" si="84"/>
        <v/>
      </c>
      <c r="S259" s="40" t="str">
        <f t="shared" si="85"/>
        <v/>
      </c>
      <c r="T259" s="40" t="str">
        <f t="shared" si="88"/>
        <v/>
      </c>
      <c r="U259" s="41">
        <f>SUM(H259:H263)</f>
        <v>13683</v>
      </c>
      <c r="V259" s="42">
        <f>U259/(SUM(N259:N263))</f>
        <v>187.43835616438355</v>
      </c>
      <c r="W259" s="1">
        <f>SUM(N259:N263)</f>
        <v>73</v>
      </c>
    </row>
    <row r="260" spans="1:23" x14ac:dyDescent="0.25">
      <c r="A260" s="27">
        <v>43670</v>
      </c>
      <c r="B260" s="28" t="s">
        <v>89</v>
      </c>
      <c r="C260" s="29" t="s">
        <v>28</v>
      </c>
      <c r="D260" s="30" t="str">
        <f t="shared" ref="D260:D262" si="92">D259</f>
        <v>S1  A04</v>
      </c>
      <c r="E260" s="31" t="s">
        <v>32</v>
      </c>
      <c r="F260" s="32" t="s">
        <v>33</v>
      </c>
      <c r="G260" s="43"/>
      <c r="H260" s="33">
        <f t="shared" si="70"/>
        <v>0</v>
      </c>
      <c r="I260" s="34"/>
      <c r="J260" s="34"/>
      <c r="K260" s="35"/>
      <c r="L260" s="35"/>
      <c r="M260" s="36"/>
      <c r="N260" s="37" t="str">
        <f t="shared" si="89"/>
        <v/>
      </c>
      <c r="O260" s="38" t="str">
        <f t="shared" si="82"/>
        <v/>
      </c>
      <c r="P260" s="39" t="str">
        <f t="shared" si="83"/>
        <v/>
      </c>
      <c r="Q260" s="40" t="str">
        <f t="shared" si="87"/>
        <v/>
      </c>
      <c r="R260" s="40" t="str">
        <f t="shared" si="84"/>
        <v/>
      </c>
      <c r="S260" s="40" t="str">
        <f t="shared" si="85"/>
        <v/>
      </c>
      <c r="T260" s="40" t="str">
        <f t="shared" si="88"/>
        <v/>
      </c>
    </row>
    <row r="261" spans="1:23" x14ac:dyDescent="0.25">
      <c r="A261" s="27">
        <v>43670</v>
      </c>
      <c r="B261" s="28" t="s">
        <v>89</v>
      </c>
      <c r="C261" s="29" t="s">
        <v>28</v>
      </c>
      <c r="D261" s="30" t="str">
        <f t="shared" si="92"/>
        <v>S1  A04</v>
      </c>
      <c r="E261" s="31" t="s">
        <v>34</v>
      </c>
      <c r="F261" s="32" t="s">
        <v>35</v>
      </c>
      <c r="G261" s="43">
        <v>7070</v>
      </c>
      <c r="H261" s="33">
        <f t="shared" ref="H261:H324" si="93">IF(ISBLANK(G261),0,G261-H$1)</f>
        <v>5895</v>
      </c>
      <c r="I261" s="34">
        <v>30</v>
      </c>
      <c r="J261" s="34"/>
      <c r="K261" s="35">
        <v>4</v>
      </c>
      <c r="L261" s="35"/>
      <c r="M261" s="36"/>
      <c r="N261" s="37">
        <f t="shared" si="89"/>
        <v>34</v>
      </c>
      <c r="O261" s="38">
        <f t="shared" si="82"/>
        <v>173.38235294117646</v>
      </c>
      <c r="P261" s="39" t="str">
        <f t="shared" si="83"/>
        <v/>
      </c>
      <c r="Q261" s="40" t="str">
        <f t="shared" si="87"/>
        <v/>
      </c>
      <c r="R261" s="40">
        <f t="shared" si="84"/>
        <v>11.76470588235294</v>
      </c>
      <c r="S261" s="40" t="str">
        <f t="shared" si="85"/>
        <v/>
      </c>
      <c r="T261" s="40" t="str">
        <f t="shared" si="88"/>
        <v/>
      </c>
    </row>
    <row r="262" spans="1:23" x14ac:dyDescent="0.25">
      <c r="A262" s="27">
        <v>43670</v>
      </c>
      <c r="B262" s="28" t="s">
        <v>89</v>
      </c>
      <c r="C262" s="29" t="s">
        <v>28</v>
      </c>
      <c r="D262" s="30" t="str">
        <f t="shared" si="92"/>
        <v>S1  A04</v>
      </c>
      <c r="E262" s="31" t="s">
        <v>36</v>
      </c>
      <c r="F262" s="32" t="s">
        <v>37</v>
      </c>
      <c r="G262" s="43">
        <v>8274</v>
      </c>
      <c r="H262" s="33">
        <f t="shared" si="93"/>
        <v>7099</v>
      </c>
      <c r="I262" s="34">
        <v>30</v>
      </c>
      <c r="J262" s="34"/>
      <c r="K262" s="35">
        <v>4</v>
      </c>
      <c r="L262" s="35"/>
      <c r="M262" s="44">
        <v>2</v>
      </c>
      <c r="N262" s="37">
        <f t="shared" si="89"/>
        <v>36</v>
      </c>
      <c r="O262" s="38">
        <f t="shared" si="82"/>
        <v>197.19444444444446</v>
      </c>
      <c r="P262" s="39">
        <f t="shared" si="83"/>
        <v>2</v>
      </c>
      <c r="Q262" s="40" t="str">
        <f t="shared" si="87"/>
        <v/>
      </c>
      <c r="R262" s="40">
        <f t="shared" si="84"/>
        <v>11.111111111111111</v>
      </c>
      <c r="S262" s="40" t="str">
        <f t="shared" si="85"/>
        <v/>
      </c>
      <c r="T262" s="40">
        <f t="shared" si="88"/>
        <v>5.5555555555555554</v>
      </c>
    </row>
    <row r="263" spans="1:23" x14ac:dyDescent="0.25">
      <c r="A263" s="27">
        <v>43670</v>
      </c>
      <c r="B263" s="28" t="s">
        <v>89</v>
      </c>
      <c r="C263" s="29" t="s">
        <v>28</v>
      </c>
      <c r="D263" s="45" t="str">
        <f>D262</f>
        <v>S1  A04</v>
      </c>
      <c r="E263" s="46" t="s">
        <v>38</v>
      </c>
      <c r="F263" s="47" t="s">
        <v>39</v>
      </c>
      <c r="G263" s="48">
        <v>1864</v>
      </c>
      <c r="H263" s="33">
        <f t="shared" si="93"/>
        <v>689</v>
      </c>
      <c r="I263" s="49">
        <v>3</v>
      </c>
      <c r="J263" s="49"/>
      <c r="K263" s="50"/>
      <c r="L263" s="50"/>
      <c r="M263" s="51"/>
      <c r="N263" s="37">
        <f t="shared" si="89"/>
        <v>3</v>
      </c>
      <c r="O263" s="38">
        <f t="shared" si="82"/>
        <v>229.66666666666666</v>
      </c>
      <c r="P263" s="39" t="str">
        <f t="shared" si="83"/>
        <v/>
      </c>
      <c r="Q263" s="40" t="str">
        <f t="shared" si="87"/>
        <v/>
      </c>
      <c r="R263" s="40" t="str">
        <f t="shared" si="84"/>
        <v/>
      </c>
      <c r="S263" s="40" t="str">
        <f t="shared" si="85"/>
        <v/>
      </c>
      <c r="T263" s="40" t="str">
        <f t="shared" si="88"/>
        <v/>
      </c>
    </row>
    <row r="264" spans="1:23" x14ac:dyDescent="0.25">
      <c r="A264" s="27">
        <v>43670</v>
      </c>
      <c r="B264" s="28" t="s">
        <v>89</v>
      </c>
      <c r="C264" s="29" t="s">
        <v>28</v>
      </c>
      <c r="D264" s="30" t="s">
        <v>43</v>
      </c>
      <c r="E264" s="31" t="s">
        <v>30</v>
      </c>
      <c r="F264" s="32" t="s">
        <v>31</v>
      </c>
      <c r="G264" s="33"/>
      <c r="H264" s="33">
        <f t="shared" si="93"/>
        <v>0</v>
      </c>
      <c r="I264" s="34"/>
      <c r="J264" s="34"/>
      <c r="K264" s="35"/>
      <c r="L264" s="35"/>
      <c r="M264" s="36"/>
      <c r="N264" s="37" t="str">
        <f t="shared" si="89"/>
        <v/>
      </c>
      <c r="O264" s="38" t="str">
        <f t="shared" si="82"/>
        <v/>
      </c>
      <c r="P264" s="39" t="str">
        <f t="shared" si="83"/>
        <v/>
      </c>
      <c r="Q264" s="40" t="str">
        <f t="shared" si="87"/>
        <v/>
      </c>
      <c r="R264" s="40" t="str">
        <f t="shared" si="84"/>
        <v/>
      </c>
      <c r="S264" s="40" t="str">
        <f t="shared" si="85"/>
        <v/>
      </c>
      <c r="T264" s="40" t="str">
        <f t="shared" si="88"/>
        <v/>
      </c>
      <c r="U264" s="41">
        <f>SUM(H264:H268)</f>
        <v>14389</v>
      </c>
      <c r="V264" s="42">
        <f>U264/(SUM(N264:N268))</f>
        <v>184.47435897435898</v>
      </c>
      <c r="W264" s="1">
        <f>SUM(N264:N268)</f>
        <v>78</v>
      </c>
    </row>
    <row r="265" spans="1:23" x14ac:dyDescent="0.25">
      <c r="A265" s="27">
        <v>43670</v>
      </c>
      <c r="B265" s="28" t="s">
        <v>89</v>
      </c>
      <c r="C265" s="29" t="s">
        <v>28</v>
      </c>
      <c r="D265" s="30" t="str">
        <f t="shared" ref="D265:D267" si="94">D264</f>
        <v>S1  A05</v>
      </c>
      <c r="E265" s="31" t="s">
        <v>32</v>
      </c>
      <c r="F265" s="32" t="s">
        <v>33</v>
      </c>
      <c r="G265" s="33">
        <v>1612</v>
      </c>
      <c r="H265" s="33">
        <f t="shared" si="93"/>
        <v>437</v>
      </c>
      <c r="I265" s="34">
        <v>3</v>
      </c>
      <c r="J265" s="34"/>
      <c r="K265" s="35"/>
      <c r="L265" s="35"/>
      <c r="M265" s="36"/>
      <c r="N265" s="37">
        <f t="shared" si="89"/>
        <v>3</v>
      </c>
      <c r="O265" s="38">
        <f t="shared" si="82"/>
        <v>145.66666666666666</v>
      </c>
      <c r="P265" s="39" t="str">
        <f t="shared" si="83"/>
        <v/>
      </c>
      <c r="Q265" s="40" t="str">
        <f t="shared" si="87"/>
        <v/>
      </c>
      <c r="R265" s="40" t="str">
        <f t="shared" si="84"/>
        <v/>
      </c>
      <c r="S265" s="40" t="str">
        <f t="shared" si="85"/>
        <v/>
      </c>
      <c r="T265" s="40" t="str">
        <f t="shared" si="88"/>
        <v/>
      </c>
    </row>
    <row r="266" spans="1:23" x14ac:dyDescent="0.25">
      <c r="A266" s="27">
        <v>43670</v>
      </c>
      <c r="B266" s="28" t="s">
        <v>89</v>
      </c>
      <c r="C266" s="29" t="s">
        <v>28</v>
      </c>
      <c r="D266" s="30" t="str">
        <f t="shared" si="94"/>
        <v>S1  A05</v>
      </c>
      <c r="E266" s="31" t="s">
        <v>34</v>
      </c>
      <c r="F266" s="32" t="s">
        <v>35</v>
      </c>
      <c r="G266" s="33">
        <v>5946</v>
      </c>
      <c r="H266" s="33">
        <f t="shared" si="93"/>
        <v>4771</v>
      </c>
      <c r="I266" s="34">
        <v>25</v>
      </c>
      <c r="J266" s="34"/>
      <c r="K266" s="52"/>
      <c r="L266" s="52"/>
      <c r="M266" s="36">
        <v>4</v>
      </c>
      <c r="N266" s="37">
        <f t="shared" si="89"/>
        <v>29</v>
      </c>
      <c r="O266" s="38">
        <f t="shared" si="82"/>
        <v>164.51724137931035</v>
      </c>
      <c r="P266" s="39">
        <f t="shared" si="83"/>
        <v>4</v>
      </c>
      <c r="Q266" s="40" t="str">
        <f t="shared" si="87"/>
        <v/>
      </c>
      <c r="R266" s="40" t="str">
        <f t="shared" si="84"/>
        <v/>
      </c>
      <c r="S266" s="40" t="str">
        <f t="shared" si="85"/>
        <v/>
      </c>
      <c r="T266" s="40">
        <f t="shared" si="88"/>
        <v>13.793103448275861</v>
      </c>
    </row>
    <row r="267" spans="1:23" x14ac:dyDescent="0.25">
      <c r="A267" s="27">
        <v>43670</v>
      </c>
      <c r="B267" s="28" t="s">
        <v>89</v>
      </c>
      <c r="C267" s="29" t="s">
        <v>28</v>
      </c>
      <c r="D267" s="30" t="str">
        <f t="shared" si="94"/>
        <v>S1  A05</v>
      </c>
      <c r="E267" s="31" t="s">
        <v>36</v>
      </c>
      <c r="F267" s="32" t="s">
        <v>37</v>
      </c>
      <c r="G267" s="33">
        <v>9855</v>
      </c>
      <c r="H267" s="33">
        <f t="shared" si="93"/>
        <v>8680</v>
      </c>
      <c r="I267" s="34">
        <v>40</v>
      </c>
      <c r="J267" s="34"/>
      <c r="K267" s="35">
        <v>4</v>
      </c>
      <c r="L267" s="35"/>
      <c r="M267" s="36"/>
      <c r="N267" s="37">
        <f t="shared" si="89"/>
        <v>44</v>
      </c>
      <c r="O267" s="38">
        <f t="shared" si="82"/>
        <v>197.27272727272728</v>
      </c>
      <c r="P267" s="39" t="str">
        <f t="shared" si="83"/>
        <v/>
      </c>
      <c r="Q267" s="40" t="str">
        <f t="shared" si="87"/>
        <v/>
      </c>
      <c r="R267" s="40">
        <f t="shared" si="84"/>
        <v>9.0909090909090917</v>
      </c>
      <c r="S267" s="40" t="str">
        <f t="shared" si="85"/>
        <v/>
      </c>
      <c r="T267" s="40" t="str">
        <f t="shared" si="88"/>
        <v/>
      </c>
    </row>
    <row r="268" spans="1:23" x14ac:dyDescent="0.25">
      <c r="A268" s="27">
        <v>43670</v>
      </c>
      <c r="B268" s="28" t="s">
        <v>89</v>
      </c>
      <c r="C268" s="29" t="s">
        <v>28</v>
      </c>
      <c r="D268" s="45" t="str">
        <f>D267</f>
        <v>S1  A05</v>
      </c>
      <c r="E268" s="46" t="s">
        <v>38</v>
      </c>
      <c r="F268" s="47" t="s">
        <v>39</v>
      </c>
      <c r="G268" s="48">
        <v>1676</v>
      </c>
      <c r="H268" s="33">
        <f t="shared" si="93"/>
        <v>501</v>
      </c>
      <c r="I268" s="49">
        <v>2</v>
      </c>
      <c r="J268" s="49"/>
      <c r="K268" s="50"/>
      <c r="L268" s="50"/>
      <c r="M268" s="51"/>
      <c r="N268" s="37">
        <f t="shared" si="89"/>
        <v>2</v>
      </c>
      <c r="O268" s="38">
        <f t="shared" si="82"/>
        <v>250.5</v>
      </c>
      <c r="P268" s="39" t="str">
        <f t="shared" si="83"/>
        <v/>
      </c>
      <c r="Q268" s="40" t="str">
        <f t="shared" si="87"/>
        <v/>
      </c>
      <c r="R268" s="40" t="str">
        <f t="shared" si="84"/>
        <v/>
      </c>
      <c r="S268" s="40" t="str">
        <f t="shared" si="85"/>
        <v/>
      </c>
      <c r="T268" s="40" t="str">
        <f t="shared" si="88"/>
        <v/>
      </c>
    </row>
    <row r="269" spans="1:23" x14ac:dyDescent="0.25">
      <c r="A269" s="27">
        <v>43670</v>
      </c>
      <c r="B269" s="28" t="s">
        <v>89</v>
      </c>
      <c r="C269" s="29" t="s">
        <v>28</v>
      </c>
      <c r="D269" s="30" t="s">
        <v>44</v>
      </c>
      <c r="E269" s="31" t="s">
        <v>30</v>
      </c>
      <c r="F269" s="32" t="s">
        <v>31</v>
      </c>
      <c r="G269" s="33"/>
      <c r="H269" s="33">
        <f t="shared" si="93"/>
        <v>0</v>
      </c>
      <c r="I269" s="34"/>
      <c r="J269" s="34"/>
      <c r="K269" s="35"/>
      <c r="L269" s="35"/>
      <c r="M269" s="36"/>
      <c r="N269" s="37" t="str">
        <f t="shared" si="89"/>
        <v/>
      </c>
      <c r="O269" s="38" t="str">
        <f t="shared" si="82"/>
        <v/>
      </c>
      <c r="P269" s="39" t="str">
        <f t="shared" si="83"/>
        <v/>
      </c>
      <c r="Q269" s="40" t="str">
        <f t="shared" si="87"/>
        <v/>
      </c>
      <c r="R269" s="40" t="str">
        <f t="shared" si="84"/>
        <v/>
      </c>
      <c r="S269" s="40" t="str">
        <f t="shared" si="85"/>
        <v/>
      </c>
      <c r="T269" s="40" t="str">
        <f t="shared" si="88"/>
        <v/>
      </c>
      <c r="U269" s="41">
        <f>SUM(H269:H273)</f>
        <v>13855</v>
      </c>
      <c r="V269" s="42">
        <f>U269/(SUM(N269:N273))</f>
        <v>177.62820512820514</v>
      </c>
      <c r="W269" s="1">
        <f>SUM(N269:N273)</f>
        <v>78</v>
      </c>
    </row>
    <row r="270" spans="1:23" x14ac:dyDescent="0.25">
      <c r="A270" s="27">
        <v>43670</v>
      </c>
      <c r="B270" s="28" t="s">
        <v>89</v>
      </c>
      <c r="C270" s="29" t="s">
        <v>28</v>
      </c>
      <c r="D270" s="30" t="str">
        <f t="shared" ref="D270:D272" si="95">D269</f>
        <v>S1  A06</v>
      </c>
      <c r="E270" s="31" t="s">
        <v>32</v>
      </c>
      <c r="F270" s="32" t="s">
        <v>33</v>
      </c>
      <c r="G270" s="43">
        <v>1748</v>
      </c>
      <c r="H270" s="33">
        <f t="shared" si="93"/>
        <v>573</v>
      </c>
      <c r="I270" s="34">
        <v>4</v>
      </c>
      <c r="J270" s="34"/>
      <c r="K270" s="35"/>
      <c r="L270" s="35"/>
      <c r="M270" s="36"/>
      <c r="N270" s="37">
        <f t="shared" si="89"/>
        <v>4</v>
      </c>
      <c r="O270" s="38">
        <f t="shared" si="82"/>
        <v>143.25</v>
      </c>
      <c r="P270" s="39" t="str">
        <f t="shared" si="83"/>
        <v/>
      </c>
      <c r="Q270" s="40" t="str">
        <f t="shared" si="87"/>
        <v/>
      </c>
      <c r="R270" s="40" t="str">
        <f t="shared" si="84"/>
        <v/>
      </c>
      <c r="S270" s="40" t="str">
        <f t="shared" si="85"/>
        <v/>
      </c>
      <c r="T270" s="40" t="str">
        <f t="shared" si="88"/>
        <v/>
      </c>
    </row>
    <row r="271" spans="1:23" x14ac:dyDescent="0.25">
      <c r="A271" s="27">
        <v>43670</v>
      </c>
      <c r="B271" s="28" t="s">
        <v>89</v>
      </c>
      <c r="C271" s="29" t="s">
        <v>28</v>
      </c>
      <c r="D271" s="30" t="str">
        <f t="shared" si="95"/>
        <v>S1  A06</v>
      </c>
      <c r="E271" s="31" t="s">
        <v>34</v>
      </c>
      <c r="F271" s="32" t="s">
        <v>35</v>
      </c>
      <c r="G271" s="43">
        <v>6495</v>
      </c>
      <c r="H271" s="33">
        <f t="shared" si="93"/>
        <v>5320</v>
      </c>
      <c r="I271" s="34">
        <v>26</v>
      </c>
      <c r="J271" s="34"/>
      <c r="K271" s="35">
        <v>1</v>
      </c>
      <c r="L271" s="35"/>
      <c r="M271" s="44">
        <v>6</v>
      </c>
      <c r="N271" s="37">
        <f t="shared" si="89"/>
        <v>33</v>
      </c>
      <c r="O271" s="38">
        <f t="shared" si="82"/>
        <v>161.21212121212122</v>
      </c>
      <c r="P271" s="39">
        <f t="shared" si="83"/>
        <v>6</v>
      </c>
      <c r="Q271" s="40" t="str">
        <f t="shared" si="87"/>
        <v/>
      </c>
      <c r="R271" s="40">
        <f t="shared" si="84"/>
        <v>3.0303030303030303</v>
      </c>
      <c r="S271" s="40" t="str">
        <f t="shared" si="85"/>
        <v/>
      </c>
      <c r="T271" s="40">
        <f t="shared" si="88"/>
        <v>18.181818181818183</v>
      </c>
    </row>
    <row r="272" spans="1:23" x14ac:dyDescent="0.25">
      <c r="A272" s="27">
        <v>43670</v>
      </c>
      <c r="B272" s="28" t="s">
        <v>89</v>
      </c>
      <c r="C272" s="29" t="s">
        <v>28</v>
      </c>
      <c r="D272" s="30" t="str">
        <f t="shared" si="95"/>
        <v>S1  A06</v>
      </c>
      <c r="E272" s="31" t="s">
        <v>36</v>
      </c>
      <c r="F272" s="32" t="s">
        <v>37</v>
      </c>
      <c r="G272" s="43">
        <v>8659</v>
      </c>
      <c r="H272" s="33">
        <f t="shared" si="93"/>
        <v>7484</v>
      </c>
      <c r="I272" s="34">
        <v>35</v>
      </c>
      <c r="J272" s="34">
        <v>1</v>
      </c>
      <c r="K272" s="35">
        <v>3</v>
      </c>
      <c r="L272" s="35"/>
      <c r="M272" s="36"/>
      <c r="N272" s="37">
        <f t="shared" si="89"/>
        <v>39</v>
      </c>
      <c r="O272" s="38">
        <f t="shared" si="82"/>
        <v>191.89743589743588</v>
      </c>
      <c r="P272" s="39" t="str">
        <f t="shared" si="83"/>
        <v/>
      </c>
      <c r="Q272" s="40">
        <f t="shared" si="87"/>
        <v>2.5641025641025639</v>
      </c>
      <c r="R272" s="40">
        <f t="shared" si="84"/>
        <v>7.6923076923076925</v>
      </c>
      <c r="S272" s="40" t="str">
        <f t="shared" si="85"/>
        <v/>
      </c>
      <c r="T272" s="40" t="str">
        <f t="shared" si="88"/>
        <v/>
      </c>
    </row>
    <row r="273" spans="1:23" x14ac:dyDescent="0.25">
      <c r="A273" s="27">
        <v>43670</v>
      </c>
      <c r="B273" s="28" t="s">
        <v>89</v>
      </c>
      <c r="C273" s="54" t="s">
        <v>28</v>
      </c>
      <c r="D273" s="45" t="str">
        <f>D272</f>
        <v>S1  A06</v>
      </c>
      <c r="E273" s="46" t="s">
        <v>38</v>
      </c>
      <c r="F273" s="47" t="s">
        <v>39</v>
      </c>
      <c r="G273" s="48">
        <v>1653</v>
      </c>
      <c r="H273" s="33">
        <f t="shared" si="93"/>
        <v>478</v>
      </c>
      <c r="I273" s="49">
        <v>2</v>
      </c>
      <c r="J273" s="49"/>
      <c r="K273" s="50"/>
      <c r="L273" s="50"/>
      <c r="M273" s="51"/>
      <c r="N273" s="37">
        <f t="shared" si="89"/>
        <v>2</v>
      </c>
      <c r="O273" s="38">
        <f t="shared" si="82"/>
        <v>239</v>
      </c>
      <c r="P273" s="39" t="str">
        <f t="shared" si="83"/>
        <v/>
      </c>
      <c r="Q273" s="40" t="str">
        <f t="shared" si="87"/>
        <v/>
      </c>
      <c r="R273" s="40" t="str">
        <f t="shared" si="84"/>
        <v/>
      </c>
      <c r="S273" s="40" t="str">
        <f t="shared" si="85"/>
        <v/>
      </c>
      <c r="T273" s="40" t="str">
        <f t="shared" si="88"/>
        <v/>
      </c>
    </row>
    <row r="274" spans="1:23" x14ac:dyDescent="0.25">
      <c r="A274" s="27">
        <v>43670</v>
      </c>
      <c r="B274" s="28" t="s">
        <v>89</v>
      </c>
      <c r="C274" s="29" t="s">
        <v>28</v>
      </c>
      <c r="D274" s="30" t="s">
        <v>45</v>
      </c>
      <c r="E274" s="31" t="s">
        <v>30</v>
      </c>
      <c r="F274" s="32" t="s">
        <v>31</v>
      </c>
      <c r="G274" s="33"/>
      <c r="H274" s="33">
        <f t="shared" si="93"/>
        <v>0</v>
      </c>
      <c r="I274" s="34"/>
      <c r="J274" s="34"/>
      <c r="K274" s="35"/>
      <c r="L274" s="35"/>
      <c r="M274" s="36"/>
      <c r="N274" s="37" t="str">
        <f t="shared" si="89"/>
        <v/>
      </c>
      <c r="O274" s="38" t="str">
        <f t="shared" si="82"/>
        <v/>
      </c>
      <c r="P274" s="39" t="str">
        <f t="shared" si="83"/>
        <v/>
      </c>
      <c r="Q274" s="40" t="str">
        <f t="shared" si="87"/>
        <v/>
      </c>
      <c r="R274" s="40" t="str">
        <f t="shared" si="84"/>
        <v/>
      </c>
      <c r="S274" s="40" t="str">
        <f t="shared" si="85"/>
        <v/>
      </c>
      <c r="T274" s="40" t="str">
        <f t="shared" si="88"/>
        <v/>
      </c>
      <c r="U274" s="41">
        <f>SUM(H274:H278)</f>
        <v>14845</v>
      </c>
      <c r="V274" s="42">
        <f>U274/(SUM(N274:N278))</f>
        <v>181.03658536585365</v>
      </c>
      <c r="W274" s="1">
        <f>SUM(N274:N278)</f>
        <v>82</v>
      </c>
    </row>
    <row r="275" spans="1:23" x14ac:dyDescent="0.25">
      <c r="A275" s="27">
        <v>43670</v>
      </c>
      <c r="B275" s="28" t="s">
        <v>89</v>
      </c>
      <c r="C275" s="29" t="s">
        <v>28</v>
      </c>
      <c r="D275" s="30" t="str">
        <f t="shared" ref="D275:D277" si="96">D274</f>
        <v>S1  A07</v>
      </c>
      <c r="E275" s="31" t="s">
        <v>32</v>
      </c>
      <c r="F275" s="32" t="s">
        <v>33</v>
      </c>
      <c r="G275" s="33">
        <v>2250</v>
      </c>
      <c r="H275" s="33">
        <f t="shared" si="93"/>
        <v>1075</v>
      </c>
      <c r="I275" s="34">
        <v>7</v>
      </c>
      <c r="J275" s="34"/>
      <c r="K275" s="35"/>
      <c r="L275" s="35"/>
      <c r="M275" s="36">
        <v>1</v>
      </c>
      <c r="N275" s="37">
        <f t="shared" si="89"/>
        <v>8</v>
      </c>
      <c r="O275" s="38">
        <f t="shared" si="82"/>
        <v>134.375</v>
      </c>
      <c r="P275" s="39">
        <f t="shared" si="83"/>
        <v>1</v>
      </c>
      <c r="Q275" s="40" t="str">
        <f t="shared" si="87"/>
        <v/>
      </c>
      <c r="R275" s="40" t="str">
        <f t="shared" si="84"/>
        <v/>
      </c>
      <c r="S275" s="40" t="str">
        <f t="shared" si="85"/>
        <v/>
      </c>
      <c r="T275" s="40">
        <f t="shared" si="88"/>
        <v>12.5</v>
      </c>
    </row>
    <row r="276" spans="1:23" x14ac:dyDescent="0.25">
      <c r="A276" s="27">
        <v>43670</v>
      </c>
      <c r="B276" s="28" t="s">
        <v>89</v>
      </c>
      <c r="C276" s="29" t="s">
        <v>28</v>
      </c>
      <c r="D276" s="30" t="str">
        <f t="shared" si="96"/>
        <v>S1  A07</v>
      </c>
      <c r="E276" s="31" t="s">
        <v>34</v>
      </c>
      <c r="F276" s="32" t="s">
        <v>35</v>
      </c>
      <c r="G276" s="43">
        <v>6769</v>
      </c>
      <c r="H276" s="33">
        <f t="shared" si="93"/>
        <v>5594</v>
      </c>
      <c r="I276" s="34">
        <v>29</v>
      </c>
      <c r="J276" s="34"/>
      <c r="K276" s="35"/>
      <c r="L276" s="35"/>
      <c r="M276" s="44">
        <v>4</v>
      </c>
      <c r="N276" s="37">
        <f t="shared" si="89"/>
        <v>33</v>
      </c>
      <c r="O276" s="38">
        <f t="shared" si="82"/>
        <v>169.5151515151515</v>
      </c>
      <c r="P276" s="39">
        <f t="shared" si="83"/>
        <v>4</v>
      </c>
      <c r="Q276" s="40" t="str">
        <f t="shared" si="87"/>
        <v/>
      </c>
      <c r="R276" s="40" t="str">
        <f t="shared" si="84"/>
        <v/>
      </c>
      <c r="S276" s="40" t="str">
        <f t="shared" si="85"/>
        <v/>
      </c>
      <c r="T276" s="40">
        <f t="shared" si="88"/>
        <v>12.121212121212121</v>
      </c>
    </row>
    <row r="277" spans="1:23" x14ac:dyDescent="0.25">
      <c r="A277" s="27">
        <v>43670</v>
      </c>
      <c r="B277" s="28" t="s">
        <v>89</v>
      </c>
      <c r="C277" s="29" t="s">
        <v>28</v>
      </c>
      <c r="D277" s="30" t="str">
        <f t="shared" si="96"/>
        <v>S1  A07</v>
      </c>
      <c r="E277" s="31" t="s">
        <v>36</v>
      </c>
      <c r="F277" s="32" t="s">
        <v>37</v>
      </c>
      <c r="G277" s="43">
        <v>9351</v>
      </c>
      <c r="H277" s="33">
        <f t="shared" si="93"/>
        <v>8176</v>
      </c>
      <c r="I277" s="34">
        <v>33</v>
      </c>
      <c r="J277" s="34"/>
      <c r="K277" s="35">
        <v>4</v>
      </c>
      <c r="L277" s="35"/>
      <c r="M277" s="36">
        <v>4</v>
      </c>
      <c r="N277" s="37">
        <f t="shared" si="89"/>
        <v>41</v>
      </c>
      <c r="O277" s="38">
        <f t="shared" si="82"/>
        <v>199.41463414634146</v>
      </c>
      <c r="P277" s="39">
        <f t="shared" si="83"/>
        <v>4</v>
      </c>
      <c r="Q277" s="40" t="str">
        <f t="shared" si="87"/>
        <v/>
      </c>
      <c r="R277" s="40">
        <f t="shared" si="84"/>
        <v>9.7560975609756095</v>
      </c>
      <c r="S277" s="40" t="str">
        <f t="shared" si="85"/>
        <v/>
      </c>
      <c r="T277" s="40">
        <f t="shared" si="88"/>
        <v>9.7560975609756095</v>
      </c>
    </row>
    <row r="278" spans="1:23" x14ac:dyDescent="0.25">
      <c r="A278" s="27">
        <v>43670</v>
      </c>
      <c r="B278" s="28" t="s">
        <v>89</v>
      </c>
      <c r="C278" s="29" t="s">
        <v>28</v>
      </c>
      <c r="D278" s="45" t="str">
        <f>D277</f>
        <v>S1  A07</v>
      </c>
      <c r="E278" s="46" t="s">
        <v>38</v>
      </c>
      <c r="F278" s="47" t="s">
        <v>39</v>
      </c>
      <c r="G278" s="48"/>
      <c r="H278" s="33">
        <f t="shared" si="93"/>
        <v>0</v>
      </c>
      <c r="I278" s="49"/>
      <c r="J278" s="49"/>
      <c r="K278" s="50"/>
      <c r="L278" s="50"/>
      <c r="M278" s="51"/>
      <c r="N278" s="37" t="str">
        <f t="shared" si="89"/>
        <v/>
      </c>
      <c r="O278" s="38" t="str">
        <f t="shared" si="82"/>
        <v/>
      </c>
      <c r="P278" s="39" t="str">
        <f t="shared" si="83"/>
        <v/>
      </c>
      <c r="Q278" s="40" t="str">
        <f t="shared" si="87"/>
        <v/>
      </c>
      <c r="R278" s="40" t="str">
        <f t="shared" si="84"/>
        <v/>
      </c>
      <c r="S278" s="40" t="str">
        <f t="shared" si="85"/>
        <v/>
      </c>
      <c r="T278" s="40" t="str">
        <f t="shared" si="88"/>
        <v/>
      </c>
    </row>
    <row r="279" spans="1:23" x14ac:dyDescent="0.25">
      <c r="A279" s="27">
        <v>43670</v>
      </c>
      <c r="B279" s="28" t="s">
        <v>89</v>
      </c>
      <c r="C279" s="29" t="s">
        <v>28</v>
      </c>
      <c r="D279" s="30" t="s">
        <v>46</v>
      </c>
      <c r="E279" s="31" t="s">
        <v>30</v>
      </c>
      <c r="F279" s="32" t="s">
        <v>31</v>
      </c>
      <c r="G279" s="33"/>
      <c r="H279" s="33">
        <f t="shared" si="93"/>
        <v>0</v>
      </c>
      <c r="I279" s="34"/>
      <c r="J279" s="34"/>
      <c r="K279" s="35"/>
      <c r="L279" s="35"/>
      <c r="M279" s="36"/>
      <c r="N279" s="37" t="str">
        <f t="shared" si="89"/>
        <v/>
      </c>
      <c r="O279" s="38" t="str">
        <f t="shared" si="82"/>
        <v/>
      </c>
      <c r="P279" s="39" t="str">
        <f t="shared" si="83"/>
        <v/>
      </c>
      <c r="Q279" s="40" t="str">
        <f t="shared" si="87"/>
        <v/>
      </c>
      <c r="R279" s="40" t="str">
        <f t="shared" si="84"/>
        <v/>
      </c>
      <c r="S279" s="40" t="str">
        <f t="shared" si="85"/>
        <v/>
      </c>
      <c r="T279" s="40" t="str">
        <f t="shared" si="88"/>
        <v/>
      </c>
      <c r="U279" s="41">
        <f>SUM(H279:H283)</f>
        <v>13750</v>
      </c>
      <c r="V279" s="42">
        <f>U279/(SUM(N279:N283))</f>
        <v>176.28205128205127</v>
      </c>
      <c r="W279" s="1">
        <f>SUM(N279:N283)</f>
        <v>78</v>
      </c>
    </row>
    <row r="280" spans="1:23" x14ac:dyDescent="0.25">
      <c r="A280" s="27">
        <v>43670</v>
      </c>
      <c r="B280" s="28" t="s">
        <v>89</v>
      </c>
      <c r="C280" s="29" t="s">
        <v>28</v>
      </c>
      <c r="D280" s="30" t="str">
        <f t="shared" ref="D280:D282" si="97">D279</f>
        <v>S1  A08</v>
      </c>
      <c r="E280" s="31" t="s">
        <v>32</v>
      </c>
      <c r="F280" s="32" t="s">
        <v>33</v>
      </c>
      <c r="G280" s="43">
        <v>1599</v>
      </c>
      <c r="H280" s="33">
        <f t="shared" si="93"/>
        <v>424</v>
      </c>
      <c r="I280" s="34">
        <v>3</v>
      </c>
      <c r="J280" s="34"/>
      <c r="K280" s="35"/>
      <c r="L280" s="35"/>
      <c r="M280" s="36"/>
      <c r="N280" s="37">
        <f t="shared" si="89"/>
        <v>3</v>
      </c>
      <c r="O280" s="38">
        <f t="shared" si="82"/>
        <v>141.33333333333334</v>
      </c>
      <c r="P280" s="39" t="str">
        <f t="shared" si="83"/>
        <v/>
      </c>
      <c r="Q280" s="40" t="str">
        <f t="shared" si="87"/>
        <v/>
      </c>
      <c r="R280" s="40" t="str">
        <f t="shared" si="84"/>
        <v/>
      </c>
      <c r="S280" s="40" t="str">
        <f t="shared" si="85"/>
        <v/>
      </c>
      <c r="T280" s="40" t="str">
        <f t="shared" si="88"/>
        <v/>
      </c>
    </row>
    <row r="281" spans="1:23" x14ac:dyDescent="0.25">
      <c r="A281" s="27">
        <v>43670</v>
      </c>
      <c r="B281" s="28" t="s">
        <v>89</v>
      </c>
      <c r="C281" s="29" t="s">
        <v>28</v>
      </c>
      <c r="D281" s="30" t="str">
        <f t="shared" si="97"/>
        <v>S1  A08</v>
      </c>
      <c r="E281" s="31" t="s">
        <v>34</v>
      </c>
      <c r="F281" s="32" t="s">
        <v>35</v>
      </c>
      <c r="G281" s="43">
        <v>9177</v>
      </c>
      <c r="H281" s="33">
        <f t="shared" si="93"/>
        <v>8002</v>
      </c>
      <c r="I281" s="34">
        <v>44</v>
      </c>
      <c r="J281" s="34"/>
      <c r="K281" s="35">
        <v>2</v>
      </c>
      <c r="L281" s="35"/>
      <c r="M281" s="36">
        <v>2</v>
      </c>
      <c r="N281" s="37">
        <f t="shared" si="89"/>
        <v>48</v>
      </c>
      <c r="O281" s="38">
        <f t="shared" si="82"/>
        <v>166.70833333333334</v>
      </c>
      <c r="P281" s="39">
        <f t="shared" si="83"/>
        <v>2</v>
      </c>
      <c r="Q281" s="40" t="str">
        <f t="shared" si="87"/>
        <v/>
      </c>
      <c r="R281" s="40">
        <f t="shared" si="84"/>
        <v>4.1666666666666661</v>
      </c>
      <c r="S281" s="40" t="str">
        <f t="shared" si="85"/>
        <v/>
      </c>
      <c r="T281" s="40">
        <f t="shared" si="88"/>
        <v>4.1666666666666661</v>
      </c>
    </row>
    <row r="282" spans="1:23" x14ac:dyDescent="0.25">
      <c r="A282" s="27">
        <v>43670</v>
      </c>
      <c r="B282" s="28" t="s">
        <v>89</v>
      </c>
      <c r="C282" s="29" t="s">
        <v>28</v>
      </c>
      <c r="D282" s="30" t="str">
        <f t="shared" si="97"/>
        <v>S1  A08</v>
      </c>
      <c r="E282" s="31" t="s">
        <v>36</v>
      </c>
      <c r="F282" s="32" t="s">
        <v>37</v>
      </c>
      <c r="G282" s="33">
        <v>6239</v>
      </c>
      <c r="H282" s="33">
        <f t="shared" si="93"/>
        <v>5064</v>
      </c>
      <c r="I282" s="34">
        <v>22</v>
      </c>
      <c r="J282" s="34"/>
      <c r="K282" s="35">
        <v>2</v>
      </c>
      <c r="L282" s="35"/>
      <c r="M282" s="36">
        <v>2</v>
      </c>
      <c r="N282" s="37">
        <f t="shared" si="89"/>
        <v>26</v>
      </c>
      <c r="O282" s="38">
        <f t="shared" si="82"/>
        <v>194.76923076923077</v>
      </c>
      <c r="P282" s="39">
        <f t="shared" si="83"/>
        <v>2</v>
      </c>
      <c r="Q282" s="40" t="str">
        <f t="shared" si="87"/>
        <v/>
      </c>
      <c r="R282" s="40">
        <f t="shared" si="84"/>
        <v>7.6923076923076925</v>
      </c>
      <c r="S282" s="40" t="str">
        <f t="shared" si="85"/>
        <v/>
      </c>
      <c r="T282" s="40">
        <f t="shared" si="88"/>
        <v>7.6923076923076925</v>
      </c>
    </row>
    <row r="283" spans="1:23" x14ac:dyDescent="0.25">
      <c r="A283" s="27">
        <v>43670</v>
      </c>
      <c r="B283" s="28" t="s">
        <v>89</v>
      </c>
      <c r="C283" s="29" t="s">
        <v>28</v>
      </c>
      <c r="D283" s="45" t="str">
        <f>D282</f>
        <v>S1  A08</v>
      </c>
      <c r="E283" s="46" t="s">
        <v>38</v>
      </c>
      <c r="F283" s="47" t="s">
        <v>39</v>
      </c>
      <c r="G283" s="48">
        <v>1435</v>
      </c>
      <c r="H283" s="33">
        <f t="shared" si="93"/>
        <v>260</v>
      </c>
      <c r="I283" s="49">
        <v>0</v>
      </c>
      <c r="J283" s="49"/>
      <c r="K283" s="50">
        <v>1</v>
      </c>
      <c r="L283" s="50"/>
      <c r="M283" s="51"/>
      <c r="N283" s="37">
        <f t="shared" si="89"/>
        <v>1</v>
      </c>
      <c r="O283" s="38">
        <f t="shared" si="82"/>
        <v>260</v>
      </c>
      <c r="P283" s="39" t="str">
        <f t="shared" si="83"/>
        <v/>
      </c>
      <c r="Q283" s="40" t="str">
        <f t="shared" si="87"/>
        <v/>
      </c>
      <c r="R283" s="40">
        <f t="shared" si="84"/>
        <v>100</v>
      </c>
      <c r="S283" s="40" t="str">
        <f t="shared" si="85"/>
        <v/>
      </c>
      <c r="T283" s="40" t="str">
        <f t="shared" si="88"/>
        <v/>
      </c>
    </row>
    <row r="284" spans="1:23" x14ac:dyDescent="0.25">
      <c r="A284" s="27">
        <v>43670</v>
      </c>
      <c r="B284" s="28" t="s">
        <v>89</v>
      </c>
      <c r="C284" s="29" t="s">
        <v>28</v>
      </c>
      <c r="D284" s="30" t="s">
        <v>47</v>
      </c>
      <c r="E284" s="31" t="s">
        <v>30</v>
      </c>
      <c r="F284" s="32" t="s">
        <v>31</v>
      </c>
      <c r="G284" s="33"/>
      <c r="H284" s="33">
        <f t="shared" si="93"/>
        <v>0</v>
      </c>
      <c r="I284" s="34"/>
      <c r="J284" s="34"/>
      <c r="K284" s="35"/>
      <c r="L284" s="35"/>
      <c r="M284" s="36"/>
      <c r="N284" s="37" t="str">
        <f t="shared" si="89"/>
        <v/>
      </c>
      <c r="O284" s="38" t="str">
        <f t="shared" si="82"/>
        <v/>
      </c>
      <c r="P284" s="39" t="str">
        <f t="shared" si="83"/>
        <v/>
      </c>
      <c r="Q284" s="40" t="str">
        <f t="shared" si="87"/>
        <v/>
      </c>
      <c r="R284" s="40" t="str">
        <f t="shared" si="84"/>
        <v/>
      </c>
      <c r="S284" s="40" t="str">
        <f t="shared" si="85"/>
        <v/>
      </c>
      <c r="T284" s="40" t="str">
        <f t="shared" si="88"/>
        <v/>
      </c>
      <c r="U284" s="41">
        <f>SUM(H284:H288)</f>
        <v>14003</v>
      </c>
      <c r="V284" s="42">
        <f>U284/(SUM(N284:N288))</f>
        <v>175.03749999999999</v>
      </c>
      <c r="W284" s="1">
        <f>SUM(N284:N288)</f>
        <v>80</v>
      </c>
    </row>
    <row r="285" spans="1:23" x14ac:dyDescent="0.25">
      <c r="A285" s="27">
        <v>43670</v>
      </c>
      <c r="B285" s="28" t="s">
        <v>89</v>
      </c>
      <c r="C285" s="29" t="s">
        <v>28</v>
      </c>
      <c r="D285" s="30" t="str">
        <f t="shared" ref="D285:D287" si="98">D284</f>
        <v>S1  A09</v>
      </c>
      <c r="E285" s="31" t="s">
        <v>32</v>
      </c>
      <c r="F285" s="32" t="s">
        <v>33</v>
      </c>
      <c r="G285" s="33">
        <v>1325</v>
      </c>
      <c r="H285" s="33">
        <f t="shared" si="93"/>
        <v>150</v>
      </c>
      <c r="I285" s="34">
        <v>0</v>
      </c>
      <c r="J285" s="34"/>
      <c r="K285" s="35">
        <v>1</v>
      </c>
      <c r="L285" s="35"/>
      <c r="M285" s="36"/>
      <c r="N285" s="37">
        <f t="shared" si="89"/>
        <v>1</v>
      </c>
      <c r="O285" s="38">
        <f t="shared" si="82"/>
        <v>150</v>
      </c>
      <c r="P285" s="39" t="str">
        <f t="shared" si="83"/>
        <v/>
      </c>
      <c r="Q285" s="40" t="str">
        <f t="shared" si="87"/>
        <v/>
      </c>
      <c r="R285" s="40">
        <f t="shared" si="84"/>
        <v>100</v>
      </c>
      <c r="S285" s="40" t="str">
        <f t="shared" si="85"/>
        <v/>
      </c>
      <c r="T285" s="40" t="str">
        <f t="shared" si="88"/>
        <v/>
      </c>
    </row>
    <row r="286" spans="1:23" x14ac:dyDescent="0.25">
      <c r="A286" s="27">
        <v>43670</v>
      </c>
      <c r="B286" s="28" t="s">
        <v>89</v>
      </c>
      <c r="C286" s="29" t="s">
        <v>28</v>
      </c>
      <c r="D286" s="30" t="str">
        <f t="shared" si="98"/>
        <v>S1  A09</v>
      </c>
      <c r="E286" s="31" t="s">
        <v>34</v>
      </c>
      <c r="F286" s="32" t="s">
        <v>35</v>
      </c>
      <c r="G286" s="33">
        <v>9053</v>
      </c>
      <c r="H286" s="33">
        <f t="shared" si="93"/>
        <v>7878</v>
      </c>
      <c r="I286" s="34">
        <v>42</v>
      </c>
      <c r="J286" s="34"/>
      <c r="K286" s="52">
        <v>4</v>
      </c>
      <c r="L286" s="52"/>
      <c r="M286" s="36">
        <v>2</v>
      </c>
      <c r="N286" s="37">
        <f t="shared" si="89"/>
        <v>48</v>
      </c>
      <c r="O286" s="38">
        <f t="shared" si="82"/>
        <v>164.125</v>
      </c>
      <c r="P286" s="39">
        <f t="shared" si="83"/>
        <v>2</v>
      </c>
      <c r="Q286" s="40" t="str">
        <f t="shared" si="87"/>
        <v/>
      </c>
      <c r="R286" s="40">
        <f t="shared" si="84"/>
        <v>8.3333333333333321</v>
      </c>
      <c r="S286" s="40" t="str">
        <f t="shared" si="85"/>
        <v/>
      </c>
      <c r="T286" s="40">
        <f t="shared" si="88"/>
        <v>4.1666666666666661</v>
      </c>
    </row>
    <row r="287" spans="1:23" x14ac:dyDescent="0.25">
      <c r="A287" s="27">
        <v>43670</v>
      </c>
      <c r="B287" s="28" t="s">
        <v>89</v>
      </c>
      <c r="C287" s="29" t="s">
        <v>28</v>
      </c>
      <c r="D287" s="30" t="str">
        <f t="shared" si="98"/>
        <v>S1  A09</v>
      </c>
      <c r="E287" s="31" t="s">
        <v>36</v>
      </c>
      <c r="F287" s="32" t="s">
        <v>37</v>
      </c>
      <c r="G287" s="33">
        <v>6686</v>
      </c>
      <c r="H287" s="33">
        <f t="shared" si="93"/>
        <v>5511</v>
      </c>
      <c r="I287" s="34">
        <v>24</v>
      </c>
      <c r="J287" s="34">
        <v>1</v>
      </c>
      <c r="K287" s="35">
        <v>2</v>
      </c>
      <c r="L287" s="35"/>
      <c r="M287" s="36">
        <v>2</v>
      </c>
      <c r="N287" s="37">
        <f t="shared" si="89"/>
        <v>29</v>
      </c>
      <c r="O287" s="38">
        <f t="shared" si="82"/>
        <v>190.0344827586207</v>
      </c>
      <c r="P287" s="39">
        <f t="shared" si="83"/>
        <v>2</v>
      </c>
      <c r="Q287" s="40">
        <f t="shared" si="87"/>
        <v>3.4482758620689653</v>
      </c>
      <c r="R287" s="40">
        <f t="shared" si="84"/>
        <v>6.8965517241379306</v>
      </c>
      <c r="S287" s="40" t="str">
        <f t="shared" si="85"/>
        <v/>
      </c>
      <c r="T287" s="40">
        <f t="shared" si="88"/>
        <v>6.8965517241379306</v>
      </c>
    </row>
    <row r="288" spans="1:23" x14ac:dyDescent="0.25">
      <c r="A288" s="27">
        <v>43670</v>
      </c>
      <c r="B288" s="28" t="s">
        <v>89</v>
      </c>
      <c r="C288" s="29" t="s">
        <v>28</v>
      </c>
      <c r="D288" s="45" t="str">
        <f>D287</f>
        <v>S1  A09</v>
      </c>
      <c r="E288" s="46" t="s">
        <v>38</v>
      </c>
      <c r="F288" s="47" t="s">
        <v>39</v>
      </c>
      <c r="G288" s="48">
        <v>1639</v>
      </c>
      <c r="H288" s="33">
        <f t="shared" si="93"/>
        <v>464</v>
      </c>
      <c r="I288" s="49">
        <v>2</v>
      </c>
      <c r="J288" s="49"/>
      <c r="K288" s="50"/>
      <c r="L288" s="50"/>
      <c r="M288" s="51"/>
      <c r="N288" s="37">
        <f t="shared" si="89"/>
        <v>2</v>
      </c>
      <c r="O288" s="38">
        <f t="shared" si="82"/>
        <v>232</v>
      </c>
      <c r="P288" s="39" t="str">
        <f t="shared" si="83"/>
        <v/>
      </c>
      <c r="Q288" s="40" t="str">
        <f t="shared" si="87"/>
        <v/>
      </c>
      <c r="R288" s="40" t="str">
        <f t="shared" si="84"/>
        <v/>
      </c>
      <c r="S288" s="40" t="str">
        <f t="shared" si="85"/>
        <v/>
      </c>
      <c r="T288" s="40" t="str">
        <f t="shared" si="88"/>
        <v/>
      </c>
    </row>
    <row r="289" spans="1:23" x14ac:dyDescent="0.25">
      <c r="A289" s="27">
        <v>43670</v>
      </c>
      <c r="B289" s="28" t="s">
        <v>89</v>
      </c>
      <c r="C289" s="29" t="s">
        <v>28</v>
      </c>
      <c r="D289" s="30" t="s">
        <v>48</v>
      </c>
      <c r="E289" s="31" t="s">
        <v>30</v>
      </c>
      <c r="F289" s="32" t="s">
        <v>31</v>
      </c>
      <c r="G289" s="33"/>
      <c r="H289" s="33">
        <f t="shared" si="93"/>
        <v>0</v>
      </c>
      <c r="I289" s="34"/>
      <c r="J289" s="34"/>
      <c r="K289" s="35"/>
      <c r="L289" s="35"/>
      <c r="M289" s="36"/>
      <c r="N289" s="37" t="str">
        <f t="shared" si="89"/>
        <v/>
      </c>
      <c r="O289" s="38" t="str">
        <f t="shared" si="82"/>
        <v/>
      </c>
      <c r="P289" s="39" t="str">
        <f t="shared" si="83"/>
        <v/>
      </c>
      <c r="Q289" s="40" t="str">
        <f t="shared" si="87"/>
        <v/>
      </c>
      <c r="R289" s="40" t="str">
        <f t="shared" si="84"/>
        <v/>
      </c>
      <c r="S289" s="40" t="str">
        <f t="shared" si="85"/>
        <v/>
      </c>
      <c r="T289" s="40" t="str">
        <f t="shared" si="88"/>
        <v/>
      </c>
      <c r="U289" s="41">
        <f>SUM(H289:H293)</f>
        <v>13765</v>
      </c>
      <c r="V289" s="42">
        <f>U289/(SUM(N289:N293))</f>
        <v>165.84337349397592</v>
      </c>
      <c r="W289" s="1">
        <f>SUM(N289:N293)</f>
        <v>83</v>
      </c>
    </row>
    <row r="290" spans="1:23" x14ac:dyDescent="0.25">
      <c r="A290" s="27">
        <v>43670</v>
      </c>
      <c r="B290" s="28" t="s">
        <v>89</v>
      </c>
      <c r="C290" s="29" t="s">
        <v>28</v>
      </c>
      <c r="D290" s="30" t="str">
        <f t="shared" ref="D290:D292" si="99">D289</f>
        <v>S1  A10</v>
      </c>
      <c r="E290" s="31" t="s">
        <v>32</v>
      </c>
      <c r="F290" s="32" t="s">
        <v>33</v>
      </c>
      <c r="G290" s="43">
        <v>2541</v>
      </c>
      <c r="H290" s="33">
        <f t="shared" si="93"/>
        <v>1366</v>
      </c>
      <c r="I290" s="34">
        <v>6</v>
      </c>
      <c r="J290" s="34"/>
      <c r="K290" s="35">
        <v>1</v>
      </c>
      <c r="L290" s="35"/>
      <c r="M290" s="36">
        <v>3</v>
      </c>
      <c r="N290" s="37">
        <f t="shared" si="89"/>
        <v>10</v>
      </c>
      <c r="O290" s="38">
        <f t="shared" si="82"/>
        <v>136.6</v>
      </c>
      <c r="P290" s="39">
        <f t="shared" si="83"/>
        <v>3</v>
      </c>
      <c r="Q290" s="40" t="str">
        <f t="shared" si="87"/>
        <v/>
      </c>
      <c r="R290" s="40">
        <f t="shared" si="84"/>
        <v>10</v>
      </c>
      <c r="S290" s="40" t="str">
        <f t="shared" si="85"/>
        <v/>
      </c>
      <c r="T290" s="40">
        <f t="shared" si="88"/>
        <v>30</v>
      </c>
    </row>
    <row r="291" spans="1:23" x14ac:dyDescent="0.25">
      <c r="A291" s="27">
        <v>43670</v>
      </c>
      <c r="B291" s="28" t="s">
        <v>89</v>
      </c>
      <c r="C291" s="29" t="s">
        <v>28</v>
      </c>
      <c r="D291" s="30" t="str">
        <f t="shared" si="99"/>
        <v>S1  A10</v>
      </c>
      <c r="E291" s="31" t="s">
        <v>34</v>
      </c>
      <c r="F291" s="32" t="s">
        <v>35</v>
      </c>
      <c r="G291" s="43">
        <v>8301</v>
      </c>
      <c r="H291" s="33">
        <f t="shared" si="93"/>
        <v>7126</v>
      </c>
      <c r="I291" s="34">
        <v>34</v>
      </c>
      <c r="J291" s="34"/>
      <c r="K291" s="35">
        <v>4</v>
      </c>
      <c r="L291" s="35">
        <v>2</v>
      </c>
      <c r="M291" s="44">
        <v>5</v>
      </c>
      <c r="N291" s="37">
        <f t="shared" si="89"/>
        <v>45</v>
      </c>
      <c r="O291" s="38">
        <f t="shared" si="82"/>
        <v>158.35555555555555</v>
      </c>
      <c r="P291" s="39">
        <f t="shared" si="83"/>
        <v>7</v>
      </c>
      <c r="Q291" s="40" t="str">
        <f t="shared" si="87"/>
        <v/>
      </c>
      <c r="R291" s="40">
        <f t="shared" si="84"/>
        <v>8.8888888888888893</v>
      </c>
      <c r="S291" s="40">
        <f t="shared" si="85"/>
        <v>4.4444444444444446</v>
      </c>
      <c r="T291" s="40">
        <f t="shared" si="88"/>
        <v>11.111111111111111</v>
      </c>
    </row>
    <row r="292" spans="1:23" x14ac:dyDescent="0.25">
      <c r="A292" s="27">
        <v>43670</v>
      </c>
      <c r="B292" s="28" t="s">
        <v>89</v>
      </c>
      <c r="C292" s="29" t="s">
        <v>28</v>
      </c>
      <c r="D292" s="30" t="str">
        <f t="shared" si="99"/>
        <v>S1  A10</v>
      </c>
      <c r="E292" s="31" t="s">
        <v>36</v>
      </c>
      <c r="F292" s="32" t="s">
        <v>37</v>
      </c>
      <c r="G292" s="43">
        <v>6448</v>
      </c>
      <c r="H292" s="33">
        <f t="shared" si="93"/>
        <v>5273</v>
      </c>
      <c r="I292" s="34">
        <v>21</v>
      </c>
      <c r="J292" s="34"/>
      <c r="K292" s="35">
        <v>3</v>
      </c>
      <c r="L292" s="35"/>
      <c r="M292" s="36">
        <v>4</v>
      </c>
      <c r="N292" s="37">
        <f t="shared" si="89"/>
        <v>28</v>
      </c>
      <c r="O292" s="38">
        <f t="shared" si="82"/>
        <v>188.32142857142858</v>
      </c>
      <c r="P292" s="39">
        <f t="shared" si="83"/>
        <v>4</v>
      </c>
      <c r="Q292" s="40" t="str">
        <f t="shared" si="87"/>
        <v/>
      </c>
      <c r="R292" s="40">
        <f t="shared" si="84"/>
        <v>10.714285714285714</v>
      </c>
      <c r="S292" s="40" t="str">
        <f t="shared" si="85"/>
        <v/>
      </c>
      <c r="T292" s="40">
        <f t="shared" si="88"/>
        <v>14.285714285714285</v>
      </c>
    </row>
    <row r="293" spans="1:23" x14ac:dyDescent="0.25">
      <c r="A293" s="27">
        <v>43670</v>
      </c>
      <c r="B293" s="28" t="s">
        <v>89</v>
      </c>
      <c r="C293" s="29" t="s">
        <v>28</v>
      </c>
      <c r="D293" s="45" t="str">
        <f>D292</f>
        <v>S1  A10</v>
      </c>
      <c r="E293" s="46" t="s">
        <v>38</v>
      </c>
      <c r="F293" s="47" t="s">
        <v>39</v>
      </c>
      <c r="G293" s="48"/>
      <c r="H293" s="33">
        <f t="shared" si="93"/>
        <v>0</v>
      </c>
      <c r="I293" s="49"/>
      <c r="J293" s="49"/>
      <c r="K293" s="50"/>
      <c r="L293" s="50"/>
      <c r="M293" s="51"/>
      <c r="N293" s="37" t="str">
        <f t="shared" si="89"/>
        <v/>
      </c>
      <c r="O293" s="38" t="str">
        <f t="shared" si="82"/>
        <v/>
      </c>
      <c r="P293" s="39" t="str">
        <f t="shared" si="83"/>
        <v/>
      </c>
      <c r="Q293" s="40" t="str">
        <f t="shared" si="87"/>
        <v/>
      </c>
      <c r="R293" s="40" t="str">
        <f t="shared" si="84"/>
        <v/>
      </c>
      <c r="S293" s="40" t="str">
        <f t="shared" si="85"/>
        <v/>
      </c>
      <c r="T293" s="40" t="str">
        <f t="shared" si="88"/>
        <v/>
      </c>
    </row>
    <row r="294" spans="1:23" x14ac:dyDescent="0.25">
      <c r="A294" s="27">
        <v>43670</v>
      </c>
      <c r="B294" s="28" t="s">
        <v>89</v>
      </c>
      <c r="C294" s="29" t="s">
        <v>28</v>
      </c>
      <c r="D294" s="30" t="s">
        <v>49</v>
      </c>
      <c r="E294" s="31" t="s">
        <v>30</v>
      </c>
      <c r="F294" s="32" t="s">
        <v>31</v>
      </c>
      <c r="G294" s="33"/>
      <c r="H294" s="33">
        <f t="shared" si="93"/>
        <v>0</v>
      </c>
      <c r="I294" s="34"/>
      <c r="J294" s="34"/>
      <c r="K294" s="35"/>
      <c r="L294" s="35"/>
      <c r="M294" s="36"/>
      <c r="N294" s="37" t="str">
        <f t="shared" si="89"/>
        <v/>
      </c>
      <c r="O294" s="38" t="str">
        <f t="shared" si="82"/>
        <v/>
      </c>
      <c r="P294" s="39" t="str">
        <f t="shared" si="83"/>
        <v/>
      </c>
      <c r="Q294" s="40" t="str">
        <f t="shared" si="87"/>
        <v/>
      </c>
      <c r="R294" s="40" t="str">
        <f t="shared" si="84"/>
        <v/>
      </c>
      <c r="S294" s="40" t="str">
        <f t="shared" si="85"/>
        <v/>
      </c>
      <c r="T294" s="40" t="str">
        <f t="shared" si="88"/>
        <v/>
      </c>
      <c r="U294" s="41">
        <f>SUM(H294:H298)</f>
        <v>14177</v>
      </c>
      <c r="V294" s="42">
        <f>U294/(SUM(N294:N298))</f>
        <v>179.45569620253164</v>
      </c>
      <c r="W294" s="1">
        <f>SUM(N294:N298)</f>
        <v>79</v>
      </c>
    </row>
    <row r="295" spans="1:23" x14ac:dyDescent="0.25">
      <c r="A295" s="27">
        <v>43670</v>
      </c>
      <c r="B295" s="28" t="s">
        <v>89</v>
      </c>
      <c r="C295" s="29" t="s">
        <v>28</v>
      </c>
      <c r="D295" s="30" t="str">
        <f t="shared" ref="D295:D297" si="100">D294</f>
        <v>S1  A11</v>
      </c>
      <c r="E295" s="31" t="s">
        <v>32</v>
      </c>
      <c r="F295" s="32" t="s">
        <v>33</v>
      </c>
      <c r="G295" s="33">
        <v>1745</v>
      </c>
      <c r="H295" s="33">
        <f t="shared" si="93"/>
        <v>570</v>
      </c>
      <c r="I295" s="34">
        <v>2</v>
      </c>
      <c r="J295" s="34"/>
      <c r="K295" s="35">
        <v>1</v>
      </c>
      <c r="L295" s="35"/>
      <c r="M295" s="36">
        <v>1</v>
      </c>
      <c r="N295" s="37">
        <f t="shared" si="89"/>
        <v>4</v>
      </c>
      <c r="O295" s="38">
        <f t="shared" si="82"/>
        <v>142.5</v>
      </c>
      <c r="P295" s="39">
        <f t="shared" si="83"/>
        <v>1</v>
      </c>
      <c r="Q295" s="40" t="str">
        <f t="shared" si="87"/>
        <v/>
      </c>
      <c r="R295" s="40">
        <f t="shared" si="84"/>
        <v>25</v>
      </c>
      <c r="S295" s="40" t="str">
        <f t="shared" si="85"/>
        <v/>
      </c>
      <c r="T295" s="40">
        <f t="shared" si="88"/>
        <v>25</v>
      </c>
    </row>
    <row r="296" spans="1:23" x14ac:dyDescent="0.25">
      <c r="A296" s="27">
        <v>43670</v>
      </c>
      <c r="B296" s="28" t="s">
        <v>89</v>
      </c>
      <c r="C296" s="29" t="s">
        <v>28</v>
      </c>
      <c r="D296" s="30" t="str">
        <f t="shared" si="100"/>
        <v>S1  A11</v>
      </c>
      <c r="E296" s="31" t="s">
        <v>34</v>
      </c>
      <c r="F296" s="32" t="s">
        <v>35</v>
      </c>
      <c r="G296" s="33">
        <v>5426</v>
      </c>
      <c r="H296" s="33">
        <f t="shared" si="93"/>
        <v>4251</v>
      </c>
      <c r="I296" s="34">
        <v>18</v>
      </c>
      <c r="J296" s="34"/>
      <c r="K296" s="52">
        <v>3</v>
      </c>
      <c r="L296" s="52"/>
      <c r="M296" s="36">
        <v>5</v>
      </c>
      <c r="N296" s="37">
        <f t="shared" si="89"/>
        <v>26</v>
      </c>
      <c r="O296" s="38">
        <f t="shared" si="82"/>
        <v>163.5</v>
      </c>
      <c r="P296" s="39">
        <f t="shared" si="83"/>
        <v>5</v>
      </c>
      <c r="Q296" s="40" t="str">
        <f t="shared" si="87"/>
        <v/>
      </c>
      <c r="R296" s="40">
        <f t="shared" si="84"/>
        <v>11.538461538461538</v>
      </c>
      <c r="S296" s="40" t="str">
        <f t="shared" si="85"/>
        <v/>
      </c>
      <c r="T296" s="40">
        <f t="shared" si="88"/>
        <v>19.230769230769234</v>
      </c>
    </row>
    <row r="297" spans="1:23" x14ac:dyDescent="0.25">
      <c r="A297" s="27">
        <v>43670</v>
      </c>
      <c r="B297" s="28" t="s">
        <v>89</v>
      </c>
      <c r="C297" s="29" t="s">
        <v>28</v>
      </c>
      <c r="D297" s="30" t="str">
        <f t="shared" si="100"/>
        <v>S1  A11</v>
      </c>
      <c r="E297" s="31" t="s">
        <v>36</v>
      </c>
      <c r="F297" s="32" t="s">
        <v>37</v>
      </c>
      <c r="G297" s="33">
        <v>10531</v>
      </c>
      <c r="H297" s="33">
        <f t="shared" si="93"/>
        <v>9356</v>
      </c>
      <c r="I297" s="34">
        <v>41</v>
      </c>
      <c r="J297" s="34"/>
      <c r="K297" s="35">
        <v>5</v>
      </c>
      <c r="L297" s="35"/>
      <c r="M297" s="36">
        <v>3</v>
      </c>
      <c r="N297" s="37">
        <f t="shared" si="89"/>
        <v>49</v>
      </c>
      <c r="O297" s="38">
        <f t="shared" si="82"/>
        <v>190.9387755102041</v>
      </c>
      <c r="P297" s="39">
        <f t="shared" si="83"/>
        <v>3</v>
      </c>
      <c r="Q297" s="40" t="str">
        <f t="shared" si="87"/>
        <v/>
      </c>
      <c r="R297" s="40">
        <f t="shared" si="84"/>
        <v>10.204081632653061</v>
      </c>
      <c r="S297" s="40" t="str">
        <f t="shared" si="85"/>
        <v/>
      </c>
      <c r="T297" s="40">
        <f t="shared" si="88"/>
        <v>6.1224489795918364</v>
      </c>
    </row>
    <row r="298" spans="1:23" x14ac:dyDescent="0.25">
      <c r="A298" s="27">
        <v>43670</v>
      </c>
      <c r="B298" s="28" t="s">
        <v>89</v>
      </c>
      <c r="C298" s="29" t="s">
        <v>28</v>
      </c>
      <c r="D298" s="45" t="str">
        <f>D297</f>
        <v>S1  A11</v>
      </c>
      <c r="E298" s="46" t="s">
        <v>38</v>
      </c>
      <c r="F298" s="47" t="s">
        <v>39</v>
      </c>
      <c r="G298" s="48"/>
      <c r="H298" s="33">
        <f t="shared" si="93"/>
        <v>0</v>
      </c>
      <c r="I298" s="49"/>
      <c r="J298" s="49"/>
      <c r="K298" s="50"/>
      <c r="L298" s="50"/>
      <c r="M298" s="51"/>
      <c r="N298" s="37" t="str">
        <f t="shared" si="89"/>
        <v/>
      </c>
      <c r="O298" s="38" t="str">
        <f t="shared" si="82"/>
        <v/>
      </c>
      <c r="P298" s="39" t="str">
        <f t="shared" si="83"/>
        <v/>
      </c>
      <c r="Q298" s="40" t="str">
        <f t="shared" si="87"/>
        <v/>
      </c>
      <c r="R298" s="40" t="str">
        <f t="shared" si="84"/>
        <v/>
      </c>
      <c r="S298" s="40" t="str">
        <f t="shared" si="85"/>
        <v/>
      </c>
      <c r="T298" s="40" t="str">
        <f t="shared" si="88"/>
        <v/>
      </c>
    </row>
    <row r="299" spans="1:23" x14ac:dyDescent="0.25">
      <c r="A299" s="27">
        <v>43670</v>
      </c>
      <c r="B299" s="28" t="s">
        <v>89</v>
      </c>
      <c r="C299" s="29" t="s">
        <v>28</v>
      </c>
      <c r="D299" s="30" t="s">
        <v>50</v>
      </c>
      <c r="E299" s="31" t="s">
        <v>30</v>
      </c>
      <c r="F299" s="32" t="s">
        <v>31</v>
      </c>
      <c r="G299" s="33"/>
      <c r="H299" s="33">
        <f t="shared" si="93"/>
        <v>0</v>
      </c>
      <c r="I299" s="34"/>
      <c r="J299" s="34"/>
      <c r="K299" s="35"/>
      <c r="L299" s="35"/>
      <c r="M299" s="36"/>
      <c r="N299" s="37" t="str">
        <f t="shared" si="89"/>
        <v/>
      </c>
      <c r="O299" s="38" t="str">
        <f t="shared" si="82"/>
        <v/>
      </c>
      <c r="P299" s="39" t="str">
        <f t="shared" si="83"/>
        <v/>
      </c>
      <c r="Q299" s="40" t="str">
        <f t="shared" si="87"/>
        <v/>
      </c>
      <c r="R299" s="40" t="str">
        <f t="shared" si="84"/>
        <v/>
      </c>
      <c r="S299" s="40" t="str">
        <f t="shared" si="85"/>
        <v/>
      </c>
      <c r="T299" s="40" t="str">
        <f t="shared" si="88"/>
        <v/>
      </c>
      <c r="U299" s="41">
        <f>SUM(H299:H303)</f>
        <v>11999</v>
      </c>
      <c r="V299" s="42">
        <f>U299/(SUM(N299:N303))</f>
        <v>164.36986301369862</v>
      </c>
      <c r="W299" s="1">
        <f>SUM(N299:N303)</f>
        <v>73</v>
      </c>
    </row>
    <row r="300" spans="1:23" x14ac:dyDescent="0.25">
      <c r="A300" s="27">
        <v>43670</v>
      </c>
      <c r="B300" s="28" t="s">
        <v>89</v>
      </c>
      <c r="C300" s="29" t="s">
        <v>28</v>
      </c>
      <c r="D300" s="30" t="str">
        <f t="shared" ref="D300:D302" si="101">D299</f>
        <v>S1  A12</v>
      </c>
      <c r="E300" s="31" t="s">
        <v>32</v>
      </c>
      <c r="F300" s="32" t="s">
        <v>33</v>
      </c>
      <c r="G300" s="43">
        <v>2256</v>
      </c>
      <c r="H300" s="33">
        <f t="shared" si="93"/>
        <v>1081</v>
      </c>
      <c r="I300" s="34">
        <v>4</v>
      </c>
      <c r="J300" s="34"/>
      <c r="K300" s="35">
        <v>1</v>
      </c>
      <c r="L300" s="35"/>
      <c r="M300" s="36">
        <v>3</v>
      </c>
      <c r="N300" s="37">
        <f t="shared" si="89"/>
        <v>8</v>
      </c>
      <c r="O300" s="38">
        <f t="shared" si="82"/>
        <v>135.125</v>
      </c>
      <c r="P300" s="39">
        <f t="shared" si="83"/>
        <v>3</v>
      </c>
      <c r="Q300" s="40" t="str">
        <f t="shared" si="87"/>
        <v/>
      </c>
      <c r="R300" s="40">
        <f t="shared" si="84"/>
        <v>12.5</v>
      </c>
      <c r="S300" s="40" t="str">
        <f t="shared" si="85"/>
        <v/>
      </c>
      <c r="T300" s="40">
        <f t="shared" si="88"/>
        <v>37.5</v>
      </c>
    </row>
    <row r="301" spans="1:23" x14ac:dyDescent="0.25">
      <c r="A301" s="27">
        <v>43670</v>
      </c>
      <c r="B301" s="28" t="s">
        <v>89</v>
      </c>
      <c r="C301" s="29" t="s">
        <v>28</v>
      </c>
      <c r="D301" s="30" t="str">
        <f t="shared" si="101"/>
        <v>S1  A12</v>
      </c>
      <c r="E301" s="31" t="s">
        <v>34</v>
      </c>
      <c r="F301" s="32" t="s">
        <v>35</v>
      </c>
      <c r="G301" s="43">
        <v>7933</v>
      </c>
      <c r="H301" s="33">
        <f t="shared" si="93"/>
        <v>6758</v>
      </c>
      <c r="I301" s="34">
        <v>35</v>
      </c>
      <c r="J301" s="34"/>
      <c r="K301" s="35">
        <v>4</v>
      </c>
      <c r="L301" s="35"/>
      <c r="M301" s="44">
        <v>4</v>
      </c>
      <c r="N301" s="37">
        <f t="shared" si="89"/>
        <v>43</v>
      </c>
      <c r="O301" s="38">
        <f t="shared" si="82"/>
        <v>157.16279069767441</v>
      </c>
      <c r="P301" s="39">
        <f t="shared" si="83"/>
        <v>4</v>
      </c>
      <c r="Q301" s="40" t="str">
        <f t="shared" si="87"/>
        <v/>
      </c>
      <c r="R301" s="40">
        <f t="shared" si="84"/>
        <v>9.3023255813953494</v>
      </c>
      <c r="S301" s="40" t="str">
        <f t="shared" si="85"/>
        <v/>
      </c>
      <c r="T301" s="40">
        <f t="shared" si="88"/>
        <v>9.3023255813953494</v>
      </c>
    </row>
    <row r="302" spans="1:23" x14ac:dyDescent="0.25">
      <c r="A302" s="27">
        <v>43670</v>
      </c>
      <c r="B302" s="28" t="s">
        <v>89</v>
      </c>
      <c r="C302" s="29" t="s">
        <v>28</v>
      </c>
      <c r="D302" s="30" t="str">
        <f t="shared" si="101"/>
        <v>S1  A12</v>
      </c>
      <c r="E302" s="31" t="s">
        <v>36</v>
      </c>
      <c r="F302" s="32" t="s">
        <v>37</v>
      </c>
      <c r="G302" s="43">
        <v>5335</v>
      </c>
      <c r="H302" s="33">
        <f t="shared" si="93"/>
        <v>4160</v>
      </c>
      <c r="I302" s="34">
        <v>14</v>
      </c>
      <c r="J302" s="34">
        <v>1</v>
      </c>
      <c r="K302" s="35">
        <v>4</v>
      </c>
      <c r="L302" s="35"/>
      <c r="M302" s="36">
        <v>3</v>
      </c>
      <c r="N302" s="37">
        <f t="shared" si="89"/>
        <v>22</v>
      </c>
      <c r="O302" s="38">
        <f t="shared" si="82"/>
        <v>189.09090909090909</v>
      </c>
      <c r="P302" s="39">
        <f t="shared" si="83"/>
        <v>3</v>
      </c>
      <c r="Q302" s="40">
        <f t="shared" si="87"/>
        <v>4.5454545454545459</v>
      </c>
      <c r="R302" s="40">
        <f t="shared" si="84"/>
        <v>18.181818181818183</v>
      </c>
      <c r="S302" s="40" t="str">
        <f t="shared" si="85"/>
        <v/>
      </c>
      <c r="T302" s="40">
        <f t="shared" si="88"/>
        <v>13.636363636363635</v>
      </c>
    </row>
    <row r="303" spans="1:23" ht="12.6" thickBot="1" x14ac:dyDescent="0.3">
      <c r="A303" s="27">
        <v>43670</v>
      </c>
      <c r="B303" s="28" t="s">
        <v>89</v>
      </c>
      <c r="C303" s="55" t="s">
        <v>28</v>
      </c>
      <c r="D303" s="56" t="str">
        <f>D302</f>
        <v>S1  A12</v>
      </c>
      <c r="E303" s="57" t="s">
        <v>38</v>
      </c>
      <c r="F303" s="58" t="s">
        <v>39</v>
      </c>
      <c r="G303" s="59"/>
      <c r="H303" s="33">
        <f t="shared" si="93"/>
        <v>0</v>
      </c>
      <c r="I303" s="60"/>
      <c r="J303" s="60"/>
      <c r="K303" s="61"/>
      <c r="L303" s="61"/>
      <c r="M303" s="62"/>
      <c r="N303" s="37" t="str">
        <f t="shared" si="89"/>
        <v/>
      </c>
      <c r="O303" s="38" t="str">
        <f t="shared" si="82"/>
        <v/>
      </c>
      <c r="P303" s="39" t="str">
        <f t="shared" si="83"/>
        <v/>
      </c>
      <c r="Q303" s="40" t="str">
        <f t="shared" si="87"/>
        <v/>
      </c>
      <c r="R303" s="40" t="str">
        <f t="shared" si="84"/>
        <v/>
      </c>
      <c r="S303" s="40" t="str">
        <f t="shared" si="85"/>
        <v/>
      </c>
      <c r="T303" s="40" t="str">
        <f t="shared" si="88"/>
        <v/>
      </c>
    </row>
    <row r="304" spans="1:23" x14ac:dyDescent="0.25">
      <c r="A304" s="27">
        <v>43675</v>
      </c>
      <c r="B304" s="28" t="s">
        <v>89</v>
      </c>
      <c r="C304" s="29" t="s">
        <v>51</v>
      </c>
      <c r="D304" s="30" t="s">
        <v>52</v>
      </c>
      <c r="E304" s="31" t="s">
        <v>90</v>
      </c>
      <c r="F304" s="32" t="s">
        <v>91</v>
      </c>
      <c r="G304" s="33">
        <v>2505</v>
      </c>
      <c r="H304" s="33">
        <f t="shared" si="93"/>
        <v>1330</v>
      </c>
      <c r="I304" s="34">
        <v>17</v>
      </c>
      <c r="J304" s="34"/>
      <c r="K304" s="35"/>
      <c r="L304" s="35"/>
      <c r="M304" s="36"/>
      <c r="N304" s="37">
        <f t="shared" si="89"/>
        <v>17</v>
      </c>
      <c r="O304" s="38">
        <f t="shared" si="82"/>
        <v>78.235294117647058</v>
      </c>
      <c r="P304" s="39" t="str">
        <f t="shared" ref="P304" si="102">IF(SUM(L304:M304)=0,"",SUM(L304:M304))</f>
        <v/>
      </c>
      <c r="Q304" s="40" t="str">
        <f t="shared" si="87"/>
        <v/>
      </c>
      <c r="R304" s="40" t="str">
        <f t="shared" si="84"/>
        <v/>
      </c>
      <c r="S304" s="40" t="str">
        <f t="shared" si="85"/>
        <v/>
      </c>
      <c r="T304" s="40" t="str">
        <f t="shared" si="88"/>
        <v/>
      </c>
      <c r="U304" s="41">
        <f>SUM(H304:H309)</f>
        <v>16240</v>
      </c>
      <c r="V304" s="42">
        <f>U304/(SUM(N304:N308))</f>
        <v>119.41176470588235</v>
      </c>
      <c r="W304" s="1">
        <f>SUM(N304:N309)</f>
        <v>136</v>
      </c>
    </row>
    <row r="305" spans="1:23" x14ac:dyDescent="0.25">
      <c r="A305" s="27">
        <v>43675</v>
      </c>
      <c r="B305" s="28" t="s">
        <v>89</v>
      </c>
      <c r="C305" s="29" t="s">
        <v>51</v>
      </c>
      <c r="D305" s="30" t="s">
        <v>52</v>
      </c>
      <c r="E305" s="31" t="s">
        <v>30</v>
      </c>
      <c r="F305" s="32" t="s">
        <v>31</v>
      </c>
      <c r="G305" s="33">
        <v>5477</v>
      </c>
      <c r="H305" s="33">
        <f t="shared" si="93"/>
        <v>4302</v>
      </c>
      <c r="I305" s="34">
        <v>38</v>
      </c>
      <c r="J305" s="34"/>
      <c r="K305" s="35">
        <v>1</v>
      </c>
      <c r="L305" s="35">
        <v>5</v>
      </c>
      <c r="M305" s="36"/>
      <c r="N305" s="37">
        <f t="shared" si="89"/>
        <v>44</v>
      </c>
      <c r="O305" s="38">
        <f t="shared" si="82"/>
        <v>97.772727272727266</v>
      </c>
      <c r="P305" s="39">
        <f t="shared" ref="P305:P309" si="103">IF(SUM(L305:M305)=0,"",SUM(L305:M305))</f>
        <v>5</v>
      </c>
      <c r="Q305" s="40" t="str">
        <f t="shared" si="87"/>
        <v/>
      </c>
      <c r="R305" s="40">
        <f t="shared" si="84"/>
        <v>2.2727272727272729</v>
      </c>
      <c r="S305" s="40">
        <f t="shared" si="85"/>
        <v>11.363636363636363</v>
      </c>
      <c r="T305" s="40" t="str">
        <f t="shared" si="88"/>
        <v/>
      </c>
      <c r="U305" s="41"/>
      <c r="V305" s="42"/>
    </row>
    <row r="306" spans="1:23" x14ac:dyDescent="0.25">
      <c r="A306" s="27">
        <v>43675</v>
      </c>
      <c r="B306" s="28" t="s">
        <v>89</v>
      </c>
      <c r="C306" s="29" t="s">
        <v>51</v>
      </c>
      <c r="D306" s="30" t="str">
        <f t="shared" ref="D306:D308" si="104">D305</f>
        <v>S2 M1 A01</v>
      </c>
      <c r="E306" s="31" t="s">
        <v>32</v>
      </c>
      <c r="F306" s="32" t="s">
        <v>33</v>
      </c>
      <c r="G306" s="33">
        <v>7924</v>
      </c>
      <c r="H306" s="33">
        <f t="shared" si="93"/>
        <v>6749</v>
      </c>
      <c r="I306" s="34">
        <v>43</v>
      </c>
      <c r="J306" s="34"/>
      <c r="K306" s="35">
        <v>5</v>
      </c>
      <c r="L306" s="35"/>
      <c r="M306" s="36">
        <v>3</v>
      </c>
      <c r="N306" s="37">
        <f t="shared" si="89"/>
        <v>51</v>
      </c>
      <c r="O306" s="38">
        <f t="shared" si="82"/>
        <v>132.33333333333334</v>
      </c>
      <c r="P306" s="39">
        <f t="shared" si="103"/>
        <v>3</v>
      </c>
      <c r="Q306" s="40" t="str">
        <f t="shared" si="87"/>
        <v/>
      </c>
      <c r="R306" s="40">
        <f t="shared" si="84"/>
        <v>9.8039215686274517</v>
      </c>
      <c r="S306" s="40" t="str">
        <f t="shared" si="85"/>
        <v/>
      </c>
      <c r="T306" s="40">
        <f t="shared" si="88"/>
        <v>5.8823529411764701</v>
      </c>
    </row>
    <row r="307" spans="1:23" x14ac:dyDescent="0.25">
      <c r="A307" s="27">
        <v>43675</v>
      </c>
      <c r="B307" s="28" t="s">
        <v>89</v>
      </c>
      <c r="C307" s="29" t="s">
        <v>51</v>
      </c>
      <c r="D307" s="30" t="str">
        <f t="shared" si="104"/>
        <v>S2 M1 A01</v>
      </c>
      <c r="E307" s="31" t="s">
        <v>34</v>
      </c>
      <c r="F307" s="32" t="s">
        <v>35</v>
      </c>
      <c r="G307" s="43">
        <v>5034</v>
      </c>
      <c r="H307" s="33">
        <f t="shared" si="93"/>
        <v>3859</v>
      </c>
      <c r="I307" s="34">
        <v>19</v>
      </c>
      <c r="J307" s="34"/>
      <c r="K307" s="35">
        <v>4</v>
      </c>
      <c r="L307" s="35"/>
      <c r="M307" s="36">
        <v>1</v>
      </c>
      <c r="N307" s="37">
        <f t="shared" si="89"/>
        <v>24</v>
      </c>
      <c r="O307" s="38">
        <f t="shared" si="82"/>
        <v>160.79166666666666</v>
      </c>
      <c r="P307" s="39">
        <f t="shared" si="103"/>
        <v>1</v>
      </c>
      <c r="Q307" s="40" t="str">
        <f t="shared" si="87"/>
        <v/>
      </c>
      <c r="R307" s="40">
        <f t="shared" si="84"/>
        <v>16.666666666666664</v>
      </c>
      <c r="S307" s="40" t="str">
        <f t="shared" si="85"/>
        <v/>
      </c>
      <c r="T307" s="40">
        <f t="shared" si="88"/>
        <v>4.1666666666666661</v>
      </c>
    </row>
    <row r="308" spans="1:23" x14ac:dyDescent="0.25">
      <c r="A308" s="27">
        <v>43675</v>
      </c>
      <c r="B308" s="28" t="s">
        <v>89</v>
      </c>
      <c r="C308" s="29" t="s">
        <v>51</v>
      </c>
      <c r="D308" s="30" t="str">
        <f t="shared" si="104"/>
        <v>S2 M1 A01</v>
      </c>
      <c r="E308" s="31" t="s">
        <v>36</v>
      </c>
      <c r="F308" s="32" t="s">
        <v>37</v>
      </c>
      <c r="G308" s="43"/>
      <c r="H308" s="33">
        <f t="shared" si="93"/>
        <v>0</v>
      </c>
      <c r="I308" s="34"/>
      <c r="J308" s="34"/>
      <c r="K308" s="35"/>
      <c r="L308" s="35"/>
      <c r="M308" s="36"/>
      <c r="N308" s="37" t="str">
        <f t="shared" si="89"/>
        <v/>
      </c>
      <c r="O308" s="38" t="str">
        <f t="shared" si="82"/>
        <v/>
      </c>
      <c r="P308" s="39" t="str">
        <f t="shared" si="103"/>
        <v/>
      </c>
      <c r="Q308" s="40" t="str">
        <f t="shared" si="87"/>
        <v/>
      </c>
      <c r="R308" s="40" t="str">
        <f t="shared" si="84"/>
        <v/>
      </c>
      <c r="S308" s="40" t="str">
        <f t="shared" si="85"/>
        <v/>
      </c>
      <c r="T308" s="40" t="str">
        <f t="shared" si="88"/>
        <v/>
      </c>
    </row>
    <row r="309" spans="1:23" x14ac:dyDescent="0.25">
      <c r="A309" s="27">
        <v>43675</v>
      </c>
      <c r="B309" s="28" t="s">
        <v>89</v>
      </c>
      <c r="C309" s="29" t="s">
        <v>51</v>
      </c>
      <c r="D309" s="45" t="str">
        <f>D308</f>
        <v>S2 M1 A01</v>
      </c>
      <c r="E309" s="46" t="s">
        <v>38</v>
      </c>
      <c r="F309" s="47" t="s">
        <v>39</v>
      </c>
      <c r="G309" s="48"/>
      <c r="H309" s="33">
        <f t="shared" si="93"/>
        <v>0</v>
      </c>
      <c r="I309" s="49"/>
      <c r="J309" s="49"/>
      <c r="K309" s="50"/>
      <c r="L309" s="50"/>
      <c r="M309" s="51"/>
      <c r="N309" s="37" t="str">
        <f t="shared" si="89"/>
        <v/>
      </c>
      <c r="O309" s="38" t="str">
        <f t="shared" si="82"/>
        <v/>
      </c>
      <c r="P309" s="39" t="str">
        <f t="shared" si="103"/>
        <v/>
      </c>
      <c r="Q309" s="40" t="str">
        <f t="shared" si="87"/>
        <v/>
      </c>
      <c r="R309" s="40" t="str">
        <f t="shared" si="84"/>
        <v/>
      </c>
      <c r="S309" s="40" t="str">
        <f t="shared" si="85"/>
        <v/>
      </c>
      <c r="T309" s="40" t="str">
        <f t="shared" si="88"/>
        <v/>
      </c>
    </row>
    <row r="310" spans="1:23" x14ac:dyDescent="0.25">
      <c r="A310" s="27">
        <v>43675</v>
      </c>
      <c r="B310" s="28" t="s">
        <v>89</v>
      </c>
      <c r="C310" s="29" t="s">
        <v>51</v>
      </c>
      <c r="D310" s="30" t="s">
        <v>53</v>
      </c>
      <c r="E310" s="31" t="s">
        <v>90</v>
      </c>
      <c r="F310" s="32" t="s">
        <v>91</v>
      </c>
      <c r="G310" s="33">
        <v>1726</v>
      </c>
      <c r="H310" s="33">
        <f t="shared" si="93"/>
        <v>551</v>
      </c>
      <c r="I310" s="34">
        <v>6</v>
      </c>
      <c r="J310" s="34"/>
      <c r="K310" s="35"/>
      <c r="L310" s="35"/>
      <c r="M310" s="36"/>
      <c r="N310" s="37">
        <f t="shared" si="89"/>
        <v>6</v>
      </c>
      <c r="O310" s="38">
        <f t="shared" ref="O310:O373" si="105">IF(H310=0,"",H310/N310)</f>
        <v>91.833333333333329</v>
      </c>
      <c r="P310" s="39" t="str">
        <f t="shared" ref="P310" si="106">IF(SUM(L310:M310)=0,"",SUM(L310:M310))</f>
        <v/>
      </c>
      <c r="Q310" s="40" t="str">
        <f t="shared" si="87"/>
        <v/>
      </c>
      <c r="R310" s="40" t="str">
        <f t="shared" ref="R310:R373" si="107">IF(ISBLANK(K310),"",(K310/N310)*100)</f>
        <v/>
      </c>
      <c r="S310" s="40" t="str">
        <f t="shared" ref="S310:S373" si="108">IF(ISBLANK(L310),"",(L310/N310)*100)</f>
        <v/>
      </c>
      <c r="T310" s="40" t="str">
        <f t="shared" si="88"/>
        <v/>
      </c>
      <c r="U310" s="41">
        <f>SUM(H310:H315)</f>
        <v>17488</v>
      </c>
      <c r="V310" s="42">
        <f>U310/(SUM(N310:N314))</f>
        <v>134.52307692307693</v>
      </c>
      <c r="W310" s="1">
        <f>SUM(N310:N315)</f>
        <v>130</v>
      </c>
    </row>
    <row r="311" spans="1:23" x14ac:dyDescent="0.25">
      <c r="A311" s="27">
        <v>43675</v>
      </c>
      <c r="B311" s="28" t="s">
        <v>89</v>
      </c>
      <c r="C311" s="29" t="s">
        <v>51</v>
      </c>
      <c r="D311" s="30" t="s">
        <v>53</v>
      </c>
      <c r="E311" s="31" t="s">
        <v>30</v>
      </c>
      <c r="F311" s="32" t="s">
        <v>31</v>
      </c>
      <c r="G311" s="33">
        <v>3475</v>
      </c>
      <c r="H311" s="33">
        <f t="shared" si="93"/>
        <v>2300</v>
      </c>
      <c r="I311" s="34">
        <v>21</v>
      </c>
      <c r="J311" s="34">
        <v>1</v>
      </c>
      <c r="K311" s="35">
        <v>1</v>
      </c>
      <c r="L311" s="35"/>
      <c r="M311" s="36"/>
      <c r="N311" s="37">
        <f t="shared" si="89"/>
        <v>23</v>
      </c>
      <c r="O311" s="38">
        <f t="shared" si="105"/>
        <v>100</v>
      </c>
      <c r="P311" s="39" t="str">
        <f t="shared" ref="P311:P315" si="109">IF(SUM(L311:M311)=0,"",SUM(L311:M311))</f>
        <v/>
      </c>
      <c r="Q311" s="40">
        <f t="shared" ref="Q311:Q374" si="110">IF(ISBLANK(J311),"",(J311/N311)*100)</f>
        <v>4.3478260869565215</v>
      </c>
      <c r="R311" s="40">
        <f t="shared" si="107"/>
        <v>4.3478260869565215</v>
      </c>
      <c r="S311" s="40" t="str">
        <f t="shared" si="108"/>
        <v/>
      </c>
      <c r="T311" s="40" t="str">
        <f t="shared" si="88"/>
        <v/>
      </c>
      <c r="U311" s="41"/>
      <c r="V311" s="42"/>
    </row>
    <row r="312" spans="1:23" x14ac:dyDescent="0.25">
      <c r="A312" s="27">
        <v>43675</v>
      </c>
      <c r="B312" s="28" t="s">
        <v>89</v>
      </c>
      <c r="C312" s="29" t="s">
        <v>51</v>
      </c>
      <c r="D312" s="30" t="str">
        <f t="shared" ref="D312:D314" si="111">D311</f>
        <v>S2 M1 A02</v>
      </c>
      <c r="E312" s="31" t="s">
        <v>32</v>
      </c>
      <c r="F312" s="32" t="s">
        <v>33</v>
      </c>
      <c r="G312" s="33">
        <v>9098</v>
      </c>
      <c r="H312" s="33">
        <f t="shared" si="93"/>
        <v>7923</v>
      </c>
      <c r="I312" s="34">
        <v>45</v>
      </c>
      <c r="J312" s="34"/>
      <c r="K312" s="35">
        <v>10</v>
      </c>
      <c r="L312" s="35"/>
      <c r="M312" s="36">
        <v>4</v>
      </c>
      <c r="N312" s="37">
        <f t="shared" si="89"/>
        <v>59</v>
      </c>
      <c r="O312" s="38">
        <f t="shared" si="105"/>
        <v>134.28813559322035</v>
      </c>
      <c r="P312" s="39">
        <f t="shared" si="109"/>
        <v>4</v>
      </c>
      <c r="Q312" s="40" t="str">
        <f t="shared" si="110"/>
        <v/>
      </c>
      <c r="R312" s="40">
        <f t="shared" si="107"/>
        <v>16.949152542372879</v>
      </c>
      <c r="S312" s="40" t="str">
        <f t="shared" si="108"/>
        <v/>
      </c>
      <c r="T312" s="40">
        <f t="shared" ref="T312:T375" si="112">IF(ISBLANK(M312),"",(M312/N312)*100)</f>
        <v>6.7796610169491522</v>
      </c>
    </row>
    <row r="313" spans="1:23" x14ac:dyDescent="0.25">
      <c r="A313" s="27">
        <v>43675</v>
      </c>
      <c r="B313" s="28" t="s">
        <v>89</v>
      </c>
      <c r="C313" s="29" t="s">
        <v>51</v>
      </c>
      <c r="D313" s="30" t="str">
        <f t="shared" si="111"/>
        <v>S2 M1 A02</v>
      </c>
      <c r="E313" s="31" t="s">
        <v>34</v>
      </c>
      <c r="F313" s="32" t="s">
        <v>35</v>
      </c>
      <c r="G313" s="43">
        <v>7317</v>
      </c>
      <c r="H313" s="33">
        <f t="shared" si="93"/>
        <v>6142</v>
      </c>
      <c r="I313" s="34">
        <v>37</v>
      </c>
      <c r="J313" s="34">
        <v>2</v>
      </c>
      <c r="K313" s="35"/>
      <c r="L313" s="35"/>
      <c r="M313" s="36"/>
      <c r="N313" s="37">
        <f t="shared" ref="N313:N376" si="113">IF(ISBLANK(I313),"",I313+(J313+K313+L313+M313))</f>
        <v>39</v>
      </c>
      <c r="O313" s="38">
        <f t="shared" si="105"/>
        <v>157.48717948717947</v>
      </c>
      <c r="P313" s="39" t="str">
        <f t="shared" si="109"/>
        <v/>
      </c>
      <c r="Q313" s="40">
        <f t="shared" si="110"/>
        <v>5.1282051282051277</v>
      </c>
      <c r="R313" s="40" t="str">
        <f t="shared" si="107"/>
        <v/>
      </c>
      <c r="S313" s="40" t="str">
        <f t="shared" si="108"/>
        <v/>
      </c>
      <c r="T313" s="40" t="str">
        <f t="shared" si="112"/>
        <v/>
      </c>
    </row>
    <row r="314" spans="1:23" x14ac:dyDescent="0.25">
      <c r="A314" s="27">
        <v>43675</v>
      </c>
      <c r="B314" s="28" t="s">
        <v>89</v>
      </c>
      <c r="C314" s="29" t="s">
        <v>51</v>
      </c>
      <c r="D314" s="30" t="str">
        <f t="shared" si="111"/>
        <v>S2 M1 A02</v>
      </c>
      <c r="E314" s="31" t="s">
        <v>36</v>
      </c>
      <c r="F314" s="32" t="s">
        <v>37</v>
      </c>
      <c r="G314" s="43">
        <v>1747</v>
      </c>
      <c r="H314" s="33">
        <f t="shared" si="93"/>
        <v>572</v>
      </c>
      <c r="I314" s="34">
        <v>3</v>
      </c>
      <c r="J314" s="34"/>
      <c r="K314" s="35"/>
      <c r="L314" s="35"/>
      <c r="M314" s="36"/>
      <c r="N314" s="37">
        <f t="shared" si="113"/>
        <v>3</v>
      </c>
      <c r="O314" s="38">
        <f t="shared" si="105"/>
        <v>190.66666666666666</v>
      </c>
      <c r="P314" s="39" t="str">
        <f t="shared" si="109"/>
        <v/>
      </c>
      <c r="Q314" s="40" t="str">
        <f t="shared" si="110"/>
        <v/>
      </c>
      <c r="R314" s="40" t="str">
        <f t="shared" si="107"/>
        <v/>
      </c>
      <c r="S314" s="40" t="str">
        <f t="shared" si="108"/>
        <v/>
      </c>
      <c r="T314" s="40" t="str">
        <f t="shared" si="112"/>
        <v/>
      </c>
    </row>
    <row r="315" spans="1:23" x14ac:dyDescent="0.25">
      <c r="A315" s="27">
        <v>43675</v>
      </c>
      <c r="B315" s="28" t="s">
        <v>89</v>
      </c>
      <c r="C315" s="29" t="s">
        <v>51</v>
      </c>
      <c r="D315" s="45" t="str">
        <f>D314</f>
        <v>S2 M1 A02</v>
      </c>
      <c r="E315" s="46" t="s">
        <v>38</v>
      </c>
      <c r="F315" s="47" t="s">
        <v>39</v>
      </c>
      <c r="G315" s="48"/>
      <c r="H315" s="33">
        <f t="shared" si="93"/>
        <v>0</v>
      </c>
      <c r="I315" s="49"/>
      <c r="J315" s="49"/>
      <c r="K315" s="50"/>
      <c r="L315" s="50"/>
      <c r="M315" s="51"/>
      <c r="N315" s="37" t="str">
        <f t="shared" si="113"/>
        <v/>
      </c>
      <c r="O315" s="38" t="str">
        <f t="shared" si="105"/>
        <v/>
      </c>
      <c r="P315" s="39" t="str">
        <f t="shared" si="109"/>
        <v/>
      </c>
      <c r="Q315" s="40" t="str">
        <f t="shared" si="110"/>
        <v/>
      </c>
      <c r="R315" s="40" t="str">
        <f t="shared" si="107"/>
        <v/>
      </c>
      <c r="S315" s="40" t="str">
        <f t="shared" si="108"/>
        <v/>
      </c>
      <c r="T315" s="40" t="str">
        <f t="shared" si="112"/>
        <v/>
      </c>
    </row>
    <row r="316" spans="1:23" x14ac:dyDescent="0.25">
      <c r="A316" s="27">
        <v>43675</v>
      </c>
      <c r="B316" s="28" t="s">
        <v>89</v>
      </c>
      <c r="C316" s="29" t="s">
        <v>51</v>
      </c>
      <c r="D316" s="30" t="s">
        <v>54</v>
      </c>
      <c r="E316" s="31" t="s">
        <v>90</v>
      </c>
      <c r="F316" s="32" t="s">
        <v>91</v>
      </c>
      <c r="G316" s="33">
        <v>1668</v>
      </c>
      <c r="H316" s="33">
        <f t="shared" si="93"/>
        <v>493</v>
      </c>
      <c r="I316" s="34">
        <v>20</v>
      </c>
      <c r="J316" s="34"/>
      <c r="K316" s="35"/>
      <c r="L316" s="35"/>
      <c r="M316" s="36"/>
      <c r="N316" s="37">
        <f t="shared" si="113"/>
        <v>20</v>
      </c>
      <c r="O316" s="38">
        <f t="shared" si="105"/>
        <v>24.65</v>
      </c>
      <c r="P316" s="39" t="str">
        <f t="shared" ref="P316" si="114">IF(SUM(L316:M316)=0,"",SUM(L316:M316))</f>
        <v/>
      </c>
      <c r="Q316" s="40" t="str">
        <f t="shared" si="110"/>
        <v/>
      </c>
      <c r="R316" s="40" t="str">
        <f t="shared" si="107"/>
        <v/>
      </c>
      <c r="S316" s="40" t="str">
        <f t="shared" si="108"/>
        <v/>
      </c>
      <c r="T316" s="40" t="str">
        <f t="shared" si="112"/>
        <v/>
      </c>
      <c r="U316" s="41">
        <f>SUM(H316:H321)</f>
        <v>13665</v>
      </c>
      <c r="V316" s="42">
        <f>U316/(SUM(N316:N320))</f>
        <v>116.7948717948718</v>
      </c>
      <c r="W316" s="1">
        <f>SUM(N316:N321)</f>
        <v>117</v>
      </c>
    </row>
    <row r="317" spans="1:23" x14ac:dyDescent="0.25">
      <c r="A317" s="27">
        <v>43675</v>
      </c>
      <c r="B317" s="28" t="s">
        <v>89</v>
      </c>
      <c r="C317" s="29" t="s">
        <v>51</v>
      </c>
      <c r="D317" s="30" t="s">
        <v>54</v>
      </c>
      <c r="E317" s="31" t="s">
        <v>30</v>
      </c>
      <c r="F317" s="32" t="s">
        <v>31</v>
      </c>
      <c r="G317" s="33">
        <v>2676</v>
      </c>
      <c r="H317" s="33">
        <f t="shared" si="93"/>
        <v>1501</v>
      </c>
      <c r="I317" s="34">
        <v>14</v>
      </c>
      <c r="J317" s="34"/>
      <c r="K317" s="35"/>
      <c r="L317" s="35">
        <v>1</v>
      </c>
      <c r="M317" s="36"/>
      <c r="N317" s="37">
        <f t="shared" si="113"/>
        <v>15</v>
      </c>
      <c r="O317" s="38">
        <f t="shared" si="105"/>
        <v>100.06666666666666</v>
      </c>
      <c r="P317" s="39">
        <f t="shared" ref="P317:P321" si="115">IF(SUM(L317:M317)=0,"",SUM(L317:M317))</f>
        <v>1</v>
      </c>
      <c r="Q317" s="40" t="str">
        <f t="shared" si="110"/>
        <v/>
      </c>
      <c r="R317" s="40" t="str">
        <f t="shared" si="107"/>
        <v/>
      </c>
      <c r="S317" s="40">
        <f t="shared" si="108"/>
        <v>6.666666666666667</v>
      </c>
      <c r="T317" s="40" t="str">
        <f t="shared" si="112"/>
        <v/>
      </c>
      <c r="U317" s="41"/>
      <c r="V317" s="42"/>
    </row>
    <row r="318" spans="1:23" x14ac:dyDescent="0.25">
      <c r="A318" s="27">
        <v>43675</v>
      </c>
      <c r="B318" s="28" t="s">
        <v>89</v>
      </c>
      <c r="C318" s="29" t="s">
        <v>51</v>
      </c>
      <c r="D318" s="30" t="str">
        <f t="shared" ref="D318:D320" si="116">D317</f>
        <v>S2 M1 A03</v>
      </c>
      <c r="E318" s="31" t="s">
        <v>32</v>
      </c>
      <c r="F318" s="32" t="s">
        <v>33</v>
      </c>
      <c r="G318" s="33">
        <v>6371</v>
      </c>
      <c r="H318" s="33">
        <f t="shared" si="93"/>
        <v>5196</v>
      </c>
      <c r="I318" s="34">
        <v>30</v>
      </c>
      <c r="J318" s="34"/>
      <c r="K318" s="35">
        <v>7</v>
      </c>
      <c r="L318" s="35">
        <v>4</v>
      </c>
      <c r="M318" s="36"/>
      <c r="N318" s="37">
        <f t="shared" si="113"/>
        <v>41</v>
      </c>
      <c r="O318" s="38">
        <f t="shared" si="105"/>
        <v>126.73170731707317</v>
      </c>
      <c r="P318" s="39">
        <f t="shared" si="115"/>
        <v>4</v>
      </c>
      <c r="Q318" s="40" t="str">
        <f t="shared" si="110"/>
        <v/>
      </c>
      <c r="R318" s="40">
        <f t="shared" si="107"/>
        <v>17.073170731707318</v>
      </c>
      <c r="S318" s="40">
        <f t="shared" si="108"/>
        <v>9.7560975609756095</v>
      </c>
      <c r="T318" s="40" t="str">
        <f t="shared" si="112"/>
        <v/>
      </c>
    </row>
    <row r="319" spans="1:23" x14ac:dyDescent="0.25">
      <c r="A319" s="27">
        <v>43675</v>
      </c>
      <c r="B319" s="28" t="s">
        <v>89</v>
      </c>
      <c r="C319" s="29" t="s">
        <v>51</v>
      </c>
      <c r="D319" s="30" t="str">
        <f t="shared" si="116"/>
        <v>S2 M1 A03</v>
      </c>
      <c r="E319" s="31" t="s">
        <v>34</v>
      </c>
      <c r="F319" s="32" t="s">
        <v>35</v>
      </c>
      <c r="G319" s="33">
        <v>7450</v>
      </c>
      <c r="H319" s="33">
        <f t="shared" si="93"/>
        <v>6275</v>
      </c>
      <c r="I319" s="34">
        <v>29</v>
      </c>
      <c r="J319" s="34"/>
      <c r="K319" s="35">
        <v>8</v>
      </c>
      <c r="L319" s="35">
        <v>2</v>
      </c>
      <c r="M319" s="36">
        <v>1</v>
      </c>
      <c r="N319" s="37">
        <f t="shared" si="113"/>
        <v>40</v>
      </c>
      <c r="O319" s="38">
        <f t="shared" si="105"/>
        <v>156.875</v>
      </c>
      <c r="P319" s="39">
        <f t="shared" si="115"/>
        <v>3</v>
      </c>
      <c r="Q319" s="40" t="str">
        <f t="shared" si="110"/>
        <v/>
      </c>
      <c r="R319" s="40">
        <f t="shared" si="107"/>
        <v>20</v>
      </c>
      <c r="S319" s="40">
        <f t="shared" si="108"/>
        <v>5</v>
      </c>
      <c r="T319" s="40">
        <f t="shared" si="112"/>
        <v>2.5</v>
      </c>
    </row>
    <row r="320" spans="1:23" x14ac:dyDescent="0.25">
      <c r="A320" s="27">
        <v>43675</v>
      </c>
      <c r="B320" s="28" t="s">
        <v>89</v>
      </c>
      <c r="C320" s="29" t="s">
        <v>51</v>
      </c>
      <c r="D320" s="30" t="str">
        <f t="shared" si="116"/>
        <v>S2 M1 A03</v>
      </c>
      <c r="E320" s="31" t="s">
        <v>36</v>
      </c>
      <c r="F320" s="32" t="s">
        <v>37</v>
      </c>
      <c r="G320" s="43">
        <v>1375</v>
      </c>
      <c r="H320" s="33">
        <f t="shared" si="93"/>
        <v>200</v>
      </c>
      <c r="I320" s="34">
        <v>0</v>
      </c>
      <c r="J320" s="34"/>
      <c r="K320" s="35"/>
      <c r="L320" s="35"/>
      <c r="M320" s="36">
        <v>1</v>
      </c>
      <c r="N320" s="37">
        <f t="shared" si="113"/>
        <v>1</v>
      </c>
      <c r="O320" s="38">
        <f t="shared" si="105"/>
        <v>200</v>
      </c>
      <c r="P320" s="39">
        <f t="shared" si="115"/>
        <v>1</v>
      </c>
      <c r="Q320" s="40" t="str">
        <f t="shared" si="110"/>
        <v/>
      </c>
      <c r="R320" s="40" t="str">
        <f t="shared" si="107"/>
        <v/>
      </c>
      <c r="S320" s="40" t="str">
        <f t="shared" si="108"/>
        <v/>
      </c>
      <c r="T320" s="40">
        <f t="shared" si="112"/>
        <v>100</v>
      </c>
    </row>
    <row r="321" spans="1:23" x14ac:dyDescent="0.25">
      <c r="A321" s="27">
        <v>43675</v>
      </c>
      <c r="B321" s="28" t="s">
        <v>89</v>
      </c>
      <c r="C321" s="29" t="s">
        <v>51</v>
      </c>
      <c r="D321" s="45" t="str">
        <f>D320</f>
        <v>S2 M1 A03</v>
      </c>
      <c r="E321" s="46" t="s">
        <v>38</v>
      </c>
      <c r="F321" s="47" t="s">
        <v>39</v>
      </c>
      <c r="G321" s="48"/>
      <c r="H321" s="33">
        <f t="shared" si="93"/>
        <v>0</v>
      </c>
      <c r="I321" s="49"/>
      <c r="J321" s="49"/>
      <c r="K321" s="50"/>
      <c r="L321" s="50"/>
      <c r="M321" s="51"/>
      <c r="N321" s="37" t="str">
        <f t="shared" si="113"/>
        <v/>
      </c>
      <c r="O321" s="38" t="str">
        <f t="shared" si="105"/>
        <v/>
      </c>
      <c r="P321" s="39" t="str">
        <f t="shared" si="115"/>
        <v/>
      </c>
      <c r="Q321" s="40" t="str">
        <f t="shared" si="110"/>
        <v/>
      </c>
      <c r="R321" s="40" t="str">
        <f t="shared" si="107"/>
        <v/>
      </c>
      <c r="S321" s="40" t="str">
        <f t="shared" si="108"/>
        <v/>
      </c>
      <c r="T321" s="40" t="str">
        <f t="shared" si="112"/>
        <v/>
      </c>
    </row>
    <row r="322" spans="1:23" x14ac:dyDescent="0.25">
      <c r="A322" s="27">
        <v>43675</v>
      </c>
      <c r="B322" s="28" t="s">
        <v>89</v>
      </c>
      <c r="C322" s="29" t="s">
        <v>51</v>
      </c>
      <c r="D322" s="30" t="s">
        <v>55</v>
      </c>
      <c r="E322" s="31" t="s">
        <v>90</v>
      </c>
      <c r="F322" s="32" t="s">
        <v>91</v>
      </c>
      <c r="G322" s="33">
        <v>1804</v>
      </c>
      <c r="H322" s="33">
        <f t="shared" si="93"/>
        <v>629</v>
      </c>
      <c r="I322" s="34">
        <v>8</v>
      </c>
      <c r="J322" s="34"/>
      <c r="K322" s="35"/>
      <c r="L322" s="35"/>
      <c r="M322" s="36"/>
      <c r="N322" s="37">
        <f t="shared" si="113"/>
        <v>8</v>
      </c>
      <c r="O322" s="38">
        <f t="shared" si="105"/>
        <v>78.625</v>
      </c>
      <c r="P322" s="39" t="str">
        <f t="shared" ref="P322" si="117">IF(SUM(L322:M322)=0,"",SUM(L322:M322))</f>
        <v/>
      </c>
      <c r="Q322" s="40" t="str">
        <f t="shared" si="110"/>
        <v/>
      </c>
      <c r="R322" s="40" t="str">
        <f t="shared" si="107"/>
        <v/>
      </c>
      <c r="S322" s="40" t="str">
        <f t="shared" si="108"/>
        <v/>
      </c>
      <c r="T322" s="40" t="str">
        <f t="shared" si="112"/>
        <v/>
      </c>
      <c r="U322" s="41">
        <f>SUM(H322:H327)</f>
        <v>15953</v>
      </c>
      <c r="V322" s="42">
        <f>U322/(SUM(N322:N326))</f>
        <v>137.52586206896552</v>
      </c>
      <c r="W322" s="1">
        <f>SUM(N322:N327)</f>
        <v>116</v>
      </c>
    </row>
    <row r="323" spans="1:23" x14ac:dyDescent="0.25">
      <c r="A323" s="27">
        <v>43675</v>
      </c>
      <c r="B323" s="28" t="s">
        <v>89</v>
      </c>
      <c r="C323" s="29" t="s">
        <v>51</v>
      </c>
      <c r="D323" s="30" t="s">
        <v>55</v>
      </c>
      <c r="E323" s="31" t="s">
        <v>30</v>
      </c>
      <c r="F323" s="32" t="s">
        <v>31</v>
      </c>
      <c r="G323" s="33">
        <v>3484</v>
      </c>
      <c r="H323" s="33">
        <f t="shared" si="93"/>
        <v>2309</v>
      </c>
      <c r="I323" s="34">
        <v>14</v>
      </c>
      <c r="J323" s="34"/>
      <c r="K323" s="35">
        <v>3</v>
      </c>
      <c r="L323" s="35">
        <v>6</v>
      </c>
      <c r="M323" s="36"/>
      <c r="N323" s="37">
        <f t="shared" si="113"/>
        <v>23</v>
      </c>
      <c r="O323" s="38">
        <f t="shared" si="105"/>
        <v>100.39130434782609</v>
      </c>
      <c r="P323" s="39">
        <f t="shared" ref="P323:P327" si="118">IF(SUM(L323:M323)=0,"",SUM(L323:M323))</f>
        <v>6</v>
      </c>
      <c r="Q323" s="40" t="str">
        <f t="shared" si="110"/>
        <v/>
      </c>
      <c r="R323" s="40">
        <f t="shared" si="107"/>
        <v>13.043478260869565</v>
      </c>
      <c r="S323" s="40">
        <f t="shared" si="108"/>
        <v>26.086956521739129</v>
      </c>
      <c r="T323" s="40" t="str">
        <f t="shared" si="112"/>
        <v/>
      </c>
      <c r="U323" s="41"/>
      <c r="V323" s="42"/>
    </row>
    <row r="324" spans="1:23" x14ac:dyDescent="0.25">
      <c r="A324" s="27">
        <v>43675</v>
      </c>
      <c r="B324" s="28" t="s">
        <v>89</v>
      </c>
      <c r="C324" s="29" t="s">
        <v>51</v>
      </c>
      <c r="D324" s="30" t="str">
        <f t="shared" ref="D324:D326" si="119">D323</f>
        <v>S2 M1 A04</v>
      </c>
      <c r="E324" s="31" t="s">
        <v>32</v>
      </c>
      <c r="F324" s="32" t="s">
        <v>33</v>
      </c>
      <c r="G324" s="33">
        <v>8007</v>
      </c>
      <c r="H324" s="33">
        <f t="shared" si="93"/>
        <v>6832</v>
      </c>
      <c r="I324" s="34">
        <v>43</v>
      </c>
      <c r="J324" s="34"/>
      <c r="K324" s="35">
        <v>8</v>
      </c>
      <c r="L324" s="35"/>
      <c r="M324" s="36"/>
      <c r="N324" s="37">
        <f t="shared" si="113"/>
        <v>51</v>
      </c>
      <c r="O324" s="38">
        <f t="shared" si="105"/>
        <v>133.9607843137255</v>
      </c>
      <c r="P324" s="39" t="str">
        <f t="shared" si="118"/>
        <v/>
      </c>
      <c r="Q324" s="40" t="str">
        <f t="shared" si="110"/>
        <v/>
      </c>
      <c r="R324" s="40">
        <f t="shared" si="107"/>
        <v>15.686274509803921</v>
      </c>
      <c r="S324" s="40" t="str">
        <f t="shared" si="108"/>
        <v/>
      </c>
      <c r="T324" s="40" t="str">
        <f t="shared" si="112"/>
        <v/>
      </c>
    </row>
    <row r="325" spans="1:23" x14ac:dyDescent="0.25">
      <c r="A325" s="27">
        <v>43675</v>
      </c>
      <c r="B325" s="28" t="s">
        <v>89</v>
      </c>
      <c r="C325" s="29" t="s">
        <v>51</v>
      </c>
      <c r="D325" s="30" t="str">
        <f t="shared" si="119"/>
        <v>S2 M1 A04</v>
      </c>
      <c r="E325" s="31" t="s">
        <v>34</v>
      </c>
      <c r="F325" s="32" t="s">
        <v>35</v>
      </c>
      <c r="G325" s="43">
        <v>6554</v>
      </c>
      <c r="H325" s="33">
        <f t="shared" ref="H325:H388" si="120">IF(ISBLANK(G325),0,G325-H$1)</f>
        <v>5379</v>
      </c>
      <c r="I325" s="34">
        <v>22</v>
      </c>
      <c r="J325" s="34">
        <v>2</v>
      </c>
      <c r="K325" s="35">
        <v>4</v>
      </c>
      <c r="L325" s="35">
        <v>2</v>
      </c>
      <c r="M325" s="36"/>
      <c r="N325" s="37">
        <f t="shared" si="113"/>
        <v>30</v>
      </c>
      <c r="O325" s="38">
        <f t="shared" si="105"/>
        <v>179.3</v>
      </c>
      <c r="P325" s="39">
        <f t="shared" si="118"/>
        <v>2</v>
      </c>
      <c r="Q325" s="40">
        <f t="shared" si="110"/>
        <v>6.666666666666667</v>
      </c>
      <c r="R325" s="40">
        <f t="shared" si="107"/>
        <v>13.333333333333334</v>
      </c>
      <c r="S325" s="40">
        <f t="shared" si="108"/>
        <v>6.666666666666667</v>
      </c>
      <c r="T325" s="40" t="str">
        <f t="shared" si="112"/>
        <v/>
      </c>
    </row>
    <row r="326" spans="1:23" x14ac:dyDescent="0.25">
      <c r="A326" s="27">
        <v>43675</v>
      </c>
      <c r="B326" s="28" t="s">
        <v>89</v>
      </c>
      <c r="C326" s="29" t="s">
        <v>51</v>
      </c>
      <c r="D326" s="30" t="str">
        <f t="shared" si="119"/>
        <v>S2 M1 A04</v>
      </c>
      <c r="E326" s="31" t="s">
        <v>36</v>
      </c>
      <c r="F326" s="32" t="s">
        <v>37</v>
      </c>
      <c r="G326" s="43">
        <v>1979</v>
      </c>
      <c r="H326" s="33">
        <f t="shared" si="120"/>
        <v>804</v>
      </c>
      <c r="I326" s="34">
        <v>1</v>
      </c>
      <c r="J326" s="34"/>
      <c r="K326" s="35">
        <v>3</v>
      </c>
      <c r="L326" s="35"/>
      <c r="M326" s="36"/>
      <c r="N326" s="37">
        <f t="shared" si="113"/>
        <v>4</v>
      </c>
      <c r="O326" s="38">
        <f t="shared" si="105"/>
        <v>201</v>
      </c>
      <c r="P326" s="39" t="str">
        <f t="shared" si="118"/>
        <v/>
      </c>
      <c r="Q326" s="40" t="str">
        <f t="shared" si="110"/>
        <v/>
      </c>
      <c r="R326" s="40">
        <f t="shared" si="107"/>
        <v>75</v>
      </c>
      <c r="S326" s="40" t="str">
        <f t="shared" si="108"/>
        <v/>
      </c>
      <c r="T326" s="40" t="str">
        <f t="shared" si="112"/>
        <v/>
      </c>
    </row>
    <row r="327" spans="1:23" x14ac:dyDescent="0.25">
      <c r="A327" s="27">
        <v>43675</v>
      </c>
      <c r="B327" s="28" t="s">
        <v>89</v>
      </c>
      <c r="C327" s="29" t="s">
        <v>51</v>
      </c>
      <c r="D327" s="45" t="str">
        <f>D326</f>
        <v>S2 M1 A04</v>
      </c>
      <c r="E327" s="46" t="s">
        <v>38</v>
      </c>
      <c r="F327" s="47" t="s">
        <v>39</v>
      </c>
      <c r="G327" s="48"/>
      <c r="H327" s="33">
        <f t="shared" si="120"/>
        <v>0</v>
      </c>
      <c r="I327" s="49"/>
      <c r="J327" s="49"/>
      <c r="K327" s="50"/>
      <c r="L327" s="50"/>
      <c r="M327" s="51"/>
      <c r="N327" s="37" t="str">
        <f t="shared" si="113"/>
        <v/>
      </c>
      <c r="O327" s="38" t="str">
        <f t="shared" si="105"/>
        <v/>
      </c>
      <c r="P327" s="39" t="str">
        <f t="shared" si="118"/>
        <v/>
      </c>
      <c r="Q327" s="40" t="str">
        <f t="shared" si="110"/>
        <v/>
      </c>
      <c r="R327" s="40" t="str">
        <f t="shared" si="107"/>
        <v/>
      </c>
      <c r="S327" s="40" t="str">
        <f t="shared" si="108"/>
        <v/>
      </c>
      <c r="T327" s="40" t="str">
        <f t="shared" si="112"/>
        <v/>
      </c>
    </row>
    <row r="328" spans="1:23" x14ac:dyDescent="0.25">
      <c r="A328" s="27">
        <v>43675</v>
      </c>
      <c r="B328" s="28" t="s">
        <v>89</v>
      </c>
      <c r="C328" s="29" t="s">
        <v>51</v>
      </c>
      <c r="D328" s="30" t="s">
        <v>56</v>
      </c>
      <c r="E328" s="31" t="s">
        <v>90</v>
      </c>
      <c r="F328" s="32" t="s">
        <v>91</v>
      </c>
      <c r="G328" s="33">
        <v>2287</v>
      </c>
      <c r="H328" s="33">
        <f t="shared" si="120"/>
        <v>1112</v>
      </c>
      <c r="I328" s="34">
        <v>15</v>
      </c>
      <c r="J328" s="34"/>
      <c r="K328" s="35"/>
      <c r="L328" s="35"/>
      <c r="M328" s="36"/>
      <c r="N328" s="37">
        <f t="shared" si="113"/>
        <v>15</v>
      </c>
      <c r="O328" s="38">
        <f t="shared" si="105"/>
        <v>74.13333333333334</v>
      </c>
      <c r="P328" s="39" t="str">
        <f t="shared" ref="P328" si="121">IF(SUM(L328:M328)=0,"",SUM(L328:M328))</f>
        <v/>
      </c>
      <c r="Q328" s="40" t="str">
        <f t="shared" si="110"/>
        <v/>
      </c>
      <c r="R328" s="40" t="str">
        <f t="shared" si="107"/>
        <v/>
      </c>
      <c r="S328" s="40" t="str">
        <f t="shared" si="108"/>
        <v/>
      </c>
      <c r="T328" s="40" t="str">
        <f t="shared" si="112"/>
        <v/>
      </c>
      <c r="U328" s="41">
        <f>SUM(H328:H333)</f>
        <v>17057</v>
      </c>
      <c r="V328" s="42">
        <f>U328/(SUM(N328:N332))</f>
        <v>126.34814814814816</v>
      </c>
      <c r="W328" s="1">
        <f>SUM(N328:N333)</f>
        <v>136</v>
      </c>
    </row>
    <row r="329" spans="1:23" x14ac:dyDescent="0.25">
      <c r="A329" s="27">
        <v>43675</v>
      </c>
      <c r="B329" s="28" t="s">
        <v>89</v>
      </c>
      <c r="C329" s="29" t="s">
        <v>51</v>
      </c>
      <c r="D329" s="30" t="s">
        <v>56</v>
      </c>
      <c r="E329" s="31" t="s">
        <v>30</v>
      </c>
      <c r="F329" s="32" t="s">
        <v>31</v>
      </c>
      <c r="G329" s="33">
        <v>4627</v>
      </c>
      <c r="H329" s="33">
        <f t="shared" si="120"/>
        <v>3452</v>
      </c>
      <c r="I329" s="34">
        <v>30</v>
      </c>
      <c r="J329" s="34"/>
      <c r="K329" s="35">
        <v>2</v>
      </c>
      <c r="L329" s="35">
        <v>3</v>
      </c>
      <c r="M329" s="36"/>
      <c r="N329" s="37">
        <f t="shared" si="113"/>
        <v>35</v>
      </c>
      <c r="O329" s="38">
        <f t="shared" si="105"/>
        <v>98.628571428571433</v>
      </c>
      <c r="P329" s="39">
        <f t="shared" ref="P329:P333" si="122">IF(SUM(L329:M329)=0,"",SUM(L329:M329))</f>
        <v>3</v>
      </c>
      <c r="Q329" s="40" t="str">
        <f t="shared" si="110"/>
        <v/>
      </c>
      <c r="R329" s="40">
        <f t="shared" si="107"/>
        <v>5.7142857142857144</v>
      </c>
      <c r="S329" s="40">
        <f t="shared" si="108"/>
        <v>8.5714285714285712</v>
      </c>
      <c r="T329" s="40" t="str">
        <f t="shared" si="112"/>
        <v/>
      </c>
      <c r="U329" s="41"/>
      <c r="V329" s="42"/>
    </row>
    <row r="330" spans="1:23" x14ac:dyDescent="0.25">
      <c r="A330" s="27">
        <v>43675</v>
      </c>
      <c r="B330" s="28" t="s">
        <v>89</v>
      </c>
      <c r="C330" s="29" t="s">
        <v>51</v>
      </c>
      <c r="D330" s="30" t="str">
        <f t="shared" ref="D330:D332" si="123">D329</f>
        <v>S2 M1 A05</v>
      </c>
      <c r="E330" s="31" t="s">
        <v>32</v>
      </c>
      <c r="F330" s="32" t="s">
        <v>33</v>
      </c>
      <c r="G330" s="33">
        <v>8295</v>
      </c>
      <c r="H330" s="33">
        <f t="shared" si="120"/>
        <v>7120</v>
      </c>
      <c r="I330" s="34">
        <v>53</v>
      </c>
      <c r="J330" s="34"/>
      <c r="K330" s="35"/>
      <c r="L330" s="35"/>
      <c r="M330" s="36"/>
      <c r="N330" s="37">
        <f t="shared" si="113"/>
        <v>53</v>
      </c>
      <c r="O330" s="38">
        <f t="shared" si="105"/>
        <v>134.33962264150944</v>
      </c>
      <c r="P330" s="39" t="str">
        <f t="shared" si="122"/>
        <v/>
      </c>
      <c r="Q330" s="40" t="str">
        <f t="shared" si="110"/>
        <v/>
      </c>
      <c r="R330" s="40" t="str">
        <f t="shared" si="107"/>
        <v/>
      </c>
      <c r="S330" s="40" t="str">
        <f t="shared" si="108"/>
        <v/>
      </c>
      <c r="T330" s="40" t="str">
        <f t="shared" si="112"/>
        <v/>
      </c>
    </row>
    <row r="331" spans="1:23" x14ac:dyDescent="0.25">
      <c r="A331" s="27">
        <v>43675</v>
      </c>
      <c r="B331" s="28" t="s">
        <v>89</v>
      </c>
      <c r="C331" s="29" t="s">
        <v>51</v>
      </c>
      <c r="D331" s="30" t="str">
        <f t="shared" si="123"/>
        <v>S2 M1 A05</v>
      </c>
      <c r="E331" s="31" t="s">
        <v>34</v>
      </c>
      <c r="F331" s="32" t="s">
        <v>35</v>
      </c>
      <c r="G331" s="43">
        <v>4810</v>
      </c>
      <c r="H331" s="33">
        <f t="shared" si="120"/>
        <v>3635</v>
      </c>
      <c r="I331" s="34">
        <v>12</v>
      </c>
      <c r="J331" s="34"/>
      <c r="K331" s="35">
        <v>4</v>
      </c>
      <c r="L331" s="35">
        <v>6</v>
      </c>
      <c r="M331" s="36">
        <v>2</v>
      </c>
      <c r="N331" s="37">
        <f t="shared" si="113"/>
        <v>24</v>
      </c>
      <c r="O331" s="38">
        <f t="shared" si="105"/>
        <v>151.45833333333334</v>
      </c>
      <c r="P331" s="39">
        <f t="shared" si="122"/>
        <v>8</v>
      </c>
      <c r="Q331" s="40" t="str">
        <f t="shared" si="110"/>
        <v/>
      </c>
      <c r="R331" s="40">
        <f t="shared" si="107"/>
        <v>16.666666666666664</v>
      </c>
      <c r="S331" s="40">
        <f t="shared" si="108"/>
        <v>25</v>
      </c>
      <c r="T331" s="40">
        <f t="shared" si="112"/>
        <v>8.3333333333333321</v>
      </c>
    </row>
    <row r="332" spans="1:23" x14ac:dyDescent="0.25">
      <c r="A332" s="27">
        <v>43675</v>
      </c>
      <c r="B332" s="28" t="s">
        <v>89</v>
      </c>
      <c r="C332" s="29" t="s">
        <v>51</v>
      </c>
      <c r="D332" s="30" t="str">
        <f t="shared" si="123"/>
        <v>S2 M1 A05</v>
      </c>
      <c r="E332" s="31" t="s">
        <v>36</v>
      </c>
      <c r="F332" s="32" t="s">
        <v>37</v>
      </c>
      <c r="G332" s="43">
        <v>2685</v>
      </c>
      <c r="H332" s="33">
        <f t="shared" si="120"/>
        <v>1510</v>
      </c>
      <c r="I332" s="34">
        <v>3</v>
      </c>
      <c r="J332" s="34"/>
      <c r="K332" s="35">
        <v>3</v>
      </c>
      <c r="L332" s="35"/>
      <c r="M332" s="36">
        <v>2</v>
      </c>
      <c r="N332" s="37">
        <f t="shared" si="113"/>
        <v>8</v>
      </c>
      <c r="O332" s="38">
        <f t="shared" si="105"/>
        <v>188.75</v>
      </c>
      <c r="P332" s="39">
        <f t="shared" si="122"/>
        <v>2</v>
      </c>
      <c r="Q332" s="40" t="str">
        <f t="shared" si="110"/>
        <v/>
      </c>
      <c r="R332" s="40">
        <f t="shared" si="107"/>
        <v>37.5</v>
      </c>
      <c r="S332" s="40" t="str">
        <f t="shared" si="108"/>
        <v/>
      </c>
      <c r="T332" s="40">
        <f t="shared" si="112"/>
        <v>25</v>
      </c>
    </row>
    <row r="333" spans="1:23" x14ac:dyDescent="0.25">
      <c r="A333" s="27">
        <v>43675</v>
      </c>
      <c r="B333" s="28" t="s">
        <v>89</v>
      </c>
      <c r="C333" s="29" t="s">
        <v>51</v>
      </c>
      <c r="D333" s="45" t="str">
        <f>D332</f>
        <v>S2 M1 A05</v>
      </c>
      <c r="E333" s="46" t="s">
        <v>38</v>
      </c>
      <c r="F333" s="47" t="s">
        <v>39</v>
      </c>
      <c r="G333" s="48">
        <v>1403</v>
      </c>
      <c r="H333" s="33">
        <f t="shared" si="120"/>
        <v>228</v>
      </c>
      <c r="I333" s="49">
        <v>0</v>
      </c>
      <c r="J333" s="49"/>
      <c r="K333" s="50">
        <v>1</v>
      </c>
      <c r="L333" s="50"/>
      <c r="M333" s="51"/>
      <c r="N333" s="37">
        <f t="shared" si="113"/>
        <v>1</v>
      </c>
      <c r="O333" s="38">
        <f t="shared" si="105"/>
        <v>228</v>
      </c>
      <c r="P333" s="39" t="str">
        <f t="shared" si="122"/>
        <v/>
      </c>
      <c r="Q333" s="40" t="str">
        <f t="shared" si="110"/>
        <v/>
      </c>
      <c r="R333" s="40">
        <f t="shared" si="107"/>
        <v>100</v>
      </c>
      <c r="S333" s="40" t="str">
        <f t="shared" si="108"/>
        <v/>
      </c>
      <c r="T333" s="40" t="str">
        <f t="shared" si="112"/>
        <v/>
      </c>
    </row>
    <row r="334" spans="1:23" x14ac:dyDescent="0.25">
      <c r="A334" s="27">
        <v>43675</v>
      </c>
      <c r="B334" s="28" t="s">
        <v>89</v>
      </c>
      <c r="C334" s="29" t="s">
        <v>51</v>
      </c>
      <c r="D334" s="30" t="s">
        <v>57</v>
      </c>
      <c r="E334" s="31" t="s">
        <v>90</v>
      </c>
      <c r="F334" s="32" t="s">
        <v>91</v>
      </c>
      <c r="G334" s="33">
        <v>1515</v>
      </c>
      <c r="H334" s="33">
        <f t="shared" si="120"/>
        <v>340</v>
      </c>
      <c r="I334" s="34">
        <v>4</v>
      </c>
      <c r="J334" s="34"/>
      <c r="K334" s="35"/>
      <c r="L334" s="35"/>
      <c r="M334" s="36"/>
      <c r="N334" s="37">
        <f t="shared" si="113"/>
        <v>4</v>
      </c>
      <c r="O334" s="38">
        <f t="shared" si="105"/>
        <v>85</v>
      </c>
      <c r="P334" s="39" t="str">
        <f t="shared" ref="P334" si="124">IF(SUM(L334:M334)=0,"",SUM(L334:M334))</f>
        <v/>
      </c>
      <c r="Q334" s="40" t="str">
        <f t="shared" si="110"/>
        <v/>
      </c>
      <c r="R334" s="40" t="str">
        <f t="shared" si="107"/>
        <v/>
      </c>
      <c r="S334" s="40" t="str">
        <f t="shared" si="108"/>
        <v/>
      </c>
      <c r="T334" s="40" t="str">
        <f t="shared" si="112"/>
        <v/>
      </c>
      <c r="U334" s="41">
        <f>SUM(H334:H339)</f>
        <v>12441</v>
      </c>
      <c r="V334" s="42">
        <f>U334/(SUM(N334:N338))</f>
        <v>153.59259259259258</v>
      </c>
      <c r="W334" s="1">
        <f>SUM(N334:N339)</f>
        <v>81</v>
      </c>
    </row>
    <row r="335" spans="1:23" x14ac:dyDescent="0.25">
      <c r="A335" s="27">
        <v>43675</v>
      </c>
      <c r="B335" s="28" t="s">
        <v>89</v>
      </c>
      <c r="C335" s="29" t="s">
        <v>51</v>
      </c>
      <c r="D335" s="30" t="s">
        <v>57</v>
      </c>
      <c r="E335" s="31" t="s">
        <v>30</v>
      </c>
      <c r="F335" s="32" t="s">
        <v>31</v>
      </c>
      <c r="G335" s="33">
        <v>1802</v>
      </c>
      <c r="H335" s="33">
        <f t="shared" si="120"/>
        <v>627</v>
      </c>
      <c r="I335" s="34">
        <v>5</v>
      </c>
      <c r="J335" s="34"/>
      <c r="K335" s="35"/>
      <c r="L335" s="35">
        <v>1</v>
      </c>
      <c r="M335" s="36"/>
      <c r="N335" s="37">
        <f t="shared" si="113"/>
        <v>6</v>
      </c>
      <c r="O335" s="38">
        <f t="shared" si="105"/>
        <v>104.5</v>
      </c>
      <c r="P335" s="39">
        <f t="shared" ref="P335:P339" si="125">IF(SUM(L335:M335)=0,"",SUM(L335:M335))</f>
        <v>1</v>
      </c>
      <c r="Q335" s="40" t="str">
        <f t="shared" si="110"/>
        <v/>
      </c>
      <c r="R335" s="40" t="str">
        <f t="shared" si="107"/>
        <v/>
      </c>
      <c r="S335" s="40">
        <f t="shared" si="108"/>
        <v>16.666666666666664</v>
      </c>
      <c r="T335" s="40" t="str">
        <f t="shared" si="112"/>
        <v/>
      </c>
      <c r="U335" s="41"/>
      <c r="V335" s="42"/>
    </row>
    <row r="336" spans="1:23" x14ac:dyDescent="0.25">
      <c r="A336" s="27">
        <v>43675</v>
      </c>
      <c r="B336" s="28" t="s">
        <v>89</v>
      </c>
      <c r="C336" s="29" t="s">
        <v>51</v>
      </c>
      <c r="D336" s="30" t="str">
        <f t="shared" ref="D336:D338" si="126">D335</f>
        <v>S2 M1 A06</v>
      </c>
      <c r="E336" s="31" t="s">
        <v>32</v>
      </c>
      <c r="F336" s="32" t="s">
        <v>33</v>
      </c>
      <c r="G336" s="33">
        <v>4329</v>
      </c>
      <c r="H336" s="33">
        <f t="shared" si="120"/>
        <v>3154</v>
      </c>
      <c r="I336" s="34">
        <v>17</v>
      </c>
      <c r="J336" s="34">
        <v>1</v>
      </c>
      <c r="K336" s="35">
        <v>1</v>
      </c>
      <c r="L336" s="35">
        <v>5</v>
      </c>
      <c r="M336" s="36"/>
      <c r="N336" s="37">
        <f t="shared" si="113"/>
        <v>24</v>
      </c>
      <c r="O336" s="38">
        <f t="shared" si="105"/>
        <v>131.41666666666666</v>
      </c>
      <c r="P336" s="39">
        <f t="shared" si="125"/>
        <v>5</v>
      </c>
      <c r="Q336" s="40">
        <f t="shared" si="110"/>
        <v>4.1666666666666661</v>
      </c>
      <c r="R336" s="40">
        <f t="shared" si="107"/>
        <v>4.1666666666666661</v>
      </c>
      <c r="S336" s="40">
        <f t="shared" si="108"/>
        <v>20.833333333333336</v>
      </c>
      <c r="T336" s="40" t="str">
        <f t="shared" si="112"/>
        <v/>
      </c>
    </row>
    <row r="337" spans="1:23" x14ac:dyDescent="0.25">
      <c r="A337" s="27">
        <v>43675</v>
      </c>
      <c r="B337" s="28" t="s">
        <v>89</v>
      </c>
      <c r="C337" s="29" t="s">
        <v>51</v>
      </c>
      <c r="D337" s="30" t="str">
        <f t="shared" si="126"/>
        <v>S2 M1 A06</v>
      </c>
      <c r="E337" s="31" t="s">
        <v>34</v>
      </c>
      <c r="F337" s="32" t="s">
        <v>35</v>
      </c>
      <c r="G337" s="43">
        <v>7657</v>
      </c>
      <c r="H337" s="33">
        <f t="shared" si="120"/>
        <v>6482</v>
      </c>
      <c r="I337" s="34">
        <v>37</v>
      </c>
      <c r="J337" s="34"/>
      <c r="K337" s="35">
        <v>1</v>
      </c>
      <c r="L337" s="35"/>
      <c r="M337" s="36"/>
      <c r="N337" s="37">
        <f t="shared" si="113"/>
        <v>38</v>
      </c>
      <c r="O337" s="38">
        <f t="shared" si="105"/>
        <v>170.57894736842104</v>
      </c>
      <c r="P337" s="39" t="str">
        <f t="shared" si="125"/>
        <v/>
      </c>
      <c r="Q337" s="40" t="str">
        <f t="shared" si="110"/>
        <v/>
      </c>
      <c r="R337" s="40">
        <f t="shared" si="107"/>
        <v>2.6315789473684208</v>
      </c>
      <c r="S337" s="40" t="str">
        <f t="shared" si="108"/>
        <v/>
      </c>
      <c r="T337" s="40" t="str">
        <f t="shared" si="112"/>
        <v/>
      </c>
    </row>
    <row r="338" spans="1:23" x14ac:dyDescent="0.25">
      <c r="A338" s="27">
        <v>43675</v>
      </c>
      <c r="B338" s="28" t="s">
        <v>89</v>
      </c>
      <c r="C338" s="29" t="s">
        <v>51</v>
      </c>
      <c r="D338" s="30" t="str">
        <f t="shared" si="126"/>
        <v>S2 M1 A06</v>
      </c>
      <c r="E338" s="31" t="s">
        <v>36</v>
      </c>
      <c r="F338" s="32" t="s">
        <v>37</v>
      </c>
      <c r="G338" s="43">
        <v>3013</v>
      </c>
      <c r="H338" s="33">
        <f t="shared" si="120"/>
        <v>1838</v>
      </c>
      <c r="I338" s="34">
        <v>7</v>
      </c>
      <c r="J338" s="34"/>
      <c r="K338" s="35">
        <v>2</v>
      </c>
      <c r="L338" s="35"/>
      <c r="M338" s="36"/>
      <c r="N338" s="37">
        <f t="shared" si="113"/>
        <v>9</v>
      </c>
      <c r="O338" s="38">
        <f t="shared" si="105"/>
        <v>204.22222222222223</v>
      </c>
      <c r="P338" s="39" t="str">
        <f t="shared" si="125"/>
        <v/>
      </c>
      <c r="Q338" s="40" t="str">
        <f t="shared" si="110"/>
        <v/>
      </c>
      <c r="R338" s="40">
        <f t="shared" si="107"/>
        <v>22.222222222222221</v>
      </c>
      <c r="S338" s="40" t="str">
        <f t="shared" si="108"/>
        <v/>
      </c>
      <c r="T338" s="40" t="str">
        <f t="shared" si="112"/>
        <v/>
      </c>
    </row>
    <row r="339" spans="1:23" x14ac:dyDescent="0.25">
      <c r="A339" s="27">
        <v>43675</v>
      </c>
      <c r="B339" s="28" t="s">
        <v>89</v>
      </c>
      <c r="C339" s="29" t="s">
        <v>51</v>
      </c>
      <c r="D339" s="45" t="str">
        <f>D338</f>
        <v>S2 M1 A06</v>
      </c>
      <c r="E339" s="46" t="s">
        <v>38</v>
      </c>
      <c r="F339" s="47" t="s">
        <v>39</v>
      </c>
      <c r="G339" s="48"/>
      <c r="H339" s="33">
        <f t="shared" si="120"/>
        <v>0</v>
      </c>
      <c r="I339" s="49"/>
      <c r="J339" s="49"/>
      <c r="K339" s="50"/>
      <c r="L339" s="50"/>
      <c r="M339" s="51"/>
      <c r="N339" s="37" t="str">
        <f t="shared" si="113"/>
        <v/>
      </c>
      <c r="O339" s="38" t="str">
        <f t="shared" si="105"/>
        <v/>
      </c>
      <c r="P339" s="39" t="str">
        <f t="shared" si="125"/>
        <v/>
      </c>
      <c r="Q339" s="40" t="str">
        <f t="shared" si="110"/>
        <v/>
      </c>
      <c r="R339" s="40" t="str">
        <f t="shared" si="107"/>
        <v/>
      </c>
      <c r="S339" s="40" t="str">
        <f t="shared" si="108"/>
        <v/>
      </c>
      <c r="T339" s="40" t="str">
        <f t="shared" si="112"/>
        <v/>
      </c>
    </row>
    <row r="340" spans="1:23" x14ac:dyDescent="0.25">
      <c r="A340" s="27">
        <v>43675</v>
      </c>
      <c r="B340" s="28" t="s">
        <v>89</v>
      </c>
      <c r="C340" s="29" t="s">
        <v>51</v>
      </c>
      <c r="D340" s="30" t="s">
        <v>58</v>
      </c>
      <c r="E340" s="31" t="s">
        <v>90</v>
      </c>
      <c r="F340" s="32" t="s">
        <v>91</v>
      </c>
      <c r="G340" s="33">
        <v>2740</v>
      </c>
      <c r="H340" s="33">
        <f t="shared" si="120"/>
        <v>1565</v>
      </c>
      <c r="I340" s="34">
        <v>22</v>
      </c>
      <c r="J340" s="34"/>
      <c r="K340" s="35"/>
      <c r="L340" s="35"/>
      <c r="M340" s="36"/>
      <c r="N340" s="37">
        <f t="shared" si="113"/>
        <v>22</v>
      </c>
      <c r="O340" s="38">
        <f t="shared" si="105"/>
        <v>71.13636363636364</v>
      </c>
      <c r="P340" s="39" t="str">
        <f t="shared" ref="P340" si="127">IF(SUM(L340:M340)=0,"",SUM(L340:M340))</f>
        <v/>
      </c>
      <c r="Q340" s="40" t="str">
        <f t="shared" si="110"/>
        <v/>
      </c>
      <c r="R340" s="40" t="str">
        <f t="shared" si="107"/>
        <v/>
      </c>
      <c r="S340" s="40" t="str">
        <f t="shared" si="108"/>
        <v/>
      </c>
      <c r="T340" s="40" t="str">
        <f t="shared" si="112"/>
        <v/>
      </c>
      <c r="U340" s="41">
        <f>SUM(H340:H345)</f>
        <v>20103</v>
      </c>
      <c r="V340" s="42">
        <f>U340/(SUM(N340:N344))</f>
        <v>128.04458598726114</v>
      </c>
      <c r="W340" s="1">
        <f>SUM(N340:N345)</f>
        <v>157</v>
      </c>
    </row>
    <row r="341" spans="1:23" x14ac:dyDescent="0.25">
      <c r="A341" s="27">
        <v>43675</v>
      </c>
      <c r="B341" s="28" t="s">
        <v>89</v>
      </c>
      <c r="C341" s="29" t="s">
        <v>51</v>
      </c>
      <c r="D341" s="30" t="s">
        <v>58</v>
      </c>
      <c r="E341" s="31" t="s">
        <v>30</v>
      </c>
      <c r="F341" s="32" t="s">
        <v>31</v>
      </c>
      <c r="G341" s="33">
        <v>3703</v>
      </c>
      <c r="H341" s="33">
        <f t="shared" si="120"/>
        <v>2528</v>
      </c>
      <c r="I341" s="34">
        <v>24</v>
      </c>
      <c r="J341" s="34"/>
      <c r="K341" s="35">
        <v>1</v>
      </c>
      <c r="L341" s="35">
        <v>1</v>
      </c>
      <c r="M341" s="36"/>
      <c r="N341" s="37">
        <f t="shared" si="113"/>
        <v>26</v>
      </c>
      <c r="O341" s="38">
        <f t="shared" si="105"/>
        <v>97.230769230769226</v>
      </c>
      <c r="P341" s="39">
        <f t="shared" ref="P341:P345" si="128">IF(SUM(L341:M341)=0,"",SUM(L341:M341))</f>
        <v>1</v>
      </c>
      <c r="Q341" s="40" t="str">
        <f t="shared" si="110"/>
        <v/>
      </c>
      <c r="R341" s="40">
        <f t="shared" si="107"/>
        <v>3.8461538461538463</v>
      </c>
      <c r="S341" s="40">
        <f t="shared" si="108"/>
        <v>3.8461538461538463</v>
      </c>
      <c r="T341" s="40" t="str">
        <f t="shared" si="112"/>
        <v/>
      </c>
      <c r="U341" s="41"/>
      <c r="V341" s="42"/>
    </row>
    <row r="342" spans="1:23" x14ac:dyDescent="0.25">
      <c r="A342" s="27">
        <v>43675</v>
      </c>
      <c r="B342" s="28" t="s">
        <v>89</v>
      </c>
      <c r="C342" s="29" t="s">
        <v>51</v>
      </c>
      <c r="D342" s="30" t="str">
        <f t="shared" ref="D342:D344" si="129">D341</f>
        <v>S2 M1 A07</v>
      </c>
      <c r="E342" s="31" t="s">
        <v>32</v>
      </c>
      <c r="F342" s="32" t="s">
        <v>33</v>
      </c>
      <c r="G342" s="33">
        <v>8170</v>
      </c>
      <c r="H342" s="33">
        <f t="shared" si="120"/>
        <v>6995</v>
      </c>
      <c r="I342" s="34">
        <v>47</v>
      </c>
      <c r="J342" s="34"/>
      <c r="K342" s="35">
        <v>3</v>
      </c>
      <c r="L342" s="35">
        <v>4</v>
      </c>
      <c r="M342" s="36"/>
      <c r="N342" s="37">
        <f t="shared" si="113"/>
        <v>54</v>
      </c>
      <c r="O342" s="38">
        <f t="shared" si="105"/>
        <v>129.53703703703704</v>
      </c>
      <c r="P342" s="39">
        <f t="shared" si="128"/>
        <v>4</v>
      </c>
      <c r="Q342" s="40" t="str">
        <f t="shared" si="110"/>
        <v/>
      </c>
      <c r="R342" s="40">
        <f t="shared" si="107"/>
        <v>5.5555555555555554</v>
      </c>
      <c r="S342" s="40">
        <f t="shared" si="108"/>
        <v>7.4074074074074066</v>
      </c>
      <c r="T342" s="40" t="str">
        <f t="shared" si="112"/>
        <v/>
      </c>
    </row>
    <row r="343" spans="1:23" x14ac:dyDescent="0.25">
      <c r="A343" s="27">
        <v>43675</v>
      </c>
      <c r="B343" s="28" t="s">
        <v>89</v>
      </c>
      <c r="C343" s="29" t="s">
        <v>51</v>
      </c>
      <c r="D343" s="30" t="str">
        <f t="shared" si="129"/>
        <v>S2 M1 A07</v>
      </c>
      <c r="E343" s="31" t="s">
        <v>34</v>
      </c>
      <c r="F343" s="32" t="s">
        <v>35</v>
      </c>
      <c r="G343" s="43">
        <v>8495</v>
      </c>
      <c r="H343" s="33">
        <f t="shared" si="120"/>
        <v>7320</v>
      </c>
      <c r="I343" s="34">
        <v>37</v>
      </c>
      <c r="J343" s="34"/>
      <c r="K343" s="35">
        <v>5</v>
      </c>
      <c r="L343" s="35"/>
      <c r="M343" s="36">
        <v>4</v>
      </c>
      <c r="N343" s="37">
        <f t="shared" si="113"/>
        <v>46</v>
      </c>
      <c r="O343" s="38">
        <f t="shared" si="105"/>
        <v>159.13043478260869</v>
      </c>
      <c r="P343" s="39">
        <f t="shared" si="128"/>
        <v>4</v>
      </c>
      <c r="Q343" s="40" t="str">
        <f t="shared" si="110"/>
        <v/>
      </c>
      <c r="R343" s="40">
        <f t="shared" si="107"/>
        <v>10.869565217391305</v>
      </c>
      <c r="S343" s="40" t="str">
        <f t="shared" si="108"/>
        <v/>
      </c>
      <c r="T343" s="40">
        <f t="shared" si="112"/>
        <v>8.695652173913043</v>
      </c>
    </row>
    <row r="344" spans="1:23" x14ac:dyDescent="0.25">
      <c r="A344" s="27">
        <v>43675</v>
      </c>
      <c r="B344" s="28" t="s">
        <v>89</v>
      </c>
      <c r="C344" s="29" t="s">
        <v>51</v>
      </c>
      <c r="D344" s="30" t="str">
        <f t="shared" si="129"/>
        <v>S2 M1 A07</v>
      </c>
      <c r="E344" s="31" t="s">
        <v>36</v>
      </c>
      <c r="F344" s="32" t="s">
        <v>37</v>
      </c>
      <c r="G344" s="43">
        <v>2870</v>
      </c>
      <c r="H344" s="33">
        <f t="shared" si="120"/>
        <v>1695</v>
      </c>
      <c r="I344" s="34">
        <v>7</v>
      </c>
      <c r="J344" s="34"/>
      <c r="K344" s="35">
        <v>2</v>
      </c>
      <c r="L344" s="35"/>
      <c r="M344" s="36"/>
      <c r="N344" s="37">
        <f t="shared" si="113"/>
        <v>9</v>
      </c>
      <c r="O344" s="38">
        <f t="shared" si="105"/>
        <v>188.33333333333334</v>
      </c>
      <c r="P344" s="39" t="str">
        <f t="shared" si="128"/>
        <v/>
      </c>
      <c r="Q344" s="40" t="str">
        <f t="shared" si="110"/>
        <v/>
      </c>
      <c r="R344" s="40">
        <f t="shared" si="107"/>
        <v>22.222222222222221</v>
      </c>
      <c r="S344" s="40" t="str">
        <f t="shared" si="108"/>
        <v/>
      </c>
      <c r="T344" s="40" t="str">
        <f t="shared" si="112"/>
        <v/>
      </c>
    </row>
    <row r="345" spans="1:23" x14ac:dyDescent="0.25">
      <c r="A345" s="27">
        <v>43675</v>
      </c>
      <c r="B345" s="28" t="s">
        <v>89</v>
      </c>
      <c r="C345" s="29" t="s">
        <v>51</v>
      </c>
      <c r="D345" s="45" t="str">
        <f>D344</f>
        <v>S2 M1 A07</v>
      </c>
      <c r="E345" s="46" t="s">
        <v>38</v>
      </c>
      <c r="F345" s="47" t="s">
        <v>39</v>
      </c>
      <c r="G345" s="48"/>
      <c r="H345" s="33">
        <f t="shared" si="120"/>
        <v>0</v>
      </c>
      <c r="I345" s="49"/>
      <c r="J345" s="49"/>
      <c r="K345" s="50"/>
      <c r="L345" s="50"/>
      <c r="M345" s="51"/>
      <c r="N345" s="37" t="str">
        <f t="shared" si="113"/>
        <v/>
      </c>
      <c r="O345" s="38" t="str">
        <f t="shared" si="105"/>
        <v/>
      </c>
      <c r="P345" s="39" t="str">
        <f t="shared" si="128"/>
        <v/>
      </c>
      <c r="Q345" s="40" t="str">
        <f t="shared" si="110"/>
        <v/>
      </c>
      <c r="R345" s="40" t="str">
        <f t="shared" si="107"/>
        <v/>
      </c>
      <c r="S345" s="40" t="str">
        <f t="shared" si="108"/>
        <v/>
      </c>
      <c r="T345" s="40" t="str">
        <f t="shared" si="112"/>
        <v/>
      </c>
    </row>
    <row r="346" spans="1:23" x14ac:dyDescent="0.25">
      <c r="A346" s="27">
        <v>43675</v>
      </c>
      <c r="B346" s="28" t="s">
        <v>89</v>
      </c>
      <c r="C346" s="29" t="s">
        <v>51</v>
      </c>
      <c r="D346" s="30" t="s">
        <v>59</v>
      </c>
      <c r="E346" s="31" t="s">
        <v>90</v>
      </c>
      <c r="F346" s="32" t="s">
        <v>91</v>
      </c>
      <c r="G346" s="33">
        <v>1265</v>
      </c>
      <c r="H346" s="33">
        <f t="shared" si="120"/>
        <v>90</v>
      </c>
      <c r="I346" s="34">
        <v>1</v>
      </c>
      <c r="J346" s="34"/>
      <c r="K346" s="35"/>
      <c r="L346" s="35"/>
      <c r="M346" s="36"/>
      <c r="N346" s="37">
        <f t="shared" si="113"/>
        <v>1</v>
      </c>
      <c r="O346" s="38">
        <f t="shared" si="105"/>
        <v>90</v>
      </c>
      <c r="P346" s="39" t="str">
        <f t="shared" ref="P346" si="130">IF(SUM(L346:M346)=0,"",SUM(L346:M346))</f>
        <v/>
      </c>
      <c r="Q346" s="40" t="str">
        <f t="shared" si="110"/>
        <v/>
      </c>
      <c r="R346" s="40" t="str">
        <f t="shared" si="107"/>
        <v/>
      </c>
      <c r="S346" s="40" t="str">
        <f t="shared" si="108"/>
        <v/>
      </c>
      <c r="T346" s="40" t="str">
        <f t="shared" si="112"/>
        <v/>
      </c>
      <c r="U346" s="41">
        <f>SUM(H346:H351)</f>
        <v>14085</v>
      </c>
      <c r="V346" s="42">
        <f>U346/(SUM(N346:N350))</f>
        <v>167.67857142857142</v>
      </c>
      <c r="W346" s="1">
        <f>SUM(N346:N351)</f>
        <v>84</v>
      </c>
    </row>
    <row r="347" spans="1:23" x14ac:dyDescent="0.25">
      <c r="A347" s="27">
        <v>43675</v>
      </c>
      <c r="B347" s="28" t="s">
        <v>89</v>
      </c>
      <c r="C347" s="29" t="s">
        <v>51</v>
      </c>
      <c r="D347" s="30" t="s">
        <v>59</v>
      </c>
      <c r="E347" s="31" t="s">
        <v>30</v>
      </c>
      <c r="F347" s="32" t="s">
        <v>31</v>
      </c>
      <c r="G347" s="33">
        <v>2088</v>
      </c>
      <c r="H347" s="33">
        <f t="shared" si="120"/>
        <v>913</v>
      </c>
      <c r="I347" s="34">
        <v>8</v>
      </c>
      <c r="J347" s="34"/>
      <c r="K347" s="35"/>
      <c r="L347" s="35">
        <v>1</v>
      </c>
      <c r="M347" s="36"/>
      <c r="N347" s="37">
        <f t="shared" si="113"/>
        <v>9</v>
      </c>
      <c r="O347" s="38">
        <f t="shared" si="105"/>
        <v>101.44444444444444</v>
      </c>
      <c r="P347" s="39">
        <f t="shared" ref="P347:P351" si="131">IF(SUM(L347:M347)=0,"",SUM(L347:M347))</f>
        <v>1</v>
      </c>
      <c r="Q347" s="40" t="str">
        <f t="shared" si="110"/>
        <v/>
      </c>
      <c r="R347" s="40" t="str">
        <f t="shared" si="107"/>
        <v/>
      </c>
      <c r="S347" s="40">
        <f t="shared" si="108"/>
        <v>11.111111111111111</v>
      </c>
      <c r="T347" s="40" t="str">
        <f t="shared" si="112"/>
        <v/>
      </c>
      <c r="U347" s="41"/>
      <c r="V347" s="42"/>
    </row>
    <row r="348" spans="1:23" x14ac:dyDescent="0.25">
      <c r="A348" s="27">
        <v>43675</v>
      </c>
      <c r="B348" s="28" t="s">
        <v>89</v>
      </c>
      <c r="C348" s="29" t="s">
        <v>51</v>
      </c>
      <c r="D348" s="30" t="str">
        <f t="shared" ref="D348:D350" si="132">D347</f>
        <v>S2 M1 A08</v>
      </c>
      <c r="E348" s="31" t="s">
        <v>32</v>
      </c>
      <c r="F348" s="32" t="s">
        <v>33</v>
      </c>
      <c r="G348" s="33">
        <v>3237</v>
      </c>
      <c r="H348" s="33">
        <f t="shared" si="120"/>
        <v>2062</v>
      </c>
      <c r="I348" s="34">
        <v>13</v>
      </c>
      <c r="J348" s="34">
        <v>1</v>
      </c>
      <c r="K348" s="35">
        <v>1</v>
      </c>
      <c r="L348" s="35"/>
      <c r="M348" s="36"/>
      <c r="N348" s="37">
        <f t="shared" si="113"/>
        <v>15</v>
      </c>
      <c r="O348" s="38">
        <f t="shared" si="105"/>
        <v>137.46666666666667</v>
      </c>
      <c r="P348" s="39" t="str">
        <f t="shared" si="131"/>
        <v/>
      </c>
      <c r="Q348" s="40">
        <f t="shared" si="110"/>
        <v>6.666666666666667</v>
      </c>
      <c r="R348" s="40">
        <f t="shared" si="107"/>
        <v>6.666666666666667</v>
      </c>
      <c r="S348" s="40" t="str">
        <f t="shared" si="108"/>
        <v/>
      </c>
      <c r="T348" s="40" t="str">
        <f t="shared" si="112"/>
        <v/>
      </c>
    </row>
    <row r="349" spans="1:23" x14ac:dyDescent="0.25">
      <c r="A349" s="27">
        <v>43675</v>
      </c>
      <c r="B349" s="28" t="s">
        <v>89</v>
      </c>
      <c r="C349" s="29" t="s">
        <v>51</v>
      </c>
      <c r="D349" s="30" t="str">
        <f t="shared" si="132"/>
        <v>S2 M1 A08</v>
      </c>
      <c r="E349" s="31" t="s">
        <v>34</v>
      </c>
      <c r="F349" s="32" t="s">
        <v>35</v>
      </c>
      <c r="G349" s="43">
        <v>8754</v>
      </c>
      <c r="H349" s="33">
        <f t="shared" si="120"/>
        <v>7579</v>
      </c>
      <c r="I349" s="34">
        <v>35</v>
      </c>
      <c r="J349" s="34">
        <v>1</v>
      </c>
      <c r="K349" s="35">
        <v>2</v>
      </c>
      <c r="L349" s="35">
        <v>5</v>
      </c>
      <c r="M349" s="36"/>
      <c r="N349" s="37">
        <f t="shared" si="113"/>
        <v>43</v>
      </c>
      <c r="O349" s="38">
        <f t="shared" si="105"/>
        <v>176.25581395348837</v>
      </c>
      <c r="P349" s="39">
        <f t="shared" si="131"/>
        <v>5</v>
      </c>
      <c r="Q349" s="40">
        <f t="shared" si="110"/>
        <v>2.3255813953488373</v>
      </c>
      <c r="R349" s="40">
        <f t="shared" si="107"/>
        <v>4.6511627906976747</v>
      </c>
      <c r="S349" s="40">
        <f t="shared" si="108"/>
        <v>11.627906976744185</v>
      </c>
      <c r="T349" s="40" t="str">
        <f t="shared" si="112"/>
        <v/>
      </c>
    </row>
    <row r="350" spans="1:23" x14ac:dyDescent="0.25">
      <c r="A350" s="27">
        <v>43675</v>
      </c>
      <c r="B350" s="28" t="s">
        <v>89</v>
      </c>
      <c r="C350" s="29" t="s">
        <v>51</v>
      </c>
      <c r="D350" s="30" t="str">
        <f t="shared" si="132"/>
        <v>S2 M1 A08</v>
      </c>
      <c r="E350" s="31" t="s">
        <v>36</v>
      </c>
      <c r="F350" s="32" t="s">
        <v>37</v>
      </c>
      <c r="G350" s="43">
        <v>4616</v>
      </c>
      <c r="H350" s="33">
        <f t="shared" si="120"/>
        <v>3441</v>
      </c>
      <c r="I350" s="34">
        <v>12</v>
      </c>
      <c r="J350" s="34"/>
      <c r="K350" s="35">
        <v>1</v>
      </c>
      <c r="L350" s="35">
        <v>3</v>
      </c>
      <c r="M350" s="36"/>
      <c r="N350" s="37">
        <f t="shared" si="113"/>
        <v>16</v>
      </c>
      <c r="O350" s="38">
        <f t="shared" si="105"/>
        <v>215.0625</v>
      </c>
      <c r="P350" s="39">
        <f t="shared" si="131"/>
        <v>3</v>
      </c>
      <c r="Q350" s="40" t="str">
        <f t="shared" si="110"/>
        <v/>
      </c>
      <c r="R350" s="40">
        <f t="shared" si="107"/>
        <v>6.25</v>
      </c>
      <c r="S350" s="40">
        <f t="shared" si="108"/>
        <v>18.75</v>
      </c>
      <c r="T350" s="40" t="str">
        <f t="shared" si="112"/>
        <v/>
      </c>
    </row>
    <row r="351" spans="1:23" x14ac:dyDescent="0.25">
      <c r="A351" s="27">
        <v>43675</v>
      </c>
      <c r="B351" s="28" t="s">
        <v>89</v>
      </c>
      <c r="C351" s="29" t="s">
        <v>51</v>
      </c>
      <c r="D351" s="45" t="str">
        <f>D350</f>
        <v>S2 M1 A08</v>
      </c>
      <c r="E351" s="46" t="s">
        <v>38</v>
      </c>
      <c r="F351" s="47" t="s">
        <v>39</v>
      </c>
      <c r="G351" s="48"/>
      <c r="H351" s="33">
        <f t="shared" si="120"/>
        <v>0</v>
      </c>
      <c r="I351" s="49"/>
      <c r="J351" s="49"/>
      <c r="K351" s="50"/>
      <c r="L351" s="50"/>
      <c r="M351" s="51"/>
      <c r="N351" s="37" t="str">
        <f t="shared" si="113"/>
        <v/>
      </c>
      <c r="O351" s="38" t="str">
        <f t="shared" si="105"/>
        <v/>
      </c>
      <c r="P351" s="39" t="str">
        <f t="shared" si="131"/>
        <v/>
      </c>
      <c r="Q351" s="40" t="str">
        <f t="shared" si="110"/>
        <v/>
      </c>
      <c r="R351" s="40" t="str">
        <f t="shared" si="107"/>
        <v/>
      </c>
      <c r="S351" s="40" t="str">
        <f t="shared" si="108"/>
        <v/>
      </c>
      <c r="T351" s="40" t="str">
        <f t="shared" si="112"/>
        <v/>
      </c>
    </row>
    <row r="352" spans="1:23" x14ac:dyDescent="0.25">
      <c r="A352" s="27">
        <v>43675</v>
      </c>
      <c r="B352" s="28" t="s">
        <v>89</v>
      </c>
      <c r="C352" s="29" t="s">
        <v>51</v>
      </c>
      <c r="D352" s="30" t="s">
        <v>60</v>
      </c>
      <c r="E352" s="31" t="s">
        <v>90</v>
      </c>
      <c r="F352" s="32" t="s">
        <v>91</v>
      </c>
      <c r="G352" s="33">
        <v>1387</v>
      </c>
      <c r="H352" s="33">
        <f t="shared" si="120"/>
        <v>212</v>
      </c>
      <c r="I352" s="34">
        <v>3</v>
      </c>
      <c r="J352" s="34"/>
      <c r="K352" s="35"/>
      <c r="L352" s="35"/>
      <c r="M352" s="36"/>
      <c r="N352" s="37">
        <f t="shared" si="113"/>
        <v>3</v>
      </c>
      <c r="O352" s="38">
        <f t="shared" si="105"/>
        <v>70.666666666666671</v>
      </c>
      <c r="P352" s="39" t="str">
        <f t="shared" ref="P352" si="133">IF(SUM(L352:M352)=0,"",SUM(L352:M352))</f>
        <v/>
      </c>
      <c r="Q352" s="40" t="str">
        <f t="shared" si="110"/>
        <v/>
      </c>
      <c r="R352" s="40" t="str">
        <f t="shared" si="107"/>
        <v/>
      </c>
      <c r="S352" s="40" t="str">
        <f t="shared" si="108"/>
        <v/>
      </c>
      <c r="T352" s="40" t="str">
        <f t="shared" si="112"/>
        <v/>
      </c>
      <c r="U352" s="41">
        <f>SUM(H352:H357)</f>
        <v>14421</v>
      </c>
      <c r="V352" s="42">
        <f>U352/(SUM(N352:N356))</f>
        <v>140.00970873786409</v>
      </c>
      <c r="W352" s="1">
        <f>SUM(N352:N357)</f>
        <v>103</v>
      </c>
    </row>
    <row r="353" spans="1:23" x14ac:dyDescent="0.25">
      <c r="A353" s="27">
        <v>43675</v>
      </c>
      <c r="B353" s="28" t="s">
        <v>89</v>
      </c>
      <c r="C353" s="29" t="s">
        <v>51</v>
      </c>
      <c r="D353" s="30" t="s">
        <v>60</v>
      </c>
      <c r="E353" s="31" t="s">
        <v>30</v>
      </c>
      <c r="F353" s="32" t="s">
        <v>31</v>
      </c>
      <c r="G353" s="33">
        <v>3283</v>
      </c>
      <c r="H353" s="33">
        <f t="shared" si="120"/>
        <v>2108</v>
      </c>
      <c r="I353" s="34">
        <v>20</v>
      </c>
      <c r="J353" s="34"/>
      <c r="K353" s="35">
        <v>1</v>
      </c>
      <c r="L353" s="35"/>
      <c r="M353" s="36"/>
      <c r="N353" s="37">
        <f t="shared" si="113"/>
        <v>21</v>
      </c>
      <c r="O353" s="38">
        <f t="shared" si="105"/>
        <v>100.38095238095238</v>
      </c>
      <c r="P353" s="39" t="str">
        <f t="shared" ref="P353:P357" si="134">IF(SUM(L353:M353)=0,"",SUM(L353:M353))</f>
        <v/>
      </c>
      <c r="Q353" s="40" t="str">
        <f t="shared" si="110"/>
        <v/>
      </c>
      <c r="R353" s="40">
        <f t="shared" si="107"/>
        <v>4.7619047619047619</v>
      </c>
      <c r="S353" s="40" t="str">
        <f t="shared" si="108"/>
        <v/>
      </c>
      <c r="T353" s="40" t="str">
        <f t="shared" si="112"/>
        <v/>
      </c>
      <c r="U353" s="41"/>
      <c r="V353" s="42"/>
    </row>
    <row r="354" spans="1:23" x14ac:dyDescent="0.25">
      <c r="A354" s="27">
        <v>43675</v>
      </c>
      <c r="B354" s="28" t="s">
        <v>89</v>
      </c>
      <c r="C354" s="29" t="s">
        <v>51</v>
      </c>
      <c r="D354" s="30" t="str">
        <f t="shared" ref="D354:D356" si="135">D353</f>
        <v>S2 M1 A09</v>
      </c>
      <c r="E354" s="31" t="s">
        <v>32</v>
      </c>
      <c r="F354" s="32" t="s">
        <v>33</v>
      </c>
      <c r="G354" s="33">
        <v>4949</v>
      </c>
      <c r="H354" s="33">
        <f t="shared" si="120"/>
        <v>3774</v>
      </c>
      <c r="I354" s="34">
        <v>28</v>
      </c>
      <c r="J354" s="34"/>
      <c r="K354" s="35">
        <v>1</v>
      </c>
      <c r="L354" s="35"/>
      <c r="M354" s="36"/>
      <c r="N354" s="37">
        <f t="shared" si="113"/>
        <v>29</v>
      </c>
      <c r="O354" s="38">
        <f t="shared" si="105"/>
        <v>130.13793103448276</v>
      </c>
      <c r="P354" s="39" t="str">
        <f t="shared" si="134"/>
        <v/>
      </c>
      <c r="Q354" s="40" t="str">
        <f t="shared" si="110"/>
        <v/>
      </c>
      <c r="R354" s="40">
        <f t="shared" si="107"/>
        <v>3.4482758620689653</v>
      </c>
      <c r="S354" s="40" t="str">
        <f t="shared" si="108"/>
        <v/>
      </c>
      <c r="T354" s="40" t="str">
        <f t="shared" si="112"/>
        <v/>
      </c>
    </row>
    <row r="355" spans="1:23" x14ac:dyDescent="0.25">
      <c r="A355" s="27">
        <v>43675</v>
      </c>
      <c r="B355" s="28" t="s">
        <v>89</v>
      </c>
      <c r="C355" s="29" t="s">
        <v>51</v>
      </c>
      <c r="D355" s="30" t="str">
        <f t="shared" si="135"/>
        <v>S2 M1 A09</v>
      </c>
      <c r="E355" s="31" t="s">
        <v>34</v>
      </c>
      <c r="F355" s="32" t="s">
        <v>35</v>
      </c>
      <c r="G355" s="43">
        <v>8557</v>
      </c>
      <c r="H355" s="33">
        <f t="shared" si="120"/>
        <v>7382</v>
      </c>
      <c r="I355" s="34">
        <v>37</v>
      </c>
      <c r="J355" s="34"/>
      <c r="K355" s="35">
        <v>6</v>
      </c>
      <c r="L355" s="35"/>
      <c r="M355" s="36">
        <v>2</v>
      </c>
      <c r="N355" s="37">
        <f t="shared" si="113"/>
        <v>45</v>
      </c>
      <c r="O355" s="38">
        <f t="shared" si="105"/>
        <v>164.04444444444445</v>
      </c>
      <c r="P355" s="39">
        <f t="shared" si="134"/>
        <v>2</v>
      </c>
      <c r="Q355" s="40" t="str">
        <f t="shared" si="110"/>
        <v/>
      </c>
      <c r="R355" s="40">
        <f t="shared" si="107"/>
        <v>13.333333333333334</v>
      </c>
      <c r="S355" s="40" t="str">
        <f t="shared" si="108"/>
        <v/>
      </c>
      <c r="T355" s="40">
        <f t="shared" si="112"/>
        <v>4.4444444444444446</v>
      </c>
    </row>
    <row r="356" spans="1:23" x14ac:dyDescent="0.25">
      <c r="A356" s="27">
        <v>43675</v>
      </c>
      <c r="B356" s="28" t="s">
        <v>89</v>
      </c>
      <c r="C356" s="29" t="s">
        <v>51</v>
      </c>
      <c r="D356" s="30" t="str">
        <f t="shared" si="135"/>
        <v>S2 M1 A09</v>
      </c>
      <c r="E356" s="31" t="s">
        <v>36</v>
      </c>
      <c r="F356" s="32" t="s">
        <v>37</v>
      </c>
      <c r="G356" s="43">
        <v>2120</v>
      </c>
      <c r="H356" s="33">
        <f t="shared" si="120"/>
        <v>945</v>
      </c>
      <c r="I356" s="34">
        <v>3</v>
      </c>
      <c r="J356" s="34"/>
      <c r="K356" s="35">
        <v>1</v>
      </c>
      <c r="L356" s="35"/>
      <c r="M356" s="36">
        <v>1</v>
      </c>
      <c r="N356" s="37">
        <f t="shared" si="113"/>
        <v>5</v>
      </c>
      <c r="O356" s="38">
        <f t="shared" si="105"/>
        <v>189</v>
      </c>
      <c r="P356" s="39">
        <f t="shared" si="134"/>
        <v>1</v>
      </c>
      <c r="Q356" s="40" t="str">
        <f t="shared" si="110"/>
        <v/>
      </c>
      <c r="R356" s="40">
        <f t="shared" si="107"/>
        <v>20</v>
      </c>
      <c r="S356" s="40" t="str">
        <f t="shared" si="108"/>
        <v/>
      </c>
      <c r="T356" s="40">
        <f t="shared" si="112"/>
        <v>20</v>
      </c>
    </row>
    <row r="357" spans="1:23" x14ac:dyDescent="0.25">
      <c r="A357" s="27">
        <v>43675</v>
      </c>
      <c r="B357" s="28" t="s">
        <v>89</v>
      </c>
      <c r="C357" s="29" t="s">
        <v>51</v>
      </c>
      <c r="D357" s="45" t="str">
        <f>D356</f>
        <v>S2 M1 A09</v>
      </c>
      <c r="E357" s="46" t="s">
        <v>38</v>
      </c>
      <c r="F357" s="47" t="s">
        <v>39</v>
      </c>
      <c r="G357" s="48"/>
      <c r="H357" s="33">
        <f t="shared" si="120"/>
        <v>0</v>
      </c>
      <c r="I357" s="49"/>
      <c r="J357" s="49"/>
      <c r="K357" s="50"/>
      <c r="L357" s="50"/>
      <c r="M357" s="51"/>
      <c r="N357" s="37" t="str">
        <f t="shared" si="113"/>
        <v/>
      </c>
      <c r="O357" s="38" t="str">
        <f t="shared" si="105"/>
        <v/>
      </c>
      <c r="P357" s="39" t="str">
        <f t="shared" si="134"/>
        <v/>
      </c>
      <c r="Q357" s="40" t="str">
        <f t="shared" si="110"/>
        <v/>
      </c>
      <c r="R357" s="40" t="str">
        <f t="shared" si="107"/>
        <v/>
      </c>
      <c r="S357" s="40" t="str">
        <f t="shared" si="108"/>
        <v/>
      </c>
      <c r="T357" s="40" t="str">
        <f t="shared" si="112"/>
        <v/>
      </c>
    </row>
    <row r="358" spans="1:23" x14ac:dyDescent="0.25">
      <c r="A358" s="27">
        <v>43675</v>
      </c>
      <c r="B358" s="28" t="s">
        <v>89</v>
      </c>
      <c r="C358" s="29" t="s">
        <v>51</v>
      </c>
      <c r="D358" s="30" t="s">
        <v>61</v>
      </c>
      <c r="E358" s="31" t="s">
        <v>90</v>
      </c>
      <c r="F358" s="32" t="s">
        <v>91</v>
      </c>
      <c r="G358" s="33">
        <v>1709</v>
      </c>
      <c r="H358" s="33">
        <f t="shared" si="120"/>
        <v>534</v>
      </c>
      <c r="I358" s="34">
        <v>7</v>
      </c>
      <c r="J358" s="34"/>
      <c r="K358" s="35"/>
      <c r="L358" s="35"/>
      <c r="M358" s="36"/>
      <c r="N358" s="37">
        <f t="shared" si="113"/>
        <v>7</v>
      </c>
      <c r="O358" s="38">
        <f t="shared" si="105"/>
        <v>76.285714285714292</v>
      </c>
      <c r="P358" s="39" t="str">
        <f t="shared" ref="P358" si="136">IF(SUM(L358:M358)=0,"",SUM(L358:M358))</f>
        <v/>
      </c>
      <c r="Q358" s="40" t="str">
        <f t="shared" si="110"/>
        <v/>
      </c>
      <c r="R358" s="40" t="str">
        <f t="shared" si="107"/>
        <v/>
      </c>
      <c r="S358" s="40" t="str">
        <f t="shared" si="108"/>
        <v/>
      </c>
      <c r="T358" s="40" t="str">
        <f t="shared" si="112"/>
        <v/>
      </c>
      <c r="U358" s="41">
        <f>SUM(H358:H363)</f>
        <v>15191</v>
      </c>
      <c r="V358" s="42">
        <f>U358/(SUM(N358:N362))</f>
        <v>163.34408602150538</v>
      </c>
      <c r="W358" s="1">
        <f>SUM(N358:N363)</f>
        <v>93</v>
      </c>
    </row>
    <row r="359" spans="1:23" x14ac:dyDescent="0.25">
      <c r="A359" s="27">
        <v>43675</v>
      </c>
      <c r="B359" s="28" t="s">
        <v>89</v>
      </c>
      <c r="C359" s="29" t="s">
        <v>51</v>
      </c>
      <c r="D359" s="30" t="s">
        <v>61</v>
      </c>
      <c r="E359" s="31" t="s">
        <v>30</v>
      </c>
      <c r="F359" s="32" t="s">
        <v>31</v>
      </c>
      <c r="G359" s="33">
        <v>2039</v>
      </c>
      <c r="H359" s="33">
        <f t="shared" si="120"/>
        <v>864</v>
      </c>
      <c r="I359" s="34">
        <v>7</v>
      </c>
      <c r="J359" s="34">
        <v>1</v>
      </c>
      <c r="K359" s="35"/>
      <c r="L359" s="35"/>
      <c r="M359" s="36"/>
      <c r="N359" s="37">
        <f t="shared" si="113"/>
        <v>8</v>
      </c>
      <c r="O359" s="38">
        <f t="shared" si="105"/>
        <v>108</v>
      </c>
      <c r="P359" s="39" t="str">
        <f t="shared" ref="P359:P363" si="137">IF(SUM(L359:M359)=0,"",SUM(L359:M359))</f>
        <v/>
      </c>
      <c r="Q359" s="40">
        <f t="shared" si="110"/>
        <v>12.5</v>
      </c>
      <c r="R359" s="40" t="str">
        <f t="shared" si="107"/>
        <v/>
      </c>
      <c r="S359" s="40" t="str">
        <f t="shared" si="108"/>
        <v/>
      </c>
      <c r="T359" s="40" t="str">
        <f t="shared" si="112"/>
        <v/>
      </c>
      <c r="U359" s="41"/>
      <c r="V359" s="42"/>
    </row>
    <row r="360" spans="1:23" x14ac:dyDescent="0.25">
      <c r="A360" s="27">
        <v>43675</v>
      </c>
      <c r="B360" s="28" t="s">
        <v>89</v>
      </c>
      <c r="C360" s="29" t="s">
        <v>51</v>
      </c>
      <c r="D360" s="30" t="str">
        <f t="shared" ref="D360:D362" si="138">D359</f>
        <v>S2 M1 A10</v>
      </c>
      <c r="E360" s="31" t="s">
        <v>32</v>
      </c>
      <c r="F360" s="32" t="s">
        <v>33</v>
      </c>
      <c r="G360" s="33">
        <v>4163</v>
      </c>
      <c r="H360" s="33">
        <f t="shared" si="120"/>
        <v>2988</v>
      </c>
      <c r="I360" s="34">
        <v>16</v>
      </c>
      <c r="J360" s="34">
        <v>3</v>
      </c>
      <c r="K360" s="35">
        <v>1</v>
      </c>
      <c r="L360" s="35">
        <v>2</v>
      </c>
      <c r="M360" s="36"/>
      <c r="N360" s="37">
        <f t="shared" si="113"/>
        <v>22</v>
      </c>
      <c r="O360" s="38">
        <f t="shared" si="105"/>
        <v>135.81818181818181</v>
      </c>
      <c r="P360" s="39">
        <f t="shared" si="137"/>
        <v>2</v>
      </c>
      <c r="Q360" s="40">
        <f t="shared" si="110"/>
        <v>13.636363636363635</v>
      </c>
      <c r="R360" s="40">
        <f t="shared" si="107"/>
        <v>4.5454545454545459</v>
      </c>
      <c r="S360" s="40">
        <f t="shared" si="108"/>
        <v>9.0909090909090917</v>
      </c>
      <c r="T360" s="40" t="str">
        <f t="shared" si="112"/>
        <v/>
      </c>
    </row>
    <row r="361" spans="1:23" x14ac:dyDescent="0.25">
      <c r="A361" s="27">
        <v>43675</v>
      </c>
      <c r="B361" s="28" t="s">
        <v>89</v>
      </c>
      <c r="C361" s="29" t="s">
        <v>51</v>
      </c>
      <c r="D361" s="30" t="str">
        <f t="shared" si="138"/>
        <v>S2 M1 A10</v>
      </c>
      <c r="E361" s="31" t="s">
        <v>34</v>
      </c>
      <c r="F361" s="32" t="s">
        <v>35</v>
      </c>
      <c r="G361" s="43">
        <v>5577</v>
      </c>
      <c r="H361" s="33">
        <f t="shared" si="120"/>
        <v>4402</v>
      </c>
      <c r="I361" s="34">
        <v>21</v>
      </c>
      <c r="J361" s="34"/>
      <c r="K361" s="35">
        <v>5</v>
      </c>
      <c r="L361" s="35"/>
      <c r="M361" s="36"/>
      <c r="N361" s="37">
        <f t="shared" si="113"/>
        <v>26</v>
      </c>
      <c r="O361" s="38">
        <f t="shared" si="105"/>
        <v>169.30769230769232</v>
      </c>
      <c r="P361" s="39" t="str">
        <f t="shared" si="137"/>
        <v/>
      </c>
      <c r="Q361" s="40" t="str">
        <f t="shared" si="110"/>
        <v/>
      </c>
      <c r="R361" s="40">
        <f t="shared" si="107"/>
        <v>19.230769230769234</v>
      </c>
      <c r="S361" s="40" t="str">
        <f t="shared" si="108"/>
        <v/>
      </c>
      <c r="T361" s="40" t="str">
        <f t="shared" si="112"/>
        <v/>
      </c>
    </row>
    <row r="362" spans="1:23" x14ac:dyDescent="0.25">
      <c r="A362" s="27">
        <v>43675</v>
      </c>
      <c r="B362" s="28" t="s">
        <v>89</v>
      </c>
      <c r="C362" s="29" t="s">
        <v>51</v>
      </c>
      <c r="D362" s="30" t="str">
        <f t="shared" si="138"/>
        <v>S2 M1 A10</v>
      </c>
      <c r="E362" s="31" t="s">
        <v>36</v>
      </c>
      <c r="F362" s="32" t="s">
        <v>37</v>
      </c>
      <c r="G362" s="43">
        <v>7578</v>
      </c>
      <c r="H362" s="33">
        <f t="shared" si="120"/>
        <v>6403</v>
      </c>
      <c r="I362" s="34">
        <v>21</v>
      </c>
      <c r="J362" s="34">
        <v>2</v>
      </c>
      <c r="K362" s="35">
        <v>7</v>
      </c>
      <c r="L362" s="35"/>
      <c r="M362" s="36"/>
      <c r="N362" s="37">
        <f t="shared" si="113"/>
        <v>30</v>
      </c>
      <c r="O362" s="38">
        <f t="shared" si="105"/>
        <v>213.43333333333334</v>
      </c>
      <c r="P362" s="39" t="str">
        <f t="shared" si="137"/>
        <v/>
      </c>
      <c r="Q362" s="40">
        <f t="shared" si="110"/>
        <v>6.666666666666667</v>
      </c>
      <c r="R362" s="40">
        <f t="shared" si="107"/>
        <v>23.333333333333332</v>
      </c>
      <c r="S362" s="40" t="str">
        <f t="shared" si="108"/>
        <v/>
      </c>
      <c r="T362" s="40" t="str">
        <f t="shared" si="112"/>
        <v/>
      </c>
    </row>
    <row r="363" spans="1:23" x14ac:dyDescent="0.25">
      <c r="A363" s="27">
        <v>43675</v>
      </c>
      <c r="B363" s="28" t="s">
        <v>89</v>
      </c>
      <c r="C363" s="29" t="s">
        <v>51</v>
      </c>
      <c r="D363" s="45" t="str">
        <f>D362</f>
        <v>S2 M1 A10</v>
      </c>
      <c r="E363" s="46" t="s">
        <v>38</v>
      </c>
      <c r="F363" s="47" t="s">
        <v>39</v>
      </c>
      <c r="G363" s="48"/>
      <c r="H363" s="33">
        <f t="shared" si="120"/>
        <v>0</v>
      </c>
      <c r="I363" s="49"/>
      <c r="J363" s="49"/>
      <c r="K363" s="50"/>
      <c r="L363" s="50"/>
      <c r="M363" s="51"/>
      <c r="N363" s="37" t="str">
        <f t="shared" si="113"/>
        <v/>
      </c>
      <c r="O363" s="38" t="str">
        <f t="shared" si="105"/>
        <v/>
      </c>
      <c r="P363" s="39" t="str">
        <f t="shared" si="137"/>
        <v/>
      </c>
      <c r="Q363" s="40" t="str">
        <f t="shared" si="110"/>
        <v/>
      </c>
      <c r="R363" s="40" t="str">
        <f t="shared" si="107"/>
        <v/>
      </c>
      <c r="S363" s="40" t="str">
        <f t="shared" si="108"/>
        <v/>
      </c>
      <c r="T363" s="40" t="str">
        <f t="shared" si="112"/>
        <v/>
      </c>
    </row>
    <row r="364" spans="1:23" x14ac:dyDescent="0.25">
      <c r="A364" s="27">
        <v>43675</v>
      </c>
      <c r="B364" s="28" t="s">
        <v>89</v>
      </c>
      <c r="C364" s="29" t="s">
        <v>51</v>
      </c>
      <c r="D364" s="30" t="s">
        <v>62</v>
      </c>
      <c r="E364" s="31" t="s">
        <v>90</v>
      </c>
      <c r="F364" s="32" t="s">
        <v>91</v>
      </c>
      <c r="G364" s="33">
        <v>1462</v>
      </c>
      <c r="H364" s="33">
        <f t="shared" si="120"/>
        <v>287</v>
      </c>
      <c r="I364" s="34">
        <v>4</v>
      </c>
      <c r="J364" s="34"/>
      <c r="K364" s="35"/>
      <c r="L364" s="35"/>
      <c r="M364" s="36"/>
      <c r="N364" s="37">
        <f t="shared" si="113"/>
        <v>4</v>
      </c>
      <c r="O364" s="38">
        <f t="shared" si="105"/>
        <v>71.75</v>
      </c>
      <c r="P364" s="39" t="str">
        <f t="shared" ref="P364" si="139">IF(SUM(L364:M364)=0,"",SUM(L364:M364))</f>
        <v/>
      </c>
      <c r="Q364" s="40" t="str">
        <f t="shared" si="110"/>
        <v/>
      </c>
      <c r="R364" s="40" t="str">
        <f t="shared" si="107"/>
        <v/>
      </c>
      <c r="S364" s="40" t="str">
        <f t="shared" si="108"/>
        <v/>
      </c>
      <c r="T364" s="40" t="str">
        <f t="shared" si="112"/>
        <v/>
      </c>
      <c r="U364" s="41">
        <f>SUM(H364:H369)</f>
        <v>15804</v>
      </c>
      <c r="V364" s="42">
        <f>U364/(SUM(N364:N368))</f>
        <v>142.37837837837839</v>
      </c>
      <c r="W364" s="1">
        <f>SUM(N364:N369)</f>
        <v>111</v>
      </c>
    </row>
    <row r="365" spans="1:23" x14ac:dyDescent="0.25">
      <c r="A365" s="27">
        <v>43675</v>
      </c>
      <c r="B365" s="28" t="s">
        <v>89</v>
      </c>
      <c r="C365" s="29" t="s">
        <v>51</v>
      </c>
      <c r="D365" s="30" t="s">
        <v>62</v>
      </c>
      <c r="E365" s="31" t="s">
        <v>30</v>
      </c>
      <c r="F365" s="32" t="s">
        <v>31</v>
      </c>
      <c r="G365" s="33">
        <v>2744</v>
      </c>
      <c r="H365" s="33">
        <f t="shared" si="120"/>
        <v>1569</v>
      </c>
      <c r="I365" s="34">
        <v>16</v>
      </c>
      <c r="J365" s="34"/>
      <c r="K365" s="35"/>
      <c r="L365" s="35"/>
      <c r="M365" s="36"/>
      <c r="N365" s="37">
        <f t="shared" si="113"/>
        <v>16</v>
      </c>
      <c r="O365" s="38">
        <f t="shared" si="105"/>
        <v>98.0625</v>
      </c>
      <c r="P365" s="39" t="str">
        <f t="shared" ref="P365:P369" si="140">IF(SUM(L365:M365)=0,"",SUM(L365:M365))</f>
        <v/>
      </c>
      <c r="Q365" s="40" t="str">
        <f t="shared" si="110"/>
        <v/>
      </c>
      <c r="R365" s="40" t="str">
        <f t="shared" si="107"/>
        <v/>
      </c>
      <c r="S365" s="40" t="str">
        <f t="shared" si="108"/>
        <v/>
      </c>
      <c r="T365" s="40" t="str">
        <f t="shared" si="112"/>
        <v/>
      </c>
      <c r="U365" s="41"/>
      <c r="V365" s="42"/>
    </row>
    <row r="366" spans="1:23" x14ac:dyDescent="0.25">
      <c r="A366" s="27">
        <v>43675</v>
      </c>
      <c r="B366" s="28" t="s">
        <v>89</v>
      </c>
      <c r="C366" s="29" t="s">
        <v>51</v>
      </c>
      <c r="D366" s="30" t="str">
        <f t="shared" ref="D366:D368" si="141">D365</f>
        <v>S2 M1 A11</v>
      </c>
      <c r="E366" s="31" t="s">
        <v>32</v>
      </c>
      <c r="F366" s="32" t="s">
        <v>33</v>
      </c>
      <c r="G366" s="33">
        <v>5559</v>
      </c>
      <c r="H366" s="33">
        <f t="shared" si="120"/>
        <v>4384</v>
      </c>
      <c r="I366" s="34">
        <v>31</v>
      </c>
      <c r="J366" s="34"/>
      <c r="K366" s="35">
        <v>1</v>
      </c>
      <c r="L366" s="35">
        <v>1</v>
      </c>
      <c r="M366" s="36"/>
      <c r="N366" s="37">
        <f t="shared" si="113"/>
        <v>33</v>
      </c>
      <c r="O366" s="38">
        <f t="shared" si="105"/>
        <v>132.84848484848484</v>
      </c>
      <c r="P366" s="39">
        <f t="shared" si="140"/>
        <v>1</v>
      </c>
      <c r="Q366" s="40" t="str">
        <f t="shared" si="110"/>
        <v/>
      </c>
      <c r="R366" s="40">
        <f t="shared" si="107"/>
        <v>3.0303030303030303</v>
      </c>
      <c r="S366" s="40">
        <f t="shared" si="108"/>
        <v>3.0303030303030303</v>
      </c>
      <c r="T366" s="40" t="str">
        <f t="shared" si="112"/>
        <v/>
      </c>
    </row>
    <row r="367" spans="1:23" x14ac:dyDescent="0.25">
      <c r="A367" s="27">
        <v>43675</v>
      </c>
      <c r="B367" s="28" t="s">
        <v>89</v>
      </c>
      <c r="C367" s="29" t="s">
        <v>51</v>
      </c>
      <c r="D367" s="30" t="str">
        <f t="shared" si="141"/>
        <v>S2 M1 A11</v>
      </c>
      <c r="E367" s="31" t="s">
        <v>34</v>
      </c>
      <c r="F367" s="32" t="s">
        <v>35</v>
      </c>
      <c r="G367" s="43">
        <v>8805</v>
      </c>
      <c r="H367" s="33">
        <f t="shared" si="120"/>
        <v>7630</v>
      </c>
      <c r="I367" s="34">
        <v>32</v>
      </c>
      <c r="J367" s="34"/>
      <c r="K367" s="35">
        <v>10</v>
      </c>
      <c r="L367" s="35">
        <v>2</v>
      </c>
      <c r="M367" s="36">
        <v>4</v>
      </c>
      <c r="N367" s="37">
        <f t="shared" si="113"/>
        <v>48</v>
      </c>
      <c r="O367" s="38">
        <f t="shared" si="105"/>
        <v>158.95833333333334</v>
      </c>
      <c r="P367" s="39">
        <f t="shared" si="140"/>
        <v>6</v>
      </c>
      <c r="Q367" s="40" t="str">
        <f t="shared" si="110"/>
        <v/>
      </c>
      <c r="R367" s="40">
        <f t="shared" si="107"/>
        <v>20.833333333333336</v>
      </c>
      <c r="S367" s="40">
        <f t="shared" si="108"/>
        <v>4.1666666666666661</v>
      </c>
      <c r="T367" s="40">
        <f t="shared" si="112"/>
        <v>8.3333333333333321</v>
      </c>
    </row>
    <row r="368" spans="1:23" x14ac:dyDescent="0.25">
      <c r="A368" s="27">
        <v>43675</v>
      </c>
      <c r="B368" s="28" t="s">
        <v>89</v>
      </c>
      <c r="C368" s="29" t="s">
        <v>51</v>
      </c>
      <c r="D368" s="30" t="str">
        <f t="shared" si="141"/>
        <v>S2 M1 A11</v>
      </c>
      <c r="E368" s="31" t="s">
        <v>36</v>
      </c>
      <c r="F368" s="32" t="s">
        <v>37</v>
      </c>
      <c r="G368" s="43">
        <v>3109</v>
      </c>
      <c r="H368" s="33">
        <f t="shared" si="120"/>
        <v>1934</v>
      </c>
      <c r="I368" s="34">
        <v>8</v>
      </c>
      <c r="J368" s="34"/>
      <c r="K368" s="35">
        <v>1</v>
      </c>
      <c r="L368" s="35"/>
      <c r="M368" s="36">
        <v>1</v>
      </c>
      <c r="N368" s="37">
        <f t="shared" si="113"/>
        <v>10</v>
      </c>
      <c r="O368" s="38">
        <f t="shared" si="105"/>
        <v>193.4</v>
      </c>
      <c r="P368" s="39">
        <f t="shared" si="140"/>
        <v>1</v>
      </c>
      <c r="Q368" s="40" t="str">
        <f t="shared" si="110"/>
        <v/>
      </c>
      <c r="R368" s="40">
        <f t="shared" si="107"/>
        <v>10</v>
      </c>
      <c r="S368" s="40" t="str">
        <f t="shared" si="108"/>
        <v/>
      </c>
      <c r="T368" s="40">
        <f t="shared" si="112"/>
        <v>10</v>
      </c>
    </row>
    <row r="369" spans="1:23" x14ac:dyDescent="0.25">
      <c r="A369" s="27">
        <v>43675</v>
      </c>
      <c r="B369" s="28" t="s">
        <v>89</v>
      </c>
      <c r="C369" s="29" t="s">
        <v>51</v>
      </c>
      <c r="D369" s="45" t="str">
        <f>D368</f>
        <v>S2 M1 A11</v>
      </c>
      <c r="E369" s="46" t="s">
        <v>38</v>
      </c>
      <c r="F369" s="47" t="s">
        <v>39</v>
      </c>
      <c r="G369" s="48"/>
      <c r="H369" s="33">
        <f t="shared" si="120"/>
        <v>0</v>
      </c>
      <c r="I369" s="49"/>
      <c r="J369" s="49"/>
      <c r="K369" s="50"/>
      <c r="L369" s="50"/>
      <c r="M369" s="51"/>
      <c r="N369" s="37" t="str">
        <f t="shared" si="113"/>
        <v/>
      </c>
      <c r="O369" s="38" t="str">
        <f t="shared" si="105"/>
        <v/>
      </c>
      <c r="P369" s="39" t="str">
        <f t="shared" si="140"/>
        <v/>
      </c>
      <c r="Q369" s="40" t="str">
        <f t="shared" si="110"/>
        <v/>
      </c>
      <c r="R369" s="40" t="str">
        <f t="shared" si="107"/>
        <v/>
      </c>
      <c r="S369" s="40" t="str">
        <f t="shared" si="108"/>
        <v/>
      </c>
      <c r="T369" s="40" t="str">
        <f t="shared" si="112"/>
        <v/>
      </c>
    </row>
    <row r="370" spans="1:23" x14ac:dyDescent="0.25">
      <c r="A370" s="27">
        <v>43675</v>
      </c>
      <c r="B370" s="28" t="s">
        <v>89</v>
      </c>
      <c r="C370" s="29" t="s">
        <v>51</v>
      </c>
      <c r="D370" s="30" t="s">
        <v>63</v>
      </c>
      <c r="E370" s="31" t="s">
        <v>90</v>
      </c>
      <c r="F370" s="32" t="s">
        <v>91</v>
      </c>
      <c r="G370" s="33"/>
      <c r="H370" s="33">
        <f t="shared" si="120"/>
        <v>0</v>
      </c>
      <c r="I370" s="34"/>
      <c r="J370" s="34"/>
      <c r="K370" s="35"/>
      <c r="L370" s="35"/>
      <c r="M370" s="36"/>
      <c r="N370" s="37" t="str">
        <f t="shared" si="113"/>
        <v/>
      </c>
      <c r="O370" s="38" t="str">
        <f t="shared" si="105"/>
        <v/>
      </c>
      <c r="P370" s="39" t="str">
        <f t="shared" ref="P370" si="142">IF(SUM(L370:M370)=0,"",SUM(L370:M370))</f>
        <v/>
      </c>
      <c r="Q370" s="40" t="str">
        <f t="shared" si="110"/>
        <v/>
      </c>
      <c r="R370" s="40" t="str">
        <f t="shared" si="107"/>
        <v/>
      </c>
      <c r="S370" s="40" t="str">
        <f t="shared" si="108"/>
        <v/>
      </c>
      <c r="T370" s="40" t="str">
        <f t="shared" si="112"/>
        <v/>
      </c>
      <c r="U370" s="41">
        <f>SUM(H370:H375)</f>
        <v>14626</v>
      </c>
      <c r="V370" s="42">
        <f>U370/(SUM(N370:N374))</f>
        <v>162.51111111111112</v>
      </c>
      <c r="W370" s="1">
        <f>SUM(N370:N375)</f>
        <v>90</v>
      </c>
    </row>
    <row r="371" spans="1:23" x14ac:dyDescent="0.25">
      <c r="A371" s="27">
        <v>43675</v>
      </c>
      <c r="B371" s="28" t="s">
        <v>89</v>
      </c>
      <c r="C371" s="29" t="s">
        <v>51</v>
      </c>
      <c r="D371" s="30" t="s">
        <v>63</v>
      </c>
      <c r="E371" s="31" t="s">
        <v>30</v>
      </c>
      <c r="F371" s="32" t="s">
        <v>31</v>
      </c>
      <c r="G371" s="33">
        <v>1600</v>
      </c>
      <c r="H371" s="33">
        <f t="shared" si="120"/>
        <v>425</v>
      </c>
      <c r="I371" s="34">
        <v>3</v>
      </c>
      <c r="J371" s="34"/>
      <c r="K371" s="35"/>
      <c r="L371" s="35">
        <v>1</v>
      </c>
      <c r="M371" s="36"/>
      <c r="N371" s="37">
        <f t="shared" si="113"/>
        <v>4</v>
      </c>
      <c r="O371" s="38">
        <f t="shared" si="105"/>
        <v>106.25</v>
      </c>
      <c r="P371" s="39">
        <f t="shared" ref="P371:P375" si="143">IF(SUM(L371:M371)=0,"",SUM(L371:M371))</f>
        <v>1</v>
      </c>
      <c r="Q371" s="40" t="str">
        <f t="shared" si="110"/>
        <v/>
      </c>
      <c r="R371" s="40" t="str">
        <f t="shared" si="107"/>
        <v/>
      </c>
      <c r="S371" s="40">
        <f t="shared" si="108"/>
        <v>25</v>
      </c>
      <c r="T371" s="40" t="str">
        <f t="shared" si="112"/>
        <v/>
      </c>
      <c r="U371" s="41"/>
      <c r="V371" s="42"/>
    </row>
    <row r="372" spans="1:23" x14ac:dyDescent="0.25">
      <c r="A372" s="27">
        <v>43675</v>
      </c>
      <c r="B372" s="28" t="s">
        <v>89</v>
      </c>
      <c r="C372" s="29" t="s">
        <v>51</v>
      </c>
      <c r="D372" s="30" t="str">
        <f t="shared" ref="D372:D374" si="144">D371</f>
        <v>S2 M1 A12</v>
      </c>
      <c r="E372" s="31" t="s">
        <v>32</v>
      </c>
      <c r="F372" s="32" t="s">
        <v>33</v>
      </c>
      <c r="G372" s="33">
        <v>5269</v>
      </c>
      <c r="H372" s="33">
        <f t="shared" si="120"/>
        <v>4094</v>
      </c>
      <c r="I372" s="34">
        <v>24</v>
      </c>
      <c r="J372" s="34">
        <v>1</v>
      </c>
      <c r="K372" s="35">
        <v>1</v>
      </c>
      <c r="L372" s="35">
        <v>5</v>
      </c>
      <c r="M372" s="36"/>
      <c r="N372" s="37">
        <f t="shared" si="113"/>
        <v>31</v>
      </c>
      <c r="O372" s="38">
        <f t="shared" si="105"/>
        <v>132.06451612903226</v>
      </c>
      <c r="P372" s="39">
        <f t="shared" si="143"/>
        <v>5</v>
      </c>
      <c r="Q372" s="40">
        <f t="shared" si="110"/>
        <v>3.225806451612903</v>
      </c>
      <c r="R372" s="40">
        <f t="shared" si="107"/>
        <v>3.225806451612903</v>
      </c>
      <c r="S372" s="40">
        <f t="shared" si="108"/>
        <v>16.129032258064516</v>
      </c>
      <c r="T372" s="40" t="str">
        <f t="shared" si="112"/>
        <v/>
      </c>
    </row>
    <row r="373" spans="1:23" x14ac:dyDescent="0.25">
      <c r="A373" s="27">
        <v>43675</v>
      </c>
      <c r="B373" s="28" t="s">
        <v>89</v>
      </c>
      <c r="C373" s="29" t="s">
        <v>51</v>
      </c>
      <c r="D373" s="30" t="str">
        <f t="shared" si="144"/>
        <v>S2 M1 A12</v>
      </c>
      <c r="E373" s="31" t="s">
        <v>34</v>
      </c>
      <c r="F373" s="32" t="s">
        <v>35</v>
      </c>
      <c r="G373" s="43">
        <v>7242</v>
      </c>
      <c r="H373" s="33">
        <f t="shared" si="120"/>
        <v>6067</v>
      </c>
      <c r="I373" s="34">
        <v>31</v>
      </c>
      <c r="J373" s="34"/>
      <c r="K373" s="35">
        <v>5</v>
      </c>
      <c r="L373" s="35"/>
      <c r="M373" s="36"/>
      <c r="N373" s="37">
        <f t="shared" si="113"/>
        <v>36</v>
      </c>
      <c r="O373" s="38">
        <f t="shared" si="105"/>
        <v>168.52777777777777</v>
      </c>
      <c r="P373" s="39" t="str">
        <f t="shared" si="143"/>
        <v/>
      </c>
      <c r="Q373" s="40" t="str">
        <f t="shared" si="110"/>
        <v/>
      </c>
      <c r="R373" s="40">
        <f t="shared" si="107"/>
        <v>13.888888888888889</v>
      </c>
      <c r="S373" s="40" t="str">
        <f t="shared" si="108"/>
        <v/>
      </c>
      <c r="T373" s="40" t="str">
        <f t="shared" si="112"/>
        <v/>
      </c>
    </row>
    <row r="374" spans="1:23" x14ac:dyDescent="0.25">
      <c r="A374" s="27">
        <v>43675</v>
      </c>
      <c r="B374" s="28" t="s">
        <v>89</v>
      </c>
      <c r="C374" s="29" t="s">
        <v>51</v>
      </c>
      <c r="D374" s="30" t="str">
        <f t="shared" si="144"/>
        <v>S2 M1 A12</v>
      </c>
      <c r="E374" s="31" t="s">
        <v>36</v>
      </c>
      <c r="F374" s="32" t="s">
        <v>37</v>
      </c>
      <c r="G374" s="43">
        <v>5215</v>
      </c>
      <c r="H374" s="33">
        <f t="shared" si="120"/>
        <v>4040</v>
      </c>
      <c r="I374" s="34">
        <v>17</v>
      </c>
      <c r="J374" s="34"/>
      <c r="K374" s="35">
        <v>2</v>
      </c>
      <c r="L374" s="35"/>
      <c r="M374" s="36"/>
      <c r="N374" s="37">
        <f t="shared" si="113"/>
        <v>19</v>
      </c>
      <c r="O374" s="38">
        <f t="shared" ref="O374:O437" si="145">IF(H374=0,"",H374/N374)</f>
        <v>212.63157894736841</v>
      </c>
      <c r="P374" s="39" t="str">
        <f t="shared" si="143"/>
        <v/>
      </c>
      <c r="Q374" s="40" t="str">
        <f t="shared" si="110"/>
        <v/>
      </c>
      <c r="R374" s="40">
        <f t="shared" ref="R374:R437" si="146">IF(ISBLANK(K374),"",(K374/N374)*100)</f>
        <v>10.526315789473683</v>
      </c>
      <c r="S374" s="40" t="str">
        <f t="shared" ref="S374:S437" si="147">IF(ISBLANK(L374),"",(L374/N374)*100)</f>
        <v/>
      </c>
      <c r="T374" s="40" t="str">
        <f t="shared" si="112"/>
        <v/>
      </c>
    </row>
    <row r="375" spans="1:23" ht="12.6" thickBot="1" x14ac:dyDescent="0.3">
      <c r="A375" s="27">
        <v>43675</v>
      </c>
      <c r="B375" s="28" t="s">
        <v>89</v>
      </c>
      <c r="C375" s="29" t="s">
        <v>51</v>
      </c>
      <c r="D375" s="56" t="str">
        <f>D374</f>
        <v>S2 M1 A12</v>
      </c>
      <c r="E375" s="46" t="s">
        <v>38</v>
      </c>
      <c r="F375" s="47" t="s">
        <v>39</v>
      </c>
      <c r="G375" s="48"/>
      <c r="H375" s="33">
        <f t="shared" si="120"/>
        <v>0</v>
      </c>
      <c r="I375" s="49"/>
      <c r="J375" s="49"/>
      <c r="K375" s="50"/>
      <c r="L375" s="50"/>
      <c r="M375" s="51"/>
      <c r="N375" s="37" t="str">
        <f t="shared" si="113"/>
        <v/>
      </c>
      <c r="O375" s="38" t="str">
        <f t="shared" si="145"/>
        <v/>
      </c>
      <c r="P375" s="39" t="str">
        <f t="shared" si="143"/>
        <v/>
      </c>
      <c r="Q375" s="40" t="str">
        <f t="shared" ref="Q375:Q438" si="148">IF(ISBLANK(J375),"",(J375/N375)*100)</f>
        <v/>
      </c>
      <c r="R375" s="40" t="str">
        <f t="shared" si="146"/>
        <v/>
      </c>
      <c r="S375" s="40" t="str">
        <f t="shared" si="147"/>
        <v/>
      </c>
      <c r="T375" s="40" t="str">
        <f t="shared" si="112"/>
        <v/>
      </c>
    </row>
    <row r="376" spans="1:23" x14ac:dyDescent="0.25">
      <c r="A376" s="27">
        <v>43675</v>
      </c>
      <c r="B376" s="28" t="s">
        <v>89</v>
      </c>
      <c r="C376" s="29" t="s">
        <v>51</v>
      </c>
      <c r="D376" s="30" t="s">
        <v>64</v>
      </c>
      <c r="E376" s="31" t="s">
        <v>90</v>
      </c>
      <c r="F376" s="32" t="s">
        <v>91</v>
      </c>
      <c r="G376" s="33">
        <v>1564</v>
      </c>
      <c r="H376" s="33">
        <f t="shared" si="120"/>
        <v>389</v>
      </c>
      <c r="I376" s="34">
        <v>5</v>
      </c>
      <c r="J376" s="34"/>
      <c r="K376" s="35"/>
      <c r="L376" s="35"/>
      <c r="M376" s="36"/>
      <c r="N376" s="37">
        <f t="shared" si="113"/>
        <v>5</v>
      </c>
      <c r="O376" s="38">
        <f t="shared" si="145"/>
        <v>77.8</v>
      </c>
      <c r="P376" s="39" t="str">
        <f t="shared" ref="P376" si="149">IF(SUM(L376:M376)=0,"",SUM(L376:M376))</f>
        <v/>
      </c>
      <c r="Q376" s="40" t="str">
        <f t="shared" si="148"/>
        <v/>
      </c>
      <c r="R376" s="40" t="str">
        <f t="shared" si="146"/>
        <v/>
      </c>
      <c r="S376" s="40" t="str">
        <f t="shared" si="147"/>
        <v/>
      </c>
      <c r="T376" s="40" t="str">
        <f t="shared" ref="T376:T439" si="150">IF(ISBLANK(M376),"",(M376/N376)*100)</f>
        <v/>
      </c>
      <c r="U376" s="41">
        <f>SUM(H376:H381)</f>
        <v>15620</v>
      </c>
      <c r="V376" s="42">
        <f>U376/(SUM(N376:N380))</f>
        <v>130.16666666666666</v>
      </c>
      <c r="W376" s="1">
        <f>SUM(N376:N381)</f>
        <v>120</v>
      </c>
    </row>
    <row r="377" spans="1:23" x14ac:dyDescent="0.25">
      <c r="A377" s="27">
        <v>43675</v>
      </c>
      <c r="B377" s="28" t="s">
        <v>89</v>
      </c>
      <c r="C377" s="29" t="s">
        <v>51</v>
      </c>
      <c r="D377" s="30" t="s">
        <v>64</v>
      </c>
      <c r="E377" s="31" t="s">
        <v>30</v>
      </c>
      <c r="F377" s="32" t="s">
        <v>31</v>
      </c>
      <c r="G377" s="33">
        <v>3957</v>
      </c>
      <c r="H377" s="33">
        <f t="shared" si="120"/>
        <v>2782</v>
      </c>
      <c r="I377" s="34">
        <v>22</v>
      </c>
      <c r="J377" s="34"/>
      <c r="K377" s="35">
        <v>1</v>
      </c>
      <c r="L377" s="35">
        <v>1</v>
      </c>
      <c r="M377" s="36"/>
      <c r="N377" s="37">
        <f t="shared" ref="N377:N440" si="151">IF(ISBLANK(I377),"",I377+(J377+K377+L377+M377))</f>
        <v>24</v>
      </c>
      <c r="O377" s="38">
        <f t="shared" si="145"/>
        <v>115.91666666666667</v>
      </c>
      <c r="P377" s="39">
        <f t="shared" ref="P377:P381" si="152">IF(SUM(L377:M377)=0,"",SUM(L377:M377))</f>
        <v>1</v>
      </c>
      <c r="Q377" s="40" t="str">
        <f t="shared" si="148"/>
        <v/>
      </c>
      <c r="R377" s="40">
        <f t="shared" si="146"/>
        <v>4.1666666666666661</v>
      </c>
      <c r="S377" s="40">
        <f t="shared" si="147"/>
        <v>4.1666666666666661</v>
      </c>
      <c r="T377" s="40" t="str">
        <f t="shared" si="150"/>
        <v/>
      </c>
      <c r="U377" s="41"/>
      <c r="V377" s="42"/>
    </row>
    <row r="378" spans="1:23" x14ac:dyDescent="0.25">
      <c r="A378" s="27">
        <v>43675</v>
      </c>
      <c r="B378" s="28" t="s">
        <v>89</v>
      </c>
      <c r="C378" s="29" t="s">
        <v>51</v>
      </c>
      <c r="D378" s="30" t="str">
        <f t="shared" ref="D378:D380" si="153">D377</f>
        <v>S2 M2 01</v>
      </c>
      <c r="E378" s="31" t="s">
        <v>32</v>
      </c>
      <c r="F378" s="32" t="s">
        <v>33</v>
      </c>
      <c r="G378" s="33">
        <v>9281</v>
      </c>
      <c r="H378" s="33">
        <f t="shared" si="120"/>
        <v>8106</v>
      </c>
      <c r="I378" s="34">
        <v>51</v>
      </c>
      <c r="J378" s="34"/>
      <c r="K378" s="35">
        <v>7</v>
      </c>
      <c r="L378" s="35">
        <v>3</v>
      </c>
      <c r="M378" s="36">
        <v>3</v>
      </c>
      <c r="N378" s="37">
        <f t="shared" si="151"/>
        <v>64</v>
      </c>
      <c r="O378" s="38">
        <f t="shared" si="145"/>
        <v>126.65625</v>
      </c>
      <c r="P378" s="39">
        <f t="shared" si="152"/>
        <v>6</v>
      </c>
      <c r="Q378" s="40" t="str">
        <f t="shared" si="148"/>
        <v/>
      </c>
      <c r="R378" s="40">
        <f t="shared" si="146"/>
        <v>10.9375</v>
      </c>
      <c r="S378" s="40">
        <f t="shared" si="147"/>
        <v>4.6875</v>
      </c>
      <c r="T378" s="40">
        <f t="shared" si="150"/>
        <v>4.6875</v>
      </c>
    </row>
    <row r="379" spans="1:23" x14ac:dyDescent="0.25">
      <c r="A379" s="27">
        <v>43675</v>
      </c>
      <c r="B379" s="28" t="s">
        <v>89</v>
      </c>
      <c r="C379" s="29" t="s">
        <v>51</v>
      </c>
      <c r="D379" s="30" t="str">
        <f t="shared" si="153"/>
        <v>S2 M2 01</v>
      </c>
      <c r="E379" s="31" t="s">
        <v>34</v>
      </c>
      <c r="F379" s="32" t="s">
        <v>35</v>
      </c>
      <c r="G379" s="43">
        <v>5329</v>
      </c>
      <c r="H379" s="33">
        <f t="shared" si="120"/>
        <v>4154</v>
      </c>
      <c r="I379" s="34">
        <v>13</v>
      </c>
      <c r="J379" s="34"/>
      <c r="K379" s="35">
        <v>10</v>
      </c>
      <c r="L379" s="35">
        <v>3</v>
      </c>
      <c r="M379" s="36"/>
      <c r="N379" s="37">
        <f t="shared" si="151"/>
        <v>26</v>
      </c>
      <c r="O379" s="38">
        <f t="shared" si="145"/>
        <v>159.76923076923077</v>
      </c>
      <c r="P379" s="39">
        <f t="shared" si="152"/>
        <v>3</v>
      </c>
      <c r="Q379" s="40" t="str">
        <f t="shared" si="148"/>
        <v/>
      </c>
      <c r="R379" s="40">
        <f t="shared" si="146"/>
        <v>38.461538461538467</v>
      </c>
      <c r="S379" s="40">
        <f t="shared" si="147"/>
        <v>11.538461538461538</v>
      </c>
      <c r="T379" s="40" t="str">
        <f t="shared" si="150"/>
        <v/>
      </c>
    </row>
    <row r="380" spans="1:23" x14ac:dyDescent="0.25">
      <c r="A380" s="27">
        <v>43675</v>
      </c>
      <c r="B380" s="28" t="s">
        <v>89</v>
      </c>
      <c r="C380" s="29" t="s">
        <v>51</v>
      </c>
      <c r="D380" s="30" t="str">
        <f t="shared" si="153"/>
        <v>S2 M2 01</v>
      </c>
      <c r="E380" s="31" t="s">
        <v>36</v>
      </c>
      <c r="F380" s="32" t="s">
        <v>37</v>
      </c>
      <c r="G380" s="43">
        <v>1364</v>
      </c>
      <c r="H380" s="33">
        <f t="shared" si="120"/>
        <v>189</v>
      </c>
      <c r="I380" s="34">
        <v>0</v>
      </c>
      <c r="J380" s="34"/>
      <c r="K380" s="35">
        <v>1</v>
      </c>
      <c r="L380" s="35"/>
      <c r="M380" s="36"/>
      <c r="N380" s="37">
        <f t="shared" si="151"/>
        <v>1</v>
      </c>
      <c r="O380" s="38">
        <f t="shared" si="145"/>
        <v>189</v>
      </c>
      <c r="P380" s="39" t="str">
        <f t="shared" si="152"/>
        <v/>
      </c>
      <c r="Q380" s="40" t="str">
        <f t="shared" si="148"/>
        <v/>
      </c>
      <c r="R380" s="40">
        <f t="shared" si="146"/>
        <v>100</v>
      </c>
      <c r="S380" s="40" t="str">
        <f t="shared" si="147"/>
        <v/>
      </c>
      <c r="T380" s="40" t="str">
        <f t="shared" si="150"/>
        <v/>
      </c>
    </row>
    <row r="381" spans="1:23" x14ac:dyDescent="0.25">
      <c r="A381" s="27">
        <v>43675</v>
      </c>
      <c r="B381" s="28" t="s">
        <v>89</v>
      </c>
      <c r="C381" s="29" t="s">
        <v>51</v>
      </c>
      <c r="D381" s="45" t="str">
        <f>D380</f>
        <v>S2 M2 01</v>
      </c>
      <c r="E381" s="46" t="s">
        <v>38</v>
      </c>
      <c r="F381" s="47" t="s">
        <v>39</v>
      </c>
      <c r="G381" s="48"/>
      <c r="H381" s="33">
        <f t="shared" si="120"/>
        <v>0</v>
      </c>
      <c r="I381" s="49"/>
      <c r="J381" s="49"/>
      <c r="K381" s="50"/>
      <c r="L381" s="50"/>
      <c r="M381" s="51"/>
      <c r="N381" s="37" t="str">
        <f t="shared" si="151"/>
        <v/>
      </c>
      <c r="O381" s="38" t="str">
        <f t="shared" si="145"/>
        <v/>
      </c>
      <c r="P381" s="39" t="str">
        <f t="shared" si="152"/>
        <v/>
      </c>
      <c r="Q381" s="40" t="str">
        <f t="shared" si="148"/>
        <v/>
      </c>
      <c r="R381" s="40" t="str">
        <f t="shared" si="146"/>
        <v/>
      </c>
      <c r="S381" s="40" t="str">
        <f t="shared" si="147"/>
        <v/>
      </c>
      <c r="T381" s="40" t="str">
        <f t="shared" si="150"/>
        <v/>
      </c>
    </row>
    <row r="382" spans="1:23" x14ac:dyDescent="0.25">
      <c r="A382" s="27">
        <v>43675</v>
      </c>
      <c r="B382" s="28" t="s">
        <v>89</v>
      </c>
      <c r="C382" s="29" t="s">
        <v>51</v>
      </c>
      <c r="D382" s="30" t="s">
        <v>65</v>
      </c>
      <c r="E382" s="31" t="s">
        <v>90</v>
      </c>
      <c r="F382" s="32" t="s">
        <v>91</v>
      </c>
      <c r="G382" s="33">
        <v>2907</v>
      </c>
      <c r="H382" s="33">
        <f t="shared" si="120"/>
        <v>1732</v>
      </c>
      <c r="I382" s="34">
        <v>22</v>
      </c>
      <c r="J382" s="34"/>
      <c r="K382" s="35"/>
      <c r="L382" s="35"/>
      <c r="M382" s="36"/>
      <c r="N382" s="37">
        <f t="shared" si="151"/>
        <v>22</v>
      </c>
      <c r="O382" s="38">
        <f t="shared" si="145"/>
        <v>78.727272727272734</v>
      </c>
      <c r="P382" s="39" t="str">
        <f t="shared" ref="P382" si="154">IF(SUM(L382:M382)=0,"",SUM(L382:M382))</f>
        <v/>
      </c>
      <c r="Q382" s="40" t="str">
        <f t="shared" si="148"/>
        <v/>
      </c>
      <c r="R382" s="40" t="str">
        <f t="shared" si="146"/>
        <v/>
      </c>
      <c r="S382" s="40" t="str">
        <f t="shared" si="147"/>
        <v/>
      </c>
      <c r="T382" s="40" t="str">
        <f t="shared" si="150"/>
        <v/>
      </c>
      <c r="U382" s="41">
        <f>SUM(H382:H387)</f>
        <v>15687</v>
      </c>
      <c r="V382" s="42">
        <f>U382/(SUM(N382:N386))</f>
        <v>117.94736842105263</v>
      </c>
      <c r="W382" s="1">
        <f>SUM(N382:N387)</f>
        <v>133</v>
      </c>
    </row>
    <row r="383" spans="1:23" x14ac:dyDescent="0.25">
      <c r="A383" s="27">
        <v>43675</v>
      </c>
      <c r="B383" s="28" t="s">
        <v>89</v>
      </c>
      <c r="C383" s="29" t="s">
        <v>51</v>
      </c>
      <c r="D383" s="30" t="s">
        <v>65</v>
      </c>
      <c r="E383" s="31" t="s">
        <v>30</v>
      </c>
      <c r="F383" s="32" t="s">
        <v>31</v>
      </c>
      <c r="G383" s="33">
        <v>6485</v>
      </c>
      <c r="H383" s="33">
        <f t="shared" si="120"/>
        <v>5310</v>
      </c>
      <c r="I383" s="34">
        <v>39</v>
      </c>
      <c r="J383" s="34">
        <v>1</v>
      </c>
      <c r="K383" s="35">
        <v>10</v>
      </c>
      <c r="L383" s="35"/>
      <c r="M383" s="36"/>
      <c r="N383" s="37">
        <f t="shared" si="151"/>
        <v>50</v>
      </c>
      <c r="O383" s="38">
        <f t="shared" si="145"/>
        <v>106.2</v>
      </c>
      <c r="P383" s="39" t="str">
        <f t="shared" ref="P383:P387" si="155">IF(SUM(L383:M383)=0,"",SUM(L383:M383))</f>
        <v/>
      </c>
      <c r="Q383" s="40">
        <f t="shared" si="148"/>
        <v>2</v>
      </c>
      <c r="R383" s="40">
        <f t="shared" si="146"/>
        <v>20</v>
      </c>
      <c r="S383" s="40" t="str">
        <f t="shared" si="147"/>
        <v/>
      </c>
      <c r="T383" s="40" t="str">
        <f t="shared" si="150"/>
        <v/>
      </c>
      <c r="U383" s="41"/>
      <c r="V383" s="42"/>
    </row>
    <row r="384" spans="1:23" x14ac:dyDescent="0.25">
      <c r="A384" s="27">
        <v>43675</v>
      </c>
      <c r="B384" s="28" t="s">
        <v>89</v>
      </c>
      <c r="C384" s="29" t="s">
        <v>51</v>
      </c>
      <c r="D384" s="30" t="str">
        <f t="shared" ref="D384:D386" si="156">D383</f>
        <v>S2 M2 02</v>
      </c>
      <c r="E384" s="31" t="s">
        <v>32</v>
      </c>
      <c r="F384" s="32" t="s">
        <v>33</v>
      </c>
      <c r="G384" s="33">
        <v>7266</v>
      </c>
      <c r="H384" s="33">
        <f t="shared" si="120"/>
        <v>6091</v>
      </c>
      <c r="I384" s="34">
        <v>35</v>
      </c>
      <c r="J384" s="34"/>
      <c r="K384" s="35">
        <v>9</v>
      </c>
      <c r="L384" s="35">
        <v>2</v>
      </c>
      <c r="M384" s="36"/>
      <c r="N384" s="37">
        <f t="shared" si="151"/>
        <v>46</v>
      </c>
      <c r="O384" s="38">
        <f t="shared" si="145"/>
        <v>132.41304347826087</v>
      </c>
      <c r="P384" s="39">
        <f t="shared" si="155"/>
        <v>2</v>
      </c>
      <c r="Q384" s="40" t="str">
        <f t="shared" si="148"/>
        <v/>
      </c>
      <c r="R384" s="40">
        <f t="shared" si="146"/>
        <v>19.565217391304348</v>
      </c>
      <c r="S384" s="40">
        <f t="shared" si="147"/>
        <v>4.3478260869565215</v>
      </c>
      <c r="T384" s="40" t="str">
        <f t="shared" si="150"/>
        <v/>
      </c>
    </row>
    <row r="385" spans="1:23" x14ac:dyDescent="0.25">
      <c r="A385" s="27">
        <v>43675</v>
      </c>
      <c r="B385" s="28" t="s">
        <v>89</v>
      </c>
      <c r="C385" s="29" t="s">
        <v>51</v>
      </c>
      <c r="D385" s="30" t="str">
        <f t="shared" si="156"/>
        <v>S2 M2 02</v>
      </c>
      <c r="E385" s="31" t="s">
        <v>34</v>
      </c>
      <c r="F385" s="32" t="s">
        <v>35</v>
      </c>
      <c r="G385" s="43">
        <v>3729</v>
      </c>
      <c r="H385" s="33">
        <f t="shared" si="120"/>
        <v>2554</v>
      </c>
      <c r="I385" s="34">
        <v>14</v>
      </c>
      <c r="J385" s="34"/>
      <c r="K385" s="35">
        <v>1</v>
      </c>
      <c r="L385" s="35"/>
      <c r="M385" s="36"/>
      <c r="N385" s="37">
        <f t="shared" si="151"/>
        <v>15</v>
      </c>
      <c r="O385" s="38">
        <f t="shared" si="145"/>
        <v>170.26666666666668</v>
      </c>
      <c r="P385" s="39" t="str">
        <f t="shared" si="155"/>
        <v/>
      </c>
      <c r="Q385" s="40" t="str">
        <f t="shared" si="148"/>
        <v/>
      </c>
      <c r="R385" s="40">
        <f t="shared" si="146"/>
        <v>6.666666666666667</v>
      </c>
      <c r="S385" s="40" t="str">
        <f t="shared" si="147"/>
        <v/>
      </c>
      <c r="T385" s="40" t="str">
        <f t="shared" si="150"/>
        <v/>
      </c>
    </row>
    <row r="386" spans="1:23" x14ac:dyDescent="0.25">
      <c r="A386" s="27">
        <v>43675</v>
      </c>
      <c r="B386" s="28" t="s">
        <v>89</v>
      </c>
      <c r="C386" s="29" t="s">
        <v>51</v>
      </c>
      <c r="D386" s="30" t="str">
        <f t="shared" si="156"/>
        <v>S2 M2 02</v>
      </c>
      <c r="E386" s="31" t="s">
        <v>36</v>
      </c>
      <c r="F386" s="32" t="s">
        <v>37</v>
      </c>
      <c r="G386" s="43"/>
      <c r="H386" s="33">
        <f t="shared" si="120"/>
        <v>0</v>
      </c>
      <c r="I386" s="34"/>
      <c r="J386" s="34"/>
      <c r="K386" s="35"/>
      <c r="L386" s="35"/>
      <c r="M386" s="36"/>
      <c r="N386" s="37" t="str">
        <f t="shared" si="151"/>
        <v/>
      </c>
      <c r="O386" s="38" t="str">
        <f t="shared" si="145"/>
        <v/>
      </c>
      <c r="P386" s="39" t="str">
        <f t="shared" si="155"/>
        <v/>
      </c>
      <c r="Q386" s="40" t="str">
        <f t="shared" si="148"/>
        <v/>
      </c>
      <c r="R386" s="40" t="str">
        <f t="shared" si="146"/>
        <v/>
      </c>
      <c r="S386" s="40" t="str">
        <f t="shared" si="147"/>
        <v/>
      </c>
      <c r="T386" s="40" t="str">
        <f t="shared" si="150"/>
        <v/>
      </c>
    </row>
    <row r="387" spans="1:23" x14ac:dyDescent="0.25">
      <c r="A387" s="27">
        <v>43675</v>
      </c>
      <c r="B387" s="28" t="s">
        <v>89</v>
      </c>
      <c r="C387" s="29" t="s">
        <v>51</v>
      </c>
      <c r="D387" s="45" t="str">
        <f>D386</f>
        <v>S2 M2 02</v>
      </c>
      <c r="E387" s="46" t="s">
        <v>38</v>
      </c>
      <c r="F387" s="47" t="s">
        <v>39</v>
      </c>
      <c r="G387" s="48"/>
      <c r="H387" s="33">
        <f t="shared" si="120"/>
        <v>0</v>
      </c>
      <c r="I387" s="49"/>
      <c r="J387" s="49"/>
      <c r="K387" s="50"/>
      <c r="L387" s="50"/>
      <c r="M387" s="51"/>
      <c r="N387" s="37" t="str">
        <f t="shared" si="151"/>
        <v/>
      </c>
      <c r="O387" s="38" t="str">
        <f t="shared" si="145"/>
        <v/>
      </c>
      <c r="P387" s="39" t="str">
        <f t="shared" si="155"/>
        <v/>
      </c>
      <c r="Q387" s="40" t="str">
        <f t="shared" si="148"/>
        <v/>
      </c>
      <c r="R387" s="40" t="str">
        <f t="shared" si="146"/>
        <v/>
      </c>
      <c r="S387" s="40" t="str">
        <f t="shared" si="147"/>
        <v/>
      </c>
      <c r="T387" s="40" t="str">
        <f t="shared" si="150"/>
        <v/>
      </c>
    </row>
    <row r="388" spans="1:23" x14ac:dyDescent="0.25">
      <c r="A388" s="27">
        <v>43675</v>
      </c>
      <c r="B388" s="28" t="s">
        <v>89</v>
      </c>
      <c r="C388" s="29" t="s">
        <v>51</v>
      </c>
      <c r="D388" s="30" t="s">
        <v>66</v>
      </c>
      <c r="E388" s="31" t="s">
        <v>90</v>
      </c>
      <c r="F388" s="32" t="s">
        <v>91</v>
      </c>
      <c r="G388" s="33">
        <v>4567</v>
      </c>
      <c r="H388" s="33">
        <f t="shared" si="120"/>
        <v>3392</v>
      </c>
      <c r="I388" s="34">
        <v>50</v>
      </c>
      <c r="J388" s="34"/>
      <c r="K388" s="35"/>
      <c r="L388" s="35"/>
      <c r="M388" s="36"/>
      <c r="N388" s="37">
        <f t="shared" si="151"/>
        <v>50</v>
      </c>
      <c r="O388" s="38">
        <f t="shared" si="145"/>
        <v>67.84</v>
      </c>
      <c r="P388" s="39" t="str">
        <f t="shared" ref="P388" si="157">IF(SUM(L388:M388)=0,"",SUM(L388:M388))</f>
        <v/>
      </c>
      <c r="Q388" s="40" t="str">
        <f t="shared" si="148"/>
        <v/>
      </c>
      <c r="R388" s="40" t="str">
        <f t="shared" si="146"/>
        <v/>
      </c>
      <c r="S388" s="40" t="str">
        <f t="shared" si="147"/>
        <v/>
      </c>
      <c r="T388" s="40" t="str">
        <f t="shared" si="150"/>
        <v/>
      </c>
      <c r="U388" s="41">
        <f>SUM(H388:H393)</f>
        <v>14006</v>
      </c>
      <c r="V388" s="42">
        <f>U388/(SUM(N388:N392))</f>
        <v>91.542483660130713</v>
      </c>
      <c r="W388" s="1">
        <f>SUM(N388:N393)</f>
        <v>153</v>
      </c>
    </row>
    <row r="389" spans="1:23" x14ac:dyDescent="0.25">
      <c r="A389" s="27">
        <v>43675</v>
      </c>
      <c r="B389" s="28" t="s">
        <v>89</v>
      </c>
      <c r="C389" s="29" t="s">
        <v>51</v>
      </c>
      <c r="D389" s="30" t="s">
        <v>66</v>
      </c>
      <c r="E389" s="31" t="s">
        <v>30</v>
      </c>
      <c r="F389" s="32" t="s">
        <v>31</v>
      </c>
      <c r="G389" s="33">
        <v>9018</v>
      </c>
      <c r="H389" s="33">
        <f t="shared" ref="H389:H452" si="158">IF(ISBLANK(G389),0,G389-H$1)</f>
        <v>7843</v>
      </c>
      <c r="I389" s="34">
        <v>62</v>
      </c>
      <c r="J389" s="34"/>
      <c r="K389" s="35">
        <v>14</v>
      </c>
      <c r="L389" s="35">
        <v>4</v>
      </c>
      <c r="M389" s="36"/>
      <c r="N389" s="37">
        <f t="shared" si="151"/>
        <v>80</v>
      </c>
      <c r="O389" s="38">
        <f t="shared" si="145"/>
        <v>98.037499999999994</v>
      </c>
      <c r="P389" s="39">
        <f t="shared" ref="P389:P393" si="159">IF(SUM(L389:M389)=0,"",SUM(L389:M389))</f>
        <v>4</v>
      </c>
      <c r="Q389" s="40" t="str">
        <f t="shared" si="148"/>
        <v/>
      </c>
      <c r="R389" s="40">
        <f t="shared" si="146"/>
        <v>17.5</v>
      </c>
      <c r="S389" s="40">
        <f t="shared" si="147"/>
        <v>5</v>
      </c>
      <c r="T389" s="40" t="str">
        <f t="shared" si="150"/>
        <v/>
      </c>
      <c r="U389" s="41"/>
      <c r="V389" s="42"/>
    </row>
    <row r="390" spans="1:23" x14ac:dyDescent="0.25">
      <c r="A390" s="27">
        <v>43675</v>
      </c>
      <c r="B390" s="28" t="s">
        <v>89</v>
      </c>
      <c r="C390" s="29" t="s">
        <v>51</v>
      </c>
      <c r="D390" s="30" t="str">
        <f t="shared" ref="D390:D392" si="160">D389</f>
        <v>S2 M2 03</v>
      </c>
      <c r="E390" s="31" t="s">
        <v>32</v>
      </c>
      <c r="F390" s="32" t="s">
        <v>33</v>
      </c>
      <c r="G390" s="33">
        <v>3781</v>
      </c>
      <c r="H390" s="33">
        <f t="shared" si="158"/>
        <v>2606</v>
      </c>
      <c r="I390" s="34">
        <v>20</v>
      </c>
      <c r="J390" s="34"/>
      <c r="K390" s="35">
        <v>2</v>
      </c>
      <c r="L390" s="35"/>
      <c r="M390" s="36"/>
      <c r="N390" s="37">
        <f t="shared" si="151"/>
        <v>22</v>
      </c>
      <c r="O390" s="38">
        <f t="shared" si="145"/>
        <v>118.45454545454545</v>
      </c>
      <c r="P390" s="39" t="str">
        <f t="shared" si="159"/>
        <v/>
      </c>
      <c r="Q390" s="40" t="str">
        <f t="shared" si="148"/>
        <v/>
      </c>
      <c r="R390" s="40">
        <f t="shared" si="146"/>
        <v>9.0909090909090917</v>
      </c>
      <c r="S390" s="40" t="str">
        <f t="shared" si="147"/>
        <v/>
      </c>
      <c r="T390" s="40" t="str">
        <f t="shared" si="150"/>
        <v/>
      </c>
    </row>
    <row r="391" spans="1:23" x14ac:dyDescent="0.25">
      <c r="A391" s="27">
        <v>43675</v>
      </c>
      <c r="B391" s="28" t="s">
        <v>89</v>
      </c>
      <c r="C391" s="29" t="s">
        <v>51</v>
      </c>
      <c r="D391" s="30" t="str">
        <f t="shared" si="160"/>
        <v>S2 M2 03</v>
      </c>
      <c r="E391" s="31" t="s">
        <v>34</v>
      </c>
      <c r="F391" s="32" t="s">
        <v>35</v>
      </c>
      <c r="G391" s="43">
        <v>1340</v>
      </c>
      <c r="H391" s="33">
        <f t="shared" si="158"/>
        <v>165</v>
      </c>
      <c r="I391" s="34">
        <v>0</v>
      </c>
      <c r="J391" s="34"/>
      <c r="K391" s="35">
        <v>1</v>
      </c>
      <c r="L391" s="35"/>
      <c r="M391" s="36"/>
      <c r="N391" s="37">
        <f t="shared" si="151"/>
        <v>1</v>
      </c>
      <c r="O391" s="38">
        <f t="shared" si="145"/>
        <v>165</v>
      </c>
      <c r="P391" s="39" t="str">
        <f t="shared" si="159"/>
        <v/>
      </c>
      <c r="Q391" s="40" t="str">
        <f t="shared" si="148"/>
        <v/>
      </c>
      <c r="R391" s="40">
        <f t="shared" si="146"/>
        <v>100</v>
      </c>
      <c r="S391" s="40" t="str">
        <f t="shared" si="147"/>
        <v/>
      </c>
      <c r="T391" s="40" t="str">
        <f t="shared" si="150"/>
        <v/>
      </c>
    </row>
    <row r="392" spans="1:23" x14ac:dyDescent="0.25">
      <c r="A392" s="27">
        <v>43675</v>
      </c>
      <c r="B392" s="28" t="s">
        <v>89</v>
      </c>
      <c r="C392" s="29" t="s">
        <v>51</v>
      </c>
      <c r="D392" s="30" t="str">
        <f t="shared" si="160"/>
        <v>S2 M2 03</v>
      </c>
      <c r="E392" s="31" t="s">
        <v>36</v>
      </c>
      <c r="F392" s="32" t="s">
        <v>37</v>
      </c>
      <c r="G392" s="43"/>
      <c r="H392" s="33">
        <f t="shared" si="158"/>
        <v>0</v>
      </c>
      <c r="I392" s="34"/>
      <c r="J392" s="34"/>
      <c r="K392" s="35"/>
      <c r="L392" s="35"/>
      <c r="M392" s="36"/>
      <c r="N392" s="37" t="str">
        <f t="shared" si="151"/>
        <v/>
      </c>
      <c r="O392" s="38" t="str">
        <f t="shared" si="145"/>
        <v/>
      </c>
      <c r="P392" s="39" t="str">
        <f t="shared" si="159"/>
        <v/>
      </c>
      <c r="Q392" s="40" t="str">
        <f t="shared" si="148"/>
        <v/>
      </c>
      <c r="R392" s="40" t="str">
        <f t="shared" si="146"/>
        <v/>
      </c>
      <c r="S392" s="40" t="str">
        <f t="shared" si="147"/>
        <v/>
      </c>
      <c r="T392" s="40" t="str">
        <f t="shared" si="150"/>
        <v/>
      </c>
    </row>
    <row r="393" spans="1:23" x14ac:dyDescent="0.25">
      <c r="A393" s="27">
        <v>43675</v>
      </c>
      <c r="B393" s="28" t="s">
        <v>89</v>
      </c>
      <c r="C393" s="29" t="s">
        <v>51</v>
      </c>
      <c r="D393" s="45" t="str">
        <f>D392</f>
        <v>S2 M2 03</v>
      </c>
      <c r="E393" s="46" t="s">
        <v>38</v>
      </c>
      <c r="F393" s="47" t="s">
        <v>39</v>
      </c>
      <c r="G393" s="48"/>
      <c r="H393" s="33">
        <f t="shared" si="158"/>
        <v>0</v>
      </c>
      <c r="I393" s="49"/>
      <c r="J393" s="49"/>
      <c r="K393" s="50"/>
      <c r="L393" s="50"/>
      <c r="M393" s="51"/>
      <c r="N393" s="37" t="str">
        <f t="shared" si="151"/>
        <v/>
      </c>
      <c r="O393" s="38" t="str">
        <f t="shared" si="145"/>
        <v/>
      </c>
      <c r="P393" s="39" t="str">
        <f t="shared" si="159"/>
        <v/>
      </c>
      <c r="Q393" s="40" t="str">
        <f t="shared" si="148"/>
        <v/>
      </c>
      <c r="R393" s="40" t="str">
        <f t="shared" si="146"/>
        <v/>
      </c>
      <c r="S393" s="40" t="str">
        <f t="shared" si="147"/>
        <v/>
      </c>
      <c r="T393" s="40" t="str">
        <f t="shared" si="150"/>
        <v/>
      </c>
    </row>
    <row r="394" spans="1:23" x14ac:dyDescent="0.25">
      <c r="A394" s="27">
        <v>43675</v>
      </c>
      <c r="B394" s="28" t="s">
        <v>89</v>
      </c>
      <c r="C394" s="29" t="s">
        <v>51</v>
      </c>
      <c r="D394" s="30" t="s">
        <v>67</v>
      </c>
      <c r="E394" s="31" t="s">
        <v>90</v>
      </c>
      <c r="F394" s="32" t="s">
        <v>91</v>
      </c>
      <c r="G394" s="33">
        <v>4548</v>
      </c>
      <c r="H394" s="33">
        <f t="shared" si="158"/>
        <v>3373</v>
      </c>
      <c r="I394" s="34">
        <v>44</v>
      </c>
      <c r="J394" s="34"/>
      <c r="K394" s="35"/>
      <c r="L394" s="35"/>
      <c r="M394" s="36"/>
      <c r="N394" s="37">
        <f t="shared" si="151"/>
        <v>44</v>
      </c>
      <c r="O394" s="38">
        <f t="shared" si="145"/>
        <v>76.659090909090907</v>
      </c>
      <c r="P394" s="39" t="str">
        <f t="shared" ref="P394" si="161">IF(SUM(L394:M394)=0,"",SUM(L394:M394))</f>
        <v/>
      </c>
      <c r="Q394" s="40" t="str">
        <f t="shared" si="148"/>
        <v/>
      </c>
      <c r="R394" s="40" t="str">
        <f t="shared" si="146"/>
        <v/>
      </c>
      <c r="S394" s="40" t="str">
        <f t="shared" si="147"/>
        <v/>
      </c>
      <c r="T394" s="40" t="str">
        <f t="shared" si="150"/>
        <v/>
      </c>
      <c r="U394" s="41">
        <f>SUM(H394:H399)</f>
        <v>16276</v>
      </c>
      <c r="V394" s="42">
        <f>U394/(SUM(N394:N398))</f>
        <v>103.01265822784811</v>
      </c>
      <c r="W394" s="1">
        <f>SUM(N394:N399)</f>
        <v>158</v>
      </c>
    </row>
    <row r="395" spans="1:23" x14ac:dyDescent="0.25">
      <c r="A395" s="27">
        <v>43675</v>
      </c>
      <c r="B395" s="28" t="s">
        <v>89</v>
      </c>
      <c r="C395" s="29" t="s">
        <v>51</v>
      </c>
      <c r="D395" s="30" t="s">
        <v>67</v>
      </c>
      <c r="E395" s="31" t="s">
        <v>30</v>
      </c>
      <c r="F395" s="32" t="s">
        <v>31</v>
      </c>
      <c r="G395" s="33">
        <v>7693</v>
      </c>
      <c r="H395" s="33">
        <f t="shared" si="158"/>
        <v>6518</v>
      </c>
      <c r="I395" s="34">
        <v>56</v>
      </c>
      <c r="J395" s="34"/>
      <c r="K395" s="35">
        <v>9</v>
      </c>
      <c r="L395" s="35"/>
      <c r="M395" s="36"/>
      <c r="N395" s="37">
        <f t="shared" si="151"/>
        <v>65</v>
      </c>
      <c r="O395" s="38">
        <f t="shared" si="145"/>
        <v>100.27692307692308</v>
      </c>
      <c r="P395" s="39" t="str">
        <f t="shared" ref="P395:P399" si="162">IF(SUM(L395:M395)=0,"",SUM(L395:M395))</f>
        <v/>
      </c>
      <c r="Q395" s="40" t="str">
        <f t="shared" si="148"/>
        <v/>
      </c>
      <c r="R395" s="40">
        <f t="shared" si="146"/>
        <v>13.846153846153847</v>
      </c>
      <c r="S395" s="40" t="str">
        <f t="shared" si="147"/>
        <v/>
      </c>
      <c r="T395" s="40" t="str">
        <f t="shared" si="150"/>
        <v/>
      </c>
      <c r="U395" s="41"/>
      <c r="V395" s="42"/>
    </row>
    <row r="396" spans="1:23" x14ac:dyDescent="0.25">
      <c r="A396" s="27">
        <v>43675</v>
      </c>
      <c r="B396" s="28" t="s">
        <v>89</v>
      </c>
      <c r="C396" s="29" t="s">
        <v>51</v>
      </c>
      <c r="D396" s="30" t="str">
        <f t="shared" ref="D396:D398" si="163">D395</f>
        <v>S2 M2 04</v>
      </c>
      <c r="E396" s="31" t="s">
        <v>32</v>
      </c>
      <c r="F396" s="32" t="s">
        <v>33</v>
      </c>
      <c r="G396" s="33">
        <v>6468</v>
      </c>
      <c r="H396" s="33">
        <f t="shared" si="158"/>
        <v>5293</v>
      </c>
      <c r="I396" s="34">
        <v>33</v>
      </c>
      <c r="J396" s="34"/>
      <c r="K396" s="35">
        <v>7</v>
      </c>
      <c r="L396" s="35">
        <v>2</v>
      </c>
      <c r="M396" s="36"/>
      <c r="N396" s="37">
        <f t="shared" si="151"/>
        <v>42</v>
      </c>
      <c r="O396" s="38">
        <f t="shared" si="145"/>
        <v>126.02380952380952</v>
      </c>
      <c r="P396" s="39">
        <f t="shared" si="162"/>
        <v>2</v>
      </c>
      <c r="Q396" s="40" t="str">
        <f t="shared" si="148"/>
        <v/>
      </c>
      <c r="R396" s="40">
        <f t="shared" si="146"/>
        <v>16.666666666666664</v>
      </c>
      <c r="S396" s="40">
        <f t="shared" si="147"/>
        <v>4.7619047619047619</v>
      </c>
      <c r="T396" s="40" t="str">
        <f t="shared" si="150"/>
        <v/>
      </c>
    </row>
    <row r="397" spans="1:23" x14ac:dyDescent="0.25">
      <c r="A397" s="27">
        <v>43675</v>
      </c>
      <c r="B397" s="28" t="s">
        <v>89</v>
      </c>
      <c r="C397" s="29" t="s">
        <v>51</v>
      </c>
      <c r="D397" s="30" t="str">
        <f t="shared" si="163"/>
        <v>S2 M2 04</v>
      </c>
      <c r="E397" s="31" t="s">
        <v>34</v>
      </c>
      <c r="F397" s="32" t="s">
        <v>35</v>
      </c>
      <c r="G397" s="43">
        <v>2267</v>
      </c>
      <c r="H397" s="33">
        <f t="shared" si="158"/>
        <v>1092</v>
      </c>
      <c r="I397" s="34">
        <v>7</v>
      </c>
      <c r="J397" s="34"/>
      <c r="K397" s="35"/>
      <c r="L397" s="35"/>
      <c r="M397" s="36"/>
      <c r="N397" s="37">
        <f t="shared" si="151"/>
        <v>7</v>
      </c>
      <c r="O397" s="38">
        <f t="shared" si="145"/>
        <v>156</v>
      </c>
      <c r="P397" s="39" t="str">
        <f t="shared" si="162"/>
        <v/>
      </c>
      <c r="Q397" s="40" t="str">
        <f t="shared" si="148"/>
        <v/>
      </c>
      <c r="R397" s="40" t="str">
        <f t="shared" si="146"/>
        <v/>
      </c>
      <c r="S397" s="40" t="str">
        <f t="shared" si="147"/>
        <v/>
      </c>
      <c r="T397" s="40" t="str">
        <f t="shared" si="150"/>
        <v/>
      </c>
    </row>
    <row r="398" spans="1:23" x14ac:dyDescent="0.25">
      <c r="A398" s="27">
        <v>43675</v>
      </c>
      <c r="B398" s="28" t="s">
        <v>89</v>
      </c>
      <c r="C398" s="29" t="s">
        <v>51</v>
      </c>
      <c r="D398" s="30" t="str">
        <f t="shared" si="163"/>
        <v>S2 M2 04</v>
      </c>
      <c r="E398" s="31" t="s">
        <v>36</v>
      </c>
      <c r="F398" s="32" t="s">
        <v>37</v>
      </c>
      <c r="G398" s="43"/>
      <c r="H398" s="33">
        <f t="shared" si="158"/>
        <v>0</v>
      </c>
      <c r="I398" s="34"/>
      <c r="J398" s="34"/>
      <c r="K398" s="35"/>
      <c r="L398" s="35"/>
      <c r="M398" s="36"/>
      <c r="N398" s="37" t="str">
        <f t="shared" si="151"/>
        <v/>
      </c>
      <c r="O398" s="38" t="str">
        <f t="shared" si="145"/>
        <v/>
      </c>
      <c r="P398" s="39" t="str">
        <f t="shared" si="162"/>
        <v/>
      </c>
      <c r="Q398" s="40" t="str">
        <f t="shared" si="148"/>
        <v/>
      </c>
      <c r="R398" s="40" t="str">
        <f t="shared" si="146"/>
        <v/>
      </c>
      <c r="S398" s="40" t="str">
        <f t="shared" si="147"/>
        <v/>
      </c>
      <c r="T398" s="40" t="str">
        <f t="shared" si="150"/>
        <v/>
      </c>
    </row>
    <row r="399" spans="1:23" x14ac:dyDescent="0.25">
      <c r="A399" s="27">
        <v>43675</v>
      </c>
      <c r="B399" s="28" t="s">
        <v>89</v>
      </c>
      <c r="C399" s="29" t="s">
        <v>51</v>
      </c>
      <c r="D399" s="45" t="str">
        <f>D398</f>
        <v>S2 M2 04</v>
      </c>
      <c r="E399" s="46" t="s">
        <v>38</v>
      </c>
      <c r="F399" s="47" t="s">
        <v>39</v>
      </c>
      <c r="G399" s="48"/>
      <c r="H399" s="33">
        <f t="shared" si="158"/>
        <v>0</v>
      </c>
      <c r="I399" s="49"/>
      <c r="J399" s="49"/>
      <c r="K399" s="50"/>
      <c r="L399" s="50"/>
      <c r="M399" s="51"/>
      <c r="N399" s="37" t="str">
        <f t="shared" si="151"/>
        <v/>
      </c>
      <c r="O399" s="38" t="str">
        <f t="shared" si="145"/>
        <v/>
      </c>
      <c r="P399" s="39" t="str">
        <f t="shared" si="162"/>
        <v/>
      </c>
      <c r="Q399" s="40" t="str">
        <f t="shared" si="148"/>
        <v/>
      </c>
      <c r="R399" s="40" t="str">
        <f t="shared" si="146"/>
        <v/>
      </c>
      <c r="S399" s="40" t="str">
        <f t="shared" si="147"/>
        <v/>
      </c>
      <c r="T399" s="40" t="str">
        <f t="shared" si="150"/>
        <v/>
      </c>
    </row>
    <row r="400" spans="1:23" x14ac:dyDescent="0.25">
      <c r="A400" s="27">
        <v>43675</v>
      </c>
      <c r="B400" s="28" t="s">
        <v>89</v>
      </c>
      <c r="C400" s="29" t="s">
        <v>51</v>
      </c>
      <c r="D400" s="30" t="s">
        <v>68</v>
      </c>
      <c r="E400" s="31" t="s">
        <v>90</v>
      </c>
      <c r="F400" s="32" t="s">
        <v>91</v>
      </c>
      <c r="G400" s="33">
        <v>4949</v>
      </c>
      <c r="H400" s="33">
        <f t="shared" si="158"/>
        <v>3774</v>
      </c>
      <c r="I400" s="34">
        <v>47</v>
      </c>
      <c r="J400" s="34"/>
      <c r="K400" s="35"/>
      <c r="L400" s="35"/>
      <c r="M400" s="36"/>
      <c r="N400" s="37">
        <f t="shared" si="151"/>
        <v>47</v>
      </c>
      <c r="O400" s="38">
        <f t="shared" si="145"/>
        <v>80.297872340425528</v>
      </c>
      <c r="P400" s="39" t="str">
        <f t="shared" ref="P400" si="164">IF(SUM(L400:M400)=0,"",SUM(L400:M400))</f>
        <v/>
      </c>
      <c r="Q400" s="40" t="str">
        <f t="shared" si="148"/>
        <v/>
      </c>
      <c r="R400" s="40" t="str">
        <f t="shared" si="146"/>
        <v/>
      </c>
      <c r="S400" s="40" t="str">
        <f t="shared" si="147"/>
        <v/>
      </c>
      <c r="T400" s="40" t="str">
        <f t="shared" si="150"/>
        <v/>
      </c>
      <c r="U400" s="41">
        <f>SUM(H400:H405)</f>
        <v>18169</v>
      </c>
      <c r="V400" s="42">
        <f>U400/(SUM(N400:N404))</f>
        <v>99.284153005464475</v>
      </c>
      <c r="W400" s="1">
        <f>SUM(N400:N405)</f>
        <v>183</v>
      </c>
    </row>
    <row r="401" spans="1:23" x14ac:dyDescent="0.25">
      <c r="A401" s="27">
        <v>43675</v>
      </c>
      <c r="B401" s="28" t="s">
        <v>89</v>
      </c>
      <c r="C401" s="29" t="s">
        <v>51</v>
      </c>
      <c r="D401" s="30" t="s">
        <v>68</v>
      </c>
      <c r="E401" s="31" t="s">
        <v>30</v>
      </c>
      <c r="F401" s="32" t="s">
        <v>31</v>
      </c>
      <c r="G401" s="33">
        <v>9794</v>
      </c>
      <c r="H401" s="33">
        <f t="shared" si="158"/>
        <v>8619</v>
      </c>
      <c r="I401" s="34">
        <v>70</v>
      </c>
      <c r="J401" s="34"/>
      <c r="K401" s="35">
        <v>9</v>
      </c>
      <c r="L401" s="35">
        <v>8</v>
      </c>
      <c r="M401" s="36">
        <v>1</v>
      </c>
      <c r="N401" s="37">
        <f t="shared" si="151"/>
        <v>88</v>
      </c>
      <c r="O401" s="38">
        <f t="shared" si="145"/>
        <v>97.943181818181813</v>
      </c>
      <c r="P401" s="39">
        <f t="shared" ref="P401:P405" si="165">IF(SUM(L401:M401)=0,"",SUM(L401:M401))</f>
        <v>9</v>
      </c>
      <c r="Q401" s="40" t="str">
        <f t="shared" si="148"/>
        <v/>
      </c>
      <c r="R401" s="40">
        <f t="shared" si="146"/>
        <v>10.227272727272728</v>
      </c>
      <c r="S401" s="40">
        <f t="shared" si="147"/>
        <v>9.0909090909090917</v>
      </c>
      <c r="T401" s="40">
        <f t="shared" si="150"/>
        <v>1.1363636363636365</v>
      </c>
      <c r="U401" s="41"/>
      <c r="V401" s="42"/>
    </row>
    <row r="402" spans="1:23" x14ac:dyDescent="0.25">
      <c r="A402" s="27">
        <v>43675</v>
      </c>
      <c r="B402" s="28" t="s">
        <v>89</v>
      </c>
      <c r="C402" s="29" t="s">
        <v>51</v>
      </c>
      <c r="D402" s="30" t="str">
        <f t="shared" ref="D402:D404" si="166">D401</f>
        <v>S2 M2 05</v>
      </c>
      <c r="E402" s="31" t="s">
        <v>32</v>
      </c>
      <c r="F402" s="32" t="s">
        <v>33</v>
      </c>
      <c r="G402" s="33">
        <v>6951</v>
      </c>
      <c r="H402" s="33">
        <f t="shared" si="158"/>
        <v>5776</v>
      </c>
      <c r="I402" s="34">
        <v>37</v>
      </c>
      <c r="J402" s="34"/>
      <c r="K402" s="35">
        <v>8</v>
      </c>
      <c r="L402" s="35">
        <v>1</v>
      </c>
      <c r="M402" s="36">
        <v>2</v>
      </c>
      <c r="N402" s="37">
        <f t="shared" si="151"/>
        <v>48</v>
      </c>
      <c r="O402" s="38">
        <f t="shared" si="145"/>
        <v>120.33333333333333</v>
      </c>
      <c r="P402" s="39">
        <f t="shared" si="165"/>
        <v>3</v>
      </c>
      <c r="Q402" s="40" t="str">
        <f t="shared" si="148"/>
        <v/>
      </c>
      <c r="R402" s="40">
        <f t="shared" si="146"/>
        <v>16.666666666666664</v>
      </c>
      <c r="S402" s="40">
        <f t="shared" si="147"/>
        <v>2.083333333333333</v>
      </c>
      <c r="T402" s="40">
        <f t="shared" si="150"/>
        <v>4.1666666666666661</v>
      </c>
    </row>
    <row r="403" spans="1:23" x14ac:dyDescent="0.25">
      <c r="A403" s="27">
        <v>43675</v>
      </c>
      <c r="B403" s="28" t="s">
        <v>89</v>
      </c>
      <c r="C403" s="29" t="s">
        <v>51</v>
      </c>
      <c r="D403" s="30" t="str">
        <f t="shared" si="166"/>
        <v>S2 M2 05</v>
      </c>
      <c r="E403" s="31" t="s">
        <v>34</v>
      </c>
      <c r="F403" s="32" t="s">
        <v>35</v>
      </c>
      <c r="G403" s="43"/>
      <c r="H403" s="33">
        <f t="shared" si="158"/>
        <v>0</v>
      </c>
      <c r="I403" s="34"/>
      <c r="J403" s="34"/>
      <c r="K403" s="35"/>
      <c r="L403" s="35"/>
      <c r="M403" s="36"/>
      <c r="N403" s="37" t="str">
        <f t="shared" si="151"/>
        <v/>
      </c>
      <c r="O403" s="38" t="str">
        <f t="shared" si="145"/>
        <v/>
      </c>
      <c r="P403" s="39" t="str">
        <f t="shared" si="165"/>
        <v/>
      </c>
      <c r="Q403" s="40" t="str">
        <f t="shared" si="148"/>
        <v/>
      </c>
      <c r="R403" s="40" t="str">
        <f t="shared" si="146"/>
        <v/>
      </c>
      <c r="S403" s="40" t="str">
        <f t="shared" si="147"/>
        <v/>
      </c>
      <c r="T403" s="40" t="str">
        <f t="shared" si="150"/>
        <v/>
      </c>
    </row>
    <row r="404" spans="1:23" x14ac:dyDescent="0.25">
      <c r="A404" s="27">
        <v>43675</v>
      </c>
      <c r="B404" s="28" t="s">
        <v>89</v>
      </c>
      <c r="C404" s="29" t="s">
        <v>51</v>
      </c>
      <c r="D404" s="30" t="str">
        <f t="shared" si="166"/>
        <v>S2 M2 05</v>
      </c>
      <c r="E404" s="31" t="s">
        <v>36</v>
      </c>
      <c r="F404" s="32" t="s">
        <v>37</v>
      </c>
      <c r="G404" s="43"/>
      <c r="H404" s="33">
        <f t="shared" si="158"/>
        <v>0</v>
      </c>
      <c r="I404" s="34"/>
      <c r="J404" s="34"/>
      <c r="K404" s="35"/>
      <c r="L404" s="35"/>
      <c r="M404" s="36"/>
      <c r="N404" s="37" t="str">
        <f t="shared" si="151"/>
        <v/>
      </c>
      <c r="O404" s="38" t="str">
        <f t="shared" si="145"/>
        <v/>
      </c>
      <c r="P404" s="39" t="str">
        <f t="shared" si="165"/>
        <v/>
      </c>
      <c r="Q404" s="40" t="str">
        <f t="shared" si="148"/>
        <v/>
      </c>
      <c r="R404" s="40" t="str">
        <f t="shared" si="146"/>
        <v/>
      </c>
      <c r="S404" s="40" t="str">
        <f t="shared" si="147"/>
        <v/>
      </c>
      <c r="T404" s="40" t="str">
        <f t="shared" si="150"/>
        <v/>
      </c>
    </row>
    <row r="405" spans="1:23" x14ac:dyDescent="0.25">
      <c r="A405" s="27">
        <v>43675</v>
      </c>
      <c r="B405" s="28" t="s">
        <v>89</v>
      </c>
      <c r="C405" s="29" t="s">
        <v>51</v>
      </c>
      <c r="D405" s="45" t="str">
        <f>D404</f>
        <v>S2 M2 05</v>
      </c>
      <c r="E405" s="46" t="s">
        <v>38</v>
      </c>
      <c r="F405" s="47" t="s">
        <v>39</v>
      </c>
      <c r="G405" s="48"/>
      <c r="H405" s="33">
        <f t="shared" si="158"/>
        <v>0</v>
      </c>
      <c r="I405" s="49"/>
      <c r="J405" s="49"/>
      <c r="K405" s="50"/>
      <c r="L405" s="50"/>
      <c r="M405" s="51"/>
      <c r="N405" s="37" t="str">
        <f t="shared" si="151"/>
        <v/>
      </c>
      <c r="O405" s="38" t="str">
        <f t="shared" si="145"/>
        <v/>
      </c>
      <c r="P405" s="39" t="str">
        <f t="shared" si="165"/>
        <v/>
      </c>
      <c r="Q405" s="40" t="str">
        <f t="shared" si="148"/>
        <v/>
      </c>
      <c r="R405" s="40" t="str">
        <f t="shared" si="146"/>
        <v/>
      </c>
      <c r="S405" s="40" t="str">
        <f t="shared" si="147"/>
        <v/>
      </c>
      <c r="T405" s="40" t="str">
        <f t="shared" si="150"/>
        <v/>
      </c>
    </row>
    <row r="406" spans="1:23" x14ac:dyDescent="0.25">
      <c r="A406" s="27">
        <v>43675</v>
      </c>
      <c r="B406" s="28" t="s">
        <v>89</v>
      </c>
      <c r="C406" s="29" t="s">
        <v>51</v>
      </c>
      <c r="D406" s="30" t="s">
        <v>69</v>
      </c>
      <c r="E406" s="31" t="s">
        <v>90</v>
      </c>
      <c r="F406" s="32" t="s">
        <v>91</v>
      </c>
      <c r="G406" s="33">
        <v>1761</v>
      </c>
      <c r="H406" s="33">
        <f t="shared" si="158"/>
        <v>586</v>
      </c>
      <c r="I406" s="34">
        <v>8</v>
      </c>
      <c r="J406" s="34"/>
      <c r="K406" s="35"/>
      <c r="L406" s="35"/>
      <c r="M406" s="36"/>
      <c r="N406" s="37">
        <f t="shared" si="151"/>
        <v>8</v>
      </c>
      <c r="O406" s="38">
        <f t="shared" si="145"/>
        <v>73.25</v>
      </c>
      <c r="P406" s="39" t="str">
        <f t="shared" ref="P406" si="167">IF(SUM(L406:M406)=0,"",SUM(L406:M406))</f>
        <v/>
      </c>
      <c r="Q406" s="40" t="str">
        <f t="shared" si="148"/>
        <v/>
      </c>
      <c r="R406" s="40" t="str">
        <f t="shared" si="146"/>
        <v/>
      </c>
      <c r="S406" s="40" t="str">
        <f t="shared" si="147"/>
        <v/>
      </c>
      <c r="T406" s="40" t="str">
        <f t="shared" si="150"/>
        <v/>
      </c>
      <c r="U406" s="41">
        <f>SUM(H406:H411)</f>
        <v>16298</v>
      </c>
      <c r="V406" s="42">
        <f>U406/(SUM(N406:N410))</f>
        <v>127.328125</v>
      </c>
      <c r="W406" s="1">
        <f>SUM(N406:N411)</f>
        <v>128</v>
      </c>
    </row>
    <row r="407" spans="1:23" x14ac:dyDescent="0.25">
      <c r="A407" s="27">
        <v>43675</v>
      </c>
      <c r="B407" s="28" t="s">
        <v>89</v>
      </c>
      <c r="C407" s="29" t="s">
        <v>51</v>
      </c>
      <c r="D407" s="30" t="s">
        <v>69</v>
      </c>
      <c r="E407" s="31" t="s">
        <v>30</v>
      </c>
      <c r="F407" s="32" t="s">
        <v>31</v>
      </c>
      <c r="G407" s="33">
        <v>3850</v>
      </c>
      <c r="H407" s="33">
        <f t="shared" si="158"/>
        <v>2675</v>
      </c>
      <c r="I407" s="34">
        <v>19</v>
      </c>
      <c r="J407" s="34">
        <v>1</v>
      </c>
      <c r="K407" s="35">
        <v>4</v>
      </c>
      <c r="L407" s="35">
        <v>1</v>
      </c>
      <c r="M407" s="36"/>
      <c r="N407" s="37">
        <f t="shared" si="151"/>
        <v>25</v>
      </c>
      <c r="O407" s="38">
        <f t="shared" si="145"/>
        <v>107</v>
      </c>
      <c r="P407" s="39">
        <f t="shared" ref="P407:P411" si="168">IF(SUM(L407:M407)=0,"",SUM(L407:M407))</f>
        <v>1</v>
      </c>
      <c r="Q407" s="40">
        <f t="shared" si="148"/>
        <v>4</v>
      </c>
      <c r="R407" s="40">
        <f t="shared" si="146"/>
        <v>16</v>
      </c>
      <c r="S407" s="40">
        <f t="shared" si="147"/>
        <v>4</v>
      </c>
      <c r="T407" s="40" t="str">
        <f t="shared" si="150"/>
        <v/>
      </c>
      <c r="U407" s="41"/>
      <c r="V407" s="42"/>
    </row>
    <row r="408" spans="1:23" x14ac:dyDescent="0.25">
      <c r="A408" s="27">
        <v>43675</v>
      </c>
      <c r="B408" s="28" t="s">
        <v>89</v>
      </c>
      <c r="C408" s="29" t="s">
        <v>51</v>
      </c>
      <c r="D408" s="30" t="str">
        <f t="shared" ref="D408:D410" si="169">D407</f>
        <v>S2 M2 06</v>
      </c>
      <c r="E408" s="31" t="s">
        <v>32</v>
      </c>
      <c r="F408" s="32" t="s">
        <v>33</v>
      </c>
      <c r="G408" s="33">
        <v>11578</v>
      </c>
      <c r="H408" s="33">
        <f t="shared" si="158"/>
        <v>10403</v>
      </c>
      <c r="I408" s="34">
        <v>62</v>
      </c>
      <c r="J408" s="34"/>
      <c r="K408" s="35">
        <v>15</v>
      </c>
      <c r="L408" s="35">
        <v>2</v>
      </c>
      <c r="M408" s="36"/>
      <c r="N408" s="37">
        <f t="shared" si="151"/>
        <v>79</v>
      </c>
      <c r="O408" s="38">
        <f t="shared" si="145"/>
        <v>131.68354430379748</v>
      </c>
      <c r="P408" s="39">
        <f t="shared" si="168"/>
        <v>2</v>
      </c>
      <c r="Q408" s="40" t="str">
        <f t="shared" si="148"/>
        <v/>
      </c>
      <c r="R408" s="40">
        <f t="shared" si="146"/>
        <v>18.9873417721519</v>
      </c>
      <c r="S408" s="40">
        <f t="shared" si="147"/>
        <v>2.5316455696202533</v>
      </c>
      <c r="T408" s="40" t="str">
        <f t="shared" si="150"/>
        <v/>
      </c>
    </row>
    <row r="409" spans="1:23" x14ac:dyDescent="0.25">
      <c r="A409" s="27">
        <v>43675</v>
      </c>
      <c r="B409" s="28" t="s">
        <v>89</v>
      </c>
      <c r="C409" s="29" t="s">
        <v>51</v>
      </c>
      <c r="D409" s="30" t="str">
        <f t="shared" si="169"/>
        <v>S2 M2 06</v>
      </c>
      <c r="E409" s="31" t="s">
        <v>34</v>
      </c>
      <c r="F409" s="32" t="s">
        <v>35</v>
      </c>
      <c r="G409" s="43">
        <v>3809</v>
      </c>
      <c r="H409" s="33">
        <f t="shared" si="158"/>
        <v>2634</v>
      </c>
      <c r="I409" s="34">
        <v>13</v>
      </c>
      <c r="J409" s="34"/>
      <c r="K409" s="35">
        <v>3</v>
      </c>
      <c r="L409" s="35"/>
      <c r="M409" s="36"/>
      <c r="N409" s="37">
        <f t="shared" si="151"/>
        <v>16</v>
      </c>
      <c r="O409" s="38">
        <f t="shared" si="145"/>
        <v>164.625</v>
      </c>
      <c r="P409" s="39" t="str">
        <f t="shared" si="168"/>
        <v/>
      </c>
      <c r="Q409" s="40" t="str">
        <f t="shared" si="148"/>
        <v/>
      </c>
      <c r="R409" s="40">
        <f t="shared" si="146"/>
        <v>18.75</v>
      </c>
      <c r="S409" s="40" t="str">
        <f t="shared" si="147"/>
        <v/>
      </c>
      <c r="T409" s="40" t="str">
        <f t="shared" si="150"/>
        <v/>
      </c>
    </row>
    <row r="410" spans="1:23" x14ac:dyDescent="0.25">
      <c r="A410" s="27">
        <v>43675</v>
      </c>
      <c r="B410" s="28" t="s">
        <v>89</v>
      </c>
      <c r="C410" s="29" t="s">
        <v>51</v>
      </c>
      <c r="D410" s="30" t="str">
        <f t="shared" si="169"/>
        <v>S2 M2 06</v>
      </c>
      <c r="E410" s="31" t="s">
        <v>36</v>
      </c>
      <c r="F410" s="32" t="s">
        <v>37</v>
      </c>
      <c r="G410" s="43"/>
      <c r="H410" s="33">
        <f t="shared" si="158"/>
        <v>0</v>
      </c>
      <c r="I410" s="34"/>
      <c r="J410" s="34"/>
      <c r="K410" s="35"/>
      <c r="L410" s="35"/>
      <c r="M410" s="36"/>
      <c r="N410" s="37" t="str">
        <f t="shared" si="151"/>
        <v/>
      </c>
      <c r="O410" s="38" t="str">
        <f t="shared" si="145"/>
        <v/>
      </c>
      <c r="P410" s="39" t="str">
        <f t="shared" si="168"/>
        <v/>
      </c>
      <c r="Q410" s="40" t="str">
        <f t="shared" si="148"/>
        <v/>
      </c>
      <c r="R410" s="40" t="str">
        <f t="shared" si="146"/>
        <v/>
      </c>
      <c r="S410" s="40" t="str">
        <f t="shared" si="147"/>
        <v/>
      </c>
      <c r="T410" s="40" t="str">
        <f t="shared" si="150"/>
        <v/>
      </c>
    </row>
    <row r="411" spans="1:23" ht="12.6" thickBot="1" x14ac:dyDescent="0.3">
      <c r="A411" s="27">
        <v>43675</v>
      </c>
      <c r="B411" s="28" t="s">
        <v>89</v>
      </c>
      <c r="C411" s="29" t="s">
        <v>51</v>
      </c>
      <c r="D411" s="56" t="str">
        <f>D410</f>
        <v>S2 M2 06</v>
      </c>
      <c r="E411" s="46" t="s">
        <v>38</v>
      </c>
      <c r="F411" s="47" t="s">
        <v>39</v>
      </c>
      <c r="G411" s="48"/>
      <c r="H411" s="33">
        <f t="shared" si="158"/>
        <v>0</v>
      </c>
      <c r="I411" s="49"/>
      <c r="J411" s="49"/>
      <c r="K411" s="50"/>
      <c r="L411" s="50"/>
      <c r="M411" s="51"/>
      <c r="N411" s="37" t="str">
        <f t="shared" si="151"/>
        <v/>
      </c>
      <c r="O411" s="38" t="str">
        <f t="shared" si="145"/>
        <v/>
      </c>
      <c r="P411" s="39" t="str">
        <f t="shared" si="168"/>
        <v/>
      </c>
      <c r="Q411" s="40" t="str">
        <f t="shared" si="148"/>
        <v/>
      </c>
      <c r="R411" s="40" t="str">
        <f t="shared" si="146"/>
        <v/>
      </c>
      <c r="S411" s="40" t="str">
        <f t="shared" si="147"/>
        <v/>
      </c>
      <c r="T411" s="40" t="str">
        <f t="shared" si="150"/>
        <v/>
      </c>
    </row>
    <row r="412" spans="1:23" x14ac:dyDescent="0.25">
      <c r="A412" s="27">
        <v>43675</v>
      </c>
      <c r="B412" s="28" t="s">
        <v>89</v>
      </c>
      <c r="C412" s="29" t="s">
        <v>51</v>
      </c>
      <c r="D412" s="30" t="s">
        <v>70</v>
      </c>
      <c r="E412" s="31" t="s">
        <v>90</v>
      </c>
      <c r="F412" s="32" t="s">
        <v>91</v>
      </c>
      <c r="G412" s="33">
        <v>2011</v>
      </c>
      <c r="H412" s="33">
        <f t="shared" si="158"/>
        <v>836</v>
      </c>
      <c r="I412" s="34">
        <v>11</v>
      </c>
      <c r="J412" s="34"/>
      <c r="K412" s="35"/>
      <c r="L412" s="35"/>
      <c r="M412" s="36"/>
      <c r="N412" s="37">
        <f t="shared" si="151"/>
        <v>11</v>
      </c>
      <c r="O412" s="38">
        <f t="shared" si="145"/>
        <v>76</v>
      </c>
      <c r="P412" s="39" t="str">
        <f t="shared" ref="P412" si="170">IF(SUM(L412:M412)=0,"",SUM(L412:M412))</f>
        <v/>
      </c>
      <c r="Q412" s="40" t="str">
        <f t="shared" si="148"/>
        <v/>
      </c>
      <c r="R412" s="40" t="str">
        <f t="shared" si="146"/>
        <v/>
      </c>
      <c r="S412" s="40" t="str">
        <f t="shared" si="147"/>
        <v/>
      </c>
      <c r="T412" s="40" t="str">
        <f t="shared" si="150"/>
        <v/>
      </c>
      <c r="U412" s="41">
        <f>SUM(H412:H417)</f>
        <v>15960</v>
      </c>
      <c r="V412" s="42">
        <f>U412/(SUM(N412:N416))</f>
        <v>118.22222222222223</v>
      </c>
      <c r="W412" s="1">
        <f>SUM(N412:N417)</f>
        <v>135</v>
      </c>
    </row>
    <row r="413" spans="1:23" x14ac:dyDescent="0.25">
      <c r="A413" s="27">
        <v>43675</v>
      </c>
      <c r="B413" s="28" t="s">
        <v>89</v>
      </c>
      <c r="C413" s="29" t="s">
        <v>51</v>
      </c>
      <c r="D413" s="30" t="s">
        <v>70</v>
      </c>
      <c r="E413" s="31" t="s">
        <v>30</v>
      </c>
      <c r="F413" s="32" t="s">
        <v>31</v>
      </c>
      <c r="G413" s="33">
        <v>4546</v>
      </c>
      <c r="H413" s="33">
        <f t="shared" si="158"/>
        <v>3371</v>
      </c>
      <c r="I413" s="34">
        <v>24</v>
      </c>
      <c r="J413" s="34"/>
      <c r="K413" s="35">
        <v>9</v>
      </c>
      <c r="L413" s="35">
        <v>1</v>
      </c>
      <c r="M413" s="36"/>
      <c r="N413" s="37">
        <f t="shared" si="151"/>
        <v>34</v>
      </c>
      <c r="O413" s="38">
        <f t="shared" si="145"/>
        <v>99.147058823529406</v>
      </c>
      <c r="P413" s="39">
        <f t="shared" ref="P413:P417" si="171">IF(SUM(L413:M413)=0,"",SUM(L413:M413))</f>
        <v>1</v>
      </c>
      <c r="Q413" s="40" t="str">
        <f t="shared" si="148"/>
        <v/>
      </c>
      <c r="R413" s="40">
        <f t="shared" si="146"/>
        <v>26.47058823529412</v>
      </c>
      <c r="S413" s="40">
        <f t="shared" si="147"/>
        <v>2.9411764705882351</v>
      </c>
      <c r="T413" s="40" t="str">
        <f t="shared" si="150"/>
        <v/>
      </c>
      <c r="U413" s="41"/>
      <c r="V413" s="42"/>
    </row>
    <row r="414" spans="1:23" x14ac:dyDescent="0.25">
      <c r="A414" s="27">
        <v>43675</v>
      </c>
      <c r="B414" s="28" t="s">
        <v>89</v>
      </c>
      <c r="C414" s="29" t="s">
        <v>51</v>
      </c>
      <c r="D414" s="30" t="str">
        <f t="shared" ref="D414:D416" si="172">D413</f>
        <v>S2 M2 07</v>
      </c>
      <c r="E414" s="31" t="s">
        <v>32</v>
      </c>
      <c r="F414" s="32" t="s">
        <v>33</v>
      </c>
      <c r="G414" s="33">
        <v>10183</v>
      </c>
      <c r="H414" s="33">
        <f t="shared" si="158"/>
        <v>9008</v>
      </c>
      <c r="I414" s="34">
        <v>56</v>
      </c>
      <c r="J414" s="34">
        <v>1</v>
      </c>
      <c r="K414" s="35">
        <v>13</v>
      </c>
      <c r="L414" s="35">
        <v>2</v>
      </c>
      <c r="M414" s="36">
        <v>1</v>
      </c>
      <c r="N414" s="37">
        <f t="shared" si="151"/>
        <v>73</v>
      </c>
      <c r="O414" s="38">
        <f t="shared" si="145"/>
        <v>123.39726027397261</v>
      </c>
      <c r="P414" s="39">
        <f t="shared" si="171"/>
        <v>3</v>
      </c>
      <c r="Q414" s="40">
        <f t="shared" si="148"/>
        <v>1.3698630136986301</v>
      </c>
      <c r="R414" s="40">
        <f t="shared" si="146"/>
        <v>17.80821917808219</v>
      </c>
      <c r="S414" s="40">
        <f t="shared" si="147"/>
        <v>2.7397260273972601</v>
      </c>
      <c r="T414" s="40">
        <f t="shared" si="150"/>
        <v>1.3698630136986301</v>
      </c>
    </row>
    <row r="415" spans="1:23" x14ac:dyDescent="0.25">
      <c r="A415" s="27">
        <v>43675</v>
      </c>
      <c r="B415" s="28" t="s">
        <v>89</v>
      </c>
      <c r="C415" s="29" t="s">
        <v>51</v>
      </c>
      <c r="D415" s="30" t="str">
        <f t="shared" si="172"/>
        <v>S2 M2 07</v>
      </c>
      <c r="E415" s="31" t="s">
        <v>34</v>
      </c>
      <c r="F415" s="32" t="s">
        <v>35</v>
      </c>
      <c r="G415" s="43">
        <v>3489</v>
      </c>
      <c r="H415" s="33">
        <f t="shared" si="158"/>
        <v>2314</v>
      </c>
      <c r="I415" s="34">
        <v>7</v>
      </c>
      <c r="J415" s="34"/>
      <c r="K415" s="35">
        <v>6</v>
      </c>
      <c r="L415" s="35">
        <v>2</v>
      </c>
      <c r="M415" s="36"/>
      <c r="N415" s="37">
        <f t="shared" si="151"/>
        <v>15</v>
      </c>
      <c r="O415" s="38">
        <f t="shared" si="145"/>
        <v>154.26666666666668</v>
      </c>
      <c r="P415" s="39">
        <f t="shared" si="171"/>
        <v>2</v>
      </c>
      <c r="Q415" s="40" t="str">
        <f t="shared" si="148"/>
        <v/>
      </c>
      <c r="R415" s="40">
        <f t="shared" si="146"/>
        <v>40</v>
      </c>
      <c r="S415" s="40">
        <f t="shared" si="147"/>
        <v>13.333333333333334</v>
      </c>
      <c r="T415" s="40" t="str">
        <f t="shared" si="150"/>
        <v/>
      </c>
    </row>
    <row r="416" spans="1:23" x14ac:dyDescent="0.25">
      <c r="A416" s="27">
        <v>43675</v>
      </c>
      <c r="B416" s="28" t="s">
        <v>89</v>
      </c>
      <c r="C416" s="29" t="s">
        <v>51</v>
      </c>
      <c r="D416" s="30" t="str">
        <f t="shared" si="172"/>
        <v>S2 M2 07</v>
      </c>
      <c r="E416" s="31" t="s">
        <v>36</v>
      </c>
      <c r="F416" s="32" t="s">
        <v>37</v>
      </c>
      <c r="G416" s="43">
        <v>1606</v>
      </c>
      <c r="H416" s="33">
        <f t="shared" si="158"/>
        <v>431</v>
      </c>
      <c r="I416" s="34">
        <v>2</v>
      </c>
      <c r="J416" s="34"/>
      <c r="K416" s="35"/>
      <c r="L416" s="35"/>
      <c r="M416" s="36"/>
      <c r="N416" s="37">
        <f t="shared" si="151"/>
        <v>2</v>
      </c>
      <c r="O416" s="38">
        <f t="shared" si="145"/>
        <v>215.5</v>
      </c>
      <c r="P416" s="39" t="str">
        <f t="shared" si="171"/>
        <v/>
      </c>
      <c r="Q416" s="40" t="str">
        <f t="shared" si="148"/>
        <v/>
      </c>
      <c r="R416" s="40" t="str">
        <f t="shared" si="146"/>
        <v/>
      </c>
      <c r="S416" s="40" t="str">
        <f t="shared" si="147"/>
        <v/>
      </c>
      <c r="T416" s="40" t="str">
        <f t="shared" si="150"/>
        <v/>
      </c>
    </row>
    <row r="417" spans="1:23" x14ac:dyDescent="0.25">
      <c r="A417" s="27">
        <v>43675</v>
      </c>
      <c r="B417" s="28" t="s">
        <v>89</v>
      </c>
      <c r="C417" s="29" t="s">
        <v>51</v>
      </c>
      <c r="D417" s="45" t="str">
        <f>D416</f>
        <v>S2 M2 07</v>
      </c>
      <c r="E417" s="46" t="s">
        <v>38</v>
      </c>
      <c r="F417" s="47" t="s">
        <v>39</v>
      </c>
      <c r="G417" s="48"/>
      <c r="H417" s="33">
        <f t="shared" si="158"/>
        <v>0</v>
      </c>
      <c r="I417" s="49"/>
      <c r="J417" s="49"/>
      <c r="K417" s="50"/>
      <c r="L417" s="50"/>
      <c r="M417" s="51"/>
      <c r="N417" s="37" t="str">
        <f t="shared" si="151"/>
        <v/>
      </c>
      <c r="O417" s="38" t="str">
        <f t="shared" si="145"/>
        <v/>
      </c>
      <c r="P417" s="39" t="str">
        <f t="shared" si="171"/>
        <v/>
      </c>
      <c r="Q417" s="40" t="str">
        <f t="shared" si="148"/>
        <v/>
      </c>
      <c r="R417" s="40" t="str">
        <f t="shared" si="146"/>
        <v/>
      </c>
      <c r="S417" s="40" t="str">
        <f t="shared" si="147"/>
        <v/>
      </c>
      <c r="T417" s="40" t="str">
        <f t="shared" si="150"/>
        <v/>
      </c>
    </row>
    <row r="418" spans="1:23" x14ac:dyDescent="0.25">
      <c r="A418" s="27">
        <v>43675</v>
      </c>
      <c r="B418" s="28" t="s">
        <v>89</v>
      </c>
      <c r="C418" s="29" t="s">
        <v>51</v>
      </c>
      <c r="D418" s="30" t="s">
        <v>71</v>
      </c>
      <c r="E418" s="31" t="s">
        <v>90</v>
      </c>
      <c r="F418" s="32" t="s">
        <v>91</v>
      </c>
      <c r="G418" s="33">
        <v>1936</v>
      </c>
      <c r="H418" s="33">
        <f t="shared" si="158"/>
        <v>761</v>
      </c>
      <c r="I418" s="34">
        <v>10</v>
      </c>
      <c r="J418" s="34"/>
      <c r="K418" s="35"/>
      <c r="L418" s="35"/>
      <c r="M418" s="36"/>
      <c r="N418" s="37">
        <f t="shared" si="151"/>
        <v>10</v>
      </c>
      <c r="O418" s="38">
        <f t="shared" si="145"/>
        <v>76.099999999999994</v>
      </c>
      <c r="P418" s="39" t="str">
        <f t="shared" ref="P418" si="173">IF(SUM(L418:M418)=0,"",SUM(L418:M418))</f>
        <v/>
      </c>
      <c r="Q418" s="40" t="str">
        <f t="shared" si="148"/>
        <v/>
      </c>
      <c r="R418" s="40" t="str">
        <f t="shared" si="146"/>
        <v/>
      </c>
      <c r="S418" s="40" t="str">
        <f t="shared" si="147"/>
        <v/>
      </c>
      <c r="T418" s="40" t="str">
        <f t="shared" si="150"/>
        <v/>
      </c>
      <c r="U418" s="41">
        <f>SUM(H418:H423)</f>
        <v>17150</v>
      </c>
      <c r="V418" s="42">
        <f>U418/(SUM(N418:N422))</f>
        <v>141.73553719008265</v>
      </c>
      <c r="W418" s="1">
        <f>SUM(N418:N423)</f>
        <v>121</v>
      </c>
    </row>
    <row r="419" spans="1:23" x14ac:dyDescent="0.25">
      <c r="A419" s="27">
        <v>43675</v>
      </c>
      <c r="B419" s="28" t="s">
        <v>89</v>
      </c>
      <c r="C419" s="29" t="s">
        <v>51</v>
      </c>
      <c r="D419" s="30" t="s">
        <v>71</v>
      </c>
      <c r="E419" s="31" t="s">
        <v>30</v>
      </c>
      <c r="F419" s="32" t="s">
        <v>31</v>
      </c>
      <c r="G419" s="33">
        <v>2871</v>
      </c>
      <c r="H419" s="33">
        <f t="shared" si="158"/>
        <v>1696</v>
      </c>
      <c r="I419" s="34">
        <v>9</v>
      </c>
      <c r="J419" s="34">
        <v>4</v>
      </c>
      <c r="K419" s="35"/>
      <c r="L419" s="35">
        <v>3</v>
      </c>
      <c r="M419" s="36"/>
      <c r="N419" s="37">
        <f t="shared" si="151"/>
        <v>16</v>
      </c>
      <c r="O419" s="38">
        <f t="shared" si="145"/>
        <v>106</v>
      </c>
      <c r="P419" s="39">
        <f t="shared" ref="P419:P423" si="174">IF(SUM(L419:M419)=0,"",SUM(L419:M419))</f>
        <v>3</v>
      </c>
      <c r="Q419" s="40">
        <f t="shared" si="148"/>
        <v>25</v>
      </c>
      <c r="R419" s="40" t="str">
        <f t="shared" si="146"/>
        <v/>
      </c>
      <c r="S419" s="40">
        <f t="shared" si="147"/>
        <v>18.75</v>
      </c>
      <c r="T419" s="40" t="str">
        <f t="shared" si="150"/>
        <v/>
      </c>
      <c r="U419" s="41"/>
      <c r="V419" s="42"/>
    </row>
    <row r="420" spans="1:23" x14ac:dyDescent="0.25">
      <c r="A420" s="27">
        <v>43675</v>
      </c>
      <c r="B420" s="28" t="s">
        <v>89</v>
      </c>
      <c r="C420" s="29" t="s">
        <v>51</v>
      </c>
      <c r="D420" s="30" t="str">
        <f t="shared" ref="D420:D422" si="175">D419</f>
        <v>S2 M2 08</v>
      </c>
      <c r="E420" s="31" t="s">
        <v>32</v>
      </c>
      <c r="F420" s="32" t="s">
        <v>33</v>
      </c>
      <c r="G420" s="33">
        <v>6626</v>
      </c>
      <c r="H420" s="33">
        <f t="shared" si="158"/>
        <v>5451</v>
      </c>
      <c r="I420" s="34">
        <v>32</v>
      </c>
      <c r="J420" s="34"/>
      <c r="K420" s="35">
        <v>8</v>
      </c>
      <c r="L420" s="35">
        <v>1</v>
      </c>
      <c r="M420" s="36"/>
      <c r="N420" s="37">
        <f t="shared" si="151"/>
        <v>41</v>
      </c>
      <c r="O420" s="38">
        <f t="shared" si="145"/>
        <v>132.95121951219511</v>
      </c>
      <c r="P420" s="39">
        <f t="shared" si="174"/>
        <v>1</v>
      </c>
      <c r="Q420" s="40" t="str">
        <f t="shared" si="148"/>
        <v/>
      </c>
      <c r="R420" s="40">
        <f t="shared" si="146"/>
        <v>19.512195121951219</v>
      </c>
      <c r="S420" s="40">
        <f t="shared" si="147"/>
        <v>2.4390243902439024</v>
      </c>
      <c r="T420" s="40" t="str">
        <f t="shared" si="150"/>
        <v/>
      </c>
    </row>
    <row r="421" spans="1:23" x14ac:dyDescent="0.25">
      <c r="A421" s="27">
        <v>43675</v>
      </c>
      <c r="B421" s="28" t="s">
        <v>89</v>
      </c>
      <c r="C421" s="29" t="s">
        <v>51</v>
      </c>
      <c r="D421" s="30" t="str">
        <f t="shared" si="175"/>
        <v>S2 M2 08</v>
      </c>
      <c r="E421" s="31" t="s">
        <v>34</v>
      </c>
      <c r="F421" s="32" t="s">
        <v>35</v>
      </c>
      <c r="G421" s="43">
        <v>9004</v>
      </c>
      <c r="H421" s="33">
        <f t="shared" si="158"/>
        <v>7829</v>
      </c>
      <c r="I421" s="34">
        <v>32</v>
      </c>
      <c r="J421" s="34">
        <v>2</v>
      </c>
      <c r="K421" s="35">
        <v>10</v>
      </c>
      <c r="L421" s="35">
        <v>3</v>
      </c>
      <c r="M421" s="36"/>
      <c r="N421" s="37">
        <f t="shared" si="151"/>
        <v>47</v>
      </c>
      <c r="O421" s="38">
        <f t="shared" si="145"/>
        <v>166.57446808510639</v>
      </c>
      <c r="P421" s="39">
        <f t="shared" si="174"/>
        <v>3</v>
      </c>
      <c r="Q421" s="40">
        <f t="shared" si="148"/>
        <v>4.2553191489361701</v>
      </c>
      <c r="R421" s="40">
        <f t="shared" si="146"/>
        <v>21.276595744680851</v>
      </c>
      <c r="S421" s="40">
        <f t="shared" si="147"/>
        <v>6.3829787234042552</v>
      </c>
      <c r="T421" s="40" t="str">
        <f t="shared" si="150"/>
        <v/>
      </c>
    </row>
    <row r="422" spans="1:23" x14ac:dyDescent="0.25">
      <c r="A422" s="27">
        <v>43675</v>
      </c>
      <c r="B422" s="28" t="s">
        <v>89</v>
      </c>
      <c r="C422" s="29" t="s">
        <v>51</v>
      </c>
      <c r="D422" s="30" t="str">
        <f t="shared" si="175"/>
        <v>S2 M2 08</v>
      </c>
      <c r="E422" s="31" t="s">
        <v>36</v>
      </c>
      <c r="F422" s="32" t="s">
        <v>37</v>
      </c>
      <c r="G422" s="43">
        <v>2588</v>
      </c>
      <c r="H422" s="33">
        <f t="shared" si="158"/>
        <v>1413</v>
      </c>
      <c r="I422" s="34">
        <v>5</v>
      </c>
      <c r="J422" s="34"/>
      <c r="K422" s="35">
        <v>2</v>
      </c>
      <c r="L422" s="35"/>
      <c r="M422" s="36"/>
      <c r="N422" s="37">
        <f t="shared" si="151"/>
        <v>7</v>
      </c>
      <c r="O422" s="38">
        <f t="shared" si="145"/>
        <v>201.85714285714286</v>
      </c>
      <c r="P422" s="39" t="str">
        <f t="shared" si="174"/>
        <v/>
      </c>
      <c r="Q422" s="40" t="str">
        <f t="shared" si="148"/>
        <v/>
      </c>
      <c r="R422" s="40">
        <f t="shared" si="146"/>
        <v>28.571428571428569</v>
      </c>
      <c r="S422" s="40" t="str">
        <f t="shared" si="147"/>
        <v/>
      </c>
      <c r="T422" s="40" t="str">
        <f t="shared" si="150"/>
        <v/>
      </c>
    </row>
    <row r="423" spans="1:23" x14ac:dyDescent="0.25">
      <c r="A423" s="27">
        <v>43675</v>
      </c>
      <c r="B423" s="28" t="s">
        <v>89</v>
      </c>
      <c r="C423" s="29" t="s">
        <v>51</v>
      </c>
      <c r="D423" s="45" t="str">
        <f>D422</f>
        <v>S2 M2 08</v>
      </c>
      <c r="E423" s="46" t="s">
        <v>38</v>
      </c>
      <c r="F423" s="47" t="s">
        <v>39</v>
      </c>
      <c r="G423" s="48"/>
      <c r="H423" s="33">
        <f t="shared" si="158"/>
        <v>0</v>
      </c>
      <c r="I423" s="49"/>
      <c r="J423" s="49"/>
      <c r="K423" s="50"/>
      <c r="L423" s="50"/>
      <c r="M423" s="51"/>
      <c r="N423" s="37" t="str">
        <f t="shared" si="151"/>
        <v/>
      </c>
      <c r="O423" s="38" t="str">
        <f t="shared" si="145"/>
        <v/>
      </c>
      <c r="P423" s="39" t="str">
        <f t="shared" si="174"/>
        <v/>
      </c>
      <c r="Q423" s="40" t="str">
        <f t="shared" si="148"/>
        <v/>
      </c>
      <c r="R423" s="40" t="str">
        <f t="shared" si="146"/>
        <v/>
      </c>
      <c r="S423" s="40" t="str">
        <f t="shared" si="147"/>
        <v/>
      </c>
      <c r="T423" s="40" t="str">
        <f t="shared" si="150"/>
        <v/>
      </c>
    </row>
    <row r="424" spans="1:23" x14ac:dyDescent="0.25">
      <c r="A424" s="27">
        <v>43675</v>
      </c>
      <c r="B424" s="28" t="s">
        <v>89</v>
      </c>
      <c r="C424" s="29" t="s">
        <v>51</v>
      </c>
      <c r="D424" s="30" t="s">
        <v>72</v>
      </c>
      <c r="E424" s="31" t="s">
        <v>90</v>
      </c>
      <c r="F424" s="32" t="s">
        <v>91</v>
      </c>
      <c r="G424" s="33">
        <v>2483</v>
      </c>
      <c r="H424" s="33">
        <f t="shared" si="158"/>
        <v>1308</v>
      </c>
      <c r="I424" s="34">
        <v>19</v>
      </c>
      <c r="J424" s="34"/>
      <c r="K424" s="35"/>
      <c r="L424" s="35"/>
      <c r="M424" s="36"/>
      <c r="N424" s="37">
        <f t="shared" si="151"/>
        <v>19</v>
      </c>
      <c r="O424" s="38">
        <f t="shared" si="145"/>
        <v>68.84210526315789</v>
      </c>
      <c r="P424" s="39" t="str">
        <f t="shared" ref="P424" si="176">IF(SUM(L424:M424)=0,"",SUM(L424:M424))</f>
        <v/>
      </c>
      <c r="Q424" s="40" t="str">
        <f t="shared" si="148"/>
        <v/>
      </c>
      <c r="R424" s="40" t="str">
        <f t="shared" si="146"/>
        <v/>
      </c>
      <c r="S424" s="40" t="str">
        <f t="shared" si="147"/>
        <v/>
      </c>
      <c r="T424" s="40" t="str">
        <f t="shared" si="150"/>
        <v/>
      </c>
      <c r="U424" s="41">
        <f>SUM(H424:H429)</f>
        <v>16261</v>
      </c>
      <c r="V424" s="42">
        <f>U424/(SUM(N424:N428))</f>
        <v>123.18939393939394</v>
      </c>
      <c r="W424" s="1">
        <f>SUM(N424:N429)</f>
        <v>132</v>
      </c>
    </row>
    <row r="425" spans="1:23" x14ac:dyDescent="0.25">
      <c r="A425" s="27">
        <v>43675</v>
      </c>
      <c r="B425" s="28" t="s">
        <v>89</v>
      </c>
      <c r="C425" s="29" t="s">
        <v>51</v>
      </c>
      <c r="D425" s="30" t="s">
        <v>72</v>
      </c>
      <c r="E425" s="31" t="s">
        <v>30</v>
      </c>
      <c r="F425" s="32" t="s">
        <v>31</v>
      </c>
      <c r="G425" s="33">
        <v>3694</v>
      </c>
      <c r="H425" s="33">
        <f t="shared" si="158"/>
        <v>2519</v>
      </c>
      <c r="I425" s="34">
        <v>24</v>
      </c>
      <c r="J425" s="34"/>
      <c r="K425" s="35">
        <v>1</v>
      </c>
      <c r="L425" s="35"/>
      <c r="M425" s="36"/>
      <c r="N425" s="37">
        <f t="shared" si="151"/>
        <v>25</v>
      </c>
      <c r="O425" s="38">
        <f t="shared" si="145"/>
        <v>100.76</v>
      </c>
      <c r="P425" s="39" t="str">
        <f t="shared" ref="P425:P429" si="177">IF(SUM(L425:M425)=0,"",SUM(L425:M425))</f>
        <v/>
      </c>
      <c r="Q425" s="40" t="str">
        <f t="shared" si="148"/>
        <v/>
      </c>
      <c r="R425" s="40">
        <f t="shared" si="146"/>
        <v>4</v>
      </c>
      <c r="S425" s="40" t="str">
        <f t="shared" si="147"/>
        <v/>
      </c>
      <c r="T425" s="40" t="str">
        <f t="shared" si="150"/>
        <v/>
      </c>
      <c r="U425" s="41"/>
      <c r="V425" s="42"/>
    </row>
    <row r="426" spans="1:23" x14ac:dyDescent="0.25">
      <c r="A426" s="27">
        <v>43675</v>
      </c>
      <c r="B426" s="28" t="s">
        <v>89</v>
      </c>
      <c r="C426" s="29" t="s">
        <v>51</v>
      </c>
      <c r="D426" s="30" t="str">
        <f t="shared" ref="D426:D428" si="178">D425</f>
        <v>S2 M2 09</v>
      </c>
      <c r="E426" s="31" t="s">
        <v>32</v>
      </c>
      <c r="F426" s="32" t="s">
        <v>33</v>
      </c>
      <c r="G426" s="33">
        <v>8650</v>
      </c>
      <c r="H426" s="33">
        <f t="shared" si="158"/>
        <v>7475</v>
      </c>
      <c r="I426" s="34">
        <v>54</v>
      </c>
      <c r="J426" s="34"/>
      <c r="K426" s="35">
        <v>3</v>
      </c>
      <c r="L426" s="35"/>
      <c r="M426" s="36"/>
      <c r="N426" s="37">
        <f t="shared" si="151"/>
        <v>57</v>
      </c>
      <c r="O426" s="38">
        <f t="shared" si="145"/>
        <v>131.14035087719299</v>
      </c>
      <c r="P426" s="39" t="str">
        <f t="shared" si="177"/>
        <v/>
      </c>
      <c r="Q426" s="40" t="str">
        <f t="shared" si="148"/>
        <v/>
      </c>
      <c r="R426" s="40">
        <f t="shared" si="146"/>
        <v>5.2631578947368416</v>
      </c>
      <c r="S426" s="40" t="str">
        <f t="shared" si="147"/>
        <v/>
      </c>
      <c r="T426" s="40" t="str">
        <f t="shared" si="150"/>
        <v/>
      </c>
    </row>
    <row r="427" spans="1:23" x14ac:dyDescent="0.25">
      <c r="A427" s="27">
        <v>43675</v>
      </c>
      <c r="B427" s="28" t="s">
        <v>89</v>
      </c>
      <c r="C427" s="29" t="s">
        <v>51</v>
      </c>
      <c r="D427" s="30" t="str">
        <f t="shared" si="178"/>
        <v>S2 M2 09</v>
      </c>
      <c r="E427" s="31" t="s">
        <v>34</v>
      </c>
      <c r="F427" s="32" t="s">
        <v>35</v>
      </c>
      <c r="G427" s="43">
        <v>6134</v>
      </c>
      <c r="H427" s="33">
        <f t="shared" si="158"/>
        <v>4959</v>
      </c>
      <c r="I427" s="34">
        <v>25</v>
      </c>
      <c r="J427" s="34">
        <v>1</v>
      </c>
      <c r="K427" s="35">
        <v>3</v>
      </c>
      <c r="L427" s="35">
        <v>1</v>
      </c>
      <c r="M427" s="36">
        <v>1</v>
      </c>
      <c r="N427" s="37">
        <f t="shared" si="151"/>
        <v>31</v>
      </c>
      <c r="O427" s="38">
        <f t="shared" si="145"/>
        <v>159.96774193548387</v>
      </c>
      <c r="P427" s="39">
        <f t="shared" si="177"/>
        <v>2</v>
      </c>
      <c r="Q427" s="40">
        <f t="shared" si="148"/>
        <v>3.225806451612903</v>
      </c>
      <c r="R427" s="40">
        <f t="shared" si="146"/>
        <v>9.67741935483871</v>
      </c>
      <c r="S427" s="40">
        <f t="shared" si="147"/>
        <v>3.225806451612903</v>
      </c>
      <c r="T427" s="40">
        <f t="shared" si="150"/>
        <v>3.225806451612903</v>
      </c>
    </row>
    <row r="428" spans="1:23" x14ac:dyDescent="0.25">
      <c r="A428" s="27">
        <v>43675</v>
      </c>
      <c r="B428" s="28" t="s">
        <v>89</v>
      </c>
      <c r="C428" s="29" t="s">
        <v>51</v>
      </c>
      <c r="D428" s="30" t="str">
        <f t="shared" si="178"/>
        <v>S2 M2 09</v>
      </c>
      <c r="E428" s="31" t="s">
        <v>36</v>
      </c>
      <c r="F428" s="32" t="s">
        <v>37</v>
      </c>
      <c r="G428" s="43"/>
      <c r="H428" s="33">
        <f t="shared" si="158"/>
        <v>0</v>
      </c>
      <c r="I428" s="34"/>
      <c r="J428" s="34"/>
      <c r="K428" s="35"/>
      <c r="L428" s="35"/>
      <c r="M428" s="36"/>
      <c r="N428" s="37" t="str">
        <f t="shared" si="151"/>
        <v/>
      </c>
      <c r="O428" s="38" t="str">
        <f t="shared" si="145"/>
        <v/>
      </c>
      <c r="P428" s="39" t="str">
        <f t="shared" si="177"/>
        <v/>
      </c>
      <c r="Q428" s="40" t="str">
        <f t="shared" si="148"/>
        <v/>
      </c>
      <c r="R428" s="40" t="str">
        <f t="shared" si="146"/>
        <v/>
      </c>
      <c r="S428" s="40" t="str">
        <f t="shared" si="147"/>
        <v/>
      </c>
      <c r="T428" s="40" t="str">
        <f t="shared" si="150"/>
        <v/>
      </c>
    </row>
    <row r="429" spans="1:23" x14ac:dyDescent="0.25">
      <c r="A429" s="27">
        <v>43675</v>
      </c>
      <c r="B429" s="28" t="s">
        <v>89</v>
      </c>
      <c r="C429" s="29" t="s">
        <v>51</v>
      </c>
      <c r="D429" s="45" t="str">
        <f>D428</f>
        <v>S2 M2 09</v>
      </c>
      <c r="E429" s="46" t="s">
        <v>38</v>
      </c>
      <c r="F429" s="47" t="s">
        <v>39</v>
      </c>
      <c r="G429" s="48"/>
      <c r="H429" s="33">
        <f t="shared" si="158"/>
        <v>0</v>
      </c>
      <c r="I429" s="49"/>
      <c r="J429" s="49"/>
      <c r="K429" s="50"/>
      <c r="L429" s="50"/>
      <c r="M429" s="51"/>
      <c r="N429" s="37" t="str">
        <f t="shared" si="151"/>
        <v/>
      </c>
      <c r="O429" s="38" t="str">
        <f t="shared" si="145"/>
        <v/>
      </c>
      <c r="P429" s="39" t="str">
        <f t="shared" si="177"/>
        <v/>
      </c>
      <c r="Q429" s="40" t="str">
        <f t="shared" si="148"/>
        <v/>
      </c>
      <c r="R429" s="40" t="str">
        <f t="shared" si="146"/>
        <v/>
      </c>
      <c r="S429" s="40" t="str">
        <f t="shared" si="147"/>
        <v/>
      </c>
      <c r="T429" s="40" t="str">
        <f t="shared" si="150"/>
        <v/>
      </c>
    </row>
    <row r="430" spans="1:23" x14ac:dyDescent="0.25">
      <c r="A430" s="27">
        <v>43675</v>
      </c>
      <c r="B430" s="28" t="s">
        <v>89</v>
      </c>
      <c r="C430" s="29" t="s">
        <v>51</v>
      </c>
      <c r="D430" s="30" t="s">
        <v>73</v>
      </c>
      <c r="E430" s="31" t="s">
        <v>90</v>
      </c>
      <c r="F430" s="32" t="s">
        <v>91</v>
      </c>
      <c r="G430" s="33">
        <v>1797</v>
      </c>
      <c r="H430" s="33">
        <f t="shared" si="158"/>
        <v>622</v>
      </c>
      <c r="I430" s="34">
        <v>8</v>
      </c>
      <c r="J430" s="34"/>
      <c r="K430" s="35"/>
      <c r="L430" s="35"/>
      <c r="M430" s="36"/>
      <c r="N430" s="37">
        <f t="shared" si="151"/>
        <v>8</v>
      </c>
      <c r="O430" s="38">
        <f t="shared" si="145"/>
        <v>77.75</v>
      </c>
      <c r="P430" s="39" t="str">
        <f t="shared" ref="P430" si="179">IF(SUM(L430:M430)=0,"",SUM(L430:M430))</f>
        <v/>
      </c>
      <c r="Q430" s="40" t="str">
        <f t="shared" si="148"/>
        <v/>
      </c>
      <c r="R430" s="40" t="str">
        <f t="shared" si="146"/>
        <v/>
      </c>
      <c r="S430" s="40" t="str">
        <f t="shared" si="147"/>
        <v/>
      </c>
      <c r="T430" s="40" t="str">
        <f t="shared" si="150"/>
        <v/>
      </c>
      <c r="U430" s="41">
        <f>SUM(H430:H435)</f>
        <v>14404</v>
      </c>
      <c r="V430" s="42">
        <f>U430/(SUM(N430:N434))</f>
        <v>135.88679245283018</v>
      </c>
      <c r="W430" s="1">
        <f>SUM(N430:N435)</f>
        <v>106</v>
      </c>
    </row>
    <row r="431" spans="1:23" x14ac:dyDescent="0.25">
      <c r="A431" s="27">
        <v>43675</v>
      </c>
      <c r="B431" s="28" t="s">
        <v>89</v>
      </c>
      <c r="C431" s="29" t="s">
        <v>51</v>
      </c>
      <c r="D431" s="30" t="s">
        <v>73</v>
      </c>
      <c r="E431" s="31" t="s">
        <v>30</v>
      </c>
      <c r="F431" s="32" t="s">
        <v>31</v>
      </c>
      <c r="G431" s="33">
        <v>3556</v>
      </c>
      <c r="H431" s="33">
        <f t="shared" si="158"/>
        <v>2381</v>
      </c>
      <c r="I431" s="34">
        <v>21</v>
      </c>
      <c r="J431" s="34">
        <v>2</v>
      </c>
      <c r="K431" s="35"/>
      <c r="L431" s="35"/>
      <c r="M431" s="36"/>
      <c r="N431" s="37">
        <f t="shared" si="151"/>
        <v>23</v>
      </c>
      <c r="O431" s="38">
        <f t="shared" si="145"/>
        <v>103.52173913043478</v>
      </c>
      <c r="P431" s="39" t="str">
        <f t="shared" ref="P431:P435" si="180">IF(SUM(L431:M431)=0,"",SUM(L431:M431))</f>
        <v/>
      </c>
      <c r="Q431" s="40">
        <f t="shared" si="148"/>
        <v>8.695652173913043</v>
      </c>
      <c r="R431" s="40" t="str">
        <f t="shared" si="146"/>
        <v/>
      </c>
      <c r="S431" s="40" t="str">
        <f t="shared" si="147"/>
        <v/>
      </c>
      <c r="T431" s="40" t="str">
        <f t="shared" si="150"/>
        <v/>
      </c>
      <c r="U431" s="41"/>
      <c r="V431" s="42"/>
    </row>
    <row r="432" spans="1:23" x14ac:dyDescent="0.25">
      <c r="A432" s="27">
        <v>43675</v>
      </c>
      <c r="B432" s="28" t="s">
        <v>89</v>
      </c>
      <c r="C432" s="29" t="s">
        <v>51</v>
      </c>
      <c r="D432" s="30" t="str">
        <f t="shared" ref="D432:D434" si="181">D431</f>
        <v>S2 M2 10</v>
      </c>
      <c r="E432" s="31" t="s">
        <v>32</v>
      </c>
      <c r="F432" s="32" t="s">
        <v>33</v>
      </c>
      <c r="G432" s="33">
        <v>6687</v>
      </c>
      <c r="H432" s="33">
        <f t="shared" si="158"/>
        <v>5512</v>
      </c>
      <c r="I432" s="34">
        <v>33</v>
      </c>
      <c r="J432" s="34"/>
      <c r="K432" s="35">
        <v>6</v>
      </c>
      <c r="L432" s="35">
        <v>1</v>
      </c>
      <c r="M432" s="36"/>
      <c r="N432" s="37">
        <f t="shared" si="151"/>
        <v>40</v>
      </c>
      <c r="O432" s="38">
        <f t="shared" si="145"/>
        <v>137.80000000000001</v>
      </c>
      <c r="P432" s="39">
        <f t="shared" si="180"/>
        <v>1</v>
      </c>
      <c r="Q432" s="40" t="str">
        <f t="shared" si="148"/>
        <v/>
      </c>
      <c r="R432" s="40">
        <f t="shared" si="146"/>
        <v>15</v>
      </c>
      <c r="S432" s="40">
        <f t="shared" si="147"/>
        <v>2.5</v>
      </c>
      <c r="T432" s="40" t="str">
        <f t="shared" si="150"/>
        <v/>
      </c>
    </row>
    <row r="433" spans="1:23" x14ac:dyDescent="0.25">
      <c r="A433" s="27">
        <v>43675</v>
      </c>
      <c r="B433" s="28" t="s">
        <v>89</v>
      </c>
      <c r="C433" s="29" t="s">
        <v>51</v>
      </c>
      <c r="D433" s="30" t="str">
        <f t="shared" si="181"/>
        <v>S2 M2 10</v>
      </c>
      <c r="E433" s="31" t="s">
        <v>34</v>
      </c>
      <c r="F433" s="32" t="s">
        <v>35</v>
      </c>
      <c r="G433" s="43">
        <v>6434</v>
      </c>
      <c r="H433" s="33">
        <f t="shared" si="158"/>
        <v>5259</v>
      </c>
      <c r="I433" s="34">
        <v>25</v>
      </c>
      <c r="J433" s="34">
        <v>1</v>
      </c>
      <c r="K433" s="35">
        <v>4</v>
      </c>
      <c r="L433" s="35">
        <v>2</v>
      </c>
      <c r="M433" s="36"/>
      <c r="N433" s="37">
        <f t="shared" si="151"/>
        <v>32</v>
      </c>
      <c r="O433" s="38">
        <f t="shared" si="145"/>
        <v>164.34375</v>
      </c>
      <c r="P433" s="39">
        <f t="shared" si="180"/>
        <v>2</v>
      </c>
      <c r="Q433" s="40">
        <f t="shared" si="148"/>
        <v>3.125</v>
      </c>
      <c r="R433" s="40">
        <f t="shared" si="146"/>
        <v>12.5</v>
      </c>
      <c r="S433" s="40">
        <f t="shared" si="147"/>
        <v>6.25</v>
      </c>
      <c r="T433" s="40" t="str">
        <f t="shared" si="150"/>
        <v/>
      </c>
    </row>
    <row r="434" spans="1:23" x14ac:dyDescent="0.25">
      <c r="A434" s="27">
        <v>43675</v>
      </c>
      <c r="B434" s="28" t="s">
        <v>89</v>
      </c>
      <c r="C434" s="29" t="s">
        <v>51</v>
      </c>
      <c r="D434" s="30" t="str">
        <f t="shared" si="181"/>
        <v>S2 M2 10</v>
      </c>
      <c r="E434" s="31" t="s">
        <v>36</v>
      </c>
      <c r="F434" s="32" t="s">
        <v>37</v>
      </c>
      <c r="G434" s="43">
        <v>1805</v>
      </c>
      <c r="H434" s="33">
        <f t="shared" si="158"/>
        <v>630</v>
      </c>
      <c r="I434" s="34">
        <v>1</v>
      </c>
      <c r="J434" s="34">
        <v>1</v>
      </c>
      <c r="K434" s="35">
        <v>1</v>
      </c>
      <c r="L434" s="35"/>
      <c r="M434" s="36"/>
      <c r="N434" s="37">
        <f t="shared" si="151"/>
        <v>3</v>
      </c>
      <c r="O434" s="38">
        <f t="shared" si="145"/>
        <v>210</v>
      </c>
      <c r="P434" s="39" t="str">
        <f t="shared" si="180"/>
        <v/>
      </c>
      <c r="Q434" s="40">
        <f t="shared" si="148"/>
        <v>33.333333333333329</v>
      </c>
      <c r="R434" s="40">
        <f t="shared" si="146"/>
        <v>33.333333333333329</v>
      </c>
      <c r="S434" s="40" t="str">
        <f t="shared" si="147"/>
        <v/>
      </c>
      <c r="T434" s="40" t="str">
        <f t="shared" si="150"/>
        <v/>
      </c>
    </row>
    <row r="435" spans="1:23" x14ac:dyDescent="0.25">
      <c r="A435" s="27">
        <v>43675</v>
      </c>
      <c r="B435" s="28" t="s">
        <v>89</v>
      </c>
      <c r="C435" s="29" t="s">
        <v>51</v>
      </c>
      <c r="D435" s="45" t="str">
        <f>D434</f>
        <v>S2 M2 10</v>
      </c>
      <c r="E435" s="46" t="s">
        <v>38</v>
      </c>
      <c r="F435" s="47" t="s">
        <v>39</v>
      </c>
      <c r="G435" s="48"/>
      <c r="H435" s="33">
        <f t="shared" si="158"/>
        <v>0</v>
      </c>
      <c r="I435" s="49"/>
      <c r="J435" s="49"/>
      <c r="K435" s="50"/>
      <c r="L435" s="50"/>
      <c r="M435" s="51"/>
      <c r="N435" s="37" t="str">
        <f t="shared" si="151"/>
        <v/>
      </c>
      <c r="O435" s="38" t="str">
        <f t="shared" si="145"/>
        <v/>
      </c>
      <c r="P435" s="39" t="str">
        <f t="shared" si="180"/>
        <v/>
      </c>
      <c r="Q435" s="40" t="str">
        <f t="shared" si="148"/>
        <v/>
      </c>
      <c r="R435" s="40" t="str">
        <f t="shared" si="146"/>
        <v/>
      </c>
      <c r="S435" s="40" t="str">
        <f t="shared" si="147"/>
        <v/>
      </c>
      <c r="T435" s="40" t="str">
        <f t="shared" si="150"/>
        <v/>
      </c>
    </row>
    <row r="436" spans="1:23" x14ac:dyDescent="0.25">
      <c r="A436" s="27">
        <v>43675</v>
      </c>
      <c r="B436" s="28" t="s">
        <v>89</v>
      </c>
      <c r="C436" s="29" t="s">
        <v>51</v>
      </c>
      <c r="D436" s="30" t="s">
        <v>74</v>
      </c>
      <c r="E436" s="31" t="s">
        <v>90</v>
      </c>
      <c r="F436" s="32" t="s">
        <v>91</v>
      </c>
      <c r="G436" s="33">
        <v>3047</v>
      </c>
      <c r="H436" s="33">
        <f t="shared" si="158"/>
        <v>1872</v>
      </c>
      <c r="I436" s="34">
        <v>24</v>
      </c>
      <c r="J436" s="34"/>
      <c r="K436" s="35"/>
      <c r="L436" s="35"/>
      <c r="M436" s="36"/>
      <c r="N436" s="37">
        <f t="shared" si="151"/>
        <v>24</v>
      </c>
      <c r="O436" s="38">
        <f t="shared" si="145"/>
        <v>78</v>
      </c>
      <c r="P436" s="39" t="str">
        <f t="shared" ref="P436" si="182">IF(SUM(L436:M436)=0,"",SUM(L436:M436))</f>
        <v/>
      </c>
      <c r="Q436" s="40" t="str">
        <f t="shared" si="148"/>
        <v/>
      </c>
      <c r="R436" s="40" t="str">
        <f t="shared" si="146"/>
        <v/>
      </c>
      <c r="S436" s="40" t="str">
        <f t="shared" si="147"/>
        <v/>
      </c>
      <c r="T436" s="40" t="str">
        <f t="shared" si="150"/>
        <v/>
      </c>
      <c r="U436" s="41">
        <f>SUM(H436:H441)</f>
        <v>17336</v>
      </c>
      <c r="V436" s="42">
        <f>U436/(SUM(N436:N440))</f>
        <v>114.05263157894737</v>
      </c>
      <c r="W436" s="1">
        <f>SUM(N436:N441)</f>
        <v>152</v>
      </c>
    </row>
    <row r="437" spans="1:23" x14ac:dyDescent="0.25">
      <c r="A437" s="27">
        <v>43675</v>
      </c>
      <c r="B437" s="28" t="s">
        <v>89</v>
      </c>
      <c r="C437" s="29" t="s">
        <v>51</v>
      </c>
      <c r="D437" s="30" t="s">
        <v>74</v>
      </c>
      <c r="E437" s="31" t="s">
        <v>30</v>
      </c>
      <c r="F437" s="32" t="s">
        <v>31</v>
      </c>
      <c r="G437" s="33">
        <v>7995</v>
      </c>
      <c r="H437" s="33">
        <f t="shared" si="158"/>
        <v>6820</v>
      </c>
      <c r="I437" s="34">
        <v>62</v>
      </c>
      <c r="J437" s="34"/>
      <c r="K437" s="35">
        <v>2</v>
      </c>
      <c r="L437" s="35"/>
      <c r="M437" s="36"/>
      <c r="N437" s="37">
        <f t="shared" si="151"/>
        <v>64</v>
      </c>
      <c r="O437" s="38">
        <f t="shared" si="145"/>
        <v>106.5625</v>
      </c>
      <c r="P437" s="39" t="str">
        <f t="shared" ref="P437:P441" si="183">IF(SUM(L437:M437)=0,"",SUM(L437:M437))</f>
        <v/>
      </c>
      <c r="Q437" s="40" t="str">
        <f t="shared" si="148"/>
        <v/>
      </c>
      <c r="R437" s="40">
        <f t="shared" si="146"/>
        <v>3.125</v>
      </c>
      <c r="S437" s="40" t="str">
        <f t="shared" si="147"/>
        <v/>
      </c>
      <c r="T437" s="40" t="str">
        <f t="shared" si="150"/>
        <v/>
      </c>
      <c r="U437" s="41"/>
      <c r="V437" s="42"/>
    </row>
    <row r="438" spans="1:23" x14ac:dyDescent="0.25">
      <c r="A438" s="27">
        <v>43675</v>
      </c>
      <c r="B438" s="28" t="s">
        <v>89</v>
      </c>
      <c r="C438" s="29" t="s">
        <v>51</v>
      </c>
      <c r="D438" s="30" t="str">
        <f t="shared" ref="D438:D440" si="184">D437</f>
        <v>S2 M2 11</v>
      </c>
      <c r="E438" s="31" t="s">
        <v>32</v>
      </c>
      <c r="F438" s="32" t="s">
        <v>33</v>
      </c>
      <c r="G438" s="33">
        <v>9172</v>
      </c>
      <c r="H438" s="33">
        <f t="shared" si="158"/>
        <v>7997</v>
      </c>
      <c r="I438" s="34">
        <v>44</v>
      </c>
      <c r="J438" s="34"/>
      <c r="K438" s="35">
        <v>11</v>
      </c>
      <c r="L438" s="35">
        <v>1</v>
      </c>
      <c r="M438" s="36">
        <v>4</v>
      </c>
      <c r="N438" s="37">
        <f t="shared" si="151"/>
        <v>60</v>
      </c>
      <c r="O438" s="38">
        <f t="shared" ref="O438:O447" si="185">IF(H438=0,"",H438/N438)</f>
        <v>133.28333333333333</v>
      </c>
      <c r="P438" s="39">
        <f t="shared" si="183"/>
        <v>5</v>
      </c>
      <c r="Q438" s="40" t="str">
        <f t="shared" si="148"/>
        <v/>
      </c>
      <c r="R438" s="40">
        <f t="shared" ref="R438:R447" si="186">IF(ISBLANK(K438),"",(K438/N438)*100)</f>
        <v>18.333333333333332</v>
      </c>
      <c r="S438" s="40">
        <f t="shared" ref="S438:S447" si="187">IF(ISBLANK(L438),"",(L438/N438)*100)</f>
        <v>1.6666666666666667</v>
      </c>
      <c r="T438" s="40">
        <f t="shared" si="150"/>
        <v>6.666666666666667</v>
      </c>
    </row>
    <row r="439" spans="1:23" x14ac:dyDescent="0.25">
      <c r="A439" s="27">
        <v>43675</v>
      </c>
      <c r="B439" s="28" t="s">
        <v>89</v>
      </c>
      <c r="C439" s="29" t="s">
        <v>51</v>
      </c>
      <c r="D439" s="30" t="str">
        <f t="shared" si="184"/>
        <v>S2 M2 11</v>
      </c>
      <c r="E439" s="31" t="s">
        <v>34</v>
      </c>
      <c r="F439" s="32" t="s">
        <v>35</v>
      </c>
      <c r="G439" s="43">
        <v>1822</v>
      </c>
      <c r="H439" s="33">
        <f t="shared" si="158"/>
        <v>647</v>
      </c>
      <c r="I439" s="34">
        <v>2</v>
      </c>
      <c r="J439" s="34"/>
      <c r="K439" s="35">
        <v>1</v>
      </c>
      <c r="L439" s="35"/>
      <c r="M439" s="36">
        <v>1</v>
      </c>
      <c r="N439" s="37">
        <f t="shared" si="151"/>
        <v>4</v>
      </c>
      <c r="O439" s="38">
        <f t="shared" si="185"/>
        <v>161.75</v>
      </c>
      <c r="P439" s="39">
        <f t="shared" si="183"/>
        <v>1</v>
      </c>
      <c r="Q439" s="40" t="str">
        <f t="shared" ref="Q439:Q447" si="188">IF(ISBLANK(J439),"",(J439/N439)*100)</f>
        <v/>
      </c>
      <c r="R439" s="40">
        <f t="shared" si="186"/>
        <v>25</v>
      </c>
      <c r="S439" s="40" t="str">
        <f t="shared" si="187"/>
        <v/>
      </c>
      <c r="T439" s="40">
        <f t="shared" si="150"/>
        <v>25</v>
      </c>
    </row>
    <row r="440" spans="1:23" x14ac:dyDescent="0.25">
      <c r="A440" s="27">
        <v>43675</v>
      </c>
      <c r="B440" s="28" t="s">
        <v>89</v>
      </c>
      <c r="C440" s="29" t="s">
        <v>51</v>
      </c>
      <c r="D440" s="30" t="str">
        <f t="shared" si="184"/>
        <v>S2 M2 11</v>
      </c>
      <c r="E440" s="31" t="s">
        <v>36</v>
      </c>
      <c r="F440" s="32" t="s">
        <v>37</v>
      </c>
      <c r="G440" s="43"/>
      <c r="H440" s="33">
        <f t="shared" si="158"/>
        <v>0</v>
      </c>
      <c r="I440" s="34"/>
      <c r="J440" s="34"/>
      <c r="K440" s="35"/>
      <c r="L440" s="35"/>
      <c r="M440" s="36"/>
      <c r="N440" s="37" t="str">
        <f t="shared" si="151"/>
        <v/>
      </c>
      <c r="O440" s="38" t="str">
        <f t="shared" si="185"/>
        <v/>
      </c>
      <c r="P440" s="39" t="str">
        <f t="shared" si="183"/>
        <v/>
      </c>
      <c r="Q440" s="40" t="str">
        <f t="shared" si="188"/>
        <v/>
      </c>
      <c r="R440" s="40" t="str">
        <f t="shared" si="186"/>
        <v/>
      </c>
      <c r="S440" s="40" t="str">
        <f t="shared" si="187"/>
        <v/>
      </c>
      <c r="T440" s="40" t="str">
        <f t="shared" ref="T440:T447" si="189">IF(ISBLANK(M440),"",(M440/N440)*100)</f>
        <v/>
      </c>
    </row>
    <row r="441" spans="1:23" x14ac:dyDescent="0.25">
      <c r="A441" s="27">
        <v>43675</v>
      </c>
      <c r="B441" s="28" t="s">
        <v>89</v>
      </c>
      <c r="C441" s="29" t="s">
        <v>51</v>
      </c>
      <c r="D441" s="45" t="str">
        <f>D440</f>
        <v>S2 M2 11</v>
      </c>
      <c r="E441" s="46" t="s">
        <v>38</v>
      </c>
      <c r="F441" s="47" t="s">
        <v>39</v>
      </c>
      <c r="G441" s="48"/>
      <c r="H441" s="33">
        <f t="shared" si="158"/>
        <v>0</v>
      </c>
      <c r="I441" s="49"/>
      <c r="J441" s="49"/>
      <c r="K441" s="50"/>
      <c r="L441" s="50"/>
      <c r="M441" s="51"/>
      <c r="N441" s="37" t="str">
        <f t="shared" ref="N441:N447" si="190">IF(ISBLANK(I441),"",I441+(J441+K441+L441+M441))</f>
        <v/>
      </c>
      <c r="O441" s="38" t="str">
        <f t="shared" si="185"/>
        <v/>
      </c>
      <c r="P441" s="39" t="str">
        <f t="shared" si="183"/>
        <v/>
      </c>
      <c r="Q441" s="40" t="str">
        <f t="shared" si="188"/>
        <v/>
      </c>
      <c r="R441" s="40" t="str">
        <f t="shared" si="186"/>
        <v/>
      </c>
      <c r="S441" s="40" t="str">
        <f t="shared" si="187"/>
        <v/>
      </c>
      <c r="T441" s="40" t="str">
        <f t="shared" si="189"/>
        <v/>
      </c>
    </row>
    <row r="442" spans="1:23" x14ac:dyDescent="0.25">
      <c r="A442" s="27">
        <v>43675</v>
      </c>
      <c r="B442" s="28" t="s">
        <v>89</v>
      </c>
      <c r="C442" s="29" t="s">
        <v>51</v>
      </c>
      <c r="D442" s="30" t="s">
        <v>75</v>
      </c>
      <c r="E442" s="31" t="s">
        <v>90</v>
      </c>
      <c r="F442" s="32" t="s">
        <v>91</v>
      </c>
      <c r="G442" s="33">
        <v>7158</v>
      </c>
      <c r="H442" s="33">
        <f t="shared" si="158"/>
        <v>5983</v>
      </c>
      <c r="I442" s="34">
        <v>79</v>
      </c>
      <c r="J442" s="34"/>
      <c r="K442" s="35"/>
      <c r="L442" s="35"/>
      <c r="M442" s="36"/>
      <c r="N442" s="37">
        <f t="shared" si="190"/>
        <v>79</v>
      </c>
      <c r="O442" s="38">
        <f t="shared" si="185"/>
        <v>75.734177215189874</v>
      </c>
      <c r="P442" s="39" t="str">
        <f t="shared" ref="P442" si="191">IF(SUM(L442:M442)=0,"",SUM(L442:M442))</f>
        <v/>
      </c>
      <c r="Q442" s="40" t="str">
        <f t="shared" si="188"/>
        <v/>
      </c>
      <c r="R442" s="40" t="str">
        <f t="shared" si="186"/>
        <v/>
      </c>
      <c r="S442" s="40" t="str">
        <f t="shared" si="187"/>
        <v/>
      </c>
      <c r="T442" s="40" t="str">
        <f t="shared" si="189"/>
        <v/>
      </c>
      <c r="U442" s="41">
        <f>SUM(H442:H447)</f>
        <v>16976</v>
      </c>
      <c r="V442" s="42">
        <f>U442/(SUM(N442:N446))</f>
        <v>93.27472527472527</v>
      </c>
      <c r="W442" s="1">
        <f>SUM(N442:N447)</f>
        <v>182</v>
      </c>
    </row>
    <row r="443" spans="1:23" x14ac:dyDescent="0.25">
      <c r="A443" s="27">
        <v>43675</v>
      </c>
      <c r="B443" s="28" t="s">
        <v>89</v>
      </c>
      <c r="C443" s="29" t="s">
        <v>51</v>
      </c>
      <c r="D443" s="30" t="s">
        <v>75</v>
      </c>
      <c r="E443" s="31" t="s">
        <v>30</v>
      </c>
      <c r="F443" s="32" t="s">
        <v>31</v>
      </c>
      <c r="G443" s="33">
        <v>9812</v>
      </c>
      <c r="H443" s="33">
        <f t="shared" si="158"/>
        <v>8637</v>
      </c>
      <c r="I443" s="34">
        <v>69</v>
      </c>
      <c r="J443" s="34"/>
      <c r="K443" s="35">
        <v>15</v>
      </c>
      <c r="L443" s="35"/>
      <c r="M443" s="36">
        <v>1</v>
      </c>
      <c r="N443" s="37">
        <f t="shared" si="190"/>
        <v>85</v>
      </c>
      <c r="O443" s="38">
        <f t="shared" si="185"/>
        <v>101.61176470588235</v>
      </c>
      <c r="P443" s="39">
        <f t="shared" ref="P443:P447" si="192">IF(SUM(L443:M443)=0,"",SUM(L443:M443))</f>
        <v>1</v>
      </c>
      <c r="Q443" s="40" t="str">
        <f t="shared" si="188"/>
        <v/>
      </c>
      <c r="R443" s="40">
        <f t="shared" si="186"/>
        <v>17.647058823529413</v>
      </c>
      <c r="S443" s="40" t="str">
        <f t="shared" si="187"/>
        <v/>
      </c>
      <c r="T443" s="40">
        <f t="shared" si="189"/>
        <v>1.1764705882352942</v>
      </c>
      <c r="U443" s="41"/>
      <c r="V443" s="42"/>
    </row>
    <row r="444" spans="1:23" x14ac:dyDescent="0.25">
      <c r="A444" s="27">
        <v>43675</v>
      </c>
      <c r="B444" s="28" t="s">
        <v>89</v>
      </c>
      <c r="C444" s="29" t="s">
        <v>51</v>
      </c>
      <c r="D444" s="30" t="str">
        <f t="shared" ref="D444:D446" si="193">D443</f>
        <v>S2 M2 12</v>
      </c>
      <c r="E444" s="31" t="s">
        <v>32</v>
      </c>
      <c r="F444" s="32" t="s">
        <v>33</v>
      </c>
      <c r="G444" s="33">
        <v>3531</v>
      </c>
      <c r="H444" s="33">
        <f t="shared" si="158"/>
        <v>2356</v>
      </c>
      <c r="I444" s="34">
        <v>13</v>
      </c>
      <c r="J444" s="34">
        <v>1</v>
      </c>
      <c r="K444" s="35">
        <v>4</v>
      </c>
      <c r="L444" s="35"/>
      <c r="M444" s="36"/>
      <c r="N444" s="37">
        <f t="shared" si="190"/>
        <v>18</v>
      </c>
      <c r="O444" s="38">
        <f t="shared" si="185"/>
        <v>130.88888888888889</v>
      </c>
      <c r="P444" s="39" t="str">
        <f t="shared" si="192"/>
        <v/>
      </c>
      <c r="Q444" s="40">
        <f t="shared" si="188"/>
        <v>5.5555555555555554</v>
      </c>
      <c r="R444" s="40">
        <f t="shared" si="186"/>
        <v>22.222222222222221</v>
      </c>
      <c r="S444" s="40" t="str">
        <f t="shared" si="187"/>
        <v/>
      </c>
      <c r="T444" s="40" t="str">
        <f t="shared" si="189"/>
        <v/>
      </c>
    </row>
    <row r="445" spans="1:23" x14ac:dyDescent="0.25">
      <c r="A445" s="27">
        <v>43675</v>
      </c>
      <c r="B445" s="28" t="s">
        <v>89</v>
      </c>
      <c r="C445" s="29" t="s">
        <v>51</v>
      </c>
      <c r="D445" s="30" t="str">
        <f t="shared" si="193"/>
        <v>S2 M2 12</v>
      </c>
      <c r="E445" s="31" t="s">
        <v>34</v>
      </c>
      <c r="F445" s="32" t="s">
        <v>35</v>
      </c>
      <c r="G445" s="43"/>
      <c r="H445" s="33">
        <f t="shared" si="158"/>
        <v>0</v>
      </c>
      <c r="I445" s="34"/>
      <c r="J445" s="34"/>
      <c r="K445" s="35"/>
      <c r="L445" s="35"/>
      <c r="M445" s="36"/>
      <c r="N445" s="37" t="str">
        <f t="shared" si="190"/>
        <v/>
      </c>
      <c r="O445" s="38" t="str">
        <f t="shared" si="185"/>
        <v/>
      </c>
      <c r="P445" s="39" t="str">
        <f t="shared" si="192"/>
        <v/>
      </c>
      <c r="Q445" s="40" t="str">
        <f t="shared" si="188"/>
        <v/>
      </c>
      <c r="R445" s="40" t="str">
        <f t="shared" si="186"/>
        <v/>
      </c>
      <c r="S445" s="40" t="str">
        <f t="shared" si="187"/>
        <v/>
      </c>
      <c r="T445" s="40" t="str">
        <f t="shared" si="189"/>
        <v/>
      </c>
    </row>
    <row r="446" spans="1:23" x14ac:dyDescent="0.25">
      <c r="A446" s="27">
        <v>43675</v>
      </c>
      <c r="B446" s="28" t="s">
        <v>89</v>
      </c>
      <c r="C446" s="29" t="s">
        <v>51</v>
      </c>
      <c r="D446" s="30" t="str">
        <f t="shared" si="193"/>
        <v>S2 M2 12</v>
      </c>
      <c r="E446" s="31" t="s">
        <v>36</v>
      </c>
      <c r="F446" s="32" t="s">
        <v>37</v>
      </c>
      <c r="G446" s="43"/>
      <c r="H446" s="33">
        <f t="shared" si="158"/>
        <v>0</v>
      </c>
      <c r="I446" s="34"/>
      <c r="J446" s="34"/>
      <c r="K446" s="35"/>
      <c r="L446" s="35"/>
      <c r="M446" s="36"/>
      <c r="N446" s="37" t="str">
        <f t="shared" si="190"/>
        <v/>
      </c>
      <c r="O446" s="38" t="str">
        <f t="shared" si="185"/>
        <v/>
      </c>
      <c r="P446" s="39" t="str">
        <f t="shared" si="192"/>
        <v/>
      </c>
      <c r="Q446" s="40" t="str">
        <f t="shared" si="188"/>
        <v/>
      </c>
      <c r="R446" s="40" t="str">
        <f t="shared" si="186"/>
        <v/>
      </c>
      <c r="S446" s="40" t="str">
        <f t="shared" si="187"/>
        <v/>
      </c>
      <c r="T446" s="40" t="str">
        <f t="shared" si="189"/>
        <v/>
      </c>
    </row>
    <row r="447" spans="1:23" ht="12.6" thickBot="1" x14ac:dyDescent="0.3">
      <c r="A447" s="27">
        <v>43675</v>
      </c>
      <c r="B447" s="28" t="s">
        <v>89</v>
      </c>
      <c r="C447" s="55" t="s">
        <v>51</v>
      </c>
      <c r="D447" s="56" t="str">
        <f>D446</f>
        <v>S2 M2 12</v>
      </c>
      <c r="E447" s="46" t="s">
        <v>38</v>
      </c>
      <c r="F447" s="47" t="s">
        <v>39</v>
      </c>
      <c r="G447" s="48"/>
      <c r="H447" s="33">
        <f t="shared" si="158"/>
        <v>0</v>
      </c>
      <c r="I447" s="49"/>
      <c r="J447" s="49"/>
      <c r="K447" s="50"/>
      <c r="L447" s="50"/>
      <c r="M447" s="51"/>
      <c r="N447" s="37" t="str">
        <f t="shared" si="190"/>
        <v/>
      </c>
      <c r="O447" s="38" t="str">
        <f t="shared" si="185"/>
        <v/>
      </c>
      <c r="P447" s="39" t="str">
        <f t="shared" si="192"/>
        <v/>
      </c>
      <c r="Q447" s="40" t="str">
        <f t="shared" si="188"/>
        <v/>
      </c>
      <c r="R447" s="40" t="str">
        <f t="shared" si="186"/>
        <v/>
      </c>
      <c r="S447" s="40" t="str">
        <f t="shared" si="187"/>
        <v/>
      </c>
      <c r="T447" s="40" t="str">
        <f t="shared" si="189"/>
        <v/>
      </c>
    </row>
    <row r="448" spans="1:23" x14ac:dyDescent="0.25">
      <c r="A448" s="27">
        <v>43671</v>
      </c>
      <c r="B448" s="28" t="s">
        <v>89</v>
      </c>
      <c r="C448" s="29" t="s">
        <v>76</v>
      </c>
      <c r="D448" s="30" t="s">
        <v>77</v>
      </c>
      <c r="E448" s="31" t="s">
        <v>30</v>
      </c>
      <c r="F448" s="32" t="s">
        <v>31</v>
      </c>
      <c r="G448" s="33">
        <v>1344</v>
      </c>
      <c r="H448" s="33">
        <f t="shared" si="158"/>
        <v>169</v>
      </c>
      <c r="I448" s="34">
        <v>2</v>
      </c>
      <c r="J448" s="34"/>
      <c r="K448" s="35"/>
      <c r="L448" s="35"/>
      <c r="M448" s="36"/>
      <c r="N448" s="37">
        <f>IF(ISBLANK(I448),"",I448+(J448+K448+L448+M448))</f>
        <v>2</v>
      </c>
      <c r="O448" s="38">
        <f>IF(H448=0,"",H448/N448)</f>
        <v>84.5</v>
      </c>
      <c r="P448" s="39" t="str">
        <f t="shared" ref="P448:P460" si="194">IF(SUM(L448:M448)=0,"",SUM(L448:M448))</f>
        <v/>
      </c>
      <c r="Q448" s="40" t="str">
        <f>IF(ISBLANK(J448),"",(J448/N448)*100)</f>
        <v/>
      </c>
      <c r="R448" s="40" t="str">
        <f>IF(ISBLANK(K448),"",(K448/N448)*100)</f>
        <v/>
      </c>
      <c r="S448" s="40" t="str">
        <f>IF(ISBLANK(L448),"",(L448/N448)*100)</f>
        <v/>
      </c>
      <c r="T448" s="40" t="str">
        <f>IF(ISBLANK(M448),"",(M448/N448)*100)</f>
        <v/>
      </c>
      <c r="U448" s="41">
        <f>SUM(H448:H452)</f>
        <v>15305</v>
      </c>
      <c r="V448" s="42">
        <f>U448/(SUM(N448:N452))</f>
        <v>180.05882352941177</v>
      </c>
      <c r="W448" s="1">
        <f>SUM(N448:N452)</f>
        <v>85</v>
      </c>
    </row>
    <row r="449" spans="1:23" x14ac:dyDescent="0.25">
      <c r="A449" s="27">
        <v>43671</v>
      </c>
      <c r="B449" s="28" t="s">
        <v>89</v>
      </c>
      <c r="C449" s="29" t="s">
        <v>76</v>
      </c>
      <c r="D449" s="30" t="str">
        <f t="shared" ref="D449:D451" si="195">D448</f>
        <v>S3  A01</v>
      </c>
      <c r="E449" s="31" t="s">
        <v>32</v>
      </c>
      <c r="F449" s="32" t="s">
        <v>33</v>
      </c>
      <c r="G449" s="33">
        <v>1972</v>
      </c>
      <c r="H449" s="33">
        <f t="shared" si="158"/>
        <v>797</v>
      </c>
      <c r="I449" s="34">
        <v>6</v>
      </c>
      <c r="J449" s="34"/>
      <c r="K449" s="35"/>
      <c r="L449" s="35"/>
      <c r="M449" s="36"/>
      <c r="N449" s="37">
        <f t="shared" ref="N449:N512" si="196">IF(ISBLANK(I449),"",I449+(J449+K449+L449+M449))</f>
        <v>6</v>
      </c>
      <c r="O449" s="38">
        <f t="shared" ref="O449:O512" si="197">IF(H449=0,"",H449/N449)</f>
        <v>132.83333333333334</v>
      </c>
      <c r="P449" s="39" t="str">
        <f t="shared" si="194"/>
        <v/>
      </c>
      <c r="Q449" s="40" t="str">
        <f>IF(ISBLANK(J449),"",(J449/N449)*100)</f>
        <v/>
      </c>
      <c r="R449" s="40" t="str">
        <f t="shared" ref="R449:R512" si="198">IF(ISBLANK(K449),"",(K449/N449)*100)</f>
        <v/>
      </c>
      <c r="S449" s="40" t="str">
        <f t="shared" ref="S449:S512" si="199">IF(ISBLANK(L449),"",(L449/N449)*100)</f>
        <v/>
      </c>
      <c r="T449" s="40" t="str">
        <f t="shared" ref="T449:T450" si="200">IF(ISBLANK(M449),"",(M449/N449)*100)</f>
        <v/>
      </c>
    </row>
    <row r="450" spans="1:23" x14ac:dyDescent="0.25">
      <c r="A450" s="27">
        <v>43671</v>
      </c>
      <c r="B450" s="28" t="s">
        <v>89</v>
      </c>
      <c r="C450" s="29" t="s">
        <v>76</v>
      </c>
      <c r="D450" s="30" t="str">
        <f t="shared" si="195"/>
        <v>S3  A01</v>
      </c>
      <c r="E450" s="31" t="s">
        <v>34</v>
      </c>
      <c r="F450" s="32" t="s">
        <v>35</v>
      </c>
      <c r="G450" s="43">
        <v>5686</v>
      </c>
      <c r="H450" s="33">
        <f t="shared" si="158"/>
        <v>4511</v>
      </c>
      <c r="I450" s="34">
        <v>25</v>
      </c>
      <c r="J450" s="34"/>
      <c r="K450" s="35">
        <v>1</v>
      </c>
      <c r="L450" s="35"/>
      <c r="M450" s="44">
        <v>2</v>
      </c>
      <c r="N450" s="37">
        <f t="shared" si="196"/>
        <v>28</v>
      </c>
      <c r="O450" s="38">
        <f t="shared" si="197"/>
        <v>161.10714285714286</v>
      </c>
      <c r="P450" s="39">
        <f t="shared" si="194"/>
        <v>2</v>
      </c>
      <c r="Q450" s="40" t="str">
        <f t="shared" ref="Q450:Q513" si="201">IF(ISBLANK(J450),"",(J450/N450)*100)</f>
        <v/>
      </c>
      <c r="R450" s="40">
        <f t="shared" si="198"/>
        <v>3.5714285714285712</v>
      </c>
      <c r="S450" s="40" t="str">
        <f t="shared" si="199"/>
        <v/>
      </c>
      <c r="T450" s="40">
        <f t="shared" si="200"/>
        <v>7.1428571428571423</v>
      </c>
    </row>
    <row r="451" spans="1:23" x14ac:dyDescent="0.25">
      <c r="A451" s="27">
        <v>43671</v>
      </c>
      <c r="B451" s="28" t="s">
        <v>89</v>
      </c>
      <c r="C451" s="29" t="s">
        <v>76</v>
      </c>
      <c r="D451" s="30" t="str">
        <f t="shared" si="195"/>
        <v>S3  A01</v>
      </c>
      <c r="E451" s="31" t="s">
        <v>36</v>
      </c>
      <c r="F451" s="32" t="s">
        <v>37</v>
      </c>
      <c r="G451" s="43">
        <v>10496</v>
      </c>
      <c r="H451" s="33">
        <f t="shared" si="158"/>
        <v>9321</v>
      </c>
      <c r="I451" s="34">
        <v>39</v>
      </c>
      <c r="J451" s="34"/>
      <c r="K451" s="35">
        <v>5</v>
      </c>
      <c r="L451" s="35">
        <v>1</v>
      </c>
      <c r="M451" s="36">
        <v>2</v>
      </c>
      <c r="N451" s="37">
        <f t="shared" si="196"/>
        <v>47</v>
      </c>
      <c r="O451" s="38">
        <f t="shared" si="197"/>
        <v>198.31914893617022</v>
      </c>
      <c r="P451" s="39">
        <f t="shared" si="194"/>
        <v>3</v>
      </c>
      <c r="Q451" s="40" t="str">
        <f t="shared" si="201"/>
        <v/>
      </c>
      <c r="R451" s="40">
        <f t="shared" si="198"/>
        <v>10.638297872340425</v>
      </c>
      <c r="S451" s="40">
        <f t="shared" si="199"/>
        <v>2.1276595744680851</v>
      </c>
      <c r="T451" s="40">
        <f>IF(ISBLANK(M451),"",(M451/N451)*100)</f>
        <v>4.2553191489361701</v>
      </c>
    </row>
    <row r="452" spans="1:23" x14ac:dyDescent="0.25">
      <c r="A452" s="27">
        <v>43671</v>
      </c>
      <c r="B452" s="28" t="s">
        <v>89</v>
      </c>
      <c r="C452" s="29" t="s">
        <v>76</v>
      </c>
      <c r="D452" s="45" t="str">
        <f>D451</f>
        <v>S3  A01</v>
      </c>
      <c r="E452" s="46" t="s">
        <v>38</v>
      </c>
      <c r="F452" s="47" t="s">
        <v>39</v>
      </c>
      <c r="G452" s="48">
        <v>1682</v>
      </c>
      <c r="H452" s="33">
        <f t="shared" si="158"/>
        <v>507</v>
      </c>
      <c r="I452" s="49">
        <v>2</v>
      </c>
      <c r="J452" s="49"/>
      <c r="K452" s="50"/>
      <c r="L452" s="50"/>
      <c r="M452" s="51"/>
      <c r="N452" s="37">
        <f t="shared" si="196"/>
        <v>2</v>
      </c>
      <c r="O452" s="38">
        <f t="shared" si="197"/>
        <v>253.5</v>
      </c>
      <c r="P452" s="39" t="str">
        <f t="shared" si="194"/>
        <v/>
      </c>
      <c r="Q452" s="40" t="str">
        <f t="shared" si="201"/>
        <v/>
      </c>
      <c r="R452" s="40" t="str">
        <f t="shared" si="198"/>
        <v/>
      </c>
      <c r="S452" s="40" t="str">
        <f t="shared" si="199"/>
        <v/>
      </c>
      <c r="T452" s="40" t="str">
        <f t="shared" ref="T452:T515" si="202">IF(ISBLANK(M452),"",(M452/N452)*100)</f>
        <v/>
      </c>
    </row>
    <row r="453" spans="1:23" x14ac:dyDescent="0.25">
      <c r="A453" s="27">
        <v>43671</v>
      </c>
      <c r="B453" s="28" t="s">
        <v>89</v>
      </c>
      <c r="C453" s="29" t="s">
        <v>76</v>
      </c>
      <c r="D453" s="30" t="s">
        <v>78</v>
      </c>
      <c r="E453" s="31" t="s">
        <v>30</v>
      </c>
      <c r="F453" s="32" t="s">
        <v>31</v>
      </c>
      <c r="G453" s="33">
        <v>1290</v>
      </c>
      <c r="H453" s="33">
        <f t="shared" ref="H453:H516" si="203">IF(ISBLANK(G453),0,G453-H$1)</f>
        <v>115</v>
      </c>
      <c r="I453" s="34">
        <v>1</v>
      </c>
      <c r="J453" s="34"/>
      <c r="K453" s="35"/>
      <c r="L453" s="35"/>
      <c r="M453" s="36"/>
      <c r="N453" s="37">
        <f t="shared" si="196"/>
        <v>1</v>
      </c>
      <c r="O453" s="38">
        <f t="shared" si="197"/>
        <v>115</v>
      </c>
      <c r="P453" s="39" t="str">
        <f t="shared" si="194"/>
        <v/>
      </c>
      <c r="Q453" s="40" t="str">
        <f t="shared" si="201"/>
        <v/>
      </c>
      <c r="R453" s="40" t="str">
        <f t="shared" si="198"/>
        <v/>
      </c>
      <c r="S453" s="40" t="str">
        <f t="shared" si="199"/>
        <v/>
      </c>
      <c r="T453" s="40" t="str">
        <f t="shared" si="202"/>
        <v/>
      </c>
      <c r="U453" s="41">
        <f>SUM(H453:H457)</f>
        <v>12561</v>
      </c>
      <c r="V453" s="42">
        <f>U453/(SUM(N453:N457))</f>
        <v>172.06849315068493</v>
      </c>
      <c r="W453" s="1">
        <f>SUM(N453:N457)</f>
        <v>73</v>
      </c>
    </row>
    <row r="454" spans="1:23" x14ac:dyDescent="0.25">
      <c r="A454" s="27">
        <v>43671</v>
      </c>
      <c r="B454" s="28" t="s">
        <v>89</v>
      </c>
      <c r="C454" s="29" t="s">
        <v>76</v>
      </c>
      <c r="D454" s="30" t="str">
        <f t="shared" ref="D454:D456" si="204">D453</f>
        <v>S3  A02</v>
      </c>
      <c r="E454" s="31" t="s">
        <v>32</v>
      </c>
      <c r="F454" s="32" t="s">
        <v>33</v>
      </c>
      <c r="G454" s="43">
        <v>1843</v>
      </c>
      <c r="H454" s="33">
        <f t="shared" si="203"/>
        <v>668</v>
      </c>
      <c r="I454" s="34">
        <v>4</v>
      </c>
      <c r="J454" s="34"/>
      <c r="K454" s="35">
        <v>1</v>
      </c>
      <c r="L454" s="35"/>
      <c r="M454" s="36"/>
      <c r="N454" s="37">
        <f t="shared" si="196"/>
        <v>5</v>
      </c>
      <c r="O454" s="38">
        <f t="shared" si="197"/>
        <v>133.6</v>
      </c>
      <c r="P454" s="39" t="str">
        <f t="shared" si="194"/>
        <v/>
      </c>
      <c r="Q454" s="40" t="str">
        <f t="shared" si="201"/>
        <v/>
      </c>
      <c r="R454" s="40">
        <f t="shared" si="198"/>
        <v>20</v>
      </c>
      <c r="S454" s="40" t="str">
        <f t="shared" si="199"/>
        <v/>
      </c>
      <c r="T454" s="40" t="str">
        <f t="shared" si="202"/>
        <v/>
      </c>
    </row>
    <row r="455" spans="1:23" x14ac:dyDescent="0.25">
      <c r="A455" s="27">
        <v>43671</v>
      </c>
      <c r="B455" s="28" t="s">
        <v>89</v>
      </c>
      <c r="C455" s="29" t="s">
        <v>76</v>
      </c>
      <c r="D455" s="30" t="str">
        <f t="shared" si="204"/>
        <v>S3  A02</v>
      </c>
      <c r="E455" s="31" t="s">
        <v>34</v>
      </c>
      <c r="F455" s="32" t="s">
        <v>35</v>
      </c>
      <c r="G455" s="43">
        <v>8873</v>
      </c>
      <c r="H455" s="33">
        <f t="shared" si="203"/>
        <v>7698</v>
      </c>
      <c r="I455" s="34">
        <v>32</v>
      </c>
      <c r="J455" s="34">
        <v>3</v>
      </c>
      <c r="K455" s="35">
        <v>8</v>
      </c>
      <c r="L455" s="35">
        <v>3</v>
      </c>
      <c r="M455" s="36"/>
      <c r="N455" s="37">
        <f t="shared" si="196"/>
        <v>46</v>
      </c>
      <c r="O455" s="38">
        <f t="shared" si="197"/>
        <v>167.34782608695653</v>
      </c>
      <c r="P455" s="39">
        <f t="shared" si="194"/>
        <v>3</v>
      </c>
      <c r="Q455" s="40">
        <f t="shared" si="201"/>
        <v>6.5217391304347823</v>
      </c>
      <c r="R455" s="40">
        <f t="shared" si="198"/>
        <v>17.391304347826086</v>
      </c>
      <c r="S455" s="40">
        <f t="shared" si="199"/>
        <v>6.5217391304347823</v>
      </c>
      <c r="T455" s="40" t="str">
        <f t="shared" si="202"/>
        <v/>
      </c>
    </row>
    <row r="456" spans="1:23" x14ac:dyDescent="0.25">
      <c r="A456" s="27">
        <v>43671</v>
      </c>
      <c r="B456" s="28" t="s">
        <v>89</v>
      </c>
      <c r="C456" s="29" t="s">
        <v>76</v>
      </c>
      <c r="D456" s="30" t="str">
        <f t="shared" si="204"/>
        <v>S3  A02</v>
      </c>
      <c r="E456" s="31" t="s">
        <v>36</v>
      </c>
      <c r="F456" s="32" t="s">
        <v>37</v>
      </c>
      <c r="G456" s="33">
        <v>4802</v>
      </c>
      <c r="H456" s="33">
        <f t="shared" si="203"/>
        <v>3627</v>
      </c>
      <c r="I456" s="34">
        <v>15</v>
      </c>
      <c r="J456" s="34"/>
      <c r="K456" s="35">
        <v>4</v>
      </c>
      <c r="L456" s="35"/>
      <c r="M456" s="36"/>
      <c r="N456" s="37">
        <f t="shared" si="196"/>
        <v>19</v>
      </c>
      <c r="O456" s="38">
        <f t="shared" si="197"/>
        <v>190.89473684210526</v>
      </c>
      <c r="P456" s="39" t="str">
        <f t="shared" si="194"/>
        <v/>
      </c>
      <c r="Q456" s="40" t="str">
        <f t="shared" si="201"/>
        <v/>
      </c>
      <c r="R456" s="40">
        <f t="shared" si="198"/>
        <v>21.052631578947366</v>
      </c>
      <c r="S456" s="40" t="str">
        <f t="shared" si="199"/>
        <v/>
      </c>
      <c r="T456" s="40" t="str">
        <f t="shared" si="202"/>
        <v/>
      </c>
    </row>
    <row r="457" spans="1:23" x14ac:dyDescent="0.25">
      <c r="A457" s="27">
        <v>43671</v>
      </c>
      <c r="B457" s="28" t="s">
        <v>89</v>
      </c>
      <c r="C457" s="29" t="s">
        <v>76</v>
      </c>
      <c r="D457" s="45" t="str">
        <f>D456</f>
        <v>S3  A02</v>
      </c>
      <c r="E457" s="46" t="s">
        <v>38</v>
      </c>
      <c r="F457" s="47" t="s">
        <v>39</v>
      </c>
      <c r="G457" s="48">
        <v>1628</v>
      </c>
      <c r="H457" s="33">
        <f t="shared" si="203"/>
        <v>453</v>
      </c>
      <c r="I457" s="49">
        <v>2</v>
      </c>
      <c r="J457" s="49"/>
      <c r="K457" s="50"/>
      <c r="L457" s="50"/>
      <c r="M457" s="51"/>
      <c r="N457" s="37">
        <f t="shared" si="196"/>
        <v>2</v>
      </c>
      <c r="O457" s="38">
        <f t="shared" si="197"/>
        <v>226.5</v>
      </c>
      <c r="P457" s="39" t="str">
        <f t="shared" si="194"/>
        <v/>
      </c>
      <c r="Q457" s="40" t="str">
        <f t="shared" si="201"/>
        <v/>
      </c>
      <c r="R457" s="40" t="str">
        <f t="shared" si="198"/>
        <v/>
      </c>
      <c r="S457" s="40" t="str">
        <f t="shared" si="199"/>
        <v/>
      </c>
      <c r="T457" s="40" t="str">
        <f t="shared" si="202"/>
        <v/>
      </c>
    </row>
    <row r="458" spans="1:23" x14ac:dyDescent="0.25">
      <c r="A458" s="27">
        <v>43671</v>
      </c>
      <c r="B458" s="28" t="s">
        <v>89</v>
      </c>
      <c r="C458" s="29" t="s">
        <v>76</v>
      </c>
      <c r="D458" s="30" t="s">
        <v>79</v>
      </c>
      <c r="E458" s="31" t="s">
        <v>30</v>
      </c>
      <c r="F458" s="32" t="s">
        <v>31</v>
      </c>
      <c r="G458" s="33"/>
      <c r="H458" s="33">
        <f t="shared" si="203"/>
        <v>0</v>
      </c>
      <c r="I458" s="34"/>
      <c r="J458" s="34"/>
      <c r="K458" s="35"/>
      <c r="L458" s="35"/>
      <c r="M458" s="36"/>
      <c r="N458" s="37" t="str">
        <f t="shared" si="196"/>
        <v/>
      </c>
      <c r="O458" s="38" t="str">
        <f t="shared" si="197"/>
        <v/>
      </c>
      <c r="P458" s="39" t="str">
        <f t="shared" si="194"/>
        <v/>
      </c>
      <c r="Q458" s="40" t="str">
        <f t="shared" si="201"/>
        <v/>
      </c>
      <c r="R458" s="40" t="str">
        <f t="shared" si="198"/>
        <v/>
      </c>
      <c r="S458" s="40" t="str">
        <f t="shared" si="199"/>
        <v/>
      </c>
      <c r="T458" s="40" t="str">
        <f t="shared" si="202"/>
        <v/>
      </c>
      <c r="U458" s="41">
        <f>SUM(H458:H462)</f>
        <v>12936</v>
      </c>
      <c r="V458" s="42">
        <f>U458/(SUM(N458:N462))</f>
        <v>172.48</v>
      </c>
      <c r="W458" s="1">
        <f>SUM(N458:N462)</f>
        <v>75</v>
      </c>
    </row>
    <row r="459" spans="1:23" x14ac:dyDescent="0.25">
      <c r="A459" s="27">
        <v>43671</v>
      </c>
      <c r="B459" s="28" t="s">
        <v>89</v>
      </c>
      <c r="C459" s="29" t="s">
        <v>76</v>
      </c>
      <c r="D459" s="30" t="str">
        <f t="shared" ref="D459:D461" si="205">D458</f>
        <v>S3  A03</v>
      </c>
      <c r="E459" s="31" t="s">
        <v>32</v>
      </c>
      <c r="F459" s="32" t="s">
        <v>33</v>
      </c>
      <c r="G459" s="33"/>
      <c r="H459" s="33">
        <f t="shared" si="203"/>
        <v>0</v>
      </c>
      <c r="I459" s="34"/>
      <c r="J459" s="34"/>
      <c r="K459" s="35"/>
      <c r="L459" s="35"/>
      <c r="M459" s="36"/>
      <c r="N459" s="37" t="str">
        <f t="shared" si="196"/>
        <v/>
      </c>
      <c r="O459" s="38" t="str">
        <f t="shared" si="197"/>
        <v/>
      </c>
      <c r="P459" s="39" t="str">
        <f t="shared" si="194"/>
        <v/>
      </c>
      <c r="Q459" s="40" t="str">
        <f t="shared" si="201"/>
        <v/>
      </c>
      <c r="R459" s="40" t="str">
        <f t="shared" si="198"/>
        <v/>
      </c>
      <c r="S459" s="40" t="str">
        <f t="shared" si="199"/>
        <v/>
      </c>
      <c r="T459" s="40" t="str">
        <f t="shared" si="202"/>
        <v/>
      </c>
    </row>
    <row r="460" spans="1:23" x14ac:dyDescent="0.25">
      <c r="A460" s="27">
        <v>43671</v>
      </c>
      <c r="B460" s="28" t="s">
        <v>89</v>
      </c>
      <c r="C460" s="29" t="s">
        <v>76</v>
      </c>
      <c r="D460" s="30" t="str">
        <f t="shared" si="205"/>
        <v>S3  A03</v>
      </c>
      <c r="E460" s="31" t="s">
        <v>34</v>
      </c>
      <c r="F460" s="32" t="s">
        <v>35</v>
      </c>
      <c r="G460" s="33">
        <v>7844</v>
      </c>
      <c r="H460" s="33">
        <f t="shared" si="203"/>
        <v>6669</v>
      </c>
      <c r="I460" s="34">
        <v>26</v>
      </c>
      <c r="J460" s="34"/>
      <c r="K460" s="52">
        <v>5</v>
      </c>
      <c r="L460" s="52">
        <v>8</v>
      </c>
      <c r="M460" s="36">
        <v>3</v>
      </c>
      <c r="N460" s="37">
        <f t="shared" si="196"/>
        <v>42</v>
      </c>
      <c r="O460" s="38">
        <f t="shared" si="197"/>
        <v>158.78571428571428</v>
      </c>
      <c r="P460" s="39">
        <f t="shared" si="194"/>
        <v>11</v>
      </c>
      <c r="Q460" s="40" t="str">
        <f t="shared" si="201"/>
        <v/>
      </c>
      <c r="R460" s="40">
        <f t="shared" si="198"/>
        <v>11.904761904761903</v>
      </c>
      <c r="S460" s="40">
        <f t="shared" si="199"/>
        <v>19.047619047619047</v>
      </c>
      <c r="T460" s="40">
        <f t="shared" si="202"/>
        <v>7.1428571428571423</v>
      </c>
    </row>
    <row r="461" spans="1:23" x14ac:dyDescent="0.25">
      <c r="A461" s="27">
        <v>43671</v>
      </c>
      <c r="B461" s="28" t="s">
        <v>89</v>
      </c>
      <c r="C461" s="29" t="s">
        <v>76</v>
      </c>
      <c r="D461" s="30" t="str">
        <f t="shared" si="205"/>
        <v>S3  A03</v>
      </c>
      <c r="E461" s="31" t="s">
        <v>36</v>
      </c>
      <c r="F461" s="32" t="s">
        <v>37</v>
      </c>
      <c r="G461" s="33">
        <v>7200</v>
      </c>
      <c r="H461" s="33">
        <f t="shared" si="203"/>
        <v>6025</v>
      </c>
      <c r="I461" s="34">
        <v>22</v>
      </c>
      <c r="J461" s="34"/>
      <c r="K461" s="35">
        <v>6</v>
      </c>
      <c r="L461" s="35">
        <v>4</v>
      </c>
      <c r="M461" s="36"/>
      <c r="N461" s="37">
        <f t="shared" si="196"/>
        <v>32</v>
      </c>
      <c r="O461" s="38">
        <f t="shared" si="197"/>
        <v>188.28125</v>
      </c>
      <c r="P461" s="39">
        <f t="shared" ref="P461:P507" si="206">IF(SUM(L461:M461)=0,"",SUM(L461:M461))</f>
        <v>4</v>
      </c>
      <c r="Q461" s="40" t="str">
        <f t="shared" si="201"/>
        <v/>
      </c>
      <c r="R461" s="40">
        <f t="shared" si="198"/>
        <v>18.75</v>
      </c>
      <c r="S461" s="40">
        <f t="shared" si="199"/>
        <v>12.5</v>
      </c>
      <c r="T461" s="40" t="str">
        <f t="shared" si="202"/>
        <v/>
      </c>
    </row>
    <row r="462" spans="1:23" x14ac:dyDescent="0.25">
      <c r="A462" s="27">
        <v>43671</v>
      </c>
      <c r="B462" s="28" t="s">
        <v>89</v>
      </c>
      <c r="C462" s="29" t="s">
        <v>76</v>
      </c>
      <c r="D462" s="45" t="str">
        <f>D461</f>
        <v>S3  A03</v>
      </c>
      <c r="E462" s="46" t="s">
        <v>38</v>
      </c>
      <c r="F462" s="47" t="s">
        <v>39</v>
      </c>
      <c r="G462" s="48">
        <v>1417</v>
      </c>
      <c r="H462" s="33">
        <f t="shared" si="203"/>
        <v>242</v>
      </c>
      <c r="I462" s="49">
        <v>0</v>
      </c>
      <c r="J462" s="49"/>
      <c r="K462" s="50">
        <v>1</v>
      </c>
      <c r="L462" s="50"/>
      <c r="M462" s="51"/>
      <c r="N462" s="37">
        <f t="shared" si="196"/>
        <v>1</v>
      </c>
      <c r="O462" s="38">
        <f t="shared" si="197"/>
        <v>242</v>
      </c>
      <c r="P462" s="39" t="str">
        <f t="shared" si="206"/>
        <v/>
      </c>
      <c r="Q462" s="40" t="str">
        <f t="shared" si="201"/>
        <v/>
      </c>
      <c r="R462" s="40">
        <f t="shared" si="198"/>
        <v>100</v>
      </c>
      <c r="S462" s="40" t="str">
        <f t="shared" si="199"/>
        <v/>
      </c>
      <c r="T462" s="40" t="str">
        <f t="shared" si="202"/>
        <v/>
      </c>
    </row>
    <row r="463" spans="1:23" x14ac:dyDescent="0.25">
      <c r="A463" s="27">
        <v>43671</v>
      </c>
      <c r="B463" s="28" t="s">
        <v>89</v>
      </c>
      <c r="C463" s="29" t="s">
        <v>76</v>
      </c>
      <c r="D463" s="30" t="s">
        <v>80</v>
      </c>
      <c r="E463" s="31" t="s">
        <v>30</v>
      </c>
      <c r="F463" s="32" t="s">
        <v>31</v>
      </c>
      <c r="G463" s="33"/>
      <c r="H463" s="33">
        <f t="shared" si="203"/>
        <v>0</v>
      </c>
      <c r="I463" s="34"/>
      <c r="J463" s="34"/>
      <c r="K463" s="35"/>
      <c r="L463" s="35"/>
      <c r="M463" s="36"/>
      <c r="N463" s="37" t="str">
        <f t="shared" si="196"/>
        <v/>
      </c>
      <c r="O463" s="38" t="str">
        <f t="shared" si="197"/>
        <v/>
      </c>
      <c r="P463" s="39" t="str">
        <f t="shared" si="206"/>
        <v/>
      </c>
      <c r="Q463" s="40" t="str">
        <f t="shared" si="201"/>
        <v/>
      </c>
      <c r="R463" s="40" t="str">
        <f t="shared" si="198"/>
        <v/>
      </c>
      <c r="S463" s="40" t="str">
        <f t="shared" si="199"/>
        <v/>
      </c>
      <c r="T463" s="40" t="str">
        <f t="shared" si="202"/>
        <v/>
      </c>
      <c r="U463" s="41">
        <f>SUM(H463:H467)</f>
        <v>11403</v>
      </c>
      <c r="V463" s="42">
        <f>U463/(SUM(N463:N467))</f>
        <v>178.171875</v>
      </c>
      <c r="W463" s="1">
        <f>SUM(N463:N467)</f>
        <v>64</v>
      </c>
    </row>
    <row r="464" spans="1:23" x14ac:dyDescent="0.25">
      <c r="A464" s="27">
        <v>43671</v>
      </c>
      <c r="B464" s="28" t="s">
        <v>89</v>
      </c>
      <c r="C464" s="29" t="s">
        <v>76</v>
      </c>
      <c r="D464" s="30" t="str">
        <f t="shared" ref="D464:D466" si="207">D463</f>
        <v>S3  A04</v>
      </c>
      <c r="E464" s="31" t="s">
        <v>32</v>
      </c>
      <c r="F464" s="32" t="s">
        <v>33</v>
      </c>
      <c r="G464" s="43">
        <v>1885</v>
      </c>
      <c r="H464" s="33">
        <f t="shared" si="203"/>
        <v>710</v>
      </c>
      <c r="I464" s="34">
        <v>3</v>
      </c>
      <c r="J464" s="34"/>
      <c r="K464" s="35">
        <v>1</v>
      </c>
      <c r="L464" s="35"/>
      <c r="M464" s="36">
        <v>1</v>
      </c>
      <c r="N464" s="37">
        <f t="shared" si="196"/>
        <v>5</v>
      </c>
      <c r="O464" s="38">
        <f t="shared" si="197"/>
        <v>142</v>
      </c>
      <c r="P464" s="39">
        <f t="shared" si="206"/>
        <v>1</v>
      </c>
      <c r="Q464" s="40" t="str">
        <f t="shared" si="201"/>
        <v/>
      </c>
      <c r="R464" s="40">
        <f t="shared" si="198"/>
        <v>20</v>
      </c>
      <c r="S464" s="40" t="str">
        <f t="shared" si="199"/>
        <v/>
      </c>
      <c r="T464" s="40">
        <f t="shared" si="202"/>
        <v>20</v>
      </c>
    </row>
    <row r="465" spans="1:23" x14ac:dyDescent="0.25">
      <c r="A465" s="27">
        <v>43671</v>
      </c>
      <c r="B465" s="28" t="s">
        <v>89</v>
      </c>
      <c r="C465" s="29" t="s">
        <v>76</v>
      </c>
      <c r="D465" s="30" t="str">
        <f t="shared" si="207"/>
        <v>S3  A04</v>
      </c>
      <c r="E465" s="31" t="s">
        <v>34</v>
      </c>
      <c r="F465" s="32" t="s">
        <v>35</v>
      </c>
      <c r="G465" s="43">
        <v>5611</v>
      </c>
      <c r="H465" s="33">
        <f t="shared" si="203"/>
        <v>4436</v>
      </c>
      <c r="I465" s="34">
        <v>21</v>
      </c>
      <c r="J465" s="34"/>
      <c r="K465" s="35">
        <v>1</v>
      </c>
      <c r="L465" s="35">
        <v>2</v>
      </c>
      <c r="M465" s="36">
        <v>3</v>
      </c>
      <c r="N465" s="37">
        <f t="shared" si="196"/>
        <v>27</v>
      </c>
      <c r="O465" s="38">
        <f t="shared" si="197"/>
        <v>164.2962962962963</v>
      </c>
      <c r="P465" s="39">
        <f t="shared" si="206"/>
        <v>5</v>
      </c>
      <c r="Q465" s="40" t="str">
        <f t="shared" si="201"/>
        <v/>
      </c>
      <c r="R465" s="40">
        <f t="shared" si="198"/>
        <v>3.7037037037037033</v>
      </c>
      <c r="S465" s="40">
        <f t="shared" si="199"/>
        <v>7.4074074074074066</v>
      </c>
      <c r="T465" s="40">
        <f t="shared" si="202"/>
        <v>11.111111111111111</v>
      </c>
    </row>
    <row r="466" spans="1:23" x14ac:dyDescent="0.25">
      <c r="A466" s="27">
        <v>43671</v>
      </c>
      <c r="B466" s="28" t="s">
        <v>89</v>
      </c>
      <c r="C466" s="29" t="s">
        <v>76</v>
      </c>
      <c r="D466" s="30" t="str">
        <f t="shared" si="207"/>
        <v>S3  A04</v>
      </c>
      <c r="E466" s="31" t="s">
        <v>36</v>
      </c>
      <c r="F466" s="32" t="s">
        <v>37</v>
      </c>
      <c r="G466" s="43">
        <v>7188</v>
      </c>
      <c r="H466" s="33">
        <f t="shared" si="203"/>
        <v>6013</v>
      </c>
      <c r="I466" s="34">
        <v>21</v>
      </c>
      <c r="J466" s="34">
        <v>1</v>
      </c>
      <c r="K466" s="35">
        <v>6</v>
      </c>
      <c r="L466" s="35">
        <v>3</v>
      </c>
      <c r="M466" s="44"/>
      <c r="N466" s="37">
        <f t="shared" si="196"/>
        <v>31</v>
      </c>
      <c r="O466" s="38">
        <f t="shared" si="197"/>
        <v>193.96774193548387</v>
      </c>
      <c r="P466" s="39">
        <f t="shared" si="206"/>
        <v>3</v>
      </c>
      <c r="Q466" s="40">
        <f t="shared" si="201"/>
        <v>3.225806451612903</v>
      </c>
      <c r="R466" s="40">
        <f t="shared" si="198"/>
        <v>19.35483870967742</v>
      </c>
      <c r="S466" s="40">
        <f t="shared" si="199"/>
        <v>9.67741935483871</v>
      </c>
      <c r="T466" s="40" t="str">
        <f t="shared" si="202"/>
        <v/>
      </c>
    </row>
    <row r="467" spans="1:23" x14ac:dyDescent="0.25">
      <c r="A467" s="27">
        <v>43671</v>
      </c>
      <c r="B467" s="28" t="s">
        <v>89</v>
      </c>
      <c r="C467" s="29" t="s">
        <v>76</v>
      </c>
      <c r="D467" s="45" t="str">
        <f>D466</f>
        <v>S3  A04</v>
      </c>
      <c r="E467" s="46" t="s">
        <v>38</v>
      </c>
      <c r="F467" s="47" t="s">
        <v>39</v>
      </c>
      <c r="G467" s="48">
        <v>1419</v>
      </c>
      <c r="H467" s="33">
        <f t="shared" si="203"/>
        <v>244</v>
      </c>
      <c r="I467" s="49">
        <v>1</v>
      </c>
      <c r="J467" s="49"/>
      <c r="K467" s="50"/>
      <c r="L467" s="50"/>
      <c r="M467" s="51"/>
      <c r="N467" s="37">
        <f t="shared" si="196"/>
        <v>1</v>
      </c>
      <c r="O467" s="38">
        <f t="shared" si="197"/>
        <v>244</v>
      </c>
      <c r="P467" s="39" t="str">
        <f t="shared" si="206"/>
        <v/>
      </c>
      <c r="Q467" s="40" t="str">
        <f t="shared" si="201"/>
        <v/>
      </c>
      <c r="R467" s="40" t="str">
        <f t="shared" si="198"/>
        <v/>
      </c>
      <c r="S467" s="40" t="str">
        <f t="shared" si="199"/>
        <v/>
      </c>
      <c r="T467" s="40" t="str">
        <f t="shared" si="202"/>
        <v/>
      </c>
    </row>
    <row r="468" spans="1:23" x14ac:dyDescent="0.25">
      <c r="A468" s="27">
        <v>43671</v>
      </c>
      <c r="B468" s="28" t="s">
        <v>89</v>
      </c>
      <c r="C468" s="29" t="s">
        <v>76</v>
      </c>
      <c r="D468" s="30" t="s">
        <v>81</v>
      </c>
      <c r="E468" s="31" t="s">
        <v>30</v>
      </c>
      <c r="F468" s="32" t="s">
        <v>31</v>
      </c>
      <c r="G468" s="33"/>
      <c r="H468" s="33">
        <f t="shared" si="203"/>
        <v>0</v>
      </c>
      <c r="I468" s="34"/>
      <c r="J468" s="34"/>
      <c r="K468" s="35"/>
      <c r="L468" s="35"/>
      <c r="M468" s="36"/>
      <c r="N468" s="37" t="str">
        <f t="shared" si="196"/>
        <v/>
      </c>
      <c r="O468" s="38" t="str">
        <f t="shared" si="197"/>
        <v/>
      </c>
      <c r="P468" s="39" t="str">
        <f t="shared" si="206"/>
        <v/>
      </c>
      <c r="Q468" s="40" t="str">
        <f t="shared" si="201"/>
        <v/>
      </c>
      <c r="R468" s="40" t="str">
        <f t="shared" si="198"/>
        <v/>
      </c>
      <c r="S468" s="40" t="str">
        <f t="shared" si="199"/>
        <v/>
      </c>
      <c r="T468" s="40" t="str">
        <f t="shared" si="202"/>
        <v/>
      </c>
      <c r="U468" s="41">
        <f>SUM(H468:H472)</f>
        <v>13635</v>
      </c>
      <c r="V468" s="42">
        <f>U468/(SUM(N468:N472))</f>
        <v>162.32142857142858</v>
      </c>
      <c r="W468" s="1">
        <f>SUM(N468:N472)</f>
        <v>84</v>
      </c>
    </row>
    <row r="469" spans="1:23" x14ac:dyDescent="0.25">
      <c r="A469" s="27">
        <v>43671</v>
      </c>
      <c r="B469" s="28" t="s">
        <v>89</v>
      </c>
      <c r="C469" s="29" t="s">
        <v>76</v>
      </c>
      <c r="D469" s="30" t="str">
        <f t="shared" ref="D469:D471" si="208">D468</f>
        <v>S3  A05</v>
      </c>
      <c r="E469" s="31" t="s">
        <v>32</v>
      </c>
      <c r="F469" s="32" t="s">
        <v>33</v>
      </c>
      <c r="G469" s="33">
        <v>4753</v>
      </c>
      <c r="H469" s="33">
        <f t="shared" si="203"/>
        <v>3578</v>
      </c>
      <c r="I469" s="34">
        <v>25</v>
      </c>
      <c r="J469" s="34"/>
      <c r="K469" s="35"/>
      <c r="L469" s="35">
        <v>2</v>
      </c>
      <c r="M469" s="36"/>
      <c r="N469" s="37">
        <f t="shared" si="196"/>
        <v>27</v>
      </c>
      <c r="O469" s="38">
        <f t="shared" si="197"/>
        <v>132.5185185185185</v>
      </c>
      <c r="P469" s="39">
        <f t="shared" si="206"/>
        <v>2</v>
      </c>
      <c r="Q469" s="40" t="str">
        <f t="shared" si="201"/>
        <v/>
      </c>
      <c r="R469" s="40" t="str">
        <f t="shared" si="198"/>
        <v/>
      </c>
      <c r="S469" s="40">
        <f t="shared" si="199"/>
        <v>7.4074074074074066</v>
      </c>
      <c r="T469" s="40" t="str">
        <f t="shared" si="202"/>
        <v/>
      </c>
    </row>
    <row r="470" spans="1:23" x14ac:dyDescent="0.25">
      <c r="A470" s="27">
        <v>43671</v>
      </c>
      <c r="B470" s="28" t="s">
        <v>89</v>
      </c>
      <c r="C470" s="29" t="s">
        <v>76</v>
      </c>
      <c r="D470" s="30" t="str">
        <f t="shared" si="208"/>
        <v>S3  A05</v>
      </c>
      <c r="E470" s="31" t="s">
        <v>34</v>
      </c>
      <c r="F470" s="32" t="s">
        <v>35</v>
      </c>
      <c r="G470" s="33">
        <v>10658</v>
      </c>
      <c r="H470" s="33">
        <f t="shared" si="203"/>
        <v>9483</v>
      </c>
      <c r="I470" s="34">
        <v>43</v>
      </c>
      <c r="J470" s="34">
        <v>2</v>
      </c>
      <c r="K470" s="52">
        <v>9</v>
      </c>
      <c r="L470" s="52"/>
      <c r="M470" s="36"/>
      <c r="N470" s="37">
        <f t="shared" si="196"/>
        <v>54</v>
      </c>
      <c r="O470" s="38">
        <f t="shared" si="197"/>
        <v>175.61111111111111</v>
      </c>
      <c r="P470" s="39" t="str">
        <f t="shared" si="206"/>
        <v/>
      </c>
      <c r="Q470" s="40">
        <f t="shared" si="201"/>
        <v>3.7037037037037033</v>
      </c>
      <c r="R470" s="40">
        <f t="shared" si="198"/>
        <v>16.666666666666664</v>
      </c>
      <c r="S470" s="40" t="str">
        <f t="shared" si="199"/>
        <v/>
      </c>
      <c r="T470" s="40" t="str">
        <f t="shared" si="202"/>
        <v/>
      </c>
    </row>
    <row r="471" spans="1:23" x14ac:dyDescent="0.25">
      <c r="A471" s="27">
        <v>43671</v>
      </c>
      <c r="B471" s="28" t="s">
        <v>89</v>
      </c>
      <c r="C471" s="29" t="s">
        <v>76</v>
      </c>
      <c r="D471" s="30" t="str">
        <f t="shared" si="208"/>
        <v>S3  A05</v>
      </c>
      <c r="E471" s="31" t="s">
        <v>36</v>
      </c>
      <c r="F471" s="32" t="s">
        <v>37</v>
      </c>
      <c r="G471" s="33">
        <v>1749</v>
      </c>
      <c r="H471" s="33">
        <f t="shared" si="203"/>
        <v>574</v>
      </c>
      <c r="I471" s="34">
        <v>2</v>
      </c>
      <c r="J471" s="34"/>
      <c r="K471" s="35"/>
      <c r="L471" s="35">
        <v>1</v>
      </c>
      <c r="M471" s="36"/>
      <c r="N471" s="37">
        <f t="shared" si="196"/>
        <v>3</v>
      </c>
      <c r="O471" s="38">
        <f t="shared" si="197"/>
        <v>191.33333333333334</v>
      </c>
      <c r="P471" s="39">
        <f t="shared" si="206"/>
        <v>1</v>
      </c>
      <c r="Q471" s="40" t="str">
        <f t="shared" si="201"/>
        <v/>
      </c>
      <c r="R471" s="40" t="str">
        <f t="shared" si="198"/>
        <v/>
      </c>
      <c r="S471" s="40">
        <f t="shared" si="199"/>
        <v>33.333333333333329</v>
      </c>
      <c r="T471" s="40" t="str">
        <f t="shared" si="202"/>
        <v/>
      </c>
    </row>
    <row r="472" spans="1:23" x14ac:dyDescent="0.25">
      <c r="A472" s="27">
        <v>43671</v>
      </c>
      <c r="B472" s="28" t="s">
        <v>89</v>
      </c>
      <c r="C472" s="29" t="s">
        <v>76</v>
      </c>
      <c r="D472" s="45" t="str">
        <f>D471</f>
        <v>S3  A05</v>
      </c>
      <c r="E472" s="46" t="s">
        <v>38</v>
      </c>
      <c r="F472" s="47" t="s">
        <v>39</v>
      </c>
      <c r="G472" s="48"/>
      <c r="H472" s="33">
        <f t="shared" si="203"/>
        <v>0</v>
      </c>
      <c r="I472" s="49"/>
      <c r="J472" s="49"/>
      <c r="K472" s="50"/>
      <c r="L472" s="50"/>
      <c r="M472" s="51"/>
      <c r="N472" s="37" t="str">
        <f t="shared" si="196"/>
        <v/>
      </c>
      <c r="O472" s="38" t="str">
        <f t="shared" si="197"/>
        <v/>
      </c>
      <c r="P472" s="39" t="str">
        <f t="shared" si="206"/>
        <v/>
      </c>
      <c r="Q472" s="40" t="str">
        <f t="shared" si="201"/>
        <v/>
      </c>
      <c r="R472" s="40" t="str">
        <f t="shared" si="198"/>
        <v/>
      </c>
      <c r="S472" s="40" t="str">
        <f t="shared" si="199"/>
        <v/>
      </c>
      <c r="T472" s="40" t="str">
        <f t="shared" si="202"/>
        <v/>
      </c>
    </row>
    <row r="473" spans="1:23" x14ac:dyDescent="0.25">
      <c r="A473" s="27">
        <v>43671</v>
      </c>
      <c r="B473" s="28" t="s">
        <v>89</v>
      </c>
      <c r="C473" s="29" t="s">
        <v>76</v>
      </c>
      <c r="D473" s="30" t="s">
        <v>82</v>
      </c>
      <c r="E473" s="31" t="s">
        <v>30</v>
      </c>
      <c r="F473" s="32" t="s">
        <v>31</v>
      </c>
      <c r="G473" s="33"/>
      <c r="H473" s="33">
        <f t="shared" si="203"/>
        <v>0</v>
      </c>
      <c r="I473" s="34"/>
      <c r="J473" s="34"/>
      <c r="K473" s="35"/>
      <c r="L473" s="35"/>
      <c r="M473" s="36"/>
      <c r="N473" s="37" t="str">
        <f t="shared" si="196"/>
        <v/>
      </c>
      <c r="O473" s="38" t="str">
        <f t="shared" si="197"/>
        <v/>
      </c>
      <c r="P473" s="39" t="str">
        <f t="shared" si="206"/>
        <v/>
      </c>
      <c r="Q473" s="40" t="str">
        <f t="shared" si="201"/>
        <v/>
      </c>
      <c r="R473" s="40" t="str">
        <f t="shared" si="198"/>
        <v/>
      </c>
      <c r="S473" s="40" t="str">
        <f t="shared" si="199"/>
        <v/>
      </c>
      <c r="T473" s="40" t="str">
        <f t="shared" si="202"/>
        <v/>
      </c>
      <c r="U473" s="41">
        <f>SUM(H473:H477)</f>
        <v>15666</v>
      </c>
      <c r="V473" s="42">
        <f>U473/(SUM(N473:N477))</f>
        <v>184.30588235294118</v>
      </c>
      <c r="W473" s="1">
        <f>SUM(N473:N477)</f>
        <v>85</v>
      </c>
    </row>
    <row r="474" spans="1:23" x14ac:dyDescent="0.25">
      <c r="A474" s="27">
        <v>43671</v>
      </c>
      <c r="B474" s="28" t="s">
        <v>89</v>
      </c>
      <c r="C474" s="29" t="s">
        <v>76</v>
      </c>
      <c r="D474" s="30" t="str">
        <f t="shared" ref="D474:D476" si="209">D473</f>
        <v>S3  A06</v>
      </c>
      <c r="E474" s="31" t="s">
        <v>32</v>
      </c>
      <c r="F474" s="32" t="s">
        <v>33</v>
      </c>
      <c r="G474" s="43">
        <v>1447</v>
      </c>
      <c r="H474" s="33">
        <f t="shared" si="203"/>
        <v>272</v>
      </c>
      <c r="I474" s="34">
        <v>2</v>
      </c>
      <c r="J474" s="34"/>
      <c r="K474" s="35"/>
      <c r="L474" s="35"/>
      <c r="M474" s="36"/>
      <c r="N474" s="37">
        <f t="shared" si="196"/>
        <v>2</v>
      </c>
      <c r="O474" s="38">
        <f t="shared" si="197"/>
        <v>136</v>
      </c>
      <c r="P474" s="39" t="str">
        <f t="shared" si="206"/>
        <v/>
      </c>
      <c r="Q474" s="40" t="str">
        <f t="shared" si="201"/>
        <v/>
      </c>
      <c r="R474" s="40" t="str">
        <f t="shared" si="198"/>
        <v/>
      </c>
      <c r="S474" s="40" t="str">
        <f t="shared" si="199"/>
        <v/>
      </c>
      <c r="T474" s="40" t="str">
        <f t="shared" si="202"/>
        <v/>
      </c>
    </row>
    <row r="475" spans="1:23" x14ac:dyDescent="0.25">
      <c r="A475" s="27">
        <v>43671</v>
      </c>
      <c r="B475" s="28" t="s">
        <v>89</v>
      </c>
      <c r="C475" s="29" t="s">
        <v>76</v>
      </c>
      <c r="D475" s="30" t="str">
        <f t="shared" si="209"/>
        <v>S3  A06</v>
      </c>
      <c r="E475" s="31" t="s">
        <v>34</v>
      </c>
      <c r="F475" s="32" t="s">
        <v>35</v>
      </c>
      <c r="G475" s="66">
        <v>8323</v>
      </c>
      <c r="H475" s="33">
        <f t="shared" si="203"/>
        <v>7148</v>
      </c>
      <c r="I475" s="34">
        <v>33</v>
      </c>
      <c r="J475" s="34">
        <v>4</v>
      </c>
      <c r="K475" s="35">
        <v>3</v>
      </c>
      <c r="L475" s="35">
        <v>2</v>
      </c>
      <c r="M475" s="44"/>
      <c r="N475" s="37">
        <f t="shared" si="196"/>
        <v>42</v>
      </c>
      <c r="O475" s="38">
        <f t="shared" si="197"/>
        <v>170.1904761904762</v>
      </c>
      <c r="P475" s="39">
        <f t="shared" si="206"/>
        <v>2</v>
      </c>
      <c r="Q475" s="40">
        <f t="shared" si="201"/>
        <v>9.5238095238095237</v>
      </c>
      <c r="R475" s="40">
        <f t="shared" si="198"/>
        <v>7.1428571428571423</v>
      </c>
      <c r="S475" s="40">
        <f t="shared" si="199"/>
        <v>4.7619047619047619</v>
      </c>
      <c r="T475" s="40" t="str">
        <f t="shared" si="202"/>
        <v/>
      </c>
    </row>
    <row r="476" spans="1:23" x14ac:dyDescent="0.25">
      <c r="A476" s="27">
        <v>43671</v>
      </c>
      <c r="B476" s="28" t="s">
        <v>89</v>
      </c>
      <c r="C476" s="29" t="s">
        <v>76</v>
      </c>
      <c r="D476" s="30" t="str">
        <f t="shared" si="209"/>
        <v>S3  A06</v>
      </c>
      <c r="E476" s="31" t="s">
        <v>36</v>
      </c>
      <c r="F476" s="32" t="s">
        <v>37</v>
      </c>
      <c r="G476" s="66">
        <v>9165</v>
      </c>
      <c r="H476" s="33">
        <f t="shared" si="203"/>
        <v>7990</v>
      </c>
      <c r="I476" s="34">
        <v>39</v>
      </c>
      <c r="J476" s="34"/>
      <c r="K476" s="35">
        <v>1</v>
      </c>
      <c r="L476" s="35"/>
      <c r="M476" s="36"/>
      <c r="N476" s="37">
        <f t="shared" si="196"/>
        <v>40</v>
      </c>
      <c r="O476" s="38">
        <f t="shared" si="197"/>
        <v>199.75</v>
      </c>
      <c r="P476" s="39" t="str">
        <f t="shared" si="206"/>
        <v/>
      </c>
      <c r="Q476" s="40" t="str">
        <f t="shared" si="201"/>
        <v/>
      </c>
      <c r="R476" s="40">
        <f t="shared" si="198"/>
        <v>2.5</v>
      </c>
      <c r="S476" s="40" t="str">
        <f t="shared" si="199"/>
        <v/>
      </c>
      <c r="T476" s="40" t="str">
        <f t="shared" si="202"/>
        <v/>
      </c>
    </row>
    <row r="477" spans="1:23" ht="12.6" thickBot="1" x14ac:dyDescent="0.3">
      <c r="A477" s="27">
        <v>43671</v>
      </c>
      <c r="B477" s="28" t="s">
        <v>89</v>
      </c>
      <c r="C477" s="29" t="s">
        <v>76</v>
      </c>
      <c r="D477" s="56" t="str">
        <f>D476</f>
        <v>S3  A06</v>
      </c>
      <c r="E477" s="57" t="s">
        <v>38</v>
      </c>
      <c r="F477" s="58" t="s">
        <v>39</v>
      </c>
      <c r="G477" s="67">
        <v>1431</v>
      </c>
      <c r="H477" s="33">
        <f t="shared" si="203"/>
        <v>256</v>
      </c>
      <c r="I477" s="60">
        <v>0</v>
      </c>
      <c r="J477" s="60"/>
      <c r="K477" s="61">
        <v>1</v>
      </c>
      <c r="L477" s="61"/>
      <c r="M477" s="62"/>
      <c r="N477" s="37">
        <f t="shared" si="196"/>
        <v>1</v>
      </c>
      <c r="O477" s="38">
        <f t="shared" si="197"/>
        <v>256</v>
      </c>
      <c r="P477" s="39" t="str">
        <f t="shared" si="206"/>
        <v/>
      </c>
      <c r="Q477" s="40" t="str">
        <f t="shared" si="201"/>
        <v/>
      </c>
      <c r="R477" s="40">
        <f t="shared" si="198"/>
        <v>100</v>
      </c>
      <c r="S477" s="40" t="str">
        <f t="shared" si="199"/>
        <v/>
      </c>
      <c r="T477" s="40" t="str">
        <f t="shared" si="202"/>
        <v/>
      </c>
    </row>
    <row r="478" spans="1:23" x14ac:dyDescent="0.25">
      <c r="A478" s="27">
        <v>43671</v>
      </c>
      <c r="B478" s="28" t="s">
        <v>89</v>
      </c>
      <c r="C478" s="29" t="s">
        <v>76</v>
      </c>
      <c r="D478" s="30" t="s">
        <v>83</v>
      </c>
      <c r="E478" s="31" t="s">
        <v>30</v>
      </c>
      <c r="F478" s="32" t="s">
        <v>31</v>
      </c>
      <c r="G478" s="33"/>
      <c r="H478" s="33">
        <f t="shared" si="203"/>
        <v>0</v>
      </c>
      <c r="I478" s="34"/>
      <c r="J478" s="34"/>
      <c r="K478" s="35"/>
      <c r="L478" s="35"/>
      <c r="M478" s="36"/>
      <c r="N478" s="37" t="str">
        <f t="shared" si="196"/>
        <v/>
      </c>
      <c r="O478" s="38" t="str">
        <f t="shared" si="197"/>
        <v/>
      </c>
      <c r="P478" s="39" t="str">
        <f t="shared" si="206"/>
        <v/>
      </c>
      <c r="Q478" s="40" t="str">
        <f t="shared" si="201"/>
        <v/>
      </c>
      <c r="R478" s="40" t="str">
        <f t="shared" si="198"/>
        <v/>
      </c>
      <c r="S478" s="40" t="str">
        <f t="shared" si="199"/>
        <v/>
      </c>
      <c r="T478" s="40" t="str">
        <f t="shared" si="202"/>
        <v/>
      </c>
      <c r="U478" s="41">
        <f>SUM(H478:H482)</f>
        <v>12526</v>
      </c>
      <c r="V478" s="42">
        <f>U478/(SUM(N478:N482))</f>
        <v>164.81578947368422</v>
      </c>
      <c r="W478" s="1">
        <f>SUM(N478:N482)</f>
        <v>76</v>
      </c>
    </row>
    <row r="479" spans="1:23" x14ac:dyDescent="0.25">
      <c r="A479" s="27">
        <v>43671</v>
      </c>
      <c r="B479" s="28" t="s">
        <v>89</v>
      </c>
      <c r="C479" s="29" t="s">
        <v>76</v>
      </c>
      <c r="D479" s="30" t="str">
        <f t="shared" ref="D479:D481" si="210">D478</f>
        <v>S3  A07</v>
      </c>
      <c r="E479" s="31" t="s">
        <v>32</v>
      </c>
      <c r="F479" s="32" t="s">
        <v>33</v>
      </c>
      <c r="G479" s="33">
        <v>2516</v>
      </c>
      <c r="H479" s="33">
        <f t="shared" si="203"/>
        <v>1341</v>
      </c>
      <c r="I479" s="34">
        <v>8</v>
      </c>
      <c r="J479" s="34"/>
      <c r="K479" s="35">
        <v>2</v>
      </c>
      <c r="L479" s="35"/>
      <c r="M479" s="36"/>
      <c r="N479" s="37">
        <f t="shared" si="196"/>
        <v>10</v>
      </c>
      <c r="O479" s="38">
        <f t="shared" si="197"/>
        <v>134.1</v>
      </c>
      <c r="P479" s="39" t="str">
        <f t="shared" si="206"/>
        <v/>
      </c>
      <c r="Q479" s="40" t="str">
        <f t="shared" si="201"/>
        <v/>
      </c>
      <c r="R479" s="40">
        <f t="shared" si="198"/>
        <v>20</v>
      </c>
      <c r="S479" s="40" t="str">
        <f t="shared" si="199"/>
        <v/>
      </c>
      <c r="T479" s="40" t="str">
        <f t="shared" si="202"/>
        <v/>
      </c>
    </row>
    <row r="480" spans="1:23" x14ac:dyDescent="0.25">
      <c r="A480" s="27">
        <v>43671</v>
      </c>
      <c r="B480" s="28" t="s">
        <v>89</v>
      </c>
      <c r="C480" s="29" t="s">
        <v>76</v>
      </c>
      <c r="D480" s="30" t="str">
        <f t="shared" si="210"/>
        <v>S3  A07</v>
      </c>
      <c r="E480" s="31" t="s">
        <v>34</v>
      </c>
      <c r="F480" s="32" t="s">
        <v>35</v>
      </c>
      <c r="G480" s="43">
        <v>8705</v>
      </c>
      <c r="H480" s="33">
        <f t="shared" si="203"/>
        <v>7530</v>
      </c>
      <c r="I480" s="34">
        <v>36</v>
      </c>
      <c r="J480" s="34"/>
      <c r="K480" s="35">
        <v>7</v>
      </c>
      <c r="L480" s="35">
        <v>1</v>
      </c>
      <c r="M480" s="44">
        <v>2</v>
      </c>
      <c r="N480" s="37">
        <f t="shared" si="196"/>
        <v>46</v>
      </c>
      <c r="O480" s="38">
        <f t="shared" si="197"/>
        <v>163.69565217391303</v>
      </c>
      <c r="P480" s="39">
        <f t="shared" si="206"/>
        <v>3</v>
      </c>
      <c r="Q480" s="40" t="str">
        <f t="shared" si="201"/>
        <v/>
      </c>
      <c r="R480" s="40">
        <f t="shared" si="198"/>
        <v>15.217391304347828</v>
      </c>
      <c r="S480" s="40">
        <f t="shared" si="199"/>
        <v>2.1739130434782608</v>
      </c>
      <c r="T480" s="40">
        <f t="shared" si="202"/>
        <v>4.3478260869565215</v>
      </c>
    </row>
    <row r="481" spans="1:23" x14ac:dyDescent="0.25">
      <c r="A481" s="27">
        <v>43671</v>
      </c>
      <c r="B481" s="28" t="s">
        <v>89</v>
      </c>
      <c r="C481" s="29" t="s">
        <v>76</v>
      </c>
      <c r="D481" s="30" t="str">
        <f t="shared" si="210"/>
        <v>S3  A07</v>
      </c>
      <c r="E481" s="31" t="s">
        <v>36</v>
      </c>
      <c r="F481" s="32" t="s">
        <v>37</v>
      </c>
      <c r="G481" s="43">
        <v>4830</v>
      </c>
      <c r="H481" s="33">
        <f t="shared" si="203"/>
        <v>3655</v>
      </c>
      <c r="I481" s="34">
        <v>15</v>
      </c>
      <c r="J481" s="34"/>
      <c r="K481" s="35">
        <v>2</v>
      </c>
      <c r="L481" s="35"/>
      <c r="M481" s="36">
        <v>3</v>
      </c>
      <c r="N481" s="37">
        <f t="shared" si="196"/>
        <v>20</v>
      </c>
      <c r="O481" s="38">
        <f t="shared" si="197"/>
        <v>182.75</v>
      </c>
      <c r="P481" s="39">
        <f t="shared" si="206"/>
        <v>3</v>
      </c>
      <c r="Q481" s="40" t="str">
        <f t="shared" si="201"/>
        <v/>
      </c>
      <c r="R481" s="40">
        <f t="shared" si="198"/>
        <v>10</v>
      </c>
      <c r="S481" s="40" t="str">
        <f t="shared" si="199"/>
        <v/>
      </c>
      <c r="T481" s="40">
        <f t="shared" si="202"/>
        <v>15</v>
      </c>
    </row>
    <row r="482" spans="1:23" x14ac:dyDescent="0.25">
      <c r="A482" s="27">
        <v>43671</v>
      </c>
      <c r="B482" s="28" t="s">
        <v>89</v>
      </c>
      <c r="C482" s="29" t="s">
        <v>76</v>
      </c>
      <c r="D482" s="45" t="str">
        <f>D481</f>
        <v>S3  A07</v>
      </c>
      <c r="E482" s="46" t="s">
        <v>38</v>
      </c>
      <c r="F482" s="47" t="s">
        <v>39</v>
      </c>
      <c r="G482" s="48"/>
      <c r="H482" s="33">
        <f t="shared" si="203"/>
        <v>0</v>
      </c>
      <c r="I482" s="49"/>
      <c r="J482" s="49"/>
      <c r="K482" s="50"/>
      <c r="L482" s="50"/>
      <c r="M482" s="51"/>
      <c r="N482" s="37" t="str">
        <f t="shared" si="196"/>
        <v/>
      </c>
      <c r="O482" s="38" t="str">
        <f t="shared" si="197"/>
        <v/>
      </c>
      <c r="P482" s="39" t="str">
        <f t="shared" si="206"/>
        <v/>
      </c>
      <c r="Q482" s="40" t="str">
        <f t="shared" si="201"/>
        <v/>
      </c>
      <c r="R482" s="40" t="str">
        <f t="shared" si="198"/>
        <v/>
      </c>
      <c r="S482" s="40" t="str">
        <f t="shared" si="199"/>
        <v/>
      </c>
      <c r="T482" s="40" t="str">
        <f t="shared" si="202"/>
        <v/>
      </c>
    </row>
    <row r="483" spans="1:23" x14ac:dyDescent="0.25">
      <c r="A483" s="27">
        <v>43671</v>
      </c>
      <c r="B483" s="28" t="s">
        <v>89</v>
      </c>
      <c r="C483" s="29" t="s">
        <v>76</v>
      </c>
      <c r="D483" s="30" t="s">
        <v>84</v>
      </c>
      <c r="E483" s="31" t="s">
        <v>30</v>
      </c>
      <c r="F483" s="32" t="s">
        <v>31</v>
      </c>
      <c r="G483" s="33"/>
      <c r="H483" s="33">
        <f t="shared" si="203"/>
        <v>0</v>
      </c>
      <c r="I483" s="34"/>
      <c r="J483" s="34"/>
      <c r="K483" s="35"/>
      <c r="L483" s="35"/>
      <c r="M483" s="36"/>
      <c r="N483" s="37" t="str">
        <f t="shared" si="196"/>
        <v/>
      </c>
      <c r="O483" s="38" t="str">
        <f t="shared" si="197"/>
        <v/>
      </c>
      <c r="P483" s="39" t="str">
        <f t="shared" si="206"/>
        <v/>
      </c>
      <c r="Q483" s="40" t="str">
        <f t="shared" si="201"/>
        <v/>
      </c>
      <c r="R483" s="40" t="str">
        <f t="shared" si="198"/>
        <v/>
      </c>
      <c r="S483" s="40" t="str">
        <f t="shared" si="199"/>
        <v/>
      </c>
      <c r="T483" s="40" t="str">
        <f t="shared" si="202"/>
        <v/>
      </c>
      <c r="U483" s="41">
        <f>SUM(H483:H487)</f>
        <v>14307</v>
      </c>
      <c r="V483" s="42">
        <f>U483/(SUM(N483:N487))</f>
        <v>176.62962962962962</v>
      </c>
      <c r="W483" s="1">
        <f>SUM(N483:N487)</f>
        <v>81</v>
      </c>
    </row>
    <row r="484" spans="1:23" x14ac:dyDescent="0.25">
      <c r="A484" s="27">
        <v>43671</v>
      </c>
      <c r="B484" s="28" t="s">
        <v>89</v>
      </c>
      <c r="C484" s="29" t="s">
        <v>76</v>
      </c>
      <c r="D484" s="30" t="str">
        <f t="shared" ref="D484:D486" si="211">D483</f>
        <v>S3  A08</v>
      </c>
      <c r="E484" s="31" t="s">
        <v>32</v>
      </c>
      <c r="F484" s="32" t="s">
        <v>33</v>
      </c>
      <c r="G484" s="43">
        <v>2578</v>
      </c>
      <c r="H484" s="33">
        <f t="shared" si="203"/>
        <v>1403</v>
      </c>
      <c r="I484" s="34">
        <v>8</v>
      </c>
      <c r="J484" s="34"/>
      <c r="K484" s="35">
        <v>2</v>
      </c>
      <c r="L484" s="35"/>
      <c r="M484" s="36"/>
      <c r="N484" s="37">
        <f t="shared" si="196"/>
        <v>10</v>
      </c>
      <c r="O484" s="38">
        <f t="shared" si="197"/>
        <v>140.30000000000001</v>
      </c>
      <c r="P484" s="39" t="str">
        <f t="shared" si="206"/>
        <v/>
      </c>
      <c r="Q484" s="40" t="str">
        <f t="shared" si="201"/>
        <v/>
      </c>
      <c r="R484" s="40">
        <f t="shared" si="198"/>
        <v>20</v>
      </c>
      <c r="S484" s="40" t="str">
        <f t="shared" si="199"/>
        <v/>
      </c>
      <c r="T484" s="40" t="str">
        <f t="shared" si="202"/>
        <v/>
      </c>
    </row>
    <row r="485" spans="1:23" x14ac:dyDescent="0.25">
      <c r="A485" s="27">
        <v>43671</v>
      </c>
      <c r="B485" s="28" t="s">
        <v>89</v>
      </c>
      <c r="C485" s="29" t="s">
        <v>76</v>
      </c>
      <c r="D485" s="30" t="str">
        <f t="shared" si="211"/>
        <v>S3  A08</v>
      </c>
      <c r="E485" s="31" t="s">
        <v>34</v>
      </c>
      <c r="F485" s="32" t="s">
        <v>35</v>
      </c>
      <c r="G485" s="43">
        <v>6339</v>
      </c>
      <c r="H485" s="33">
        <f t="shared" si="203"/>
        <v>5164</v>
      </c>
      <c r="I485" s="34">
        <v>23</v>
      </c>
      <c r="J485" s="34">
        <v>3</v>
      </c>
      <c r="K485" s="35">
        <v>5</v>
      </c>
      <c r="L485" s="35">
        <v>1</v>
      </c>
      <c r="M485" s="36"/>
      <c r="N485" s="37">
        <f t="shared" si="196"/>
        <v>32</v>
      </c>
      <c r="O485" s="38">
        <f t="shared" si="197"/>
        <v>161.375</v>
      </c>
      <c r="P485" s="39">
        <f t="shared" si="206"/>
        <v>1</v>
      </c>
      <c r="Q485" s="40">
        <f t="shared" si="201"/>
        <v>9.375</v>
      </c>
      <c r="R485" s="40">
        <f t="shared" si="198"/>
        <v>15.625</v>
      </c>
      <c r="S485" s="40">
        <f t="shared" si="199"/>
        <v>3.125</v>
      </c>
      <c r="T485" s="40" t="str">
        <f t="shared" si="202"/>
        <v/>
      </c>
    </row>
    <row r="486" spans="1:23" x14ac:dyDescent="0.25">
      <c r="A486" s="27">
        <v>43671</v>
      </c>
      <c r="B486" s="28" t="s">
        <v>89</v>
      </c>
      <c r="C486" s="29" t="s">
        <v>76</v>
      </c>
      <c r="D486" s="30" t="str">
        <f t="shared" si="211"/>
        <v>S3  A08</v>
      </c>
      <c r="E486" s="31" t="s">
        <v>36</v>
      </c>
      <c r="F486" s="32" t="s">
        <v>37</v>
      </c>
      <c r="G486" s="33">
        <v>8666</v>
      </c>
      <c r="H486" s="33">
        <f t="shared" si="203"/>
        <v>7491</v>
      </c>
      <c r="I486" s="34">
        <v>20</v>
      </c>
      <c r="J486" s="34"/>
      <c r="K486" s="35">
        <v>10</v>
      </c>
      <c r="L486" s="35"/>
      <c r="M486" s="36">
        <v>8</v>
      </c>
      <c r="N486" s="37">
        <f t="shared" si="196"/>
        <v>38</v>
      </c>
      <c r="O486" s="38">
        <f t="shared" si="197"/>
        <v>197.13157894736841</v>
      </c>
      <c r="P486" s="39">
        <f t="shared" si="206"/>
        <v>8</v>
      </c>
      <c r="Q486" s="40" t="str">
        <f t="shared" si="201"/>
        <v/>
      </c>
      <c r="R486" s="40">
        <f t="shared" si="198"/>
        <v>26.315789473684209</v>
      </c>
      <c r="S486" s="40" t="str">
        <f t="shared" si="199"/>
        <v/>
      </c>
      <c r="T486" s="40">
        <f t="shared" si="202"/>
        <v>21.052631578947366</v>
      </c>
    </row>
    <row r="487" spans="1:23" x14ac:dyDescent="0.25">
      <c r="A487" s="27">
        <v>43671</v>
      </c>
      <c r="B487" s="28" t="s">
        <v>89</v>
      </c>
      <c r="C487" s="29" t="s">
        <v>76</v>
      </c>
      <c r="D487" s="45" t="str">
        <f>D486</f>
        <v>S3  A08</v>
      </c>
      <c r="E487" s="46" t="s">
        <v>38</v>
      </c>
      <c r="F487" s="47" t="s">
        <v>39</v>
      </c>
      <c r="G487" s="48">
        <v>1424</v>
      </c>
      <c r="H487" s="33">
        <f t="shared" si="203"/>
        <v>249</v>
      </c>
      <c r="I487" s="49">
        <v>1</v>
      </c>
      <c r="J487" s="49"/>
      <c r="K487" s="50"/>
      <c r="L487" s="50"/>
      <c r="M487" s="51"/>
      <c r="N487" s="37">
        <f t="shared" si="196"/>
        <v>1</v>
      </c>
      <c r="O487" s="38">
        <f t="shared" si="197"/>
        <v>249</v>
      </c>
      <c r="P487" s="39" t="str">
        <f t="shared" si="206"/>
        <v/>
      </c>
      <c r="Q487" s="40" t="str">
        <f t="shared" si="201"/>
        <v/>
      </c>
      <c r="R487" s="40" t="str">
        <f t="shared" si="198"/>
        <v/>
      </c>
      <c r="S487" s="40" t="str">
        <f t="shared" si="199"/>
        <v/>
      </c>
      <c r="T487" s="40" t="str">
        <f t="shared" si="202"/>
        <v/>
      </c>
    </row>
    <row r="488" spans="1:23" x14ac:dyDescent="0.25">
      <c r="A488" s="27">
        <v>43671</v>
      </c>
      <c r="B488" s="28" t="s">
        <v>89</v>
      </c>
      <c r="C488" s="29" t="s">
        <v>76</v>
      </c>
      <c r="D488" s="30" t="s">
        <v>85</v>
      </c>
      <c r="E488" s="31" t="s">
        <v>30</v>
      </c>
      <c r="F488" s="32" t="s">
        <v>31</v>
      </c>
      <c r="G488" s="33">
        <v>1270</v>
      </c>
      <c r="H488" s="33">
        <f t="shared" si="203"/>
        <v>95</v>
      </c>
      <c r="I488" s="34">
        <v>1</v>
      </c>
      <c r="J488" s="34"/>
      <c r="K488" s="35"/>
      <c r="L488" s="35"/>
      <c r="M488" s="36"/>
      <c r="N488" s="37">
        <f t="shared" si="196"/>
        <v>1</v>
      </c>
      <c r="O488" s="38">
        <f t="shared" si="197"/>
        <v>95</v>
      </c>
      <c r="P488" s="39" t="str">
        <f t="shared" si="206"/>
        <v/>
      </c>
      <c r="Q488" s="40" t="str">
        <f t="shared" si="201"/>
        <v/>
      </c>
      <c r="R488" s="40" t="str">
        <f t="shared" si="198"/>
        <v/>
      </c>
      <c r="S488" s="40" t="str">
        <f t="shared" si="199"/>
        <v/>
      </c>
      <c r="T488" s="40" t="str">
        <f t="shared" si="202"/>
        <v/>
      </c>
      <c r="U488" s="41">
        <f>SUM(H488:H492)</f>
        <v>8069</v>
      </c>
      <c r="V488" s="42">
        <f>U488/(SUM(N488:N492))</f>
        <v>155.17307692307693</v>
      </c>
      <c r="W488" s="1">
        <f>SUM(N488:N492)</f>
        <v>52</v>
      </c>
    </row>
    <row r="489" spans="1:23" x14ac:dyDescent="0.25">
      <c r="A489" s="27">
        <v>43671</v>
      </c>
      <c r="B489" s="28" t="s">
        <v>89</v>
      </c>
      <c r="C489" s="29" t="s">
        <v>76</v>
      </c>
      <c r="D489" s="30" t="str">
        <f t="shared" ref="D489:D491" si="212">D488</f>
        <v>S3  A09</v>
      </c>
      <c r="E489" s="31" t="s">
        <v>32</v>
      </c>
      <c r="F489" s="32" t="s">
        <v>33</v>
      </c>
      <c r="G489" s="33">
        <v>2954</v>
      </c>
      <c r="H489" s="33">
        <f t="shared" si="203"/>
        <v>1779</v>
      </c>
      <c r="I489" s="34">
        <v>8</v>
      </c>
      <c r="J489" s="34"/>
      <c r="K489" s="35">
        <v>1</v>
      </c>
      <c r="L489" s="35">
        <v>2</v>
      </c>
      <c r="M489" s="36">
        <v>2</v>
      </c>
      <c r="N489" s="37">
        <f t="shared" si="196"/>
        <v>13</v>
      </c>
      <c r="O489" s="38">
        <f t="shared" si="197"/>
        <v>136.84615384615384</v>
      </c>
      <c r="P489" s="39">
        <f t="shared" si="206"/>
        <v>4</v>
      </c>
      <c r="Q489" s="40" t="str">
        <f t="shared" si="201"/>
        <v/>
      </c>
      <c r="R489" s="40">
        <f t="shared" si="198"/>
        <v>7.6923076923076925</v>
      </c>
      <c r="S489" s="40">
        <f t="shared" si="199"/>
        <v>15.384615384615385</v>
      </c>
      <c r="T489" s="40">
        <f t="shared" si="202"/>
        <v>15.384615384615385</v>
      </c>
    </row>
    <row r="490" spans="1:23" x14ac:dyDescent="0.25">
      <c r="A490" s="27">
        <v>43671</v>
      </c>
      <c r="B490" s="28" t="s">
        <v>89</v>
      </c>
      <c r="C490" s="29" t="s">
        <v>76</v>
      </c>
      <c r="D490" s="30" t="str">
        <f t="shared" si="212"/>
        <v>S3  A09</v>
      </c>
      <c r="E490" s="31" t="s">
        <v>34</v>
      </c>
      <c r="F490" s="32" t="s">
        <v>35</v>
      </c>
      <c r="G490" s="33">
        <v>5778</v>
      </c>
      <c r="H490" s="33">
        <f t="shared" si="203"/>
        <v>4603</v>
      </c>
      <c r="I490" s="34">
        <v>23</v>
      </c>
      <c r="J490" s="34">
        <v>2</v>
      </c>
      <c r="K490" s="52">
        <v>1</v>
      </c>
      <c r="L490" s="52"/>
      <c r="M490" s="36">
        <v>3</v>
      </c>
      <c r="N490" s="37">
        <f t="shared" si="196"/>
        <v>29</v>
      </c>
      <c r="O490" s="38">
        <f t="shared" si="197"/>
        <v>158.72413793103448</v>
      </c>
      <c r="P490" s="39">
        <f t="shared" si="206"/>
        <v>3</v>
      </c>
      <c r="Q490" s="40">
        <f t="shared" si="201"/>
        <v>6.8965517241379306</v>
      </c>
      <c r="R490" s="40">
        <f t="shared" si="198"/>
        <v>3.4482758620689653</v>
      </c>
      <c r="S490" s="40" t="str">
        <f t="shared" si="199"/>
        <v/>
      </c>
      <c r="T490" s="40">
        <f t="shared" si="202"/>
        <v>10.344827586206897</v>
      </c>
    </row>
    <row r="491" spans="1:23" x14ac:dyDescent="0.25">
      <c r="A491" s="27">
        <v>43671</v>
      </c>
      <c r="B491" s="28" t="s">
        <v>89</v>
      </c>
      <c r="C491" s="29" t="s">
        <v>76</v>
      </c>
      <c r="D491" s="30" t="str">
        <f t="shared" si="212"/>
        <v>S3  A09</v>
      </c>
      <c r="E491" s="31" t="s">
        <v>36</v>
      </c>
      <c r="F491" s="32" t="s">
        <v>37</v>
      </c>
      <c r="G491" s="33">
        <v>2767</v>
      </c>
      <c r="H491" s="33">
        <f t="shared" si="203"/>
        <v>1592</v>
      </c>
      <c r="I491" s="34">
        <v>9</v>
      </c>
      <c r="J491" s="34"/>
      <c r="K491" s="35"/>
      <c r="L491" s="35"/>
      <c r="M491" s="36"/>
      <c r="N491" s="37">
        <f t="shared" si="196"/>
        <v>9</v>
      </c>
      <c r="O491" s="38">
        <f t="shared" si="197"/>
        <v>176.88888888888889</v>
      </c>
      <c r="P491" s="39" t="str">
        <f t="shared" si="206"/>
        <v/>
      </c>
      <c r="Q491" s="40" t="str">
        <f t="shared" si="201"/>
        <v/>
      </c>
      <c r="R491" s="40" t="str">
        <f t="shared" si="198"/>
        <v/>
      </c>
      <c r="S491" s="40" t="str">
        <f t="shared" si="199"/>
        <v/>
      </c>
      <c r="T491" s="40" t="str">
        <f t="shared" si="202"/>
        <v/>
      </c>
    </row>
    <row r="492" spans="1:23" x14ac:dyDescent="0.25">
      <c r="A492" s="27">
        <v>43671</v>
      </c>
      <c r="B492" s="28" t="s">
        <v>89</v>
      </c>
      <c r="C492" s="29" t="s">
        <v>76</v>
      </c>
      <c r="D492" s="45" t="str">
        <f>D491</f>
        <v>S3  A09</v>
      </c>
      <c r="E492" s="46" t="s">
        <v>38</v>
      </c>
      <c r="F492" s="47" t="s">
        <v>39</v>
      </c>
      <c r="G492" s="48"/>
      <c r="H492" s="33">
        <f t="shared" si="203"/>
        <v>0</v>
      </c>
      <c r="I492" s="49"/>
      <c r="J492" s="49"/>
      <c r="K492" s="50"/>
      <c r="L492" s="50"/>
      <c r="M492" s="51"/>
      <c r="N492" s="37" t="str">
        <f t="shared" si="196"/>
        <v/>
      </c>
      <c r="O492" s="38" t="str">
        <f t="shared" si="197"/>
        <v/>
      </c>
      <c r="P492" s="39" t="str">
        <f t="shared" si="206"/>
        <v/>
      </c>
      <c r="Q492" s="40" t="str">
        <f t="shared" si="201"/>
        <v/>
      </c>
      <c r="R492" s="40" t="str">
        <f t="shared" si="198"/>
        <v/>
      </c>
      <c r="S492" s="40" t="str">
        <f t="shared" si="199"/>
        <v/>
      </c>
      <c r="T492" s="40" t="str">
        <f t="shared" si="202"/>
        <v/>
      </c>
    </row>
    <row r="493" spans="1:23" x14ac:dyDescent="0.25">
      <c r="A493" s="27">
        <v>43671</v>
      </c>
      <c r="B493" s="28" t="s">
        <v>89</v>
      </c>
      <c r="C493" s="29" t="s">
        <v>76</v>
      </c>
      <c r="D493" s="30" t="s">
        <v>86</v>
      </c>
      <c r="E493" s="31" t="s">
        <v>30</v>
      </c>
      <c r="F493" s="32" t="s">
        <v>31</v>
      </c>
      <c r="G493" s="33"/>
      <c r="H493" s="33">
        <f t="shared" si="203"/>
        <v>0</v>
      </c>
      <c r="I493" s="34"/>
      <c r="J493" s="34"/>
      <c r="K493" s="35"/>
      <c r="L493" s="35"/>
      <c r="M493" s="36"/>
      <c r="N493" s="37" t="str">
        <f t="shared" si="196"/>
        <v/>
      </c>
      <c r="O493" s="38" t="str">
        <f t="shared" si="197"/>
        <v/>
      </c>
      <c r="P493" s="39" t="str">
        <f t="shared" si="206"/>
        <v/>
      </c>
      <c r="Q493" s="40" t="str">
        <f t="shared" si="201"/>
        <v/>
      </c>
      <c r="R493" s="40" t="str">
        <f t="shared" si="198"/>
        <v/>
      </c>
      <c r="S493" s="40" t="str">
        <f t="shared" si="199"/>
        <v/>
      </c>
      <c r="T493" s="40" t="str">
        <f t="shared" si="202"/>
        <v/>
      </c>
      <c r="U493" s="41">
        <f>SUM(H493:H497)</f>
        <v>10713</v>
      </c>
      <c r="V493" s="42">
        <f>U493/(SUM(N493:N497))</f>
        <v>155.2608695652174</v>
      </c>
      <c r="W493" s="1">
        <f>SUM(N493:N497)</f>
        <v>69</v>
      </c>
    </row>
    <row r="494" spans="1:23" x14ac:dyDescent="0.25">
      <c r="A494" s="27">
        <v>43671</v>
      </c>
      <c r="B494" s="28" t="s">
        <v>89</v>
      </c>
      <c r="C494" s="29" t="s">
        <v>76</v>
      </c>
      <c r="D494" s="30" t="str">
        <f t="shared" ref="D494:D496" si="213">D493</f>
        <v>S3  A10</v>
      </c>
      <c r="E494" s="31" t="s">
        <v>32</v>
      </c>
      <c r="F494" s="32" t="s">
        <v>33</v>
      </c>
      <c r="G494" s="43">
        <v>3491</v>
      </c>
      <c r="H494" s="33">
        <f t="shared" si="203"/>
        <v>2316</v>
      </c>
      <c r="I494" s="34">
        <v>13</v>
      </c>
      <c r="J494" s="34"/>
      <c r="K494" s="35">
        <v>1</v>
      </c>
      <c r="L494" s="35">
        <v>2</v>
      </c>
      <c r="M494" s="36">
        <v>1</v>
      </c>
      <c r="N494" s="37">
        <f t="shared" si="196"/>
        <v>17</v>
      </c>
      <c r="O494" s="38">
        <f t="shared" si="197"/>
        <v>136.23529411764707</v>
      </c>
      <c r="P494" s="39">
        <f t="shared" si="206"/>
        <v>3</v>
      </c>
      <c r="Q494" s="40" t="str">
        <f t="shared" si="201"/>
        <v/>
      </c>
      <c r="R494" s="40">
        <f t="shared" si="198"/>
        <v>5.8823529411764701</v>
      </c>
      <c r="S494" s="40">
        <f t="shared" si="199"/>
        <v>11.76470588235294</v>
      </c>
      <c r="T494" s="40">
        <f t="shared" si="202"/>
        <v>5.8823529411764701</v>
      </c>
    </row>
    <row r="495" spans="1:23" x14ac:dyDescent="0.25">
      <c r="A495" s="27">
        <v>43671</v>
      </c>
      <c r="B495" s="28" t="s">
        <v>89</v>
      </c>
      <c r="C495" s="29" t="s">
        <v>76</v>
      </c>
      <c r="D495" s="30" t="str">
        <f t="shared" si="213"/>
        <v>S3  A10</v>
      </c>
      <c r="E495" s="31" t="s">
        <v>34</v>
      </c>
      <c r="F495" s="32" t="s">
        <v>35</v>
      </c>
      <c r="G495" s="43">
        <v>8806</v>
      </c>
      <c r="H495" s="33">
        <f t="shared" si="203"/>
        <v>7631</v>
      </c>
      <c r="I495" s="34">
        <v>35</v>
      </c>
      <c r="J495" s="34"/>
      <c r="K495" s="35">
        <v>5</v>
      </c>
      <c r="L495" s="35">
        <v>1</v>
      </c>
      <c r="M495" s="44">
        <v>7</v>
      </c>
      <c r="N495" s="37">
        <f t="shared" si="196"/>
        <v>48</v>
      </c>
      <c r="O495" s="38">
        <f t="shared" si="197"/>
        <v>158.97916666666666</v>
      </c>
      <c r="P495" s="39">
        <f t="shared" si="206"/>
        <v>8</v>
      </c>
      <c r="Q495" s="40" t="str">
        <f t="shared" si="201"/>
        <v/>
      </c>
      <c r="R495" s="40">
        <f t="shared" si="198"/>
        <v>10.416666666666668</v>
      </c>
      <c r="S495" s="40">
        <f t="shared" si="199"/>
        <v>2.083333333333333</v>
      </c>
      <c r="T495" s="40">
        <f t="shared" si="202"/>
        <v>14.583333333333334</v>
      </c>
    </row>
    <row r="496" spans="1:23" x14ac:dyDescent="0.25">
      <c r="A496" s="27">
        <v>43671</v>
      </c>
      <c r="B496" s="28" t="s">
        <v>89</v>
      </c>
      <c r="C496" s="29" t="s">
        <v>76</v>
      </c>
      <c r="D496" s="30" t="str">
        <f t="shared" si="213"/>
        <v>S3  A10</v>
      </c>
      <c r="E496" s="31" t="s">
        <v>36</v>
      </c>
      <c r="F496" s="32" t="s">
        <v>37</v>
      </c>
      <c r="G496" s="43">
        <v>1941</v>
      </c>
      <c r="H496" s="33">
        <f t="shared" si="203"/>
        <v>766</v>
      </c>
      <c r="I496" s="34">
        <v>2</v>
      </c>
      <c r="J496" s="34"/>
      <c r="K496" s="35"/>
      <c r="L496" s="35">
        <v>1</v>
      </c>
      <c r="M496" s="36">
        <v>1</v>
      </c>
      <c r="N496" s="37">
        <f t="shared" si="196"/>
        <v>4</v>
      </c>
      <c r="O496" s="38">
        <f t="shared" si="197"/>
        <v>191.5</v>
      </c>
      <c r="P496" s="39">
        <f t="shared" si="206"/>
        <v>2</v>
      </c>
      <c r="Q496" s="40" t="str">
        <f t="shared" si="201"/>
        <v/>
      </c>
      <c r="R496" s="40" t="str">
        <f t="shared" si="198"/>
        <v/>
      </c>
      <c r="S496" s="40">
        <f t="shared" si="199"/>
        <v>25</v>
      </c>
      <c r="T496" s="40">
        <f t="shared" si="202"/>
        <v>25</v>
      </c>
    </row>
    <row r="497" spans="1:23" x14ac:dyDescent="0.25">
      <c r="A497" s="27">
        <v>43671</v>
      </c>
      <c r="B497" s="28" t="s">
        <v>89</v>
      </c>
      <c r="C497" s="29" t="s">
        <v>76</v>
      </c>
      <c r="D497" s="45" t="str">
        <f>D496</f>
        <v>S3  A10</v>
      </c>
      <c r="E497" s="46" t="s">
        <v>38</v>
      </c>
      <c r="F497" s="47" t="s">
        <v>39</v>
      </c>
      <c r="G497" s="48"/>
      <c r="H497" s="33">
        <f t="shared" si="203"/>
        <v>0</v>
      </c>
      <c r="I497" s="49"/>
      <c r="J497" s="49"/>
      <c r="K497" s="50"/>
      <c r="L497" s="50"/>
      <c r="M497" s="51"/>
      <c r="N497" s="37" t="str">
        <f t="shared" si="196"/>
        <v/>
      </c>
      <c r="O497" s="38" t="str">
        <f t="shared" si="197"/>
        <v/>
      </c>
      <c r="P497" s="39" t="str">
        <f t="shared" si="206"/>
        <v/>
      </c>
      <c r="Q497" s="40" t="str">
        <f t="shared" si="201"/>
        <v/>
      </c>
      <c r="R497" s="40" t="str">
        <f t="shared" si="198"/>
        <v/>
      </c>
      <c r="S497" s="40" t="str">
        <f t="shared" si="199"/>
        <v/>
      </c>
      <c r="T497" s="40" t="str">
        <f t="shared" si="202"/>
        <v/>
      </c>
    </row>
    <row r="498" spans="1:23" x14ac:dyDescent="0.25">
      <c r="A498" s="27">
        <v>43671</v>
      </c>
      <c r="B498" s="28" t="s">
        <v>89</v>
      </c>
      <c r="C498" s="29" t="s">
        <v>76</v>
      </c>
      <c r="D498" s="30" t="s">
        <v>87</v>
      </c>
      <c r="E498" s="31" t="s">
        <v>30</v>
      </c>
      <c r="F498" s="32" t="s">
        <v>31</v>
      </c>
      <c r="G498" s="33"/>
      <c r="H498" s="33">
        <f t="shared" si="203"/>
        <v>0</v>
      </c>
      <c r="I498" s="34"/>
      <c r="J498" s="34"/>
      <c r="K498" s="35"/>
      <c r="L498" s="35"/>
      <c r="M498" s="36"/>
      <c r="N498" s="37" t="str">
        <f t="shared" si="196"/>
        <v/>
      </c>
      <c r="O498" s="38" t="str">
        <f t="shared" si="197"/>
        <v/>
      </c>
      <c r="P498" s="39" t="str">
        <f t="shared" si="206"/>
        <v/>
      </c>
      <c r="Q498" s="40" t="str">
        <f t="shared" si="201"/>
        <v/>
      </c>
      <c r="R498" s="40" t="str">
        <f t="shared" si="198"/>
        <v/>
      </c>
      <c r="S498" s="40" t="str">
        <f t="shared" si="199"/>
        <v/>
      </c>
      <c r="T498" s="40" t="str">
        <f t="shared" si="202"/>
        <v/>
      </c>
      <c r="U498" s="41">
        <f>SUM(H498:H502)</f>
        <v>14017</v>
      </c>
      <c r="V498" s="42">
        <f>U498/(SUM(N498:N502))</f>
        <v>161.11494252873564</v>
      </c>
      <c r="W498" s="1">
        <f>SUM(N498:N502)</f>
        <v>87</v>
      </c>
    </row>
    <row r="499" spans="1:23" x14ac:dyDescent="0.25">
      <c r="A499" s="27">
        <v>43671</v>
      </c>
      <c r="B499" s="28" t="s">
        <v>89</v>
      </c>
      <c r="C499" s="29" t="s">
        <v>76</v>
      </c>
      <c r="D499" s="30" t="str">
        <f t="shared" ref="D499:D501" si="214">D498</f>
        <v>S3  A11</v>
      </c>
      <c r="E499" s="31" t="s">
        <v>32</v>
      </c>
      <c r="F499" s="32" t="s">
        <v>33</v>
      </c>
      <c r="G499" s="33">
        <v>4034</v>
      </c>
      <c r="H499" s="33">
        <f t="shared" si="203"/>
        <v>2859</v>
      </c>
      <c r="I499" s="34">
        <v>17</v>
      </c>
      <c r="J499" s="34"/>
      <c r="K499" s="35">
        <v>1</v>
      </c>
      <c r="L499" s="35"/>
      <c r="M499" s="36">
        <v>3</v>
      </c>
      <c r="N499" s="37">
        <f t="shared" si="196"/>
        <v>21</v>
      </c>
      <c r="O499" s="38">
        <f t="shared" si="197"/>
        <v>136.14285714285714</v>
      </c>
      <c r="P499" s="39">
        <f t="shared" si="206"/>
        <v>3</v>
      </c>
      <c r="Q499" s="40" t="str">
        <f t="shared" si="201"/>
        <v/>
      </c>
      <c r="R499" s="40">
        <f t="shared" si="198"/>
        <v>4.7619047619047619</v>
      </c>
      <c r="S499" s="40" t="str">
        <f t="shared" si="199"/>
        <v/>
      </c>
      <c r="T499" s="40">
        <f t="shared" si="202"/>
        <v>14.285714285714285</v>
      </c>
    </row>
    <row r="500" spans="1:23" x14ac:dyDescent="0.25">
      <c r="A500" s="27">
        <v>43671</v>
      </c>
      <c r="B500" s="28" t="s">
        <v>89</v>
      </c>
      <c r="C500" s="29" t="s">
        <v>76</v>
      </c>
      <c r="D500" s="30" t="str">
        <f t="shared" si="214"/>
        <v>S3  A11</v>
      </c>
      <c r="E500" s="31" t="s">
        <v>34</v>
      </c>
      <c r="F500" s="32" t="s">
        <v>35</v>
      </c>
      <c r="G500" s="33">
        <v>9154</v>
      </c>
      <c r="H500" s="33">
        <f t="shared" si="203"/>
        <v>7979</v>
      </c>
      <c r="I500" s="34">
        <v>41</v>
      </c>
      <c r="J500" s="34"/>
      <c r="K500" s="52">
        <v>1</v>
      </c>
      <c r="L500" s="52"/>
      <c r="M500" s="36">
        <v>7</v>
      </c>
      <c r="N500" s="37">
        <f t="shared" si="196"/>
        <v>49</v>
      </c>
      <c r="O500" s="38">
        <f t="shared" si="197"/>
        <v>162.83673469387756</v>
      </c>
      <c r="P500" s="39">
        <f t="shared" si="206"/>
        <v>7</v>
      </c>
      <c r="Q500" s="40" t="str">
        <f t="shared" si="201"/>
        <v/>
      </c>
      <c r="R500" s="40">
        <f t="shared" si="198"/>
        <v>2.0408163265306123</v>
      </c>
      <c r="S500" s="40" t="str">
        <f t="shared" si="199"/>
        <v/>
      </c>
      <c r="T500" s="40">
        <f t="shared" si="202"/>
        <v>14.285714285714285</v>
      </c>
    </row>
    <row r="501" spans="1:23" x14ac:dyDescent="0.25">
      <c r="A501" s="27">
        <v>43671</v>
      </c>
      <c r="B501" s="28" t="s">
        <v>89</v>
      </c>
      <c r="C501" s="29" t="s">
        <v>76</v>
      </c>
      <c r="D501" s="30" t="str">
        <f t="shared" si="214"/>
        <v>S3  A11</v>
      </c>
      <c r="E501" s="31" t="s">
        <v>36</v>
      </c>
      <c r="F501" s="32" t="s">
        <v>37</v>
      </c>
      <c r="G501" s="33">
        <v>4085</v>
      </c>
      <c r="H501" s="33">
        <f t="shared" si="203"/>
        <v>2910</v>
      </c>
      <c r="I501" s="34">
        <v>12</v>
      </c>
      <c r="J501" s="34"/>
      <c r="K501" s="35">
        <v>2</v>
      </c>
      <c r="L501" s="35">
        <v>2</v>
      </c>
      <c r="M501" s="36"/>
      <c r="N501" s="37">
        <f t="shared" si="196"/>
        <v>16</v>
      </c>
      <c r="O501" s="38">
        <f t="shared" si="197"/>
        <v>181.875</v>
      </c>
      <c r="P501" s="39">
        <f t="shared" si="206"/>
        <v>2</v>
      </c>
      <c r="Q501" s="40" t="str">
        <f t="shared" si="201"/>
        <v/>
      </c>
      <c r="R501" s="40">
        <f t="shared" si="198"/>
        <v>12.5</v>
      </c>
      <c r="S501" s="40">
        <f t="shared" si="199"/>
        <v>12.5</v>
      </c>
      <c r="T501" s="40" t="str">
        <f t="shared" si="202"/>
        <v/>
      </c>
    </row>
    <row r="502" spans="1:23" x14ac:dyDescent="0.25">
      <c r="A502" s="27">
        <v>43671</v>
      </c>
      <c r="B502" s="28" t="s">
        <v>89</v>
      </c>
      <c r="C502" s="29" t="s">
        <v>76</v>
      </c>
      <c r="D502" s="45" t="str">
        <f>D501</f>
        <v>S3  A11</v>
      </c>
      <c r="E502" s="46" t="s">
        <v>38</v>
      </c>
      <c r="F502" s="47" t="s">
        <v>39</v>
      </c>
      <c r="G502" s="48">
        <v>1444</v>
      </c>
      <c r="H502" s="33">
        <f t="shared" si="203"/>
        <v>269</v>
      </c>
      <c r="I502" s="49">
        <v>1</v>
      </c>
      <c r="J502" s="49"/>
      <c r="K502" s="50"/>
      <c r="L502" s="50"/>
      <c r="M502" s="51"/>
      <c r="N502" s="37">
        <f t="shared" si="196"/>
        <v>1</v>
      </c>
      <c r="O502" s="38">
        <f t="shared" si="197"/>
        <v>269</v>
      </c>
      <c r="P502" s="39" t="str">
        <f t="shared" si="206"/>
        <v/>
      </c>
      <c r="Q502" s="40" t="str">
        <f t="shared" si="201"/>
        <v/>
      </c>
      <c r="R502" s="40" t="str">
        <f t="shared" si="198"/>
        <v/>
      </c>
      <c r="S502" s="40" t="str">
        <f t="shared" si="199"/>
        <v/>
      </c>
      <c r="T502" s="40" t="str">
        <f t="shared" si="202"/>
        <v/>
      </c>
    </row>
    <row r="503" spans="1:23" x14ac:dyDescent="0.25">
      <c r="A503" s="27">
        <v>43671</v>
      </c>
      <c r="B503" s="28" t="s">
        <v>89</v>
      </c>
      <c r="C503" s="29" t="s">
        <v>76</v>
      </c>
      <c r="D503" s="30" t="s">
        <v>88</v>
      </c>
      <c r="E503" s="31" t="s">
        <v>30</v>
      </c>
      <c r="F503" s="32" t="s">
        <v>31</v>
      </c>
      <c r="G503" s="33"/>
      <c r="H503" s="33">
        <f t="shared" si="203"/>
        <v>0</v>
      </c>
      <c r="I503" s="34"/>
      <c r="J503" s="34"/>
      <c r="K503" s="35"/>
      <c r="L503" s="35"/>
      <c r="M503" s="36"/>
      <c r="N503" s="37" t="str">
        <f t="shared" si="196"/>
        <v/>
      </c>
      <c r="O503" s="38" t="str">
        <f t="shared" si="197"/>
        <v/>
      </c>
      <c r="P503" s="39" t="str">
        <f t="shared" si="206"/>
        <v/>
      </c>
      <c r="Q503" s="40" t="str">
        <f t="shared" si="201"/>
        <v/>
      </c>
      <c r="R503" s="40" t="str">
        <f t="shared" si="198"/>
        <v/>
      </c>
      <c r="S503" s="40" t="str">
        <f t="shared" si="199"/>
        <v/>
      </c>
      <c r="T503" s="40" t="str">
        <f t="shared" si="202"/>
        <v/>
      </c>
      <c r="U503" s="41">
        <f>SUM(H503:H507)</f>
        <v>12230</v>
      </c>
      <c r="V503" s="42">
        <f>U503/(SUM(N503:N507))</f>
        <v>163.06666666666666</v>
      </c>
      <c r="W503" s="1">
        <f>SUM(N503:N507)</f>
        <v>75</v>
      </c>
    </row>
    <row r="504" spans="1:23" x14ac:dyDescent="0.25">
      <c r="A504" s="27">
        <v>43671</v>
      </c>
      <c r="B504" s="28" t="s">
        <v>89</v>
      </c>
      <c r="C504" s="29" t="s">
        <v>76</v>
      </c>
      <c r="D504" s="30" t="str">
        <f t="shared" ref="D504:D506" si="215">D503</f>
        <v>S3  A12</v>
      </c>
      <c r="E504" s="31" t="s">
        <v>32</v>
      </c>
      <c r="F504" s="32" t="s">
        <v>33</v>
      </c>
      <c r="G504" s="43">
        <v>4005</v>
      </c>
      <c r="H504" s="33">
        <f t="shared" si="203"/>
        <v>2830</v>
      </c>
      <c r="I504" s="34">
        <v>18</v>
      </c>
      <c r="J504" s="34"/>
      <c r="K504" s="35"/>
      <c r="L504" s="35">
        <v>2</v>
      </c>
      <c r="M504" s="36">
        <v>1</v>
      </c>
      <c r="N504" s="37">
        <f t="shared" si="196"/>
        <v>21</v>
      </c>
      <c r="O504" s="38">
        <f t="shared" si="197"/>
        <v>134.76190476190476</v>
      </c>
      <c r="P504" s="39">
        <f t="shared" si="206"/>
        <v>3</v>
      </c>
      <c r="Q504" s="40" t="str">
        <f t="shared" si="201"/>
        <v/>
      </c>
      <c r="R504" s="40" t="str">
        <f t="shared" si="198"/>
        <v/>
      </c>
      <c r="S504" s="40">
        <f t="shared" si="199"/>
        <v>9.5238095238095237</v>
      </c>
      <c r="T504" s="40">
        <f t="shared" si="202"/>
        <v>4.7619047619047619</v>
      </c>
    </row>
    <row r="505" spans="1:23" x14ac:dyDescent="0.25">
      <c r="A505" s="27">
        <v>43671</v>
      </c>
      <c r="B505" s="28" t="s">
        <v>89</v>
      </c>
      <c r="C505" s="29" t="s">
        <v>76</v>
      </c>
      <c r="D505" s="30" t="str">
        <f t="shared" si="215"/>
        <v>S3  A12</v>
      </c>
      <c r="E505" s="31" t="s">
        <v>34</v>
      </c>
      <c r="F505" s="32" t="s">
        <v>35</v>
      </c>
      <c r="G505" s="43">
        <v>7344</v>
      </c>
      <c r="H505" s="33">
        <f t="shared" si="203"/>
        <v>6169</v>
      </c>
      <c r="I505" s="34">
        <v>32</v>
      </c>
      <c r="J505" s="34"/>
      <c r="K505" s="35">
        <v>2</v>
      </c>
      <c r="L505" s="35"/>
      <c r="M505" s="44">
        <v>3</v>
      </c>
      <c r="N505" s="37">
        <f t="shared" si="196"/>
        <v>37</v>
      </c>
      <c r="O505" s="38">
        <f t="shared" si="197"/>
        <v>166.72972972972974</v>
      </c>
      <c r="P505" s="39">
        <f t="shared" si="206"/>
        <v>3</v>
      </c>
      <c r="Q505" s="40" t="str">
        <f t="shared" si="201"/>
        <v/>
      </c>
      <c r="R505" s="40">
        <f t="shared" si="198"/>
        <v>5.4054054054054053</v>
      </c>
      <c r="S505" s="40" t="str">
        <f t="shared" si="199"/>
        <v/>
      </c>
      <c r="T505" s="40">
        <f t="shared" si="202"/>
        <v>8.1081081081081088</v>
      </c>
    </row>
    <row r="506" spans="1:23" x14ac:dyDescent="0.25">
      <c r="A506" s="27">
        <v>43671</v>
      </c>
      <c r="B506" s="28" t="s">
        <v>89</v>
      </c>
      <c r="C506" s="29" t="s">
        <v>76</v>
      </c>
      <c r="D506" s="30" t="str">
        <f t="shared" si="215"/>
        <v>S3  A12</v>
      </c>
      <c r="E506" s="31" t="s">
        <v>36</v>
      </c>
      <c r="F506" s="32" t="s">
        <v>37</v>
      </c>
      <c r="G506" s="43">
        <v>4406</v>
      </c>
      <c r="H506" s="33">
        <f t="shared" si="203"/>
        <v>3231</v>
      </c>
      <c r="I506" s="34">
        <v>8</v>
      </c>
      <c r="J506" s="34"/>
      <c r="K506" s="35">
        <v>8</v>
      </c>
      <c r="L506" s="35"/>
      <c r="M506" s="36">
        <v>1</v>
      </c>
      <c r="N506" s="37">
        <f t="shared" si="196"/>
        <v>17</v>
      </c>
      <c r="O506" s="38">
        <f t="shared" si="197"/>
        <v>190.05882352941177</v>
      </c>
      <c r="P506" s="39">
        <f t="shared" si="206"/>
        <v>1</v>
      </c>
      <c r="Q506" s="40" t="str">
        <f t="shared" si="201"/>
        <v/>
      </c>
      <c r="R506" s="40">
        <f t="shared" si="198"/>
        <v>47.058823529411761</v>
      </c>
      <c r="S506" s="40" t="str">
        <f t="shared" si="199"/>
        <v/>
      </c>
      <c r="T506" s="40">
        <f t="shared" si="202"/>
        <v>5.8823529411764701</v>
      </c>
    </row>
    <row r="507" spans="1:23" ht="12.6" thickBot="1" x14ac:dyDescent="0.3">
      <c r="A507" s="27">
        <v>43671</v>
      </c>
      <c r="B507" s="28" t="s">
        <v>89</v>
      </c>
      <c r="C507" s="55" t="s">
        <v>76</v>
      </c>
      <c r="D507" s="56" t="str">
        <f>D506</f>
        <v>S3  A12</v>
      </c>
      <c r="E507" s="57" t="s">
        <v>38</v>
      </c>
      <c r="F507" s="58" t="s">
        <v>39</v>
      </c>
      <c r="G507" s="59"/>
      <c r="H507" s="33">
        <f t="shared" si="203"/>
        <v>0</v>
      </c>
      <c r="I507" s="60"/>
      <c r="J507" s="60"/>
      <c r="K507" s="61"/>
      <c r="L507" s="61"/>
      <c r="M507" s="62"/>
      <c r="N507" s="37" t="str">
        <f t="shared" si="196"/>
        <v/>
      </c>
      <c r="O507" s="38" t="str">
        <f t="shared" si="197"/>
        <v/>
      </c>
      <c r="P507" s="39" t="str">
        <f t="shared" si="206"/>
        <v/>
      </c>
      <c r="Q507" s="40" t="str">
        <f t="shared" si="201"/>
        <v/>
      </c>
      <c r="R507" s="40" t="str">
        <f t="shared" si="198"/>
        <v/>
      </c>
      <c r="S507" s="40" t="str">
        <f t="shared" si="199"/>
        <v/>
      </c>
      <c r="T507" s="40" t="str">
        <f t="shared" si="202"/>
        <v/>
      </c>
    </row>
    <row r="508" spans="1:23" x14ac:dyDescent="0.25">
      <c r="A508" s="27">
        <v>43676</v>
      </c>
      <c r="B508" s="28" t="s">
        <v>92</v>
      </c>
      <c r="C508" s="29" t="s">
        <v>28</v>
      </c>
      <c r="D508" s="30" t="s">
        <v>29</v>
      </c>
      <c r="E508" s="31" t="s">
        <v>90</v>
      </c>
      <c r="F508" s="32" t="s">
        <v>91</v>
      </c>
      <c r="G508" s="33">
        <v>1482</v>
      </c>
      <c r="H508" s="33">
        <f t="shared" si="203"/>
        <v>307</v>
      </c>
      <c r="I508" s="34">
        <v>4</v>
      </c>
      <c r="J508" s="34"/>
      <c r="K508" s="35"/>
      <c r="L508" s="35"/>
      <c r="M508" s="36"/>
      <c r="N508" s="37">
        <f t="shared" si="196"/>
        <v>4</v>
      </c>
      <c r="O508" s="38">
        <f t="shared" si="197"/>
        <v>76.75</v>
      </c>
      <c r="P508" s="39" t="str">
        <f t="shared" ref="P508:P513" si="216">IF(SUM(L508:M508)=0,"",SUM(L508:M508))</f>
        <v/>
      </c>
      <c r="Q508" s="40" t="str">
        <f t="shared" si="201"/>
        <v/>
      </c>
      <c r="R508" s="40" t="str">
        <f t="shared" si="198"/>
        <v/>
      </c>
      <c r="S508" s="40" t="str">
        <f t="shared" si="199"/>
        <v/>
      </c>
      <c r="T508" s="40" t="str">
        <f t="shared" si="202"/>
        <v/>
      </c>
      <c r="U508" s="41">
        <f>SUM(H508:H513)</f>
        <v>14381</v>
      </c>
      <c r="V508" s="42">
        <f>U508/(SUM(N508:N512))</f>
        <v>148.25773195876289</v>
      </c>
      <c r="W508" s="1">
        <f>SUM(N508:N513)</f>
        <v>98</v>
      </c>
    </row>
    <row r="509" spans="1:23" x14ac:dyDescent="0.25">
      <c r="A509" s="27">
        <v>43676</v>
      </c>
      <c r="B509" s="28" t="s">
        <v>92</v>
      </c>
      <c r="C509" s="29" t="s">
        <v>28</v>
      </c>
      <c r="D509" s="30" t="str">
        <f t="shared" ref="D509:D512" si="217">D508</f>
        <v>S1  A01</v>
      </c>
      <c r="E509" s="31" t="s">
        <v>30</v>
      </c>
      <c r="F509" s="32" t="s">
        <v>31</v>
      </c>
      <c r="G509" s="33">
        <v>2681</v>
      </c>
      <c r="H509" s="33">
        <f t="shared" si="203"/>
        <v>1506</v>
      </c>
      <c r="I509" s="34">
        <v>14</v>
      </c>
      <c r="J509" s="34"/>
      <c r="K509" s="35"/>
      <c r="L509" s="35"/>
      <c r="M509" s="36">
        <v>2</v>
      </c>
      <c r="N509" s="37">
        <f t="shared" si="196"/>
        <v>16</v>
      </c>
      <c r="O509" s="38">
        <f t="shared" si="197"/>
        <v>94.125</v>
      </c>
      <c r="P509" s="39">
        <f t="shared" si="216"/>
        <v>2</v>
      </c>
      <c r="Q509" s="40" t="str">
        <f t="shared" si="201"/>
        <v/>
      </c>
      <c r="R509" s="40" t="str">
        <f t="shared" si="198"/>
        <v/>
      </c>
      <c r="S509" s="40" t="str">
        <f t="shared" si="199"/>
        <v/>
      </c>
      <c r="T509" s="40">
        <f t="shared" si="202"/>
        <v>12.5</v>
      </c>
      <c r="U509" s="41"/>
      <c r="V509" s="42"/>
    </row>
    <row r="510" spans="1:23" x14ac:dyDescent="0.25">
      <c r="A510" s="27">
        <v>43676</v>
      </c>
      <c r="B510" s="28" t="s">
        <v>92</v>
      </c>
      <c r="C510" s="29" t="s">
        <v>28</v>
      </c>
      <c r="D510" s="30" t="str">
        <f t="shared" si="217"/>
        <v>S1  A01</v>
      </c>
      <c r="E510" s="31" t="s">
        <v>32</v>
      </c>
      <c r="F510" s="32" t="s">
        <v>33</v>
      </c>
      <c r="G510" s="33">
        <v>4597</v>
      </c>
      <c r="H510" s="33">
        <f t="shared" si="203"/>
        <v>3422</v>
      </c>
      <c r="I510" s="34">
        <v>22</v>
      </c>
      <c r="J510" s="34"/>
      <c r="K510" s="35"/>
      <c r="L510" s="35"/>
      <c r="M510" s="36">
        <v>3</v>
      </c>
      <c r="N510" s="37">
        <f t="shared" si="196"/>
        <v>25</v>
      </c>
      <c r="O510" s="38">
        <f t="shared" si="197"/>
        <v>136.88</v>
      </c>
      <c r="P510" s="39">
        <f t="shared" si="216"/>
        <v>3</v>
      </c>
      <c r="Q510" s="40" t="str">
        <f t="shared" si="201"/>
        <v/>
      </c>
      <c r="R510" s="40" t="str">
        <f t="shared" si="198"/>
        <v/>
      </c>
      <c r="S510" s="40" t="str">
        <f t="shared" si="199"/>
        <v/>
      </c>
      <c r="T510" s="40">
        <f t="shared" si="202"/>
        <v>12</v>
      </c>
    </row>
    <row r="511" spans="1:23" x14ac:dyDescent="0.25">
      <c r="A511" s="27">
        <v>43676</v>
      </c>
      <c r="B511" s="28" t="s">
        <v>92</v>
      </c>
      <c r="C511" s="29" t="s">
        <v>28</v>
      </c>
      <c r="D511" s="30" t="str">
        <f t="shared" si="217"/>
        <v>S1  A01</v>
      </c>
      <c r="E511" s="31" t="s">
        <v>34</v>
      </c>
      <c r="F511" s="32" t="s">
        <v>35</v>
      </c>
      <c r="G511" s="43">
        <v>6941</v>
      </c>
      <c r="H511" s="33">
        <f t="shared" si="203"/>
        <v>5766</v>
      </c>
      <c r="I511" s="34">
        <v>33</v>
      </c>
      <c r="J511" s="34"/>
      <c r="K511" s="35"/>
      <c r="L511" s="35"/>
      <c r="M511" s="36">
        <v>3</v>
      </c>
      <c r="N511" s="37">
        <f t="shared" si="196"/>
        <v>36</v>
      </c>
      <c r="O511" s="38">
        <f t="shared" si="197"/>
        <v>160.16666666666666</v>
      </c>
      <c r="P511" s="39">
        <f t="shared" si="216"/>
        <v>3</v>
      </c>
      <c r="Q511" s="40" t="str">
        <f t="shared" si="201"/>
        <v/>
      </c>
      <c r="R511" s="40" t="str">
        <f t="shared" si="198"/>
        <v/>
      </c>
      <c r="S511" s="40" t="str">
        <f t="shared" si="199"/>
        <v/>
      </c>
      <c r="T511" s="40">
        <f t="shared" si="202"/>
        <v>8.3333333333333321</v>
      </c>
    </row>
    <row r="512" spans="1:23" x14ac:dyDescent="0.25">
      <c r="A512" s="27">
        <v>43676</v>
      </c>
      <c r="B512" s="28" t="s">
        <v>92</v>
      </c>
      <c r="C512" s="29" t="s">
        <v>28</v>
      </c>
      <c r="D512" s="30" t="str">
        <f t="shared" si="217"/>
        <v>S1  A01</v>
      </c>
      <c r="E512" s="31" t="s">
        <v>36</v>
      </c>
      <c r="F512" s="32" t="s">
        <v>37</v>
      </c>
      <c r="G512" s="43">
        <v>4306</v>
      </c>
      <c r="H512" s="33">
        <f t="shared" si="203"/>
        <v>3131</v>
      </c>
      <c r="I512" s="34">
        <v>15</v>
      </c>
      <c r="J512" s="34"/>
      <c r="K512" s="35">
        <v>1</v>
      </c>
      <c r="L512" s="35"/>
      <c r="M512" s="36"/>
      <c r="N512" s="37">
        <f t="shared" si="196"/>
        <v>16</v>
      </c>
      <c r="O512" s="38">
        <f t="shared" si="197"/>
        <v>195.6875</v>
      </c>
      <c r="P512" s="39" t="str">
        <f t="shared" si="216"/>
        <v/>
      </c>
      <c r="Q512" s="40" t="str">
        <f t="shared" si="201"/>
        <v/>
      </c>
      <c r="R512" s="40">
        <f t="shared" si="198"/>
        <v>6.25</v>
      </c>
      <c r="S512" s="40" t="str">
        <f t="shared" si="199"/>
        <v/>
      </c>
      <c r="T512" s="40" t="str">
        <f t="shared" si="202"/>
        <v/>
      </c>
    </row>
    <row r="513" spans="1:23" x14ac:dyDescent="0.25">
      <c r="A513" s="27">
        <v>43676</v>
      </c>
      <c r="B513" s="28" t="s">
        <v>92</v>
      </c>
      <c r="C513" s="29" t="s">
        <v>28</v>
      </c>
      <c r="D513" s="45" t="str">
        <f>D512</f>
        <v>S1  A01</v>
      </c>
      <c r="E513" s="46" t="s">
        <v>38</v>
      </c>
      <c r="F513" s="47" t="s">
        <v>39</v>
      </c>
      <c r="G513" s="48">
        <v>1424</v>
      </c>
      <c r="H513" s="33">
        <f t="shared" si="203"/>
        <v>249</v>
      </c>
      <c r="I513" s="49">
        <v>1</v>
      </c>
      <c r="J513" s="49"/>
      <c r="K513" s="50"/>
      <c r="L513" s="50"/>
      <c r="M513" s="51"/>
      <c r="N513" s="37">
        <f t="shared" ref="N513:N576" si="218">IF(ISBLANK(I513),"",I513+(J513+K513+L513+M513))</f>
        <v>1</v>
      </c>
      <c r="O513" s="38">
        <f t="shared" ref="O513:O577" si="219">IF(H513=0,"",H513/N513)</f>
        <v>249</v>
      </c>
      <c r="P513" s="39" t="str">
        <f t="shared" si="216"/>
        <v/>
      </c>
      <c r="Q513" s="40" t="str">
        <f t="shared" si="201"/>
        <v/>
      </c>
      <c r="R513" s="40" t="str">
        <f t="shared" ref="R513:R577" si="220">IF(ISBLANK(K513),"",(K513/N513)*100)</f>
        <v/>
      </c>
      <c r="S513" s="40" t="str">
        <f t="shared" ref="S513:S577" si="221">IF(ISBLANK(L513),"",(L513/N513)*100)</f>
        <v/>
      </c>
      <c r="T513" s="40" t="str">
        <f t="shared" si="202"/>
        <v/>
      </c>
    </row>
    <row r="514" spans="1:23" x14ac:dyDescent="0.25">
      <c r="A514" s="27">
        <v>43676</v>
      </c>
      <c r="B514" s="28" t="s">
        <v>92</v>
      </c>
      <c r="C514" s="29" t="s">
        <v>28</v>
      </c>
      <c r="D514" s="30" t="s">
        <v>40</v>
      </c>
      <c r="E514" s="31" t="s">
        <v>90</v>
      </c>
      <c r="F514" s="32" t="s">
        <v>91</v>
      </c>
      <c r="G514" s="33"/>
      <c r="H514" s="33">
        <f t="shared" si="203"/>
        <v>0</v>
      </c>
      <c r="I514" s="34"/>
      <c r="J514" s="34"/>
      <c r="K514" s="35"/>
      <c r="L514" s="35"/>
      <c r="M514" s="36"/>
      <c r="N514" s="37" t="str">
        <f t="shared" si="218"/>
        <v/>
      </c>
      <c r="O514" s="38" t="str">
        <f t="shared" si="219"/>
        <v/>
      </c>
      <c r="P514" s="39" t="str">
        <f t="shared" ref="P514" si="222">IF(SUM(L514:M514)=0,"",SUM(L514:M514))</f>
        <v/>
      </c>
      <c r="Q514" s="40" t="str">
        <f t="shared" ref="Q514:Q578" si="223">IF(ISBLANK(J514),"",(J514/N514)*100)</f>
        <v/>
      </c>
      <c r="R514" s="40" t="str">
        <f t="shared" si="220"/>
        <v/>
      </c>
      <c r="S514" s="40" t="str">
        <f t="shared" si="221"/>
        <v/>
      </c>
      <c r="T514" s="40" t="str">
        <f t="shared" si="202"/>
        <v/>
      </c>
      <c r="U514" s="41">
        <f>SUM(H514:H519)</f>
        <v>15316</v>
      </c>
      <c r="V514" s="42">
        <f>U514/(SUM(N514:N518))</f>
        <v>154.7070707070707</v>
      </c>
      <c r="W514" s="1">
        <f>SUM(N514:N519)</f>
        <v>99</v>
      </c>
    </row>
    <row r="515" spans="1:23" x14ac:dyDescent="0.25">
      <c r="A515" s="27">
        <v>43676</v>
      </c>
      <c r="B515" s="28" t="s">
        <v>92</v>
      </c>
      <c r="C515" s="29" t="s">
        <v>28</v>
      </c>
      <c r="D515" s="30" t="str">
        <f>D514</f>
        <v>S1  A02</v>
      </c>
      <c r="E515" s="31" t="s">
        <v>30</v>
      </c>
      <c r="F515" s="32" t="s">
        <v>31</v>
      </c>
      <c r="G515" s="33">
        <v>1396</v>
      </c>
      <c r="H515" s="33">
        <f t="shared" si="203"/>
        <v>221</v>
      </c>
      <c r="I515" s="34">
        <v>2</v>
      </c>
      <c r="J515" s="34"/>
      <c r="K515" s="35"/>
      <c r="L515" s="35"/>
      <c r="M515" s="36"/>
      <c r="N515" s="37">
        <f t="shared" si="218"/>
        <v>2</v>
      </c>
      <c r="O515" s="38">
        <f t="shared" si="219"/>
        <v>110.5</v>
      </c>
      <c r="P515" s="39" t="str">
        <f t="shared" ref="P515:P519" si="224">IF(SUM(L515:M515)=0,"",SUM(L515:M515))</f>
        <v/>
      </c>
      <c r="Q515" s="40" t="str">
        <f t="shared" si="223"/>
        <v/>
      </c>
      <c r="R515" s="40" t="str">
        <f t="shared" si="220"/>
        <v/>
      </c>
      <c r="S515" s="40" t="str">
        <f t="shared" si="221"/>
        <v/>
      </c>
      <c r="T515" s="40" t="str">
        <f t="shared" si="202"/>
        <v/>
      </c>
      <c r="U515" s="41"/>
      <c r="V515" s="42"/>
    </row>
    <row r="516" spans="1:23" x14ac:dyDescent="0.25">
      <c r="A516" s="27">
        <v>43676</v>
      </c>
      <c r="B516" s="28" t="s">
        <v>92</v>
      </c>
      <c r="C516" s="29" t="s">
        <v>28</v>
      </c>
      <c r="D516" s="30" t="str">
        <f t="shared" ref="D516:D518" si="225">D515</f>
        <v>S1  A02</v>
      </c>
      <c r="E516" s="31" t="s">
        <v>32</v>
      </c>
      <c r="F516" s="32" t="s">
        <v>33</v>
      </c>
      <c r="G516" s="33">
        <v>5139</v>
      </c>
      <c r="H516" s="33">
        <f t="shared" si="203"/>
        <v>3964</v>
      </c>
      <c r="I516" s="34">
        <v>20</v>
      </c>
      <c r="J516" s="34"/>
      <c r="K516" s="35">
        <v>1</v>
      </c>
      <c r="L516" s="35"/>
      <c r="M516" s="36">
        <v>9</v>
      </c>
      <c r="N516" s="37">
        <f t="shared" si="218"/>
        <v>30</v>
      </c>
      <c r="O516" s="38">
        <f t="shared" si="219"/>
        <v>132.13333333333333</v>
      </c>
      <c r="P516" s="39">
        <f t="shared" si="224"/>
        <v>9</v>
      </c>
      <c r="Q516" s="40" t="str">
        <f t="shared" si="223"/>
        <v/>
      </c>
      <c r="R516" s="40">
        <f t="shared" si="220"/>
        <v>3.3333333333333335</v>
      </c>
      <c r="S516" s="40" t="str">
        <f t="shared" si="221"/>
        <v/>
      </c>
      <c r="T516" s="40">
        <f t="shared" ref="T516:T579" si="226">IF(ISBLANK(M516),"",(M516/N516)*100)</f>
        <v>30</v>
      </c>
    </row>
    <row r="517" spans="1:23" x14ac:dyDescent="0.25">
      <c r="A517" s="27">
        <v>43676</v>
      </c>
      <c r="B517" s="28" t="s">
        <v>92</v>
      </c>
      <c r="C517" s="29" t="s">
        <v>28</v>
      </c>
      <c r="D517" s="30" t="str">
        <f t="shared" si="225"/>
        <v>S1  A02</v>
      </c>
      <c r="E517" s="31" t="s">
        <v>34</v>
      </c>
      <c r="F517" s="32" t="s">
        <v>35</v>
      </c>
      <c r="G517" s="43">
        <v>9658</v>
      </c>
      <c r="H517" s="33">
        <f t="shared" ref="H517:H580" si="227">IF(ISBLANK(G517),0,G517-H$1)</f>
        <v>8483</v>
      </c>
      <c r="I517" s="34">
        <v>43</v>
      </c>
      <c r="J517" s="34"/>
      <c r="K517" s="35">
        <v>2</v>
      </c>
      <c r="L517" s="35"/>
      <c r="M517" s="36">
        <v>8</v>
      </c>
      <c r="N517" s="37">
        <f t="shared" si="218"/>
        <v>53</v>
      </c>
      <c r="O517" s="38">
        <f t="shared" si="219"/>
        <v>160.0566037735849</v>
      </c>
      <c r="P517" s="39">
        <f t="shared" si="224"/>
        <v>8</v>
      </c>
      <c r="Q517" s="40" t="str">
        <f t="shared" si="223"/>
        <v/>
      </c>
      <c r="R517" s="40">
        <f t="shared" si="220"/>
        <v>3.7735849056603774</v>
      </c>
      <c r="S517" s="40" t="str">
        <f t="shared" si="221"/>
        <v/>
      </c>
      <c r="T517" s="40">
        <f t="shared" si="226"/>
        <v>15.09433962264151</v>
      </c>
    </row>
    <row r="518" spans="1:23" x14ac:dyDescent="0.25">
      <c r="A518" s="27">
        <v>43676</v>
      </c>
      <c r="B518" s="28" t="s">
        <v>92</v>
      </c>
      <c r="C518" s="29" t="s">
        <v>28</v>
      </c>
      <c r="D518" s="30" t="str">
        <f t="shared" si="225"/>
        <v>S1  A02</v>
      </c>
      <c r="E518" s="31" t="s">
        <v>36</v>
      </c>
      <c r="F518" s="32" t="s">
        <v>37</v>
      </c>
      <c r="G518" s="43">
        <v>3823</v>
      </c>
      <c r="H518" s="33">
        <f t="shared" si="227"/>
        <v>2648</v>
      </c>
      <c r="I518" s="34">
        <v>13</v>
      </c>
      <c r="J518" s="34"/>
      <c r="K518" s="35"/>
      <c r="L518" s="35"/>
      <c r="M518" s="36">
        <v>1</v>
      </c>
      <c r="N518" s="37">
        <f t="shared" si="218"/>
        <v>14</v>
      </c>
      <c r="O518" s="38">
        <f t="shared" si="219"/>
        <v>189.14285714285714</v>
      </c>
      <c r="P518" s="39">
        <f t="shared" si="224"/>
        <v>1</v>
      </c>
      <c r="Q518" s="40" t="str">
        <f t="shared" si="223"/>
        <v/>
      </c>
      <c r="R518" s="40" t="str">
        <f t="shared" si="220"/>
        <v/>
      </c>
      <c r="S518" s="40" t="str">
        <f t="shared" si="221"/>
        <v/>
      </c>
      <c r="T518" s="40">
        <f t="shared" si="226"/>
        <v>7.1428571428571423</v>
      </c>
    </row>
    <row r="519" spans="1:23" x14ac:dyDescent="0.25">
      <c r="A519" s="27">
        <v>43676</v>
      </c>
      <c r="B519" s="28" t="s">
        <v>92</v>
      </c>
      <c r="C519" s="29" t="s">
        <v>28</v>
      </c>
      <c r="D519" s="45" t="str">
        <f>D518</f>
        <v>S1  A02</v>
      </c>
      <c r="E519" s="46" t="s">
        <v>38</v>
      </c>
      <c r="F519" s="47" t="s">
        <v>39</v>
      </c>
      <c r="G519" s="48"/>
      <c r="H519" s="33">
        <f t="shared" si="227"/>
        <v>0</v>
      </c>
      <c r="I519" s="49"/>
      <c r="J519" s="49"/>
      <c r="K519" s="50"/>
      <c r="L519" s="50"/>
      <c r="M519" s="51"/>
      <c r="N519" s="37" t="str">
        <f t="shared" si="218"/>
        <v/>
      </c>
      <c r="O519" s="38" t="str">
        <f t="shared" si="219"/>
        <v/>
      </c>
      <c r="P519" s="39" t="str">
        <f t="shared" si="224"/>
        <v/>
      </c>
      <c r="Q519" s="40" t="str">
        <f t="shared" si="223"/>
        <v/>
      </c>
      <c r="R519" s="40" t="str">
        <f t="shared" si="220"/>
        <v/>
      </c>
      <c r="S519" s="40" t="str">
        <f t="shared" si="221"/>
        <v/>
      </c>
      <c r="T519" s="40" t="str">
        <f t="shared" si="226"/>
        <v/>
      </c>
    </row>
    <row r="520" spans="1:23" x14ac:dyDescent="0.25">
      <c r="A520" s="27">
        <v>43676</v>
      </c>
      <c r="B520" s="28" t="s">
        <v>92</v>
      </c>
      <c r="C520" s="29" t="s">
        <v>28</v>
      </c>
      <c r="D520" s="30" t="s">
        <v>41</v>
      </c>
      <c r="E520" s="31" t="s">
        <v>90</v>
      </c>
      <c r="F520" s="32" t="s">
        <v>91</v>
      </c>
      <c r="G520" s="33"/>
      <c r="H520" s="33">
        <f t="shared" si="227"/>
        <v>0</v>
      </c>
      <c r="I520" s="34"/>
      <c r="J520" s="34"/>
      <c r="K520" s="35"/>
      <c r="L520" s="35"/>
      <c r="M520" s="36"/>
      <c r="N520" s="37" t="str">
        <f t="shared" si="218"/>
        <v/>
      </c>
      <c r="O520" s="38" t="str">
        <f t="shared" si="219"/>
        <v/>
      </c>
      <c r="P520" s="39" t="str">
        <f t="shared" ref="P520" si="228">IF(SUM(L520:M520)=0,"",SUM(L520:M520))</f>
        <v/>
      </c>
      <c r="Q520" s="40" t="str">
        <f t="shared" si="223"/>
        <v/>
      </c>
      <c r="R520" s="40" t="str">
        <f t="shared" si="220"/>
        <v/>
      </c>
      <c r="S520" s="40" t="str">
        <f t="shared" si="221"/>
        <v/>
      </c>
      <c r="T520" s="40" t="str">
        <f t="shared" si="226"/>
        <v/>
      </c>
      <c r="U520" s="41">
        <f>SUM(H520:H525)</f>
        <v>12151</v>
      </c>
      <c r="V520" s="42">
        <f>U520/(SUM(N520:N524))</f>
        <v>151.88749999999999</v>
      </c>
      <c r="W520" s="1">
        <f>SUM(N520:N525)</f>
        <v>80</v>
      </c>
    </row>
    <row r="521" spans="1:23" x14ac:dyDescent="0.25">
      <c r="A521" s="27">
        <v>43676</v>
      </c>
      <c r="B521" s="28" t="s">
        <v>92</v>
      </c>
      <c r="C521" s="29" t="s">
        <v>28</v>
      </c>
      <c r="D521" s="30" t="str">
        <f>D520</f>
        <v>S1  A03</v>
      </c>
      <c r="E521" s="31" t="s">
        <v>30</v>
      </c>
      <c r="F521" s="32" t="s">
        <v>31</v>
      </c>
      <c r="G521" s="33">
        <v>1869</v>
      </c>
      <c r="H521" s="33">
        <f t="shared" si="227"/>
        <v>694</v>
      </c>
      <c r="I521" s="34">
        <v>7</v>
      </c>
      <c r="J521" s="34"/>
      <c r="K521" s="35"/>
      <c r="L521" s="35"/>
      <c r="M521" s="36"/>
      <c r="N521" s="37">
        <f t="shared" si="218"/>
        <v>7</v>
      </c>
      <c r="O521" s="38">
        <f t="shared" si="219"/>
        <v>99.142857142857139</v>
      </c>
      <c r="P521" s="39" t="str">
        <f t="shared" ref="P521:P525" si="229">IF(SUM(L521:M521)=0,"",SUM(L521:M521))</f>
        <v/>
      </c>
      <c r="Q521" s="40" t="str">
        <f t="shared" si="223"/>
        <v/>
      </c>
      <c r="R521" s="40" t="str">
        <f t="shared" si="220"/>
        <v/>
      </c>
      <c r="S521" s="40" t="str">
        <f t="shared" si="221"/>
        <v/>
      </c>
      <c r="T521" s="40" t="str">
        <f t="shared" si="226"/>
        <v/>
      </c>
      <c r="U521" s="41"/>
      <c r="V521" s="42"/>
    </row>
    <row r="522" spans="1:23" x14ac:dyDescent="0.25">
      <c r="A522" s="27">
        <v>43676</v>
      </c>
      <c r="B522" s="28" t="s">
        <v>92</v>
      </c>
      <c r="C522" s="29" t="s">
        <v>28</v>
      </c>
      <c r="D522" s="30" t="str">
        <f t="shared" ref="D522:D524" si="230">D521</f>
        <v>S1  A03</v>
      </c>
      <c r="E522" s="31" t="s">
        <v>32</v>
      </c>
      <c r="F522" s="32" t="s">
        <v>33</v>
      </c>
      <c r="G522" s="33">
        <v>4223</v>
      </c>
      <c r="H522" s="33">
        <f t="shared" si="227"/>
        <v>3048</v>
      </c>
      <c r="I522" s="34">
        <v>18</v>
      </c>
      <c r="J522" s="34"/>
      <c r="K522" s="35">
        <v>3</v>
      </c>
      <c r="L522" s="35"/>
      <c r="M522" s="36">
        <v>3</v>
      </c>
      <c r="N522" s="37">
        <f t="shared" si="218"/>
        <v>24</v>
      </c>
      <c r="O522" s="38">
        <f t="shared" si="219"/>
        <v>127</v>
      </c>
      <c r="P522" s="39">
        <f t="shared" si="229"/>
        <v>3</v>
      </c>
      <c r="Q522" s="40" t="str">
        <f t="shared" si="223"/>
        <v/>
      </c>
      <c r="R522" s="40">
        <f t="shared" si="220"/>
        <v>12.5</v>
      </c>
      <c r="S522" s="40" t="str">
        <f t="shared" si="221"/>
        <v/>
      </c>
      <c r="T522" s="40">
        <f t="shared" si="226"/>
        <v>12.5</v>
      </c>
    </row>
    <row r="523" spans="1:23" x14ac:dyDescent="0.25">
      <c r="A523" s="27">
        <v>43676</v>
      </c>
      <c r="B523" s="28" t="s">
        <v>92</v>
      </c>
      <c r="C523" s="29" t="s">
        <v>28</v>
      </c>
      <c r="D523" s="30" t="str">
        <f t="shared" si="230"/>
        <v>S1  A03</v>
      </c>
      <c r="E523" s="31" t="s">
        <v>34</v>
      </c>
      <c r="F523" s="32" t="s">
        <v>35</v>
      </c>
      <c r="G523" s="33">
        <v>7009</v>
      </c>
      <c r="H523" s="33">
        <f t="shared" si="227"/>
        <v>5834</v>
      </c>
      <c r="I523" s="34">
        <v>30</v>
      </c>
      <c r="J523" s="34"/>
      <c r="K523" s="35">
        <v>2</v>
      </c>
      <c r="L523" s="35"/>
      <c r="M523" s="36">
        <v>4</v>
      </c>
      <c r="N523" s="37">
        <f t="shared" si="218"/>
        <v>36</v>
      </c>
      <c r="O523" s="38">
        <f t="shared" si="219"/>
        <v>162.05555555555554</v>
      </c>
      <c r="P523" s="39">
        <f t="shared" si="229"/>
        <v>4</v>
      </c>
      <c r="Q523" s="40" t="str">
        <f t="shared" si="223"/>
        <v/>
      </c>
      <c r="R523" s="40">
        <f t="shared" si="220"/>
        <v>5.5555555555555554</v>
      </c>
      <c r="S523" s="40" t="str">
        <f t="shared" si="221"/>
        <v/>
      </c>
      <c r="T523" s="40">
        <f t="shared" si="226"/>
        <v>11.111111111111111</v>
      </c>
    </row>
    <row r="524" spans="1:23" x14ac:dyDescent="0.25">
      <c r="A524" s="27">
        <v>43676</v>
      </c>
      <c r="B524" s="28" t="s">
        <v>92</v>
      </c>
      <c r="C524" s="29" t="s">
        <v>28</v>
      </c>
      <c r="D524" s="30" t="str">
        <f t="shared" si="230"/>
        <v>S1  A03</v>
      </c>
      <c r="E524" s="31" t="s">
        <v>36</v>
      </c>
      <c r="F524" s="32" t="s">
        <v>37</v>
      </c>
      <c r="G524" s="43">
        <v>3750</v>
      </c>
      <c r="H524" s="33">
        <f t="shared" si="227"/>
        <v>2575</v>
      </c>
      <c r="I524" s="34">
        <v>12</v>
      </c>
      <c r="J524" s="34"/>
      <c r="K524" s="35">
        <v>1</v>
      </c>
      <c r="L524" s="35"/>
      <c r="M524" s="36"/>
      <c r="N524" s="37">
        <f t="shared" si="218"/>
        <v>13</v>
      </c>
      <c r="O524" s="38">
        <f t="shared" si="219"/>
        <v>198.07692307692307</v>
      </c>
      <c r="P524" s="39" t="str">
        <f t="shared" si="229"/>
        <v/>
      </c>
      <c r="Q524" s="40" t="str">
        <f t="shared" si="223"/>
        <v/>
      </c>
      <c r="R524" s="40">
        <f t="shared" si="220"/>
        <v>7.6923076923076925</v>
      </c>
      <c r="S524" s="40" t="str">
        <f t="shared" si="221"/>
        <v/>
      </c>
      <c r="T524" s="40" t="str">
        <f t="shared" si="226"/>
        <v/>
      </c>
    </row>
    <row r="525" spans="1:23" x14ac:dyDescent="0.25">
      <c r="A525" s="27">
        <v>43676</v>
      </c>
      <c r="B525" s="28" t="s">
        <v>92</v>
      </c>
      <c r="C525" s="29" t="s">
        <v>28</v>
      </c>
      <c r="D525" s="45" t="str">
        <f>D524</f>
        <v>S1  A03</v>
      </c>
      <c r="E525" s="46" t="s">
        <v>38</v>
      </c>
      <c r="F525" s="47" t="s">
        <v>39</v>
      </c>
      <c r="G525" s="48"/>
      <c r="H525" s="33">
        <f t="shared" si="227"/>
        <v>0</v>
      </c>
      <c r="I525" s="49"/>
      <c r="J525" s="49"/>
      <c r="K525" s="50"/>
      <c r="L525" s="50"/>
      <c r="M525" s="51"/>
      <c r="N525" s="37" t="str">
        <f t="shared" si="218"/>
        <v/>
      </c>
      <c r="O525" s="38" t="str">
        <f t="shared" si="219"/>
        <v/>
      </c>
      <c r="P525" s="39" t="str">
        <f t="shared" si="229"/>
        <v/>
      </c>
      <c r="Q525" s="40" t="str">
        <f t="shared" si="223"/>
        <v/>
      </c>
      <c r="R525" s="40" t="str">
        <f t="shared" si="220"/>
        <v/>
      </c>
      <c r="S525" s="40" t="str">
        <f t="shared" si="221"/>
        <v/>
      </c>
      <c r="T525" s="40" t="str">
        <f t="shared" si="226"/>
        <v/>
      </c>
    </row>
    <row r="526" spans="1:23" x14ac:dyDescent="0.25">
      <c r="A526" s="27">
        <v>43676</v>
      </c>
      <c r="B526" s="28" t="s">
        <v>92</v>
      </c>
      <c r="C526" s="29" t="s">
        <v>28</v>
      </c>
      <c r="D526" s="30" t="s">
        <v>42</v>
      </c>
      <c r="E526" s="31" t="s">
        <v>90</v>
      </c>
      <c r="F526" s="32" t="s">
        <v>91</v>
      </c>
      <c r="G526" s="33"/>
      <c r="H526" s="33">
        <f t="shared" si="227"/>
        <v>0</v>
      </c>
      <c r="I526" s="34"/>
      <c r="J526" s="34"/>
      <c r="K526" s="35"/>
      <c r="L526" s="35"/>
      <c r="M526" s="36"/>
      <c r="N526" s="37" t="str">
        <f t="shared" si="218"/>
        <v/>
      </c>
      <c r="O526" s="38" t="str">
        <f t="shared" si="219"/>
        <v/>
      </c>
      <c r="P526" s="39" t="str">
        <f t="shared" ref="P526" si="231">IF(SUM(L526:M526)=0,"",SUM(L526:M526))</f>
        <v/>
      </c>
      <c r="Q526" s="40" t="str">
        <f t="shared" si="223"/>
        <v/>
      </c>
      <c r="R526" s="40" t="str">
        <f t="shared" si="220"/>
        <v/>
      </c>
      <c r="S526" s="40" t="str">
        <f t="shared" si="221"/>
        <v/>
      </c>
      <c r="T526" s="40" t="str">
        <f t="shared" si="226"/>
        <v/>
      </c>
      <c r="U526" s="41">
        <f>SUM(H526:H531)</f>
        <v>12234</v>
      </c>
      <c r="V526" s="42">
        <f>U526/(SUM(N526:N530))</f>
        <v>139.02272727272728</v>
      </c>
      <c r="W526" s="1">
        <f>SUM(N526:N531)</f>
        <v>88</v>
      </c>
    </row>
    <row r="527" spans="1:23" x14ac:dyDescent="0.25">
      <c r="A527" s="27">
        <v>43676</v>
      </c>
      <c r="B527" s="28" t="s">
        <v>92</v>
      </c>
      <c r="C527" s="29" t="s">
        <v>28</v>
      </c>
      <c r="D527" s="30" t="str">
        <f>D526</f>
        <v>S1  A04</v>
      </c>
      <c r="E527" s="31" t="s">
        <v>30</v>
      </c>
      <c r="F527" s="32" t="s">
        <v>31</v>
      </c>
      <c r="G527" s="33">
        <v>2855</v>
      </c>
      <c r="H527" s="33">
        <f t="shared" si="227"/>
        <v>1680</v>
      </c>
      <c r="I527" s="34">
        <v>14</v>
      </c>
      <c r="J527" s="34"/>
      <c r="K527" s="35"/>
      <c r="L527" s="35"/>
      <c r="M527" s="36">
        <v>2</v>
      </c>
      <c r="N527" s="37">
        <f t="shared" si="218"/>
        <v>16</v>
      </c>
      <c r="O527" s="38">
        <f t="shared" si="219"/>
        <v>105</v>
      </c>
      <c r="P527" s="39">
        <f t="shared" ref="P527:P531" si="232">IF(SUM(L527:M527)=0,"",SUM(L527:M527))</f>
        <v>2</v>
      </c>
      <c r="Q527" s="40" t="str">
        <f t="shared" si="223"/>
        <v/>
      </c>
      <c r="R527" s="40" t="str">
        <f t="shared" si="220"/>
        <v/>
      </c>
      <c r="S527" s="40" t="str">
        <f t="shared" si="221"/>
        <v/>
      </c>
      <c r="T527" s="40">
        <f t="shared" si="226"/>
        <v>12.5</v>
      </c>
      <c r="U527" s="41"/>
      <c r="V527" s="42"/>
    </row>
    <row r="528" spans="1:23" x14ac:dyDescent="0.25">
      <c r="A528" s="27">
        <v>43676</v>
      </c>
      <c r="B528" s="28" t="s">
        <v>92</v>
      </c>
      <c r="C528" s="29" t="s">
        <v>28</v>
      </c>
      <c r="D528" s="30" t="str">
        <f t="shared" ref="D528:D530" si="233">D527</f>
        <v>S1  A04</v>
      </c>
      <c r="E528" s="31" t="s">
        <v>32</v>
      </c>
      <c r="F528" s="32" t="s">
        <v>33</v>
      </c>
      <c r="G528" s="33">
        <v>6617</v>
      </c>
      <c r="H528" s="33">
        <f t="shared" si="227"/>
        <v>5442</v>
      </c>
      <c r="I528" s="34">
        <v>36</v>
      </c>
      <c r="J528" s="34"/>
      <c r="K528" s="35"/>
      <c r="L528" s="35"/>
      <c r="M528" s="36">
        <v>4</v>
      </c>
      <c r="N528" s="37">
        <f t="shared" si="218"/>
        <v>40</v>
      </c>
      <c r="O528" s="38">
        <f t="shared" si="219"/>
        <v>136.05000000000001</v>
      </c>
      <c r="P528" s="39">
        <f t="shared" si="232"/>
        <v>4</v>
      </c>
      <c r="Q528" s="40" t="str">
        <f t="shared" si="223"/>
        <v/>
      </c>
      <c r="R528" s="40" t="str">
        <f t="shared" si="220"/>
        <v/>
      </c>
      <c r="S528" s="40" t="str">
        <f t="shared" si="221"/>
        <v/>
      </c>
      <c r="T528" s="40">
        <f t="shared" si="226"/>
        <v>10</v>
      </c>
    </row>
    <row r="529" spans="1:23" x14ac:dyDescent="0.25">
      <c r="A529" s="27">
        <v>43676</v>
      </c>
      <c r="B529" s="28" t="s">
        <v>92</v>
      </c>
      <c r="C529" s="29" t="s">
        <v>28</v>
      </c>
      <c r="D529" s="30" t="str">
        <f t="shared" si="233"/>
        <v>S1  A04</v>
      </c>
      <c r="E529" s="31" t="s">
        <v>34</v>
      </c>
      <c r="F529" s="32" t="s">
        <v>35</v>
      </c>
      <c r="G529" s="43">
        <v>5911</v>
      </c>
      <c r="H529" s="33">
        <f t="shared" si="227"/>
        <v>4736</v>
      </c>
      <c r="I529" s="34">
        <v>27</v>
      </c>
      <c r="J529" s="34"/>
      <c r="K529" s="35"/>
      <c r="L529" s="35"/>
      <c r="M529" s="36">
        <v>3</v>
      </c>
      <c r="N529" s="37">
        <f t="shared" si="218"/>
        <v>30</v>
      </c>
      <c r="O529" s="38">
        <f t="shared" si="219"/>
        <v>157.86666666666667</v>
      </c>
      <c r="P529" s="39">
        <f t="shared" si="232"/>
        <v>3</v>
      </c>
      <c r="Q529" s="40" t="str">
        <f t="shared" si="223"/>
        <v/>
      </c>
      <c r="R529" s="40" t="str">
        <f t="shared" si="220"/>
        <v/>
      </c>
      <c r="S529" s="40" t="str">
        <f t="shared" si="221"/>
        <v/>
      </c>
      <c r="T529" s="40">
        <f t="shared" si="226"/>
        <v>10</v>
      </c>
    </row>
    <row r="530" spans="1:23" x14ac:dyDescent="0.25">
      <c r="A530" s="27">
        <v>43676</v>
      </c>
      <c r="B530" s="28" t="s">
        <v>92</v>
      </c>
      <c r="C530" s="29" t="s">
        <v>28</v>
      </c>
      <c r="D530" s="30" t="str">
        <f t="shared" si="233"/>
        <v>S1  A04</v>
      </c>
      <c r="E530" s="31" t="s">
        <v>36</v>
      </c>
      <c r="F530" s="32" t="s">
        <v>37</v>
      </c>
      <c r="G530" s="43">
        <v>1551</v>
      </c>
      <c r="H530" s="33">
        <f t="shared" si="227"/>
        <v>376</v>
      </c>
      <c r="I530" s="34">
        <v>2</v>
      </c>
      <c r="J530" s="34"/>
      <c r="K530" s="35"/>
      <c r="L530" s="35"/>
      <c r="M530" s="36"/>
      <c r="N530" s="37">
        <f t="shared" si="218"/>
        <v>2</v>
      </c>
      <c r="O530" s="38">
        <f t="shared" si="219"/>
        <v>188</v>
      </c>
      <c r="P530" s="39" t="str">
        <f t="shared" si="232"/>
        <v/>
      </c>
      <c r="Q530" s="40" t="str">
        <f t="shared" si="223"/>
        <v/>
      </c>
      <c r="R530" s="40" t="str">
        <f t="shared" si="220"/>
        <v/>
      </c>
      <c r="S530" s="40" t="str">
        <f t="shared" si="221"/>
        <v/>
      </c>
      <c r="T530" s="40" t="str">
        <f t="shared" si="226"/>
        <v/>
      </c>
    </row>
    <row r="531" spans="1:23" x14ac:dyDescent="0.25">
      <c r="A531" s="27">
        <v>43676</v>
      </c>
      <c r="B531" s="28" t="s">
        <v>92</v>
      </c>
      <c r="C531" s="29" t="s">
        <v>28</v>
      </c>
      <c r="D531" s="45" t="str">
        <f>D530</f>
        <v>S1  A04</v>
      </c>
      <c r="E531" s="46" t="s">
        <v>38</v>
      </c>
      <c r="F531" s="47" t="s">
        <v>39</v>
      </c>
      <c r="G531" s="48"/>
      <c r="H531" s="33">
        <f t="shared" si="227"/>
        <v>0</v>
      </c>
      <c r="I531" s="49"/>
      <c r="J531" s="49"/>
      <c r="K531" s="50"/>
      <c r="L531" s="50"/>
      <c r="M531" s="51"/>
      <c r="N531" s="37" t="str">
        <f t="shared" si="218"/>
        <v/>
      </c>
      <c r="O531" s="38" t="str">
        <f t="shared" si="219"/>
        <v/>
      </c>
      <c r="P531" s="39" t="str">
        <f t="shared" si="232"/>
        <v/>
      </c>
      <c r="Q531" s="40" t="str">
        <f t="shared" si="223"/>
        <v/>
      </c>
      <c r="R531" s="40" t="str">
        <f t="shared" si="220"/>
        <v/>
      </c>
      <c r="S531" s="40" t="str">
        <f t="shared" si="221"/>
        <v/>
      </c>
      <c r="T531" s="40" t="str">
        <f t="shared" si="226"/>
        <v/>
      </c>
    </row>
    <row r="532" spans="1:23" x14ac:dyDescent="0.25">
      <c r="A532" s="27">
        <v>43676</v>
      </c>
      <c r="B532" s="28" t="s">
        <v>92</v>
      </c>
      <c r="C532" s="29" t="s">
        <v>28</v>
      </c>
      <c r="D532" s="30" t="s">
        <v>43</v>
      </c>
      <c r="E532" s="31" t="s">
        <v>90</v>
      </c>
      <c r="F532" s="32" t="s">
        <v>91</v>
      </c>
      <c r="G532" s="33">
        <v>1894</v>
      </c>
      <c r="H532" s="33">
        <f t="shared" si="227"/>
        <v>719</v>
      </c>
      <c r="I532" s="34">
        <v>9</v>
      </c>
      <c r="J532" s="34"/>
      <c r="K532" s="35"/>
      <c r="L532" s="35"/>
      <c r="M532" s="36"/>
      <c r="N532" s="37">
        <f t="shared" si="218"/>
        <v>9</v>
      </c>
      <c r="O532" s="38">
        <f t="shared" si="219"/>
        <v>79.888888888888886</v>
      </c>
      <c r="P532" s="39" t="str">
        <f t="shared" ref="P532" si="234">IF(SUM(L532:M532)=0,"",SUM(L532:M532))</f>
        <v/>
      </c>
      <c r="Q532" s="40" t="str">
        <f t="shared" si="223"/>
        <v/>
      </c>
      <c r="R532" s="40" t="str">
        <f t="shared" si="220"/>
        <v/>
      </c>
      <c r="S532" s="40" t="str">
        <f t="shared" si="221"/>
        <v/>
      </c>
      <c r="T532" s="40" t="str">
        <f t="shared" si="226"/>
        <v/>
      </c>
      <c r="U532" s="41">
        <f>SUM(H532:H537)</f>
        <v>15521</v>
      </c>
      <c r="V532" s="42">
        <f>U532/(SUM(N532:N536))</f>
        <v>128.27272727272728</v>
      </c>
      <c r="W532" s="1">
        <f>SUM(N532:N537)</f>
        <v>121</v>
      </c>
    </row>
    <row r="533" spans="1:23" x14ac:dyDescent="0.25">
      <c r="A533" s="27">
        <v>43676</v>
      </c>
      <c r="B533" s="28" t="s">
        <v>92</v>
      </c>
      <c r="C533" s="29" t="s">
        <v>28</v>
      </c>
      <c r="D533" s="30" t="str">
        <f>D532</f>
        <v>S1  A05</v>
      </c>
      <c r="E533" s="31" t="s">
        <v>30</v>
      </c>
      <c r="F533" s="32" t="s">
        <v>31</v>
      </c>
      <c r="G533" s="33">
        <v>3519</v>
      </c>
      <c r="H533" s="33">
        <f t="shared" si="227"/>
        <v>2344</v>
      </c>
      <c r="I533" s="34">
        <v>18</v>
      </c>
      <c r="J533" s="34"/>
      <c r="K533" s="35">
        <v>1</v>
      </c>
      <c r="L533" s="35"/>
      <c r="M533" s="36">
        <v>5</v>
      </c>
      <c r="N533" s="37">
        <f t="shared" si="218"/>
        <v>24</v>
      </c>
      <c r="O533" s="38">
        <f t="shared" si="219"/>
        <v>97.666666666666671</v>
      </c>
      <c r="P533" s="39">
        <f t="shared" ref="P533:P537" si="235">IF(SUM(L533:M533)=0,"",SUM(L533:M533))</f>
        <v>5</v>
      </c>
      <c r="Q533" s="40" t="str">
        <f t="shared" si="223"/>
        <v/>
      </c>
      <c r="R533" s="40">
        <f t="shared" si="220"/>
        <v>4.1666666666666661</v>
      </c>
      <c r="S533" s="40" t="str">
        <f t="shared" si="221"/>
        <v/>
      </c>
      <c r="T533" s="40">
        <f t="shared" si="226"/>
        <v>20.833333333333336</v>
      </c>
      <c r="U533" s="41"/>
      <c r="V533" s="42"/>
    </row>
    <row r="534" spans="1:23" x14ac:dyDescent="0.25">
      <c r="A534" s="27">
        <v>43676</v>
      </c>
      <c r="B534" s="28" t="s">
        <v>92</v>
      </c>
      <c r="C534" s="29" t="s">
        <v>28</v>
      </c>
      <c r="D534" s="30" t="str">
        <f t="shared" ref="D534:D536" si="236">D533</f>
        <v>S1  A05</v>
      </c>
      <c r="E534" s="31" t="s">
        <v>32</v>
      </c>
      <c r="F534" s="32" t="s">
        <v>33</v>
      </c>
      <c r="G534" s="33">
        <v>8478</v>
      </c>
      <c r="H534" s="33">
        <f t="shared" si="227"/>
        <v>7303</v>
      </c>
      <c r="I534" s="34">
        <v>56</v>
      </c>
      <c r="J534" s="34"/>
      <c r="K534" s="35"/>
      <c r="L534" s="35"/>
      <c r="M534" s="36">
        <v>1</v>
      </c>
      <c r="N534" s="37">
        <f t="shared" si="218"/>
        <v>57</v>
      </c>
      <c r="O534" s="38">
        <f t="shared" si="219"/>
        <v>128.12280701754386</v>
      </c>
      <c r="P534" s="39">
        <f t="shared" si="235"/>
        <v>1</v>
      </c>
      <c r="Q534" s="40" t="str">
        <f t="shared" si="223"/>
        <v/>
      </c>
      <c r="R534" s="40" t="str">
        <f t="shared" si="220"/>
        <v/>
      </c>
      <c r="S534" s="40" t="str">
        <f t="shared" si="221"/>
        <v/>
      </c>
      <c r="T534" s="40">
        <f t="shared" si="226"/>
        <v>1.7543859649122806</v>
      </c>
    </row>
    <row r="535" spans="1:23" x14ac:dyDescent="0.25">
      <c r="A535" s="27">
        <v>43676</v>
      </c>
      <c r="B535" s="28" t="s">
        <v>92</v>
      </c>
      <c r="C535" s="29" t="s">
        <v>28</v>
      </c>
      <c r="D535" s="30" t="str">
        <f t="shared" si="236"/>
        <v>S1  A05</v>
      </c>
      <c r="E535" s="31" t="s">
        <v>34</v>
      </c>
      <c r="F535" s="32" t="s">
        <v>35</v>
      </c>
      <c r="G535" s="43">
        <v>5757</v>
      </c>
      <c r="H535" s="33">
        <f t="shared" si="227"/>
        <v>4582</v>
      </c>
      <c r="I535" s="34">
        <v>25</v>
      </c>
      <c r="J535" s="34"/>
      <c r="K535" s="35">
        <v>3</v>
      </c>
      <c r="L535" s="35"/>
      <c r="M535" s="36"/>
      <c r="N535" s="37">
        <f t="shared" si="218"/>
        <v>28</v>
      </c>
      <c r="O535" s="38">
        <f t="shared" si="219"/>
        <v>163.64285714285714</v>
      </c>
      <c r="P535" s="39" t="str">
        <f t="shared" si="235"/>
        <v/>
      </c>
      <c r="Q535" s="40" t="str">
        <f t="shared" si="223"/>
        <v/>
      </c>
      <c r="R535" s="40">
        <f t="shared" si="220"/>
        <v>10.714285714285714</v>
      </c>
      <c r="S535" s="40" t="str">
        <f t="shared" si="221"/>
        <v/>
      </c>
      <c r="T535" s="40" t="str">
        <f t="shared" si="226"/>
        <v/>
      </c>
    </row>
    <row r="536" spans="1:23" x14ac:dyDescent="0.25">
      <c r="A536" s="27">
        <v>43676</v>
      </c>
      <c r="B536" s="28" t="s">
        <v>92</v>
      </c>
      <c r="C536" s="29" t="s">
        <v>28</v>
      </c>
      <c r="D536" s="30" t="str">
        <f t="shared" si="236"/>
        <v>S1  A05</v>
      </c>
      <c r="E536" s="31" t="s">
        <v>36</v>
      </c>
      <c r="F536" s="32" t="s">
        <v>37</v>
      </c>
      <c r="G536" s="43">
        <v>1748</v>
      </c>
      <c r="H536" s="33">
        <f t="shared" si="227"/>
        <v>573</v>
      </c>
      <c r="I536" s="34">
        <v>3</v>
      </c>
      <c r="J536" s="34"/>
      <c r="K536" s="35"/>
      <c r="L536" s="35"/>
      <c r="M536" s="36"/>
      <c r="N536" s="37">
        <f t="shared" si="218"/>
        <v>3</v>
      </c>
      <c r="O536" s="38">
        <f t="shared" si="219"/>
        <v>191</v>
      </c>
      <c r="P536" s="39" t="str">
        <f t="shared" si="235"/>
        <v/>
      </c>
      <c r="Q536" s="40" t="str">
        <f t="shared" si="223"/>
        <v/>
      </c>
      <c r="R536" s="40" t="str">
        <f t="shared" si="220"/>
        <v/>
      </c>
      <c r="S536" s="40" t="str">
        <f t="shared" si="221"/>
        <v/>
      </c>
      <c r="T536" s="40" t="str">
        <f t="shared" si="226"/>
        <v/>
      </c>
    </row>
    <row r="537" spans="1:23" x14ac:dyDescent="0.25">
      <c r="A537" s="27">
        <v>43676</v>
      </c>
      <c r="B537" s="28" t="s">
        <v>92</v>
      </c>
      <c r="C537" s="29" t="s">
        <v>28</v>
      </c>
      <c r="D537" s="45" t="str">
        <f>D536</f>
        <v>S1  A05</v>
      </c>
      <c r="E537" s="46" t="s">
        <v>38</v>
      </c>
      <c r="F537" s="47" t="s">
        <v>39</v>
      </c>
      <c r="G537" s="48"/>
      <c r="H537" s="33">
        <f t="shared" si="227"/>
        <v>0</v>
      </c>
      <c r="I537" s="49"/>
      <c r="J537" s="49"/>
      <c r="K537" s="50"/>
      <c r="L537" s="50"/>
      <c r="M537" s="51"/>
      <c r="N537" s="37" t="str">
        <f t="shared" si="218"/>
        <v/>
      </c>
      <c r="O537" s="38" t="str">
        <f t="shared" si="219"/>
        <v/>
      </c>
      <c r="P537" s="39" t="str">
        <f t="shared" si="235"/>
        <v/>
      </c>
      <c r="Q537" s="40" t="str">
        <f t="shared" si="223"/>
        <v/>
      </c>
      <c r="R537" s="40" t="str">
        <f t="shared" si="220"/>
        <v/>
      </c>
      <c r="S537" s="40" t="str">
        <f t="shared" si="221"/>
        <v/>
      </c>
      <c r="T537" s="40" t="str">
        <f t="shared" si="226"/>
        <v/>
      </c>
    </row>
    <row r="538" spans="1:23" x14ac:dyDescent="0.25">
      <c r="A538" s="27">
        <v>43676</v>
      </c>
      <c r="B538" s="28" t="s">
        <v>92</v>
      </c>
      <c r="C538" s="29" t="s">
        <v>28</v>
      </c>
      <c r="D538" s="30" t="s">
        <v>44</v>
      </c>
      <c r="E538" s="31" t="s">
        <v>90</v>
      </c>
      <c r="F538" s="32" t="s">
        <v>91</v>
      </c>
      <c r="G538" s="33">
        <v>1518</v>
      </c>
      <c r="H538" s="33">
        <f t="shared" si="227"/>
        <v>343</v>
      </c>
      <c r="I538" s="34">
        <v>5</v>
      </c>
      <c r="J538" s="34"/>
      <c r="K538" s="35"/>
      <c r="L538" s="35"/>
      <c r="M538" s="36"/>
      <c r="N538" s="37">
        <f t="shared" si="218"/>
        <v>5</v>
      </c>
      <c r="O538" s="38">
        <f t="shared" si="219"/>
        <v>68.599999999999994</v>
      </c>
      <c r="P538" s="39" t="str">
        <f t="shared" ref="P538" si="237">IF(SUM(L538:M538)=0,"",SUM(L538:M538))</f>
        <v/>
      </c>
      <c r="Q538" s="40" t="str">
        <f t="shared" si="223"/>
        <v/>
      </c>
      <c r="R538" s="40" t="str">
        <f t="shared" si="220"/>
        <v/>
      </c>
      <c r="S538" s="40" t="str">
        <f t="shared" si="221"/>
        <v/>
      </c>
      <c r="T538" s="40" t="str">
        <f t="shared" si="226"/>
        <v/>
      </c>
      <c r="U538" s="41">
        <f>SUM(H538:H543)</f>
        <v>12851</v>
      </c>
      <c r="V538" s="42">
        <f>U538/(SUM(N538:N542))</f>
        <v>144.3932584269663</v>
      </c>
      <c r="W538" s="1">
        <f>SUM(N538:N543)</f>
        <v>89</v>
      </c>
    </row>
    <row r="539" spans="1:23" x14ac:dyDescent="0.25">
      <c r="A539" s="27">
        <v>43676</v>
      </c>
      <c r="B539" s="28" t="s">
        <v>92</v>
      </c>
      <c r="C539" s="29" t="s">
        <v>28</v>
      </c>
      <c r="D539" s="30" t="str">
        <f>D538</f>
        <v>S1  A06</v>
      </c>
      <c r="E539" s="31" t="s">
        <v>30</v>
      </c>
      <c r="F539" s="32" t="s">
        <v>31</v>
      </c>
      <c r="G539" s="33">
        <v>1649</v>
      </c>
      <c r="H539" s="33">
        <f t="shared" si="227"/>
        <v>474</v>
      </c>
      <c r="I539" s="34">
        <v>5</v>
      </c>
      <c r="J539" s="34"/>
      <c r="K539" s="35"/>
      <c r="L539" s="35"/>
      <c r="M539" s="36"/>
      <c r="N539" s="37">
        <f t="shared" si="218"/>
        <v>5</v>
      </c>
      <c r="O539" s="38">
        <f t="shared" si="219"/>
        <v>94.8</v>
      </c>
      <c r="P539" s="39" t="str">
        <f t="shared" ref="P539:P543" si="238">IF(SUM(L539:M539)=0,"",SUM(L539:M539))</f>
        <v/>
      </c>
      <c r="Q539" s="40" t="str">
        <f t="shared" si="223"/>
        <v/>
      </c>
      <c r="R539" s="40" t="str">
        <f t="shared" si="220"/>
        <v/>
      </c>
      <c r="S539" s="40" t="str">
        <f t="shared" si="221"/>
        <v/>
      </c>
      <c r="T539" s="40" t="str">
        <f t="shared" si="226"/>
        <v/>
      </c>
      <c r="U539" s="41"/>
      <c r="V539" s="42"/>
    </row>
    <row r="540" spans="1:23" x14ac:dyDescent="0.25">
      <c r="A540" s="27">
        <v>43676</v>
      </c>
      <c r="B540" s="28" t="s">
        <v>92</v>
      </c>
      <c r="C540" s="29" t="s">
        <v>28</v>
      </c>
      <c r="D540" s="30" t="str">
        <f t="shared" ref="D540:D542" si="239">D539</f>
        <v>S1  A06</v>
      </c>
      <c r="E540" s="31" t="s">
        <v>32</v>
      </c>
      <c r="F540" s="32" t="s">
        <v>33</v>
      </c>
      <c r="G540" s="33">
        <v>5010</v>
      </c>
      <c r="H540" s="33">
        <f t="shared" si="227"/>
        <v>3835</v>
      </c>
      <c r="I540" s="34">
        <v>23</v>
      </c>
      <c r="J540" s="34"/>
      <c r="K540" s="35">
        <v>2</v>
      </c>
      <c r="L540" s="35"/>
      <c r="M540" s="36">
        <v>5</v>
      </c>
      <c r="N540" s="37">
        <f t="shared" si="218"/>
        <v>30</v>
      </c>
      <c r="O540" s="38">
        <f t="shared" si="219"/>
        <v>127.83333333333333</v>
      </c>
      <c r="P540" s="39">
        <f t="shared" si="238"/>
        <v>5</v>
      </c>
      <c r="Q540" s="40" t="str">
        <f t="shared" si="223"/>
        <v/>
      </c>
      <c r="R540" s="40">
        <f t="shared" si="220"/>
        <v>6.666666666666667</v>
      </c>
      <c r="S540" s="40" t="str">
        <f t="shared" si="221"/>
        <v/>
      </c>
      <c r="T540" s="40">
        <f t="shared" si="226"/>
        <v>16.666666666666664</v>
      </c>
    </row>
    <row r="541" spans="1:23" x14ac:dyDescent="0.25">
      <c r="A541" s="27">
        <v>43676</v>
      </c>
      <c r="B541" s="28" t="s">
        <v>92</v>
      </c>
      <c r="C541" s="29" t="s">
        <v>28</v>
      </c>
      <c r="D541" s="30" t="str">
        <f t="shared" si="239"/>
        <v>S1  A06</v>
      </c>
      <c r="E541" s="31" t="s">
        <v>34</v>
      </c>
      <c r="F541" s="32" t="s">
        <v>35</v>
      </c>
      <c r="G541" s="43">
        <v>7328</v>
      </c>
      <c r="H541" s="33">
        <f t="shared" si="227"/>
        <v>6153</v>
      </c>
      <c r="I541" s="34">
        <v>34</v>
      </c>
      <c r="J541" s="34">
        <v>1</v>
      </c>
      <c r="K541" s="35"/>
      <c r="L541" s="35"/>
      <c r="M541" s="36"/>
      <c r="N541" s="37">
        <f t="shared" si="218"/>
        <v>35</v>
      </c>
      <c r="O541" s="38">
        <f t="shared" si="219"/>
        <v>175.8</v>
      </c>
      <c r="P541" s="39" t="str">
        <f t="shared" si="238"/>
        <v/>
      </c>
      <c r="Q541" s="40">
        <f t="shared" si="223"/>
        <v>2.8571428571428572</v>
      </c>
      <c r="R541" s="40" t="str">
        <f t="shared" si="220"/>
        <v/>
      </c>
      <c r="S541" s="40" t="str">
        <f t="shared" si="221"/>
        <v/>
      </c>
      <c r="T541" s="40" t="str">
        <f t="shared" si="226"/>
        <v/>
      </c>
    </row>
    <row r="542" spans="1:23" x14ac:dyDescent="0.25">
      <c r="A542" s="27">
        <v>43676</v>
      </c>
      <c r="B542" s="28" t="s">
        <v>92</v>
      </c>
      <c r="C542" s="29" t="s">
        <v>28</v>
      </c>
      <c r="D542" s="30" t="str">
        <f t="shared" si="239"/>
        <v>S1  A06</v>
      </c>
      <c r="E542" s="31" t="s">
        <v>36</v>
      </c>
      <c r="F542" s="32" t="s">
        <v>37</v>
      </c>
      <c r="G542" s="43">
        <v>3221</v>
      </c>
      <c r="H542" s="33">
        <f t="shared" si="227"/>
        <v>2046</v>
      </c>
      <c r="I542" s="34">
        <v>9</v>
      </c>
      <c r="J542" s="34">
        <v>2</v>
      </c>
      <c r="K542" s="35"/>
      <c r="L542" s="35"/>
      <c r="M542" s="36">
        <v>3</v>
      </c>
      <c r="N542" s="37">
        <f t="shared" si="218"/>
        <v>14</v>
      </c>
      <c r="O542" s="38">
        <f t="shared" si="219"/>
        <v>146.14285714285714</v>
      </c>
      <c r="P542" s="39">
        <f t="shared" si="238"/>
        <v>3</v>
      </c>
      <c r="Q542" s="40">
        <f t="shared" si="223"/>
        <v>14.285714285714285</v>
      </c>
      <c r="R542" s="40" t="str">
        <f t="shared" si="220"/>
        <v/>
      </c>
      <c r="S542" s="40" t="str">
        <f t="shared" si="221"/>
        <v/>
      </c>
      <c r="T542" s="40">
        <f t="shared" si="226"/>
        <v>21.428571428571427</v>
      </c>
    </row>
    <row r="543" spans="1:23" ht="12.6" thickBot="1" x14ac:dyDescent="0.3">
      <c r="A543" s="27">
        <v>43676</v>
      </c>
      <c r="B543" s="28" t="s">
        <v>92</v>
      </c>
      <c r="C543" s="29" t="s">
        <v>28</v>
      </c>
      <c r="D543" s="56" t="str">
        <f>D542</f>
        <v>S1  A06</v>
      </c>
      <c r="E543" s="46" t="s">
        <v>38</v>
      </c>
      <c r="F543" s="47" t="s">
        <v>39</v>
      </c>
      <c r="G543" s="48"/>
      <c r="H543" s="33">
        <f t="shared" si="227"/>
        <v>0</v>
      </c>
      <c r="I543" s="49"/>
      <c r="J543" s="49"/>
      <c r="K543" s="50"/>
      <c r="L543" s="50"/>
      <c r="M543" s="51"/>
      <c r="N543" s="37" t="str">
        <f t="shared" si="218"/>
        <v/>
      </c>
      <c r="O543" s="38" t="str">
        <f t="shared" si="219"/>
        <v/>
      </c>
      <c r="P543" s="39" t="str">
        <f t="shared" si="238"/>
        <v/>
      </c>
      <c r="Q543" s="40" t="str">
        <f t="shared" si="223"/>
        <v/>
      </c>
      <c r="R543" s="40" t="str">
        <f t="shared" si="220"/>
        <v/>
      </c>
      <c r="S543" s="40" t="str">
        <f t="shared" si="221"/>
        <v/>
      </c>
      <c r="T543" s="40" t="str">
        <f t="shared" si="226"/>
        <v/>
      </c>
    </row>
    <row r="544" spans="1:23" x14ac:dyDescent="0.25">
      <c r="A544" s="27">
        <v>43676</v>
      </c>
      <c r="B544" s="28" t="s">
        <v>92</v>
      </c>
      <c r="C544" s="29" t="s">
        <v>28</v>
      </c>
      <c r="D544" s="30" t="s">
        <v>45</v>
      </c>
      <c r="E544" s="31" t="s">
        <v>90</v>
      </c>
      <c r="F544" s="32" t="s">
        <v>91</v>
      </c>
      <c r="G544" s="33">
        <v>2873</v>
      </c>
      <c r="H544" s="33">
        <f t="shared" si="227"/>
        <v>1698</v>
      </c>
      <c r="I544" s="34">
        <v>23</v>
      </c>
      <c r="J544" s="34"/>
      <c r="K544" s="35"/>
      <c r="L544" s="35"/>
      <c r="M544" s="36"/>
      <c r="N544" s="37">
        <f t="shared" si="218"/>
        <v>23</v>
      </c>
      <c r="O544" s="38">
        <f t="shared" si="219"/>
        <v>73.826086956521735</v>
      </c>
      <c r="P544" s="39" t="str">
        <f t="shared" ref="P544" si="240">IF(SUM(L544:M544)=0,"",SUM(L544:M544))</f>
        <v/>
      </c>
      <c r="Q544" s="40" t="str">
        <f t="shared" si="223"/>
        <v/>
      </c>
      <c r="R544" s="40" t="str">
        <f t="shared" si="220"/>
        <v/>
      </c>
      <c r="S544" s="40" t="str">
        <f t="shared" si="221"/>
        <v/>
      </c>
      <c r="T544" s="40" t="str">
        <f t="shared" si="226"/>
        <v/>
      </c>
      <c r="U544" s="41">
        <f>SUM(H544:H549)</f>
        <v>13341</v>
      </c>
      <c r="V544" s="42">
        <f>U544/(SUM(N544:N548))</f>
        <v>114.02564102564102</v>
      </c>
      <c r="W544" s="1">
        <f>SUM(N544:N549)</f>
        <v>117</v>
      </c>
    </row>
    <row r="545" spans="1:23" x14ac:dyDescent="0.25">
      <c r="A545" s="27">
        <v>43676</v>
      </c>
      <c r="B545" s="28" t="s">
        <v>92</v>
      </c>
      <c r="C545" s="29" t="s">
        <v>28</v>
      </c>
      <c r="D545" s="30" t="str">
        <f>D544</f>
        <v>S1  A07</v>
      </c>
      <c r="E545" s="31" t="s">
        <v>30</v>
      </c>
      <c r="F545" s="32" t="s">
        <v>31</v>
      </c>
      <c r="G545" s="33">
        <v>4643</v>
      </c>
      <c r="H545" s="33">
        <f t="shared" si="227"/>
        <v>3468</v>
      </c>
      <c r="I545" s="34">
        <v>31</v>
      </c>
      <c r="J545" s="34">
        <v>2</v>
      </c>
      <c r="K545" s="35"/>
      <c r="L545" s="35"/>
      <c r="M545" s="36">
        <v>2</v>
      </c>
      <c r="N545" s="37">
        <f t="shared" si="218"/>
        <v>35</v>
      </c>
      <c r="O545" s="38">
        <f t="shared" si="219"/>
        <v>99.085714285714289</v>
      </c>
      <c r="P545" s="39">
        <f t="shared" ref="P545:P549" si="241">IF(SUM(L545:M545)=0,"",SUM(L545:M545))</f>
        <v>2</v>
      </c>
      <c r="Q545" s="40">
        <f t="shared" si="223"/>
        <v>5.7142857142857144</v>
      </c>
      <c r="R545" s="40" t="str">
        <f t="shared" si="220"/>
        <v/>
      </c>
      <c r="S545" s="40" t="str">
        <f t="shared" si="221"/>
        <v/>
      </c>
      <c r="T545" s="40">
        <f t="shared" si="226"/>
        <v>5.7142857142857144</v>
      </c>
      <c r="U545" s="41"/>
      <c r="V545" s="42"/>
    </row>
    <row r="546" spans="1:23" x14ac:dyDescent="0.25">
      <c r="A546" s="27">
        <v>43676</v>
      </c>
      <c r="B546" s="28" t="s">
        <v>92</v>
      </c>
      <c r="C546" s="29" t="s">
        <v>28</v>
      </c>
      <c r="D546" s="30" t="str">
        <f t="shared" ref="D546:D548" si="242">D545</f>
        <v>S1  A07</v>
      </c>
      <c r="E546" s="31" t="s">
        <v>32</v>
      </c>
      <c r="F546" s="32" t="s">
        <v>33</v>
      </c>
      <c r="G546" s="33">
        <v>5897</v>
      </c>
      <c r="H546" s="33">
        <f t="shared" si="227"/>
        <v>4722</v>
      </c>
      <c r="I546" s="34">
        <v>33</v>
      </c>
      <c r="J546" s="34"/>
      <c r="K546" s="35"/>
      <c r="L546" s="35"/>
      <c r="M546" s="36">
        <v>4</v>
      </c>
      <c r="N546" s="37">
        <f t="shared" si="218"/>
        <v>37</v>
      </c>
      <c r="O546" s="38">
        <f t="shared" si="219"/>
        <v>127.62162162162163</v>
      </c>
      <c r="P546" s="39">
        <f t="shared" si="241"/>
        <v>4</v>
      </c>
      <c r="Q546" s="40" t="str">
        <f t="shared" si="223"/>
        <v/>
      </c>
      <c r="R546" s="40" t="str">
        <f t="shared" si="220"/>
        <v/>
      </c>
      <c r="S546" s="40" t="str">
        <f t="shared" si="221"/>
        <v/>
      </c>
      <c r="T546" s="40">
        <f t="shared" si="226"/>
        <v>10.810810810810811</v>
      </c>
    </row>
    <row r="547" spans="1:23" x14ac:dyDescent="0.25">
      <c r="A547" s="27">
        <v>43676</v>
      </c>
      <c r="B547" s="28" t="s">
        <v>92</v>
      </c>
      <c r="C547" s="29" t="s">
        <v>28</v>
      </c>
      <c r="D547" s="30" t="str">
        <f t="shared" si="242"/>
        <v>S1  A07</v>
      </c>
      <c r="E547" s="31" t="s">
        <v>34</v>
      </c>
      <c r="F547" s="32" t="s">
        <v>35</v>
      </c>
      <c r="G547" s="43">
        <v>4444</v>
      </c>
      <c r="H547" s="33">
        <f t="shared" si="227"/>
        <v>3269</v>
      </c>
      <c r="I547" s="34">
        <v>18</v>
      </c>
      <c r="J547" s="34"/>
      <c r="K547" s="35">
        <v>2</v>
      </c>
      <c r="L547" s="35"/>
      <c r="M547" s="36">
        <v>1</v>
      </c>
      <c r="N547" s="37">
        <f t="shared" si="218"/>
        <v>21</v>
      </c>
      <c r="O547" s="38">
        <f t="shared" si="219"/>
        <v>155.66666666666666</v>
      </c>
      <c r="P547" s="39">
        <f t="shared" si="241"/>
        <v>1</v>
      </c>
      <c r="Q547" s="40" t="str">
        <f t="shared" si="223"/>
        <v/>
      </c>
      <c r="R547" s="40">
        <f t="shared" si="220"/>
        <v>9.5238095238095237</v>
      </c>
      <c r="S547" s="40" t="str">
        <f t="shared" si="221"/>
        <v/>
      </c>
      <c r="T547" s="40">
        <f t="shared" si="226"/>
        <v>4.7619047619047619</v>
      </c>
    </row>
    <row r="548" spans="1:23" x14ac:dyDescent="0.25">
      <c r="A548" s="27">
        <v>43676</v>
      </c>
      <c r="B548" s="28" t="s">
        <v>92</v>
      </c>
      <c r="C548" s="29" t="s">
        <v>28</v>
      </c>
      <c r="D548" s="30" t="str">
        <f t="shared" si="242"/>
        <v>S1  A07</v>
      </c>
      <c r="E548" s="31" t="s">
        <v>36</v>
      </c>
      <c r="F548" s="32" t="s">
        <v>37</v>
      </c>
      <c r="G548" s="43">
        <v>1359</v>
      </c>
      <c r="H548" s="33">
        <f t="shared" si="227"/>
        <v>184</v>
      </c>
      <c r="I548" s="34">
        <v>1</v>
      </c>
      <c r="J548" s="34"/>
      <c r="K548" s="35"/>
      <c r="L548" s="35"/>
      <c r="M548" s="36"/>
      <c r="N548" s="37">
        <f t="shared" si="218"/>
        <v>1</v>
      </c>
      <c r="O548" s="38">
        <f t="shared" si="219"/>
        <v>184</v>
      </c>
      <c r="P548" s="39" t="str">
        <f t="shared" si="241"/>
        <v/>
      </c>
      <c r="Q548" s="40" t="str">
        <f t="shared" si="223"/>
        <v/>
      </c>
      <c r="R548" s="40" t="str">
        <f t="shared" si="220"/>
        <v/>
      </c>
      <c r="S548" s="40" t="str">
        <f t="shared" si="221"/>
        <v/>
      </c>
      <c r="T548" s="40" t="str">
        <f t="shared" si="226"/>
        <v/>
      </c>
    </row>
    <row r="549" spans="1:23" x14ac:dyDescent="0.25">
      <c r="A549" s="27">
        <v>43676</v>
      </c>
      <c r="B549" s="28" t="s">
        <v>92</v>
      </c>
      <c r="C549" s="29" t="s">
        <v>28</v>
      </c>
      <c r="D549" s="45" t="str">
        <f>D548</f>
        <v>S1  A07</v>
      </c>
      <c r="E549" s="46" t="s">
        <v>38</v>
      </c>
      <c r="F549" s="47" t="s">
        <v>39</v>
      </c>
      <c r="G549" s="48"/>
      <c r="H549" s="33">
        <f t="shared" si="227"/>
        <v>0</v>
      </c>
      <c r="I549" s="49"/>
      <c r="J549" s="49"/>
      <c r="K549" s="50"/>
      <c r="L549" s="50"/>
      <c r="M549" s="51"/>
      <c r="N549" s="37" t="str">
        <f t="shared" si="218"/>
        <v/>
      </c>
      <c r="O549" s="38" t="str">
        <f t="shared" si="219"/>
        <v/>
      </c>
      <c r="P549" s="39" t="str">
        <f t="shared" si="241"/>
        <v/>
      </c>
      <c r="Q549" s="40" t="str">
        <f t="shared" si="223"/>
        <v/>
      </c>
      <c r="R549" s="40" t="str">
        <f t="shared" si="220"/>
        <v/>
      </c>
      <c r="S549" s="40" t="str">
        <f t="shared" si="221"/>
        <v/>
      </c>
      <c r="T549" s="40" t="str">
        <f t="shared" si="226"/>
        <v/>
      </c>
    </row>
    <row r="550" spans="1:23" x14ac:dyDescent="0.25">
      <c r="A550" s="27">
        <v>43676</v>
      </c>
      <c r="B550" s="28" t="s">
        <v>92</v>
      </c>
      <c r="C550" s="29" t="s">
        <v>28</v>
      </c>
      <c r="D550" s="30" t="s">
        <v>46</v>
      </c>
      <c r="E550" s="31" t="s">
        <v>90</v>
      </c>
      <c r="F550" s="32" t="s">
        <v>91</v>
      </c>
      <c r="G550" s="33">
        <v>1737</v>
      </c>
      <c r="H550" s="33">
        <f t="shared" si="227"/>
        <v>562</v>
      </c>
      <c r="I550" s="34">
        <v>8</v>
      </c>
      <c r="J550" s="34"/>
      <c r="K550" s="35"/>
      <c r="L550" s="35"/>
      <c r="M550" s="36"/>
      <c r="N550" s="37">
        <f t="shared" si="218"/>
        <v>8</v>
      </c>
      <c r="O550" s="38">
        <f t="shared" si="219"/>
        <v>70.25</v>
      </c>
      <c r="P550" s="39" t="str">
        <f t="shared" ref="P550" si="243">IF(SUM(L550:M550)=0,"",SUM(L550:M550))</f>
        <v/>
      </c>
      <c r="Q550" s="40" t="str">
        <f t="shared" si="223"/>
        <v/>
      </c>
      <c r="R550" s="40" t="str">
        <f t="shared" si="220"/>
        <v/>
      </c>
      <c r="S550" s="40" t="str">
        <f t="shared" si="221"/>
        <v/>
      </c>
      <c r="T550" s="40" t="str">
        <f t="shared" si="226"/>
        <v/>
      </c>
      <c r="U550" s="41">
        <f>SUM(H550:H555)</f>
        <v>12019</v>
      </c>
      <c r="V550" s="42">
        <f>U550/(SUM(N550:N554))</f>
        <v>130.64130434782609</v>
      </c>
      <c r="W550" s="1">
        <f>SUM(N550:N555)</f>
        <v>92</v>
      </c>
    </row>
    <row r="551" spans="1:23" x14ac:dyDescent="0.25">
      <c r="A551" s="27">
        <v>43676</v>
      </c>
      <c r="B551" s="28" t="s">
        <v>92</v>
      </c>
      <c r="C551" s="29" t="s">
        <v>28</v>
      </c>
      <c r="D551" s="30" t="str">
        <f>D550</f>
        <v>S1  A08</v>
      </c>
      <c r="E551" s="31" t="s">
        <v>30</v>
      </c>
      <c r="F551" s="32" t="s">
        <v>31</v>
      </c>
      <c r="G551" s="33">
        <v>3157</v>
      </c>
      <c r="H551" s="33">
        <f t="shared" si="227"/>
        <v>1982</v>
      </c>
      <c r="I551" s="34">
        <v>14</v>
      </c>
      <c r="J551" s="34"/>
      <c r="K551" s="35">
        <v>1</v>
      </c>
      <c r="L551" s="35"/>
      <c r="M551" s="36">
        <v>4</v>
      </c>
      <c r="N551" s="37">
        <f t="shared" si="218"/>
        <v>19</v>
      </c>
      <c r="O551" s="38">
        <f t="shared" si="219"/>
        <v>104.31578947368421</v>
      </c>
      <c r="P551" s="39">
        <f t="shared" ref="P551:P555" si="244">IF(SUM(L551:M551)=0,"",SUM(L551:M551))</f>
        <v>4</v>
      </c>
      <c r="Q551" s="40" t="str">
        <f t="shared" si="223"/>
        <v/>
      </c>
      <c r="R551" s="40">
        <f t="shared" si="220"/>
        <v>5.2631578947368416</v>
      </c>
      <c r="S551" s="40" t="str">
        <f t="shared" si="221"/>
        <v/>
      </c>
      <c r="T551" s="40">
        <f t="shared" si="226"/>
        <v>21.052631578947366</v>
      </c>
      <c r="U551" s="41"/>
      <c r="V551" s="42"/>
    </row>
    <row r="552" spans="1:23" x14ac:dyDescent="0.25">
      <c r="A552" s="27">
        <v>43676</v>
      </c>
      <c r="B552" s="28" t="s">
        <v>92</v>
      </c>
      <c r="C552" s="29" t="s">
        <v>28</v>
      </c>
      <c r="D552" s="30" t="str">
        <f t="shared" ref="D552:D554" si="245">D551</f>
        <v>S1  A08</v>
      </c>
      <c r="E552" s="31" t="s">
        <v>32</v>
      </c>
      <c r="F552" s="32" t="s">
        <v>33</v>
      </c>
      <c r="G552" s="33">
        <v>5416</v>
      </c>
      <c r="H552" s="33">
        <f t="shared" si="227"/>
        <v>4241</v>
      </c>
      <c r="I552" s="34">
        <v>27</v>
      </c>
      <c r="J552" s="34"/>
      <c r="K552" s="35">
        <v>4</v>
      </c>
      <c r="L552" s="35"/>
      <c r="M552" s="36">
        <v>2</v>
      </c>
      <c r="N552" s="37">
        <f t="shared" si="218"/>
        <v>33</v>
      </c>
      <c r="O552" s="38">
        <f t="shared" si="219"/>
        <v>128.5151515151515</v>
      </c>
      <c r="P552" s="39">
        <f t="shared" si="244"/>
        <v>2</v>
      </c>
      <c r="Q552" s="40" t="str">
        <f t="shared" si="223"/>
        <v/>
      </c>
      <c r="R552" s="40">
        <f t="shared" si="220"/>
        <v>12.121212121212121</v>
      </c>
      <c r="S552" s="40" t="str">
        <f t="shared" si="221"/>
        <v/>
      </c>
      <c r="T552" s="40">
        <f t="shared" si="226"/>
        <v>6.0606060606060606</v>
      </c>
    </row>
    <row r="553" spans="1:23" x14ac:dyDescent="0.25">
      <c r="A553" s="27">
        <v>43676</v>
      </c>
      <c r="B553" s="28" t="s">
        <v>92</v>
      </c>
      <c r="C553" s="29" t="s">
        <v>28</v>
      </c>
      <c r="D553" s="30" t="str">
        <f t="shared" si="245"/>
        <v>S1  A08</v>
      </c>
      <c r="E553" s="31" t="s">
        <v>34</v>
      </c>
      <c r="F553" s="32" t="s">
        <v>35</v>
      </c>
      <c r="G553" s="43">
        <v>5841</v>
      </c>
      <c r="H553" s="33">
        <f t="shared" si="227"/>
        <v>4666</v>
      </c>
      <c r="I553" s="34">
        <v>20</v>
      </c>
      <c r="J553" s="34">
        <v>1</v>
      </c>
      <c r="K553" s="35">
        <v>5</v>
      </c>
      <c r="L553" s="35"/>
      <c r="M553" s="36">
        <v>3</v>
      </c>
      <c r="N553" s="37">
        <f t="shared" si="218"/>
        <v>29</v>
      </c>
      <c r="O553" s="38">
        <f t="shared" si="219"/>
        <v>160.89655172413794</v>
      </c>
      <c r="P553" s="39">
        <f t="shared" si="244"/>
        <v>3</v>
      </c>
      <c r="Q553" s="40">
        <f t="shared" si="223"/>
        <v>3.4482758620689653</v>
      </c>
      <c r="R553" s="40">
        <f t="shared" si="220"/>
        <v>17.241379310344829</v>
      </c>
      <c r="S553" s="40" t="str">
        <f t="shared" si="221"/>
        <v/>
      </c>
      <c r="T553" s="40">
        <f t="shared" si="226"/>
        <v>10.344827586206897</v>
      </c>
    </row>
    <row r="554" spans="1:23" x14ac:dyDescent="0.25">
      <c r="A554" s="27">
        <v>43676</v>
      </c>
      <c r="B554" s="28" t="s">
        <v>92</v>
      </c>
      <c r="C554" s="29" t="s">
        <v>28</v>
      </c>
      <c r="D554" s="30" t="str">
        <f t="shared" si="245"/>
        <v>S1  A08</v>
      </c>
      <c r="E554" s="31" t="s">
        <v>36</v>
      </c>
      <c r="F554" s="32" t="s">
        <v>37</v>
      </c>
      <c r="G554" s="43">
        <v>1743</v>
      </c>
      <c r="H554" s="33">
        <f t="shared" si="227"/>
        <v>568</v>
      </c>
      <c r="I554" s="34">
        <v>3</v>
      </c>
      <c r="J554" s="34"/>
      <c r="K554" s="35"/>
      <c r="L554" s="35"/>
      <c r="M554" s="36"/>
      <c r="N554" s="37">
        <f t="shared" si="218"/>
        <v>3</v>
      </c>
      <c r="O554" s="38">
        <f t="shared" si="219"/>
        <v>189.33333333333334</v>
      </c>
      <c r="P554" s="39" t="str">
        <f t="shared" si="244"/>
        <v/>
      </c>
      <c r="Q554" s="40" t="str">
        <f t="shared" si="223"/>
        <v/>
      </c>
      <c r="R554" s="40" t="str">
        <f t="shared" si="220"/>
        <v/>
      </c>
      <c r="S554" s="40" t="str">
        <f t="shared" si="221"/>
        <v/>
      </c>
      <c r="T554" s="40" t="str">
        <f t="shared" si="226"/>
        <v/>
      </c>
    </row>
    <row r="555" spans="1:23" x14ac:dyDescent="0.25">
      <c r="A555" s="27">
        <v>43676</v>
      </c>
      <c r="B555" s="28" t="s">
        <v>92</v>
      </c>
      <c r="C555" s="29" t="s">
        <v>28</v>
      </c>
      <c r="D555" s="45" t="str">
        <f>D554</f>
        <v>S1  A08</v>
      </c>
      <c r="E555" s="46" t="s">
        <v>38</v>
      </c>
      <c r="F555" s="47" t="s">
        <v>39</v>
      </c>
      <c r="G555" s="48"/>
      <c r="H555" s="33">
        <f t="shared" si="227"/>
        <v>0</v>
      </c>
      <c r="I555" s="49"/>
      <c r="J555" s="49"/>
      <c r="K555" s="50"/>
      <c r="L555" s="50"/>
      <c r="M555" s="51"/>
      <c r="N555" s="37" t="str">
        <f t="shared" si="218"/>
        <v/>
      </c>
      <c r="O555" s="38" t="str">
        <f t="shared" si="219"/>
        <v/>
      </c>
      <c r="P555" s="39" t="str">
        <f t="shared" si="244"/>
        <v/>
      </c>
      <c r="Q555" s="40" t="str">
        <f t="shared" si="223"/>
        <v/>
      </c>
      <c r="R555" s="40" t="str">
        <f t="shared" si="220"/>
        <v/>
      </c>
      <c r="S555" s="40" t="str">
        <f t="shared" si="221"/>
        <v/>
      </c>
      <c r="T555" s="40" t="str">
        <f t="shared" si="226"/>
        <v/>
      </c>
    </row>
    <row r="556" spans="1:23" x14ac:dyDescent="0.25">
      <c r="A556" s="27">
        <v>43676</v>
      </c>
      <c r="B556" s="28" t="s">
        <v>92</v>
      </c>
      <c r="C556" s="29" t="s">
        <v>28</v>
      </c>
      <c r="D556" s="30" t="s">
        <v>47</v>
      </c>
      <c r="E556" s="31" t="s">
        <v>90</v>
      </c>
      <c r="F556" s="32" t="s">
        <v>91</v>
      </c>
      <c r="G556" s="33"/>
      <c r="H556" s="33">
        <f t="shared" si="227"/>
        <v>0</v>
      </c>
      <c r="I556" s="34"/>
      <c r="J556" s="34"/>
      <c r="K556" s="35"/>
      <c r="L556" s="35"/>
      <c r="M556" s="36"/>
      <c r="N556" s="37" t="str">
        <f t="shared" si="218"/>
        <v/>
      </c>
      <c r="O556" s="38" t="str">
        <f t="shared" si="219"/>
        <v/>
      </c>
      <c r="P556" s="39" t="str">
        <f t="shared" ref="P556" si="246">IF(SUM(L556:M556)=0,"",SUM(L556:M556))</f>
        <v/>
      </c>
      <c r="Q556" s="40" t="str">
        <f t="shared" si="223"/>
        <v/>
      </c>
      <c r="R556" s="40" t="str">
        <f t="shared" si="220"/>
        <v/>
      </c>
      <c r="S556" s="40" t="str">
        <f t="shared" si="221"/>
        <v/>
      </c>
      <c r="T556" s="40" t="str">
        <f t="shared" si="226"/>
        <v/>
      </c>
      <c r="U556" s="41">
        <f>SUM(H556:H561)</f>
        <v>10232</v>
      </c>
      <c r="V556" s="42">
        <f>U556/(SUM(N556:N560))</f>
        <v>140.16438356164383</v>
      </c>
      <c r="W556" s="1">
        <f>SUM(N556:N561)</f>
        <v>73</v>
      </c>
    </row>
    <row r="557" spans="1:23" x14ac:dyDescent="0.25">
      <c r="A557" s="27">
        <v>43676</v>
      </c>
      <c r="B557" s="28" t="s">
        <v>92</v>
      </c>
      <c r="C557" s="29" t="s">
        <v>28</v>
      </c>
      <c r="D557" s="30" t="str">
        <f>D556</f>
        <v>S1  A09</v>
      </c>
      <c r="E557" s="31" t="s">
        <v>30</v>
      </c>
      <c r="F557" s="32" t="s">
        <v>31</v>
      </c>
      <c r="G557" s="33">
        <v>2530</v>
      </c>
      <c r="H557" s="33">
        <f t="shared" si="227"/>
        <v>1355</v>
      </c>
      <c r="I557" s="34">
        <v>13</v>
      </c>
      <c r="J557" s="34"/>
      <c r="K557" s="35"/>
      <c r="L557" s="35"/>
      <c r="M557" s="36">
        <v>1</v>
      </c>
      <c r="N557" s="37">
        <f t="shared" si="218"/>
        <v>14</v>
      </c>
      <c r="O557" s="38">
        <f t="shared" si="219"/>
        <v>96.785714285714292</v>
      </c>
      <c r="P557" s="39">
        <f t="shared" ref="P557:P561" si="247">IF(SUM(L557:M557)=0,"",SUM(L557:M557))</f>
        <v>1</v>
      </c>
      <c r="Q557" s="40" t="str">
        <f t="shared" si="223"/>
        <v/>
      </c>
      <c r="R557" s="40" t="str">
        <f t="shared" si="220"/>
        <v/>
      </c>
      <c r="S557" s="40" t="str">
        <f t="shared" si="221"/>
        <v/>
      </c>
      <c r="T557" s="40">
        <f t="shared" si="226"/>
        <v>7.1428571428571423</v>
      </c>
      <c r="U557" s="41"/>
      <c r="V557" s="42"/>
    </row>
    <row r="558" spans="1:23" x14ac:dyDescent="0.25">
      <c r="A558" s="27">
        <v>43676</v>
      </c>
      <c r="B558" s="28" t="s">
        <v>92</v>
      </c>
      <c r="C558" s="29" t="s">
        <v>28</v>
      </c>
      <c r="D558" s="30" t="str">
        <f t="shared" ref="D558:D560" si="248">D557</f>
        <v>S1  A09</v>
      </c>
      <c r="E558" s="31" t="s">
        <v>32</v>
      </c>
      <c r="F558" s="32" t="s">
        <v>33</v>
      </c>
      <c r="G558" s="33">
        <v>4332</v>
      </c>
      <c r="H558" s="33">
        <f t="shared" si="227"/>
        <v>3157</v>
      </c>
      <c r="I558" s="34">
        <v>22</v>
      </c>
      <c r="J558" s="34"/>
      <c r="K558" s="35"/>
      <c r="L558" s="35"/>
      <c r="M558" s="36">
        <v>2</v>
      </c>
      <c r="N558" s="37">
        <f t="shared" si="218"/>
        <v>24</v>
      </c>
      <c r="O558" s="38">
        <f t="shared" si="219"/>
        <v>131.54166666666666</v>
      </c>
      <c r="P558" s="39">
        <f t="shared" si="247"/>
        <v>2</v>
      </c>
      <c r="Q558" s="40" t="str">
        <f t="shared" si="223"/>
        <v/>
      </c>
      <c r="R558" s="40" t="str">
        <f t="shared" si="220"/>
        <v/>
      </c>
      <c r="S558" s="40" t="str">
        <f t="shared" si="221"/>
        <v/>
      </c>
      <c r="T558" s="40">
        <f t="shared" si="226"/>
        <v>8.3333333333333321</v>
      </c>
    </row>
    <row r="559" spans="1:23" x14ac:dyDescent="0.25">
      <c r="A559" s="27">
        <v>43676</v>
      </c>
      <c r="B559" s="28" t="s">
        <v>92</v>
      </c>
      <c r="C559" s="29" t="s">
        <v>28</v>
      </c>
      <c r="D559" s="30" t="str">
        <f t="shared" si="248"/>
        <v>S1  A09</v>
      </c>
      <c r="E559" s="31" t="s">
        <v>34</v>
      </c>
      <c r="F559" s="32" t="s">
        <v>35</v>
      </c>
      <c r="G559" s="43">
        <v>5431</v>
      </c>
      <c r="H559" s="33">
        <f t="shared" si="227"/>
        <v>4256</v>
      </c>
      <c r="I559" s="34">
        <v>27</v>
      </c>
      <c r="J559" s="34"/>
      <c r="K559" s="35"/>
      <c r="L559" s="35"/>
      <c r="M559" s="36"/>
      <c r="N559" s="37">
        <f t="shared" si="218"/>
        <v>27</v>
      </c>
      <c r="O559" s="38">
        <f t="shared" si="219"/>
        <v>157.62962962962962</v>
      </c>
      <c r="P559" s="39" t="str">
        <f t="shared" si="247"/>
        <v/>
      </c>
      <c r="Q559" s="40" t="str">
        <f t="shared" si="223"/>
        <v/>
      </c>
      <c r="R559" s="40" t="str">
        <f t="shared" si="220"/>
        <v/>
      </c>
      <c r="S559" s="40" t="str">
        <f t="shared" si="221"/>
        <v/>
      </c>
      <c r="T559" s="40" t="str">
        <f t="shared" si="226"/>
        <v/>
      </c>
    </row>
    <row r="560" spans="1:23" x14ac:dyDescent="0.25">
      <c r="A560" s="27">
        <v>43676</v>
      </c>
      <c r="B560" s="28" t="s">
        <v>92</v>
      </c>
      <c r="C560" s="29" t="s">
        <v>28</v>
      </c>
      <c r="D560" s="30" t="str">
        <f t="shared" si="248"/>
        <v>S1  A09</v>
      </c>
      <c r="E560" s="31" t="s">
        <v>36</v>
      </c>
      <c r="F560" s="32" t="s">
        <v>37</v>
      </c>
      <c r="G560" s="43">
        <v>2639</v>
      </c>
      <c r="H560" s="33">
        <f t="shared" si="227"/>
        <v>1464</v>
      </c>
      <c r="I560" s="34">
        <v>5</v>
      </c>
      <c r="J560" s="34"/>
      <c r="K560" s="35">
        <v>2</v>
      </c>
      <c r="L560" s="35"/>
      <c r="M560" s="36">
        <v>1</v>
      </c>
      <c r="N560" s="37">
        <f t="shared" si="218"/>
        <v>8</v>
      </c>
      <c r="O560" s="38">
        <f t="shared" si="219"/>
        <v>183</v>
      </c>
      <c r="P560" s="39">
        <f t="shared" si="247"/>
        <v>1</v>
      </c>
      <c r="Q560" s="40" t="str">
        <f t="shared" si="223"/>
        <v/>
      </c>
      <c r="R560" s="40">
        <f t="shared" si="220"/>
        <v>25</v>
      </c>
      <c r="S560" s="40" t="str">
        <f t="shared" si="221"/>
        <v/>
      </c>
      <c r="T560" s="40">
        <f t="shared" si="226"/>
        <v>12.5</v>
      </c>
    </row>
    <row r="561" spans="1:23" x14ac:dyDescent="0.25">
      <c r="A561" s="27">
        <v>43676</v>
      </c>
      <c r="B561" s="28" t="s">
        <v>92</v>
      </c>
      <c r="C561" s="29" t="s">
        <v>28</v>
      </c>
      <c r="D561" s="45" t="str">
        <f>D560</f>
        <v>S1  A09</v>
      </c>
      <c r="E561" s="46" t="s">
        <v>38</v>
      </c>
      <c r="F561" s="47" t="s">
        <v>39</v>
      </c>
      <c r="G561" s="48"/>
      <c r="H561" s="33">
        <f t="shared" si="227"/>
        <v>0</v>
      </c>
      <c r="I561" s="49"/>
      <c r="J561" s="49"/>
      <c r="K561" s="50"/>
      <c r="L561" s="50"/>
      <c r="M561" s="51"/>
      <c r="N561" s="37" t="str">
        <f t="shared" si="218"/>
        <v/>
      </c>
      <c r="O561" s="38" t="str">
        <f t="shared" si="219"/>
        <v/>
      </c>
      <c r="P561" s="39" t="str">
        <f t="shared" si="247"/>
        <v/>
      </c>
      <c r="Q561" s="40" t="str">
        <f t="shared" si="223"/>
        <v/>
      </c>
      <c r="R561" s="40" t="str">
        <f t="shared" si="220"/>
        <v/>
      </c>
      <c r="S561" s="40" t="str">
        <f t="shared" si="221"/>
        <v/>
      </c>
      <c r="T561" s="40" t="str">
        <f t="shared" si="226"/>
        <v/>
      </c>
    </row>
    <row r="562" spans="1:23" x14ac:dyDescent="0.25">
      <c r="A562" s="27">
        <v>43676</v>
      </c>
      <c r="B562" s="28" t="s">
        <v>92</v>
      </c>
      <c r="C562" s="29" t="s">
        <v>28</v>
      </c>
      <c r="D562" s="30" t="s">
        <v>48</v>
      </c>
      <c r="E562" s="31" t="s">
        <v>90</v>
      </c>
      <c r="F562" s="32" t="s">
        <v>91</v>
      </c>
      <c r="G562" s="33">
        <v>3000</v>
      </c>
      <c r="H562" s="33">
        <f t="shared" si="227"/>
        <v>1825</v>
      </c>
      <c r="I562" s="34">
        <v>25</v>
      </c>
      <c r="J562" s="34"/>
      <c r="K562" s="35"/>
      <c r="L562" s="35"/>
      <c r="M562" s="36"/>
      <c r="N562" s="37">
        <f t="shared" si="218"/>
        <v>25</v>
      </c>
      <c r="O562" s="38">
        <f t="shared" si="219"/>
        <v>73</v>
      </c>
      <c r="P562" s="39" t="str">
        <f t="shared" ref="P562" si="249">IF(SUM(L562:M562)=0,"",SUM(L562:M562))</f>
        <v/>
      </c>
      <c r="Q562" s="40" t="str">
        <f t="shared" si="223"/>
        <v/>
      </c>
      <c r="R562" s="40" t="str">
        <f t="shared" si="220"/>
        <v/>
      </c>
      <c r="S562" s="40" t="str">
        <f t="shared" si="221"/>
        <v/>
      </c>
      <c r="T562" s="40" t="str">
        <f t="shared" si="226"/>
        <v/>
      </c>
      <c r="U562" s="41">
        <f>SUM(H562:H567)</f>
        <v>15146</v>
      </c>
      <c r="V562" s="42">
        <f>U562/(SUM(N562:N566))</f>
        <v>114.74242424242425</v>
      </c>
      <c r="W562" s="1">
        <f>SUM(N562:N567)</f>
        <v>132</v>
      </c>
    </row>
    <row r="563" spans="1:23" x14ac:dyDescent="0.25">
      <c r="A563" s="27">
        <v>43676</v>
      </c>
      <c r="B563" s="28" t="s">
        <v>92</v>
      </c>
      <c r="C563" s="29" t="s">
        <v>28</v>
      </c>
      <c r="D563" s="30" t="str">
        <f>D562</f>
        <v>S1  A10</v>
      </c>
      <c r="E563" s="31" t="s">
        <v>30</v>
      </c>
      <c r="F563" s="32" t="s">
        <v>31</v>
      </c>
      <c r="G563" s="33">
        <v>4337</v>
      </c>
      <c r="H563" s="33">
        <f t="shared" si="227"/>
        <v>3162</v>
      </c>
      <c r="I563" s="34">
        <v>28</v>
      </c>
      <c r="J563" s="34"/>
      <c r="K563" s="35">
        <v>1</v>
      </c>
      <c r="L563" s="35"/>
      <c r="M563" s="36">
        <v>3</v>
      </c>
      <c r="N563" s="37">
        <f t="shared" si="218"/>
        <v>32</v>
      </c>
      <c r="O563" s="38">
        <f t="shared" si="219"/>
        <v>98.8125</v>
      </c>
      <c r="P563" s="39">
        <f t="shared" ref="P563:P567" si="250">IF(SUM(L563:M563)=0,"",SUM(L563:M563))</f>
        <v>3</v>
      </c>
      <c r="Q563" s="40" t="str">
        <f t="shared" si="223"/>
        <v/>
      </c>
      <c r="R563" s="40">
        <f t="shared" si="220"/>
        <v>3.125</v>
      </c>
      <c r="S563" s="40" t="str">
        <f t="shared" si="221"/>
        <v/>
      </c>
      <c r="T563" s="40">
        <f t="shared" si="226"/>
        <v>9.375</v>
      </c>
      <c r="U563" s="41"/>
      <c r="V563" s="42"/>
    </row>
    <row r="564" spans="1:23" x14ac:dyDescent="0.25">
      <c r="A564" s="27">
        <v>43676</v>
      </c>
      <c r="B564" s="28" t="s">
        <v>92</v>
      </c>
      <c r="C564" s="29" t="s">
        <v>28</v>
      </c>
      <c r="D564" s="30" t="str">
        <f t="shared" ref="D564:D566" si="251">D563</f>
        <v>S1  A10</v>
      </c>
      <c r="E564" s="31" t="s">
        <v>32</v>
      </c>
      <c r="F564" s="32" t="s">
        <v>33</v>
      </c>
      <c r="G564" s="33">
        <v>7978</v>
      </c>
      <c r="H564" s="33">
        <f t="shared" si="227"/>
        <v>6803</v>
      </c>
      <c r="I564" s="34">
        <v>50</v>
      </c>
      <c r="J564" s="34">
        <v>2</v>
      </c>
      <c r="K564" s="35"/>
      <c r="L564" s="35"/>
      <c r="M564" s="36">
        <v>2</v>
      </c>
      <c r="N564" s="37">
        <f t="shared" si="218"/>
        <v>54</v>
      </c>
      <c r="O564" s="38">
        <f t="shared" si="219"/>
        <v>125.98148148148148</v>
      </c>
      <c r="P564" s="39">
        <f t="shared" si="250"/>
        <v>2</v>
      </c>
      <c r="Q564" s="40">
        <f t="shared" si="223"/>
        <v>3.7037037037037033</v>
      </c>
      <c r="R564" s="40" t="str">
        <f t="shared" si="220"/>
        <v/>
      </c>
      <c r="S564" s="40" t="str">
        <f t="shared" si="221"/>
        <v/>
      </c>
      <c r="T564" s="40">
        <f t="shared" si="226"/>
        <v>3.7037037037037033</v>
      </c>
    </row>
    <row r="565" spans="1:23" x14ac:dyDescent="0.25">
      <c r="A565" s="27">
        <v>43676</v>
      </c>
      <c r="B565" s="28" t="s">
        <v>92</v>
      </c>
      <c r="C565" s="29" t="s">
        <v>28</v>
      </c>
      <c r="D565" s="30" t="str">
        <f t="shared" si="251"/>
        <v>S1  A10</v>
      </c>
      <c r="E565" s="31" t="s">
        <v>34</v>
      </c>
      <c r="F565" s="32" t="s">
        <v>35</v>
      </c>
      <c r="G565" s="43">
        <v>4349</v>
      </c>
      <c r="H565" s="33">
        <f t="shared" si="227"/>
        <v>3174</v>
      </c>
      <c r="I565" s="34">
        <v>18</v>
      </c>
      <c r="J565" s="34"/>
      <c r="K565" s="35">
        <v>2</v>
      </c>
      <c r="L565" s="35"/>
      <c r="M565" s="36"/>
      <c r="N565" s="37">
        <f t="shared" si="218"/>
        <v>20</v>
      </c>
      <c r="O565" s="38">
        <f t="shared" si="219"/>
        <v>158.69999999999999</v>
      </c>
      <c r="P565" s="39" t="str">
        <f t="shared" si="250"/>
        <v/>
      </c>
      <c r="Q565" s="40" t="str">
        <f t="shared" si="223"/>
        <v/>
      </c>
      <c r="R565" s="40">
        <f t="shared" si="220"/>
        <v>10</v>
      </c>
      <c r="S565" s="40" t="str">
        <f t="shared" si="221"/>
        <v/>
      </c>
      <c r="T565" s="40" t="str">
        <f t="shared" si="226"/>
        <v/>
      </c>
    </row>
    <row r="566" spans="1:23" x14ac:dyDescent="0.25">
      <c r="A566" s="27">
        <v>43676</v>
      </c>
      <c r="B566" s="28" t="s">
        <v>92</v>
      </c>
      <c r="C566" s="29" t="s">
        <v>28</v>
      </c>
      <c r="D566" s="30" t="str">
        <f t="shared" si="251"/>
        <v>S1  A10</v>
      </c>
      <c r="E566" s="31" t="s">
        <v>36</v>
      </c>
      <c r="F566" s="32" t="s">
        <v>37</v>
      </c>
      <c r="G566" s="43">
        <v>1357</v>
      </c>
      <c r="H566" s="33">
        <f t="shared" si="227"/>
        <v>182</v>
      </c>
      <c r="I566" s="34">
        <v>0</v>
      </c>
      <c r="J566" s="34"/>
      <c r="K566" s="35"/>
      <c r="L566" s="35"/>
      <c r="M566" s="36">
        <v>1</v>
      </c>
      <c r="N566" s="37">
        <f t="shared" si="218"/>
        <v>1</v>
      </c>
      <c r="O566" s="38">
        <f t="shared" si="219"/>
        <v>182</v>
      </c>
      <c r="P566" s="39">
        <f t="shared" si="250"/>
        <v>1</v>
      </c>
      <c r="Q566" s="40" t="str">
        <f t="shared" si="223"/>
        <v/>
      </c>
      <c r="R566" s="40" t="str">
        <f t="shared" si="220"/>
        <v/>
      </c>
      <c r="S566" s="40" t="str">
        <f t="shared" si="221"/>
        <v/>
      </c>
      <c r="T566" s="40">
        <f t="shared" si="226"/>
        <v>100</v>
      </c>
    </row>
    <row r="567" spans="1:23" x14ac:dyDescent="0.25">
      <c r="A567" s="27">
        <v>43676</v>
      </c>
      <c r="B567" s="28" t="s">
        <v>92</v>
      </c>
      <c r="C567" s="29" t="s">
        <v>28</v>
      </c>
      <c r="D567" s="45" t="str">
        <f>D566</f>
        <v>S1  A10</v>
      </c>
      <c r="E567" s="46" t="s">
        <v>38</v>
      </c>
      <c r="F567" s="47" t="s">
        <v>39</v>
      </c>
      <c r="G567" s="48"/>
      <c r="H567" s="33">
        <f t="shared" si="227"/>
        <v>0</v>
      </c>
      <c r="I567" s="49"/>
      <c r="J567" s="49"/>
      <c r="K567" s="50"/>
      <c r="L567" s="50"/>
      <c r="M567" s="51"/>
      <c r="N567" s="37" t="str">
        <f t="shared" si="218"/>
        <v/>
      </c>
      <c r="O567" s="38" t="str">
        <f t="shared" si="219"/>
        <v/>
      </c>
      <c r="P567" s="39" t="str">
        <f t="shared" si="250"/>
        <v/>
      </c>
      <c r="Q567" s="40" t="str">
        <f t="shared" si="223"/>
        <v/>
      </c>
      <c r="R567" s="40" t="str">
        <f t="shared" si="220"/>
        <v/>
      </c>
      <c r="S567" s="40" t="str">
        <f t="shared" si="221"/>
        <v/>
      </c>
      <c r="T567" s="40" t="str">
        <f t="shared" si="226"/>
        <v/>
      </c>
    </row>
    <row r="568" spans="1:23" x14ac:dyDescent="0.25">
      <c r="A568" s="27">
        <v>43676</v>
      </c>
      <c r="B568" s="28" t="s">
        <v>92</v>
      </c>
      <c r="C568" s="29" t="s">
        <v>28</v>
      </c>
      <c r="D568" s="30" t="s">
        <v>49</v>
      </c>
      <c r="E568" s="31" t="s">
        <v>90</v>
      </c>
      <c r="F568" s="32" t="s">
        <v>91</v>
      </c>
      <c r="G568" s="33">
        <v>1440</v>
      </c>
      <c r="H568" s="33">
        <f t="shared" si="227"/>
        <v>265</v>
      </c>
      <c r="I568" s="34">
        <v>4</v>
      </c>
      <c r="J568" s="34"/>
      <c r="K568" s="35"/>
      <c r="L568" s="35"/>
      <c r="M568" s="36"/>
      <c r="N568" s="37">
        <f t="shared" si="218"/>
        <v>4</v>
      </c>
      <c r="O568" s="38">
        <f t="shared" si="219"/>
        <v>66.25</v>
      </c>
      <c r="P568" s="39" t="str">
        <f t="shared" ref="P568" si="252">IF(SUM(L568:M568)=0,"",SUM(L568:M568))</f>
        <v/>
      </c>
      <c r="Q568" s="40" t="str">
        <f t="shared" si="223"/>
        <v/>
      </c>
      <c r="R568" s="40" t="str">
        <f t="shared" si="220"/>
        <v/>
      </c>
      <c r="S568" s="40" t="str">
        <f t="shared" si="221"/>
        <v/>
      </c>
      <c r="T568" s="40" t="str">
        <f t="shared" si="226"/>
        <v/>
      </c>
      <c r="U568" s="41">
        <f>SUM(H568:H573)</f>
        <v>12020</v>
      </c>
      <c r="V568" s="42">
        <f>U568/(SUM(N568:N572))</f>
        <v>143.0952380952381</v>
      </c>
      <c r="W568" s="1">
        <f>SUM(N568:N573)</f>
        <v>84</v>
      </c>
    </row>
    <row r="569" spans="1:23" x14ac:dyDescent="0.25">
      <c r="A569" s="27">
        <v>43676</v>
      </c>
      <c r="B569" s="28" t="s">
        <v>92</v>
      </c>
      <c r="C569" s="29" t="s">
        <v>28</v>
      </c>
      <c r="D569" s="30" t="str">
        <f>D568</f>
        <v>S1  A11</v>
      </c>
      <c r="E569" s="31" t="s">
        <v>30</v>
      </c>
      <c r="F569" s="32" t="s">
        <v>31</v>
      </c>
      <c r="G569" s="33">
        <v>2397</v>
      </c>
      <c r="H569" s="33">
        <f t="shared" si="227"/>
        <v>1222</v>
      </c>
      <c r="I569" s="34">
        <v>9</v>
      </c>
      <c r="J569" s="34">
        <v>1</v>
      </c>
      <c r="K569" s="35"/>
      <c r="L569" s="35"/>
      <c r="M569" s="36">
        <v>3</v>
      </c>
      <c r="N569" s="37">
        <f t="shared" si="218"/>
        <v>13</v>
      </c>
      <c r="O569" s="38">
        <f t="shared" si="219"/>
        <v>94</v>
      </c>
      <c r="P569" s="39">
        <f t="shared" ref="P569:P573" si="253">IF(SUM(L569:M569)=0,"",SUM(L569:M569))</f>
        <v>3</v>
      </c>
      <c r="Q569" s="40">
        <f t="shared" si="223"/>
        <v>7.6923076923076925</v>
      </c>
      <c r="R569" s="40" t="str">
        <f t="shared" si="220"/>
        <v/>
      </c>
      <c r="S569" s="40" t="str">
        <f t="shared" si="221"/>
        <v/>
      </c>
      <c r="T569" s="40">
        <f t="shared" si="226"/>
        <v>23.076923076923077</v>
      </c>
      <c r="U569" s="41"/>
      <c r="V569" s="42"/>
    </row>
    <row r="570" spans="1:23" x14ac:dyDescent="0.25">
      <c r="A570" s="27">
        <v>43676</v>
      </c>
      <c r="B570" s="28" t="s">
        <v>92</v>
      </c>
      <c r="C570" s="29" t="s">
        <v>28</v>
      </c>
      <c r="D570" s="30" t="str">
        <f t="shared" ref="D570:D572" si="254">D569</f>
        <v>S1  A11</v>
      </c>
      <c r="E570" s="31" t="s">
        <v>32</v>
      </c>
      <c r="F570" s="32" t="s">
        <v>33</v>
      </c>
      <c r="G570" s="33">
        <v>4585</v>
      </c>
      <c r="H570" s="33">
        <f t="shared" si="227"/>
        <v>3410</v>
      </c>
      <c r="I570" s="34">
        <v>22</v>
      </c>
      <c r="J570" s="34">
        <v>1</v>
      </c>
      <c r="K570" s="35"/>
      <c r="L570" s="35"/>
      <c r="M570" s="36">
        <v>4</v>
      </c>
      <c r="N570" s="37">
        <f t="shared" si="218"/>
        <v>27</v>
      </c>
      <c r="O570" s="38">
        <f t="shared" si="219"/>
        <v>126.29629629629629</v>
      </c>
      <c r="P570" s="39">
        <f t="shared" si="253"/>
        <v>4</v>
      </c>
      <c r="Q570" s="40">
        <f t="shared" si="223"/>
        <v>3.7037037037037033</v>
      </c>
      <c r="R570" s="40" t="str">
        <f t="shared" si="220"/>
        <v/>
      </c>
      <c r="S570" s="40" t="str">
        <f t="shared" si="221"/>
        <v/>
      </c>
      <c r="T570" s="40">
        <f t="shared" si="226"/>
        <v>14.814814814814813</v>
      </c>
    </row>
    <row r="571" spans="1:23" x14ac:dyDescent="0.25">
      <c r="A571" s="27">
        <v>43676</v>
      </c>
      <c r="B571" s="28" t="s">
        <v>92</v>
      </c>
      <c r="C571" s="29" t="s">
        <v>28</v>
      </c>
      <c r="D571" s="30" t="str">
        <f t="shared" si="254"/>
        <v>S1  A11</v>
      </c>
      <c r="E571" s="31" t="s">
        <v>34</v>
      </c>
      <c r="F571" s="32" t="s">
        <v>35</v>
      </c>
      <c r="G571" s="43">
        <v>5733</v>
      </c>
      <c r="H571" s="33">
        <f t="shared" si="227"/>
        <v>4558</v>
      </c>
      <c r="I571" s="34">
        <v>22</v>
      </c>
      <c r="J571" s="34"/>
      <c r="K571" s="35">
        <v>1</v>
      </c>
      <c r="L571" s="35"/>
      <c r="M571" s="36">
        <v>4</v>
      </c>
      <c r="N571" s="37">
        <f t="shared" si="218"/>
        <v>27</v>
      </c>
      <c r="O571" s="38">
        <f t="shared" si="219"/>
        <v>168.81481481481481</v>
      </c>
      <c r="P571" s="39">
        <f t="shared" si="253"/>
        <v>4</v>
      </c>
      <c r="Q571" s="40" t="str">
        <f t="shared" si="223"/>
        <v/>
      </c>
      <c r="R571" s="40">
        <f t="shared" si="220"/>
        <v>3.7037037037037033</v>
      </c>
      <c r="S571" s="40" t="str">
        <f t="shared" si="221"/>
        <v/>
      </c>
      <c r="T571" s="40">
        <f t="shared" si="226"/>
        <v>14.814814814814813</v>
      </c>
    </row>
    <row r="572" spans="1:23" x14ac:dyDescent="0.25">
      <c r="A572" s="27">
        <v>43676</v>
      </c>
      <c r="B572" s="28" t="s">
        <v>92</v>
      </c>
      <c r="C572" s="29" t="s">
        <v>28</v>
      </c>
      <c r="D572" s="30" t="str">
        <f t="shared" si="254"/>
        <v>S1  A11</v>
      </c>
      <c r="E572" s="31" t="s">
        <v>36</v>
      </c>
      <c r="F572" s="32" t="s">
        <v>37</v>
      </c>
      <c r="G572" s="43">
        <v>3740</v>
      </c>
      <c r="H572" s="33">
        <f t="shared" si="227"/>
        <v>2565</v>
      </c>
      <c r="I572" s="34">
        <v>10</v>
      </c>
      <c r="J572" s="34"/>
      <c r="K572" s="35">
        <v>2</v>
      </c>
      <c r="L572" s="35"/>
      <c r="M572" s="36">
        <v>1</v>
      </c>
      <c r="N572" s="37">
        <f t="shared" si="218"/>
        <v>13</v>
      </c>
      <c r="O572" s="38">
        <f t="shared" si="219"/>
        <v>197.30769230769232</v>
      </c>
      <c r="P572" s="39">
        <f t="shared" si="253"/>
        <v>1</v>
      </c>
      <c r="Q572" s="40" t="str">
        <f t="shared" si="223"/>
        <v/>
      </c>
      <c r="R572" s="40">
        <f t="shared" si="220"/>
        <v>15.384615384615385</v>
      </c>
      <c r="S572" s="40" t="str">
        <f t="shared" si="221"/>
        <v/>
      </c>
      <c r="T572" s="40">
        <f t="shared" si="226"/>
        <v>7.6923076923076925</v>
      </c>
    </row>
    <row r="573" spans="1:23" x14ac:dyDescent="0.25">
      <c r="A573" s="27">
        <v>43676</v>
      </c>
      <c r="B573" s="28" t="s">
        <v>92</v>
      </c>
      <c r="C573" s="29" t="s">
        <v>28</v>
      </c>
      <c r="D573" s="45" t="str">
        <f>D572</f>
        <v>S1  A11</v>
      </c>
      <c r="E573" s="46" t="s">
        <v>38</v>
      </c>
      <c r="F573" s="47" t="s">
        <v>39</v>
      </c>
      <c r="G573" s="48"/>
      <c r="H573" s="33">
        <f t="shared" si="227"/>
        <v>0</v>
      </c>
      <c r="I573" s="49"/>
      <c r="J573" s="49"/>
      <c r="K573" s="50"/>
      <c r="L573" s="50"/>
      <c r="M573" s="51"/>
      <c r="N573" s="37" t="str">
        <f t="shared" si="218"/>
        <v/>
      </c>
      <c r="O573" s="38" t="str">
        <f t="shared" si="219"/>
        <v/>
      </c>
      <c r="P573" s="39" t="str">
        <f t="shared" si="253"/>
        <v/>
      </c>
      <c r="Q573" s="40" t="str">
        <f t="shared" si="223"/>
        <v/>
      </c>
      <c r="R573" s="40" t="str">
        <f t="shared" si="220"/>
        <v/>
      </c>
      <c r="S573" s="40" t="str">
        <f t="shared" si="221"/>
        <v/>
      </c>
      <c r="T573" s="40" t="str">
        <f t="shared" si="226"/>
        <v/>
      </c>
    </row>
    <row r="574" spans="1:23" x14ac:dyDescent="0.25">
      <c r="A574" s="27">
        <v>43676</v>
      </c>
      <c r="B574" s="28" t="s">
        <v>92</v>
      </c>
      <c r="C574" s="29" t="s">
        <v>28</v>
      </c>
      <c r="D574" s="30" t="s">
        <v>50</v>
      </c>
      <c r="E574" s="31" t="s">
        <v>90</v>
      </c>
      <c r="F574" s="32" t="s">
        <v>91</v>
      </c>
      <c r="G574" s="33">
        <v>1896</v>
      </c>
      <c r="H574" s="33">
        <f t="shared" si="227"/>
        <v>721</v>
      </c>
      <c r="I574" s="34">
        <v>9</v>
      </c>
      <c r="J574" s="34"/>
      <c r="K574" s="35"/>
      <c r="L574" s="35"/>
      <c r="M574" s="36"/>
      <c r="N574" s="37">
        <f t="shared" si="218"/>
        <v>9</v>
      </c>
      <c r="O574" s="38">
        <f t="shared" si="219"/>
        <v>80.111111111111114</v>
      </c>
      <c r="P574" s="39" t="str">
        <f t="shared" ref="P574" si="255">IF(SUM(L574:M574)=0,"",SUM(L574:M574))</f>
        <v/>
      </c>
      <c r="Q574" s="40" t="str">
        <f t="shared" si="223"/>
        <v/>
      </c>
      <c r="R574" s="40" t="str">
        <f t="shared" si="220"/>
        <v/>
      </c>
      <c r="S574" s="40" t="str">
        <f t="shared" si="221"/>
        <v/>
      </c>
      <c r="T574" s="40" t="str">
        <f t="shared" si="226"/>
        <v/>
      </c>
      <c r="U574" s="41">
        <f>SUM(H574:H579)</f>
        <v>9144</v>
      </c>
      <c r="V574" s="42">
        <f>U574/(SUM(N574:N578))</f>
        <v>121.92</v>
      </c>
      <c r="W574" s="1">
        <f>SUM(N574:N579)</f>
        <v>75</v>
      </c>
    </row>
    <row r="575" spans="1:23" x14ac:dyDescent="0.25">
      <c r="A575" s="27">
        <v>43676</v>
      </c>
      <c r="B575" s="28" t="s">
        <v>92</v>
      </c>
      <c r="C575" s="29" t="s">
        <v>28</v>
      </c>
      <c r="D575" s="30" t="str">
        <f>D574</f>
        <v>S1  A12</v>
      </c>
      <c r="E575" s="31" t="s">
        <v>30</v>
      </c>
      <c r="F575" s="32" t="s">
        <v>31</v>
      </c>
      <c r="G575" s="33">
        <v>2118</v>
      </c>
      <c r="H575" s="33">
        <f t="shared" si="227"/>
        <v>943</v>
      </c>
      <c r="I575" s="34">
        <v>9</v>
      </c>
      <c r="J575" s="34"/>
      <c r="K575" s="35"/>
      <c r="L575" s="35"/>
      <c r="M575" s="36">
        <v>1</v>
      </c>
      <c r="N575" s="37">
        <f t="shared" si="218"/>
        <v>10</v>
      </c>
      <c r="O575" s="38">
        <f t="shared" si="219"/>
        <v>94.3</v>
      </c>
      <c r="P575" s="39">
        <f t="shared" ref="P575:P579" si="256">IF(SUM(L575:M575)=0,"",SUM(L575:M575))</f>
        <v>1</v>
      </c>
      <c r="Q575" s="40" t="str">
        <f t="shared" si="223"/>
        <v/>
      </c>
      <c r="R575" s="40" t="str">
        <f t="shared" si="220"/>
        <v/>
      </c>
      <c r="S575" s="40" t="str">
        <f t="shared" si="221"/>
        <v/>
      </c>
      <c r="T575" s="40">
        <f t="shared" si="226"/>
        <v>10</v>
      </c>
      <c r="U575" s="41"/>
      <c r="V575" s="42"/>
    </row>
    <row r="576" spans="1:23" x14ac:dyDescent="0.25">
      <c r="A576" s="27">
        <v>43676</v>
      </c>
      <c r="B576" s="28" t="s">
        <v>92</v>
      </c>
      <c r="C576" s="29" t="s">
        <v>28</v>
      </c>
      <c r="D576" s="30" t="str">
        <f t="shared" ref="D576:D578" si="257">D575</f>
        <v>S1  A12</v>
      </c>
      <c r="E576" s="31" t="s">
        <v>32</v>
      </c>
      <c r="F576" s="32" t="s">
        <v>33</v>
      </c>
      <c r="G576" s="33">
        <v>5666</v>
      </c>
      <c r="H576" s="33">
        <f t="shared" si="227"/>
        <v>4491</v>
      </c>
      <c r="I576" s="34">
        <v>32</v>
      </c>
      <c r="J576" s="34"/>
      <c r="K576" s="35"/>
      <c r="L576" s="35"/>
      <c r="M576" s="36">
        <v>5</v>
      </c>
      <c r="N576" s="37">
        <f t="shared" si="218"/>
        <v>37</v>
      </c>
      <c r="O576" s="38">
        <f t="shared" si="219"/>
        <v>121.37837837837837</v>
      </c>
      <c r="P576" s="39">
        <f t="shared" si="256"/>
        <v>5</v>
      </c>
      <c r="Q576" s="40" t="str">
        <f t="shared" si="223"/>
        <v/>
      </c>
      <c r="R576" s="40" t="str">
        <f t="shared" si="220"/>
        <v/>
      </c>
      <c r="S576" s="40" t="str">
        <f t="shared" si="221"/>
        <v/>
      </c>
      <c r="T576" s="40">
        <f t="shared" si="226"/>
        <v>13.513513513513514</v>
      </c>
    </row>
    <row r="577" spans="1:23" x14ac:dyDescent="0.25">
      <c r="A577" s="27">
        <v>43676</v>
      </c>
      <c r="B577" s="28" t="s">
        <v>92</v>
      </c>
      <c r="C577" s="29" t="s">
        <v>28</v>
      </c>
      <c r="D577" s="30" t="str">
        <f t="shared" si="257"/>
        <v>S1  A12</v>
      </c>
      <c r="E577" s="31" t="s">
        <v>34</v>
      </c>
      <c r="F577" s="32" t="s">
        <v>35</v>
      </c>
      <c r="G577" s="43">
        <v>3781</v>
      </c>
      <c r="H577" s="33">
        <f t="shared" si="227"/>
        <v>2606</v>
      </c>
      <c r="I577" s="34">
        <v>15</v>
      </c>
      <c r="J577" s="34"/>
      <c r="K577" s="35">
        <v>2</v>
      </c>
      <c r="L577" s="35"/>
      <c r="M577" s="36"/>
      <c r="N577" s="37">
        <f t="shared" ref="N577:N640" si="258">IF(ISBLANK(I577),"",I577+(J577+K577+L577+M577))</f>
        <v>17</v>
      </c>
      <c r="O577" s="38">
        <f t="shared" si="219"/>
        <v>153.29411764705881</v>
      </c>
      <c r="P577" s="39" t="str">
        <f t="shared" si="256"/>
        <v/>
      </c>
      <c r="Q577" s="40" t="str">
        <f t="shared" si="223"/>
        <v/>
      </c>
      <c r="R577" s="40">
        <f t="shared" si="220"/>
        <v>11.76470588235294</v>
      </c>
      <c r="S577" s="40" t="str">
        <f t="shared" si="221"/>
        <v/>
      </c>
      <c r="T577" s="40" t="str">
        <f t="shared" si="226"/>
        <v/>
      </c>
    </row>
    <row r="578" spans="1:23" x14ac:dyDescent="0.25">
      <c r="A578" s="27">
        <v>43676</v>
      </c>
      <c r="B578" s="28" t="s">
        <v>92</v>
      </c>
      <c r="C578" s="29" t="s">
        <v>28</v>
      </c>
      <c r="D578" s="30" t="str">
        <f t="shared" si="257"/>
        <v>S1  A12</v>
      </c>
      <c r="E578" s="31" t="s">
        <v>36</v>
      </c>
      <c r="F578" s="32" t="s">
        <v>37</v>
      </c>
      <c r="G578" s="43">
        <v>1558</v>
      </c>
      <c r="H578" s="33">
        <f t="shared" si="227"/>
        <v>383</v>
      </c>
      <c r="I578" s="34">
        <v>2</v>
      </c>
      <c r="J578" s="34"/>
      <c r="K578" s="35"/>
      <c r="L578" s="35"/>
      <c r="M578" s="36"/>
      <c r="N578" s="37">
        <f t="shared" si="258"/>
        <v>2</v>
      </c>
      <c r="O578" s="38">
        <f t="shared" ref="O578:O641" si="259">IF(H578=0,"",H578/N578)</f>
        <v>191.5</v>
      </c>
      <c r="P578" s="39" t="str">
        <f t="shared" si="256"/>
        <v/>
      </c>
      <c r="Q578" s="40" t="str">
        <f t="shared" si="223"/>
        <v/>
      </c>
      <c r="R578" s="40" t="str">
        <f t="shared" ref="R578:R641" si="260">IF(ISBLANK(K578),"",(K578/N578)*100)</f>
        <v/>
      </c>
      <c r="S578" s="40" t="str">
        <f t="shared" ref="S578:S641" si="261">IF(ISBLANK(L578),"",(L578/N578)*100)</f>
        <v/>
      </c>
      <c r="T578" s="40" t="str">
        <f t="shared" si="226"/>
        <v/>
      </c>
    </row>
    <row r="579" spans="1:23" ht="12.6" thickBot="1" x14ac:dyDescent="0.3">
      <c r="A579" s="27">
        <v>43676</v>
      </c>
      <c r="B579" s="28" t="s">
        <v>92</v>
      </c>
      <c r="C579" s="29" t="s">
        <v>28</v>
      </c>
      <c r="D579" s="56" t="str">
        <f>D578</f>
        <v>S1  A12</v>
      </c>
      <c r="E579" s="46" t="s">
        <v>38</v>
      </c>
      <c r="F579" s="47" t="s">
        <v>39</v>
      </c>
      <c r="G579" s="48"/>
      <c r="H579" s="33">
        <f t="shared" si="227"/>
        <v>0</v>
      </c>
      <c r="I579" s="49"/>
      <c r="J579" s="49"/>
      <c r="K579" s="50"/>
      <c r="L579" s="50"/>
      <c r="M579" s="51"/>
      <c r="N579" s="37" t="str">
        <f t="shared" si="258"/>
        <v/>
      </c>
      <c r="O579" s="38" t="str">
        <f t="shared" si="259"/>
        <v/>
      </c>
      <c r="P579" s="39" t="str">
        <f t="shared" si="256"/>
        <v/>
      </c>
      <c r="Q579" s="40" t="str">
        <f t="shared" ref="Q579:Q642" si="262">IF(ISBLANK(J579),"",(J579/N579)*100)</f>
        <v/>
      </c>
      <c r="R579" s="40" t="str">
        <f t="shared" si="260"/>
        <v/>
      </c>
      <c r="S579" s="40" t="str">
        <f t="shared" si="261"/>
        <v/>
      </c>
      <c r="T579" s="40" t="str">
        <f t="shared" si="226"/>
        <v/>
      </c>
    </row>
    <row r="580" spans="1:23" x14ac:dyDescent="0.25">
      <c r="A580" s="27">
        <v>43676</v>
      </c>
      <c r="B580" s="28" t="s">
        <v>92</v>
      </c>
      <c r="C580" s="29" t="s">
        <v>76</v>
      </c>
      <c r="D580" s="30" t="s">
        <v>77</v>
      </c>
      <c r="E580" s="31" t="s">
        <v>90</v>
      </c>
      <c r="F580" s="32" t="s">
        <v>91</v>
      </c>
      <c r="G580" s="33">
        <v>1557</v>
      </c>
      <c r="H580" s="33">
        <f t="shared" si="227"/>
        <v>382</v>
      </c>
      <c r="I580" s="34">
        <v>5</v>
      </c>
      <c r="J580" s="34"/>
      <c r="K580" s="35"/>
      <c r="L580" s="35"/>
      <c r="M580" s="36"/>
      <c r="N580" s="37">
        <f t="shared" si="258"/>
        <v>5</v>
      </c>
      <c r="O580" s="38">
        <f t="shared" si="259"/>
        <v>76.400000000000006</v>
      </c>
      <c r="P580" s="39" t="str">
        <f t="shared" ref="P580" si="263">IF(SUM(L580:M580)=0,"",SUM(L580:M580))</f>
        <v/>
      </c>
      <c r="Q580" s="40" t="str">
        <f t="shared" si="262"/>
        <v/>
      </c>
      <c r="R580" s="40" t="str">
        <f t="shared" si="260"/>
        <v/>
      </c>
      <c r="S580" s="40" t="str">
        <f t="shared" si="261"/>
        <v/>
      </c>
      <c r="T580" s="40" t="str">
        <f t="shared" ref="T580:T643" si="264">IF(ISBLANK(M580),"",(M580/N580)*100)</f>
        <v/>
      </c>
      <c r="U580" s="41">
        <f>SUM(H580:H585)</f>
        <v>13927</v>
      </c>
      <c r="V580" s="42">
        <f>U580/(SUM(N580:N584))</f>
        <v>128.9537037037037</v>
      </c>
      <c r="W580" s="1">
        <f>SUM(N580:N585)</f>
        <v>108</v>
      </c>
    </row>
    <row r="581" spans="1:23" x14ac:dyDescent="0.25">
      <c r="A581" s="27">
        <v>43676</v>
      </c>
      <c r="B581" s="28" t="s">
        <v>92</v>
      </c>
      <c r="C581" s="29" t="s">
        <v>76</v>
      </c>
      <c r="D581" s="30" t="str">
        <f t="shared" ref="D581:D584" si="265">D580</f>
        <v>S3  A01</v>
      </c>
      <c r="E581" s="31" t="s">
        <v>30</v>
      </c>
      <c r="F581" s="32" t="s">
        <v>31</v>
      </c>
      <c r="G581" s="33">
        <v>2735</v>
      </c>
      <c r="H581" s="33">
        <f t="shared" ref="H581:H644" si="266">IF(ISBLANK(G581),0,G581-H$1)</f>
        <v>1560</v>
      </c>
      <c r="I581" s="34">
        <v>14</v>
      </c>
      <c r="J581" s="34">
        <v>1</v>
      </c>
      <c r="K581" s="35"/>
      <c r="L581" s="35"/>
      <c r="M581" s="36">
        <v>1</v>
      </c>
      <c r="N581" s="37">
        <f t="shared" si="258"/>
        <v>16</v>
      </c>
      <c r="O581" s="38">
        <f t="shared" si="259"/>
        <v>97.5</v>
      </c>
      <c r="P581" s="39">
        <f t="shared" ref="P581:P585" si="267">IF(SUM(L581:M581)=0,"",SUM(L581:M581))</f>
        <v>1</v>
      </c>
      <c r="Q581" s="40">
        <f t="shared" si="262"/>
        <v>6.25</v>
      </c>
      <c r="R581" s="40" t="str">
        <f t="shared" si="260"/>
        <v/>
      </c>
      <c r="S581" s="40" t="str">
        <f t="shared" si="261"/>
        <v/>
      </c>
      <c r="T581" s="40">
        <f t="shared" si="264"/>
        <v>6.25</v>
      </c>
      <c r="U581" s="41"/>
      <c r="V581" s="42"/>
    </row>
    <row r="582" spans="1:23" x14ac:dyDescent="0.25">
      <c r="A582" s="27">
        <v>43676</v>
      </c>
      <c r="B582" s="28" t="s">
        <v>92</v>
      </c>
      <c r="C582" s="29" t="s">
        <v>76</v>
      </c>
      <c r="D582" s="30" t="str">
        <f t="shared" si="265"/>
        <v>S3  A01</v>
      </c>
      <c r="E582" s="31" t="s">
        <v>32</v>
      </c>
      <c r="F582" s="32" t="s">
        <v>33</v>
      </c>
      <c r="G582" s="33">
        <v>8422</v>
      </c>
      <c r="H582" s="33">
        <f t="shared" si="266"/>
        <v>7247</v>
      </c>
      <c r="I582" s="34">
        <v>52</v>
      </c>
      <c r="J582" s="34"/>
      <c r="K582" s="35">
        <v>2</v>
      </c>
      <c r="L582" s="35"/>
      <c r="M582" s="36">
        <v>3</v>
      </c>
      <c r="N582" s="37">
        <f t="shared" si="258"/>
        <v>57</v>
      </c>
      <c r="O582" s="38">
        <f t="shared" si="259"/>
        <v>127.14035087719299</v>
      </c>
      <c r="P582" s="39">
        <f t="shared" si="267"/>
        <v>3</v>
      </c>
      <c r="Q582" s="40" t="str">
        <f t="shared" si="262"/>
        <v/>
      </c>
      <c r="R582" s="40">
        <f t="shared" si="260"/>
        <v>3.5087719298245612</v>
      </c>
      <c r="S582" s="40" t="str">
        <f t="shared" si="261"/>
        <v/>
      </c>
      <c r="T582" s="40">
        <f t="shared" si="264"/>
        <v>5.2631578947368416</v>
      </c>
    </row>
    <row r="583" spans="1:23" x14ac:dyDescent="0.25">
      <c r="A583" s="27">
        <v>43676</v>
      </c>
      <c r="B583" s="28" t="s">
        <v>92</v>
      </c>
      <c r="C583" s="29" t="s">
        <v>76</v>
      </c>
      <c r="D583" s="30" t="str">
        <f t="shared" si="265"/>
        <v>S3  A01</v>
      </c>
      <c r="E583" s="31" t="s">
        <v>34</v>
      </c>
      <c r="F583" s="32" t="s">
        <v>35</v>
      </c>
      <c r="G583" s="43">
        <v>5707</v>
      </c>
      <c r="H583" s="33">
        <f t="shared" si="266"/>
        <v>4532</v>
      </c>
      <c r="I583" s="34">
        <v>28</v>
      </c>
      <c r="J583" s="34"/>
      <c r="K583" s="35"/>
      <c r="L583" s="35"/>
      <c r="M583" s="36">
        <v>1</v>
      </c>
      <c r="N583" s="37">
        <f t="shared" si="258"/>
        <v>29</v>
      </c>
      <c r="O583" s="38">
        <f t="shared" si="259"/>
        <v>156.27586206896552</v>
      </c>
      <c r="P583" s="39">
        <f t="shared" si="267"/>
        <v>1</v>
      </c>
      <c r="Q583" s="40" t="str">
        <f t="shared" si="262"/>
        <v/>
      </c>
      <c r="R583" s="40" t="str">
        <f t="shared" si="260"/>
        <v/>
      </c>
      <c r="S583" s="40" t="str">
        <f t="shared" si="261"/>
        <v/>
      </c>
      <c r="T583" s="40">
        <f t="shared" si="264"/>
        <v>3.4482758620689653</v>
      </c>
    </row>
    <row r="584" spans="1:23" x14ac:dyDescent="0.25">
      <c r="A584" s="27">
        <v>43676</v>
      </c>
      <c r="B584" s="28" t="s">
        <v>92</v>
      </c>
      <c r="C584" s="29" t="s">
        <v>76</v>
      </c>
      <c r="D584" s="30" t="str">
        <f t="shared" si="265"/>
        <v>S3  A01</v>
      </c>
      <c r="E584" s="31" t="s">
        <v>36</v>
      </c>
      <c r="F584" s="32" t="s">
        <v>37</v>
      </c>
      <c r="G584" s="43">
        <v>1381</v>
      </c>
      <c r="H584" s="33">
        <f t="shared" si="266"/>
        <v>206</v>
      </c>
      <c r="I584" s="34">
        <v>1</v>
      </c>
      <c r="J584" s="34"/>
      <c r="K584" s="35"/>
      <c r="L584" s="35"/>
      <c r="M584" s="36"/>
      <c r="N584" s="37">
        <f t="shared" si="258"/>
        <v>1</v>
      </c>
      <c r="O584" s="38">
        <f t="shared" si="259"/>
        <v>206</v>
      </c>
      <c r="P584" s="39" t="str">
        <f t="shared" si="267"/>
        <v/>
      </c>
      <c r="Q584" s="40" t="str">
        <f t="shared" si="262"/>
        <v/>
      </c>
      <c r="R584" s="40" t="str">
        <f t="shared" si="260"/>
        <v/>
      </c>
      <c r="S584" s="40" t="str">
        <f t="shared" si="261"/>
        <v/>
      </c>
      <c r="T584" s="40" t="str">
        <f t="shared" si="264"/>
        <v/>
      </c>
    </row>
    <row r="585" spans="1:23" x14ac:dyDescent="0.25">
      <c r="A585" s="27">
        <v>43676</v>
      </c>
      <c r="B585" s="28" t="s">
        <v>92</v>
      </c>
      <c r="C585" s="29" t="s">
        <v>76</v>
      </c>
      <c r="D585" s="45" t="str">
        <f>D584</f>
        <v>S3  A01</v>
      </c>
      <c r="E585" s="46" t="s">
        <v>38</v>
      </c>
      <c r="F585" s="47" t="s">
        <v>39</v>
      </c>
      <c r="G585" s="48"/>
      <c r="H585" s="33">
        <f t="shared" si="266"/>
        <v>0</v>
      </c>
      <c r="I585" s="49"/>
      <c r="J585" s="49"/>
      <c r="K585" s="50"/>
      <c r="L585" s="50"/>
      <c r="M585" s="51"/>
      <c r="N585" s="37" t="str">
        <f t="shared" si="258"/>
        <v/>
      </c>
      <c r="O585" s="38" t="str">
        <f t="shared" si="259"/>
        <v/>
      </c>
      <c r="P585" s="39" t="str">
        <f t="shared" si="267"/>
        <v/>
      </c>
      <c r="Q585" s="40" t="str">
        <f t="shared" si="262"/>
        <v/>
      </c>
      <c r="R585" s="40" t="str">
        <f t="shared" si="260"/>
        <v/>
      </c>
      <c r="S585" s="40" t="str">
        <f t="shared" si="261"/>
        <v/>
      </c>
      <c r="T585" s="40" t="str">
        <f t="shared" si="264"/>
        <v/>
      </c>
    </row>
    <row r="586" spans="1:23" x14ac:dyDescent="0.25">
      <c r="A586" s="27">
        <v>43676</v>
      </c>
      <c r="B586" s="28" t="s">
        <v>92</v>
      </c>
      <c r="C586" s="29" t="s">
        <v>76</v>
      </c>
      <c r="D586" s="30" t="s">
        <v>78</v>
      </c>
      <c r="E586" s="31" t="s">
        <v>90</v>
      </c>
      <c r="F586" s="32" t="s">
        <v>91</v>
      </c>
      <c r="G586" s="33">
        <v>1650</v>
      </c>
      <c r="H586" s="33">
        <f t="shared" si="266"/>
        <v>475</v>
      </c>
      <c r="I586" s="34">
        <v>6</v>
      </c>
      <c r="J586" s="34"/>
      <c r="K586" s="35"/>
      <c r="L586" s="35"/>
      <c r="M586" s="36"/>
      <c r="N586" s="37">
        <f t="shared" si="258"/>
        <v>6</v>
      </c>
      <c r="O586" s="38">
        <f t="shared" si="259"/>
        <v>79.166666666666671</v>
      </c>
      <c r="P586" s="39" t="str">
        <f t="shared" ref="P586" si="268">IF(SUM(L586:M586)=0,"",SUM(L586:M586))</f>
        <v/>
      </c>
      <c r="Q586" s="40" t="str">
        <f t="shared" si="262"/>
        <v/>
      </c>
      <c r="R586" s="40" t="str">
        <f t="shared" si="260"/>
        <v/>
      </c>
      <c r="S586" s="40" t="str">
        <f t="shared" si="261"/>
        <v/>
      </c>
      <c r="T586" s="40" t="str">
        <f t="shared" si="264"/>
        <v/>
      </c>
      <c r="U586" s="41">
        <f>SUM(H586:H591)</f>
        <v>18154</v>
      </c>
      <c r="V586" s="42">
        <f>U586/(SUM(N586:N590))</f>
        <v>133.48529411764707</v>
      </c>
      <c r="W586" s="1">
        <f>SUM(N586:N591)</f>
        <v>136</v>
      </c>
    </row>
    <row r="587" spans="1:23" x14ac:dyDescent="0.25">
      <c r="A587" s="27">
        <v>43676</v>
      </c>
      <c r="B587" s="28" t="s">
        <v>92</v>
      </c>
      <c r="C587" s="29" t="s">
        <v>76</v>
      </c>
      <c r="D587" s="30" t="str">
        <f>D586</f>
        <v>S3  A02</v>
      </c>
      <c r="E587" s="31" t="s">
        <v>30</v>
      </c>
      <c r="F587" s="32" t="s">
        <v>31</v>
      </c>
      <c r="G587" s="33">
        <v>2804</v>
      </c>
      <c r="H587" s="33">
        <f t="shared" si="266"/>
        <v>1629</v>
      </c>
      <c r="I587" s="34">
        <v>15</v>
      </c>
      <c r="J587" s="34"/>
      <c r="K587" s="35">
        <v>1</v>
      </c>
      <c r="L587" s="35"/>
      <c r="M587" s="36">
        <v>1</v>
      </c>
      <c r="N587" s="37">
        <f t="shared" si="258"/>
        <v>17</v>
      </c>
      <c r="O587" s="38">
        <f t="shared" si="259"/>
        <v>95.82352941176471</v>
      </c>
      <c r="P587" s="39">
        <f t="shared" ref="P587:P591" si="269">IF(SUM(L587:M587)=0,"",SUM(L587:M587))</f>
        <v>1</v>
      </c>
      <c r="Q587" s="40" t="str">
        <f t="shared" si="262"/>
        <v/>
      </c>
      <c r="R587" s="40">
        <f t="shared" si="260"/>
        <v>5.8823529411764701</v>
      </c>
      <c r="S587" s="40" t="str">
        <f t="shared" si="261"/>
        <v/>
      </c>
      <c r="T587" s="40">
        <f t="shared" si="264"/>
        <v>5.8823529411764701</v>
      </c>
      <c r="U587" s="41"/>
      <c r="V587" s="42"/>
    </row>
    <row r="588" spans="1:23" x14ac:dyDescent="0.25">
      <c r="A588" s="27">
        <v>43676</v>
      </c>
      <c r="B588" s="28" t="s">
        <v>92</v>
      </c>
      <c r="C588" s="29" t="s">
        <v>76</v>
      </c>
      <c r="D588" s="30" t="str">
        <f t="shared" ref="D588:D590" si="270">D587</f>
        <v>S3  A02</v>
      </c>
      <c r="E588" s="31" t="s">
        <v>32</v>
      </c>
      <c r="F588" s="32" t="s">
        <v>33</v>
      </c>
      <c r="G588" s="33">
        <v>8340</v>
      </c>
      <c r="H588" s="33">
        <f t="shared" si="266"/>
        <v>7165</v>
      </c>
      <c r="I588" s="34">
        <v>48</v>
      </c>
      <c r="J588" s="34"/>
      <c r="K588" s="35">
        <v>6</v>
      </c>
      <c r="L588" s="35"/>
      <c r="M588" s="36">
        <v>3</v>
      </c>
      <c r="N588" s="37">
        <f t="shared" si="258"/>
        <v>57</v>
      </c>
      <c r="O588" s="38">
        <f t="shared" si="259"/>
        <v>125.70175438596492</v>
      </c>
      <c r="P588" s="39">
        <f t="shared" si="269"/>
        <v>3</v>
      </c>
      <c r="Q588" s="40" t="str">
        <f t="shared" si="262"/>
        <v/>
      </c>
      <c r="R588" s="40">
        <f t="shared" si="260"/>
        <v>10.526315789473683</v>
      </c>
      <c r="S588" s="40" t="str">
        <f t="shared" si="261"/>
        <v/>
      </c>
      <c r="T588" s="40">
        <f t="shared" si="264"/>
        <v>5.2631578947368416</v>
      </c>
    </row>
    <row r="589" spans="1:23" x14ac:dyDescent="0.25">
      <c r="A589" s="27">
        <v>43676</v>
      </c>
      <c r="B589" s="28" t="s">
        <v>92</v>
      </c>
      <c r="C589" s="29" t="s">
        <v>76</v>
      </c>
      <c r="D589" s="30" t="str">
        <f t="shared" si="270"/>
        <v>S3  A02</v>
      </c>
      <c r="E589" s="31" t="s">
        <v>34</v>
      </c>
      <c r="F589" s="32" t="s">
        <v>35</v>
      </c>
      <c r="G589" s="43">
        <v>8782</v>
      </c>
      <c r="H589" s="33">
        <f t="shared" si="266"/>
        <v>7607</v>
      </c>
      <c r="I589" s="34">
        <v>40</v>
      </c>
      <c r="J589" s="34"/>
      <c r="K589" s="35">
        <v>5</v>
      </c>
      <c r="L589" s="35"/>
      <c r="M589" s="36">
        <v>4</v>
      </c>
      <c r="N589" s="37">
        <f t="shared" si="258"/>
        <v>49</v>
      </c>
      <c r="O589" s="38">
        <f t="shared" si="259"/>
        <v>155.24489795918367</v>
      </c>
      <c r="P589" s="39">
        <f t="shared" si="269"/>
        <v>4</v>
      </c>
      <c r="Q589" s="40" t="str">
        <f t="shared" si="262"/>
        <v/>
      </c>
      <c r="R589" s="40">
        <f t="shared" si="260"/>
        <v>10.204081632653061</v>
      </c>
      <c r="S589" s="40" t="str">
        <f t="shared" si="261"/>
        <v/>
      </c>
      <c r="T589" s="40">
        <f t="shared" si="264"/>
        <v>8.1632653061224492</v>
      </c>
    </row>
    <row r="590" spans="1:23" x14ac:dyDescent="0.25">
      <c r="A590" s="27">
        <v>43676</v>
      </c>
      <c r="B590" s="28" t="s">
        <v>92</v>
      </c>
      <c r="C590" s="29" t="s">
        <v>76</v>
      </c>
      <c r="D590" s="30" t="str">
        <f t="shared" si="270"/>
        <v>S3  A02</v>
      </c>
      <c r="E590" s="31" t="s">
        <v>36</v>
      </c>
      <c r="F590" s="32" t="s">
        <v>37</v>
      </c>
      <c r="G590" s="43">
        <v>2453</v>
      </c>
      <c r="H590" s="33">
        <f t="shared" si="266"/>
        <v>1278</v>
      </c>
      <c r="I590" s="34">
        <v>7</v>
      </c>
      <c r="J590" s="34"/>
      <c r="K590" s="35"/>
      <c r="L590" s="35"/>
      <c r="M590" s="36"/>
      <c r="N590" s="37">
        <f t="shared" si="258"/>
        <v>7</v>
      </c>
      <c r="O590" s="38">
        <f t="shared" si="259"/>
        <v>182.57142857142858</v>
      </c>
      <c r="P590" s="39" t="str">
        <f t="shared" si="269"/>
        <v/>
      </c>
      <c r="Q590" s="40" t="str">
        <f t="shared" si="262"/>
        <v/>
      </c>
      <c r="R590" s="40" t="str">
        <f t="shared" si="260"/>
        <v/>
      </c>
      <c r="S590" s="40" t="str">
        <f t="shared" si="261"/>
        <v/>
      </c>
      <c r="T590" s="40" t="str">
        <f t="shared" si="264"/>
        <v/>
      </c>
    </row>
    <row r="591" spans="1:23" x14ac:dyDescent="0.25">
      <c r="A591" s="27">
        <v>43676</v>
      </c>
      <c r="B591" s="28" t="s">
        <v>92</v>
      </c>
      <c r="C591" s="29" t="s">
        <v>76</v>
      </c>
      <c r="D591" s="45" t="str">
        <f>D590</f>
        <v>S3  A02</v>
      </c>
      <c r="E591" s="46" t="s">
        <v>38</v>
      </c>
      <c r="F591" s="47" t="s">
        <v>39</v>
      </c>
      <c r="G591" s="48"/>
      <c r="H591" s="33">
        <f t="shared" si="266"/>
        <v>0</v>
      </c>
      <c r="I591" s="49"/>
      <c r="J591" s="49"/>
      <c r="K591" s="50"/>
      <c r="L591" s="50"/>
      <c r="M591" s="51"/>
      <c r="N591" s="37" t="str">
        <f t="shared" si="258"/>
        <v/>
      </c>
      <c r="O591" s="38" t="str">
        <f t="shared" si="259"/>
        <v/>
      </c>
      <c r="P591" s="39" t="str">
        <f t="shared" si="269"/>
        <v/>
      </c>
      <c r="Q591" s="40" t="str">
        <f t="shared" si="262"/>
        <v/>
      </c>
      <c r="R591" s="40" t="str">
        <f t="shared" si="260"/>
        <v/>
      </c>
      <c r="S591" s="40" t="str">
        <f t="shared" si="261"/>
        <v/>
      </c>
      <c r="T591" s="40" t="str">
        <f t="shared" si="264"/>
        <v/>
      </c>
    </row>
    <row r="592" spans="1:23" x14ac:dyDescent="0.25">
      <c r="A592" s="27">
        <v>43676</v>
      </c>
      <c r="B592" s="28" t="s">
        <v>92</v>
      </c>
      <c r="C592" s="29" t="s">
        <v>76</v>
      </c>
      <c r="D592" s="30" t="s">
        <v>79</v>
      </c>
      <c r="E592" s="31" t="s">
        <v>90</v>
      </c>
      <c r="F592" s="32" t="s">
        <v>91</v>
      </c>
      <c r="G592" s="33">
        <v>1566</v>
      </c>
      <c r="H592" s="33">
        <f t="shared" si="266"/>
        <v>391</v>
      </c>
      <c r="I592" s="34">
        <v>6</v>
      </c>
      <c r="J592" s="34"/>
      <c r="K592" s="35"/>
      <c r="L592" s="35"/>
      <c r="M592" s="36"/>
      <c r="N592" s="37">
        <f t="shared" si="258"/>
        <v>6</v>
      </c>
      <c r="O592" s="38">
        <f t="shared" si="259"/>
        <v>65.166666666666671</v>
      </c>
      <c r="P592" s="39" t="str">
        <f t="shared" ref="P592" si="271">IF(SUM(L592:M592)=0,"",SUM(L592:M592))</f>
        <v/>
      </c>
      <c r="Q592" s="40" t="str">
        <f t="shared" si="262"/>
        <v/>
      </c>
      <c r="R592" s="40" t="str">
        <f t="shared" si="260"/>
        <v/>
      </c>
      <c r="S592" s="40" t="str">
        <f t="shared" si="261"/>
        <v/>
      </c>
      <c r="T592" s="40" t="str">
        <f t="shared" si="264"/>
        <v/>
      </c>
      <c r="U592" s="41">
        <f>SUM(H592:H597)</f>
        <v>15298</v>
      </c>
      <c r="V592" s="42">
        <f>U592/(SUM(N592:N596))</f>
        <v>142.97196261682242</v>
      </c>
      <c r="W592" s="1">
        <f>SUM(N592:N597)</f>
        <v>108</v>
      </c>
    </row>
    <row r="593" spans="1:23" x14ac:dyDescent="0.25">
      <c r="A593" s="27">
        <v>43676</v>
      </c>
      <c r="B593" s="28" t="s">
        <v>92</v>
      </c>
      <c r="C593" s="29" t="s">
        <v>76</v>
      </c>
      <c r="D593" s="30" t="str">
        <f>D592</f>
        <v>S3  A03</v>
      </c>
      <c r="E593" s="31" t="s">
        <v>30</v>
      </c>
      <c r="F593" s="32" t="s">
        <v>31</v>
      </c>
      <c r="G593" s="33">
        <v>2659</v>
      </c>
      <c r="H593" s="33">
        <f t="shared" si="266"/>
        <v>1484</v>
      </c>
      <c r="I593" s="34">
        <v>12</v>
      </c>
      <c r="J593" s="34"/>
      <c r="K593" s="35"/>
      <c r="L593" s="35">
        <v>3</v>
      </c>
      <c r="M593" s="36"/>
      <c r="N593" s="37">
        <f t="shared" si="258"/>
        <v>15</v>
      </c>
      <c r="O593" s="38">
        <f t="shared" si="259"/>
        <v>98.933333333333337</v>
      </c>
      <c r="P593" s="39">
        <f t="shared" ref="P593:P597" si="272">IF(SUM(L593:M593)=0,"",SUM(L593:M593))</f>
        <v>3</v>
      </c>
      <c r="Q593" s="40" t="str">
        <f t="shared" si="262"/>
        <v/>
      </c>
      <c r="R593" s="40" t="str">
        <f t="shared" si="260"/>
        <v/>
      </c>
      <c r="S593" s="40">
        <f t="shared" si="261"/>
        <v>20</v>
      </c>
      <c r="T593" s="40" t="str">
        <f t="shared" si="264"/>
        <v/>
      </c>
      <c r="U593" s="41"/>
      <c r="V593" s="42"/>
    </row>
    <row r="594" spans="1:23" x14ac:dyDescent="0.25">
      <c r="A594" s="27">
        <v>43676</v>
      </c>
      <c r="B594" s="28" t="s">
        <v>92</v>
      </c>
      <c r="C594" s="29" t="s">
        <v>76</v>
      </c>
      <c r="D594" s="30" t="str">
        <f t="shared" ref="D594:D596" si="273">D593</f>
        <v>S3  A03</v>
      </c>
      <c r="E594" s="31" t="s">
        <v>32</v>
      </c>
      <c r="F594" s="32" t="s">
        <v>33</v>
      </c>
      <c r="G594" s="33">
        <v>4669</v>
      </c>
      <c r="H594" s="33">
        <f t="shared" si="266"/>
        <v>3494</v>
      </c>
      <c r="I594" s="34">
        <v>17</v>
      </c>
      <c r="J594" s="34"/>
      <c r="K594" s="35">
        <v>2</v>
      </c>
      <c r="L594" s="35">
        <v>6</v>
      </c>
      <c r="M594" s="36">
        <v>2</v>
      </c>
      <c r="N594" s="37">
        <f t="shared" si="258"/>
        <v>27</v>
      </c>
      <c r="O594" s="38">
        <f t="shared" si="259"/>
        <v>129.40740740740742</v>
      </c>
      <c r="P594" s="39">
        <f t="shared" si="272"/>
        <v>8</v>
      </c>
      <c r="Q594" s="40" t="str">
        <f t="shared" si="262"/>
        <v/>
      </c>
      <c r="R594" s="40">
        <f t="shared" si="260"/>
        <v>7.4074074074074066</v>
      </c>
      <c r="S594" s="40">
        <f t="shared" si="261"/>
        <v>22.222222222222221</v>
      </c>
      <c r="T594" s="40">
        <f t="shared" si="264"/>
        <v>7.4074074074074066</v>
      </c>
    </row>
    <row r="595" spans="1:23" x14ac:dyDescent="0.25">
      <c r="A595" s="27">
        <v>43676</v>
      </c>
      <c r="B595" s="28" t="s">
        <v>92</v>
      </c>
      <c r="C595" s="29" t="s">
        <v>76</v>
      </c>
      <c r="D595" s="30" t="str">
        <f t="shared" si="273"/>
        <v>S3  A03</v>
      </c>
      <c r="E595" s="31" t="s">
        <v>34</v>
      </c>
      <c r="F595" s="32" t="s">
        <v>35</v>
      </c>
      <c r="G595" s="43">
        <v>8103</v>
      </c>
      <c r="H595" s="33">
        <f t="shared" si="266"/>
        <v>6928</v>
      </c>
      <c r="I595" s="34">
        <v>32</v>
      </c>
      <c r="J595" s="34"/>
      <c r="K595" s="35">
        <v>7</v>
      </c>
      <c r="L595" s="35"/>
      <c r="M595" s="36">
        <v>5</v>
      </c>
      <c r="N595" s="37">
        <f t="shared" si="258"/>
        <v>44</v>
      </c>
      <c r="O595" s="38">
        <f t="shared" si="259"/>
        <v>157.45454545454547</v>
      </c>
      <c r="P595" s="39">
        <f t="shared" si="272"/>
        <v>5</v>
      </c>
      <c r="Q595" s="40" t="str">
        <f t="shared" si="262"/>
        <v/>
      </c>
      <c r="R595" s="40">
        <f t="shared" si="260"/>
        <v>15.909090909090908</v>
      </c>
      <c r="S595" s="40" t="str">
        <f t="shared" si="261"/>
        <v/>
      </c>
      <c r="T595" s="40">
        <f t="shared" si="264"/>
        <v>11.363636363636363</v>
      </c>
    </row>
    <row r="596" spans="1:23" x14ac:dyDescent="0.25">
      <c r="A596" s="27">
        <v>43676</v>
      </c>
      <c r="B596" s="28" t="s">
        <v>92</v>
      </c>
      <c r="C596" s="29" t="s">
        <v>76</v>
      </c>
      <c r="D596" s="30" t="str">
        <f t="shared" si="273"/>
        <v>S3  A03</v>
      </c>
      <c r="E596" s="31" t="s">
        <v>36</v>
      </c>
      <c r="F596" s="32" t="s">
        <v>37</v>
      </c>
      <c r="G596" s="43">
        <v>3929</v>
      </c>
      <c r="H596" s="33">
        <f t="shared" si="266"/>
        <v>2754</v>
      </c>
      <c r="I596" s="34">
        <v>4</v>
      </c>
      <c r="J596" s="34"/>
      <c r="K596" s="35">
        <v>4</v>
      </c>
      <c r="L596" s="35"/>
      <c r="M596" s="36">
        <v>7</v>
      </c>
      <c r="N596" s="37">
        <f t="shared" si="258"/>
        <v>15</v>
      </c>
      <c r="O596" s="38">
        <f t="shared" si="259"/>
        <v>183.6</v>
      </c>
      <c r="P596" s="39">
        <f t="shared" si="272"/>
        <v>7</v>
      </c>
      <c r="Q596" s="40" t="str">
        <f t="shared" si="262"/>
        <v/>
      </c>
      <c r="R596" s="40">
        <f t="shared" si="260"/>
        <v>26.666666666666668</v>
      </c>
      <c r="S596" s="40" t="str">
        <f t="shared" si="261"/>
        <v/>
      </c>
      <c r="T596" s="40">
        <f t="shared" si="264"/>
        <v>46.666666666666664</v>
      </c>
    </row>
    <row r="597" spans="1:23" x14ac:dyDescent="0.25">
      <c r="A597" s="27">
        <v>43676</v>
      </c>
      <c r="B597" s="28" t="s">
        <v>92</v>
      </c>
      <c r="C597" s="29" t="s">
        <v>76</v>
      </c>
      <c r="D597" s="45" t="str">
        <f>D596</f>
        <v>S3  A03</v>
      </c>
      <c r="E597" s="46" t="s">
        <v>38</v>
      </c>
      <c r="F597" s="47" t="s">
        <v>39</v>
      </c>
      <c r="G597" s="48">
        <v>1422</v>
      </c>
      <c r="H597" s="33">
        <f t="shared" si="266"/>
        <v>247</v>
      </c>
      <c r="I597" s="49">
        <v>0</v>
      </c>
      <c r="J597" s="49"/>
      <c r="K597" s="50"/>
      <c r="L597" s="50"/>
      <c r="M597" s="51">
        <v>1</v>
      </c>
      <c r="N597" s="37">
        <f t="shared" si="258"/>
        <v>1</v>
      </c>
      <c r="O597" s="38">
        <f t="shared" si="259"/>
        <v>247</v>
      </c>
      <c r="P597" s="39">
        <f t="shared" si="272"/>
        <v>1</v>
      </c>
      <c r="Q597" s="40" t="str">
        <f t="shared" si="262"/>
        <v/>
      </c>
      <c r="R597" s="40" t="str">
        <f t="shared" si="260"/>
        <v/>
      </c>
      <c r="S597" s="40" t="str">
        <f t="shared" si="261"/>
        <v/>
      </c>
      <c r="T597" s="40">
        <f t="shared" si="264"/>
        <v>100</v>
      </c>
    </row>
    <row r="598" spans="1:23" x14ac:dyDescent="0.25">
      <c r="A598" s="27">
        <v>43676</v>
      </c>
      <c r="B598" s="28" t="s">
        <v>92</v>
      </c>
      <c r="C598" s="29" t="s">
        <v>76</v>
      </c>
      <c r="D598" s="30" t="s">
        <v>80</v>
      </c>
      <c r="E598" s="31" t="s">
        <v>90</v>
      </c>
      <c r="F598" s="32" t="s">
        <v>91</v>
      </c>
      <c r="G598" s="33">
        <v>1395</v>
      </c>
      <c r="H598" s="33">
        <f t="shared" si="266"/>
        <v>220</v>
      </c>
      <c r="I598" s="34">
        <v>3</v>
      </c>
      <c r="J598" s="34"/>
      <c r="K598" s="35"/>
      <c r="L598" s="35"/>
      <c r="M598" s="36"/>
      <c r="N598" s="37">
        <f t="shared" si="258"/>
        <v>3</v>
      </c>
      <c r="O598" s="38">
        <f t="shared" si="259"/>
        <v>73.333333333333329</v>
      </c>
      <c r="P598" s="39" t="str">
        <f t="shared" ref="P598" si="274">IF(SUM(L598:M598)=0,"",SUM(L598:M598))</f>
        <v/>
      </c>
      <c r="Q598" s="40" t="str">
        <f t="shared" si="262"/>
        <v/>
      </c>
      <c r="R598" s="40" t="str">
        <f t="shared" si="260"/>
        <v/>
      </c>
      <c r="S598" s="40" t="str">
        <f t="shared" si="261"/>
        <v/>
      </c>
      <c r="T598" s="40" t="str">
        <f t="shared" si="264"/>
        <v/>
      </c>
      <c r="U598" s="41">
        <f>SUM(H598:H603)</f>
        <v>10599</v>
      </c>
      <c r="V598" s="42">
        <f>U598/(SUM(N598:N602))</f>
        <v>137.64935064935065</v>
      </c>
      <c r="W598" s="1">
        <f>SUM(N598:N603)</f>
        <v>78</v>
      </c>
    </row>
    <row r="599" spans="1:23" x14ac:dyDescent="0.25">
      <c r="A599" s="27">
        <v>43676</v>
      </c>
      <c r="B599" s="28" t="s">
        <v>92</v>
      </c>
      <c r="C599" s="29" t="s">
        <v>76</v>
      </c>
      <c r="D599" s="30" t="str">
        <f>D598</f>
        <v>S3  A04</v>
      </c>
      <c r="E599" s="31" t="s">
        <v>30</v>
      </c>
      <c r="F599" s="32" t="s">
        <v>31</v>
      </c>
      <c r="G599" s="33">
        <v>2246</v>
      </c>
      <c r="H599" s="33">
        <f t="shared" si="266"/>
        <v>1071</v>
      </c>
      <c r="I599" s="34">
        <v>8</v>
      </c>
      <c r="J599" s="34"/>
      <c r="K599" s="35">
        <v>1</v>
      </c>
      <c r="L599" s="35"/>
      <c r="M599" s="36">
        <v>2</v>
      </c>
      <c r="N599" s="37">
        <f t="shared" si="258"/>
        <v>11</v>
      </c>
      <c r="O599" s="38">
        <f t="shared" si="259"/>
        <v>97.36363636363636</v>
      </c>
      <c r="P599" s="39">
        <f t="shared" ref="P599:P603" si="275">IF(SUM(L599:M599)=0,"",SUM(L599:M599))</f>
        <v>2</v>
      </c>
      <c r="Q599" s="40" t="str">
        <f t="shared" si="262"/>
        <v/>
      </c>
      <c r="R599" s="40">
        <f t="shared" si="260"/>
        <v>9.0909090909090917</v>
      </c>
      <c r="S599" s="40" t="str">
        <f t="shared" si="261"/>
        <v/>
      </c>
      <c r="T599" s="40">
        <f t="shared" si="264"/>
        <v>18.181818181818183</v>
      </c>
      <c r="U599" s="41"/>
      <c r="V599" s="42"/>
    </row>
    <row r="600" spans="1:23" x14ac:dyDescent="0.25">
      <c r="A600" s="27">
        <v>43676</v>
      </c>
      <c r="B600" s="28" t="s">
        <v>92</v>
      </c>
      <c r="C600" s="29" t="s">
        <v>76</v>
      </c>
      <c r="D600" s="30" t="str">
        <f t="shared" ref="D600:D602" si="276">D599</f>
        <v>S3  A04</v>
      </c>
      <c r="E600" s="31" t="s">
        <v>32</v>
      </c>
      <c r="F600" s="32" t="s">
        <v>33</v>
      </c>
      <c r="G600" s="33">
        <v>4517</v>
      </c>
      <c r="H600" s="33">
        <f t="shared" si="266"/>
        <v>3342</v>
      </c>
      <c r="I600" s="34">
        <v>21</v>
      </c>
      <c r="J600" s="34"/>
      <c r="K600" s="35">
        <v>1</v>
      </c>
      <c r="L600" s="35"/>
      <c r="M600" s="36">
        <v>5</v>
      </c>
      <c r="N600" s="37">
        <f t="shared" si="258"/>
        <v>27</v>
      </c>
      <c r="O600" s="38">
        <f t="shared" si="259"/>
        <v>123.77777777777777</v>
      </c>
      <c r="P600" s="39">
        <f t="shared" si="275"/>
        <v>5</v>
      </c>
      <c r="Q600" s="40" t="str">
        <f t="shared" si="262"/>
        <v/>
      </c>
      <c r="R600" s="40">
        <f t="shared" si="260"/>
        <v>3.7037037037037033</v>
      </c>
      <c r="S600" s="40" t="str">
        <f t="shared" si="261"/>
        <v/>
      </c>
      <c r="T600" s="40">
        <f t="shared" si="264"/>
        <v>18.518518518518519</v>
      </c>
    </row>
    <row r="601" spans="1:23" x14ac:dyDescent="0.25">
      <c r="A601" s="27">
        <v>43676</v>
      </c>
      <c r="B601" s="28" t="s">
        <v>92</v>
      </c>
      <c r="C601" s="29" t="s">
        <v>76</v>
      </c>
      <c r="D601" s="30" t="str">
        <f t="shared" si="276"/>
        <v>S3  A04</v>
      </c>
      <c r="E601" s="31" t="s">
        <v>34</v>
      </c>
      <c r="F601" s="32" t="s">
        <v>35</v>
      </c>
      <c r="G601" s="43">
        <v>5579</v>
      </c>
      <c r="H601" s="33">
        <f t="shared" si="266"/>
        <v>4404</v>
      </c>
      <c r="I601" s="34">
        <v>21</v>
      </c>
      <c r="J601" s="34">
        <v>1</v>
      </c>
      <c r="K601" s="35">
        <v>6</v>
      </c>
      <c r="L601" s="35"/>
      <c r="M601" s="36">
        <v>1</v>
      </c>
      <c r="N601" s="37">
        <f t="shared" si="258"/>
        <v>29</v>
      </c>
      <c r="O601" s="38">
        <f t="shared" si="259"/>
        <v>151.86206896551724</v>
      </c>
      <c r="P601" s="39">
        <f t="shared" si="275"/>
        <v>1</v>
      </c>
      <c r="Q601" s="40">
        <f t="shared" si="262"/>
        <v>3.4482758620689653</v>
      </c>
      <c r="R601" s="40">
        <f t="shared" si="260"/>
        <v>20.689655172413794</v>
      </c>
      <c r="S601" s="40" t="str">
        <f t="shared" si="261"/>
        <v/>
      </c>
      <c r="T601" s="40">
        <f t="shared" si="264"/>
        <v>3.4482758620689653</v>
      </c>
    </row>
    <row r="602" spans="1:23" x14ac:dyDescent="0.25">
      <c r="A602" s="27">
        <v>43676</v>
      </c>
      <c r="B602" s="28" t="s">
        <v>92</v>
      </c>
      <c r="C602" s="29" t="s">
        <v>76</v>
      </c>
      <c r="D602" s="30" t="str">
        <f t="shared" si="276"/>
        <v>S3  A04</v>
      </c>
      <c r="E602" s="31" t="s">
        <v>36</v>
      </c>
      <c r="F602" s="32" t="s">
        <v>37</v>
      </c>
      <c r="G602" s="43">
        <v>2465</v>
      </c>
      <c r="H602" s="33">
        <f t="shared" si="266"/>
        <v>1290</v>
      </c>
      <c r="I602" s="34">
        <v>3</v>
      </c>
      <c r="J602" s="34"/>
      <c r="K602" s="35">
        <v>3</v>
      </c>
      <c r="L602" s="35"/>
      <c r="M602" s="36">
        <v>1</v>
      </c>
      <c r="N602" s="37">
        <f t="shared" si="258"/>
        <v>7</v>
      </c>
      <c r="O602" s="38">
        <f t="shared" si="259"/>
        <v>184.28571428571428</v>
      </c>
      <c r="P602" s="39">
        <f t="shared" si="275"/>
        <v>1</v>
      </c>
      <c r="Q602" s="40" t="str">
        <f t="shared" si="262"/>
        <v/>
      </c>
      <c r="R602" s="40">
        <f t="shared" si="260"/>
        <v>42.857142857142854</v>
      </c>
      <c r="S602" s="40" t="str">
        <f t="shared" si="261"/>
        <v/>
      </c>
      <c r="T602" s="40">
        <f t="shared" si="264"/>
        <v>14.285714285714285</v>
      </c>
    </row>
    <row r="603" spans="1:23" x14ac:dyDescent="0.25">
      <c r="A603" s="27">
        <v>43676</v>
      </c>
      <c r="B603" s="28" t="s">
        <v>92</v>
      </c>
      <c r="C603" s="29" t="s">
        <v>76</v>
      </c>
      <c r="D603" s="45" t="str">
        <f>D602</f>
        <v>S3  A04</v>
      </c>
      <c r="E603" s="46" t="s">
        <v>38</v>
      </c>
      <c r="F603" s="47" t="s">
        <v>39</v>
      </c>
      <c r="G603" s="48">
        <v>1447</v>
      </c>
      <c r="H603" s="33">
        <f t="shared" si="266"/>
        <v>272</v>
      </c>
      <c r="I603" s="49">
        <v>1</v>
      </c>
      <c r="J603" s="49"/>
      <c r="K603" s="50"/>
      <c r="L603" s="50"/>
      <c r="M603" s="51"/>
      <c r="N603" s="37">
        <f t="shared" si="258"/>
        <v>1</v>
      </c>
      <c r="O603" s="38">
        <f t="shared" si="259"/>
        <v>272</v>
      </c>
      <c r="P603" s="39" t="str">
        <f t="shared" si="275"/>
        <v/>
      </c>
      <c r="Q603" s="40" t="str">
        <f t="shared" si="262"/>
        <v/>
      </c>
      <c r="R603" s="40" t="str">
        <f t="shared" si="260"/>
        <v/>
      </c>
      <c r="S603" s="40" t="str">
        <f t="shared" si="261"/>
        <v/>
      </c>
      <c r="T603" s="40" t="str">
        <f t="shared" si="264"/>
        <v/>
      </c>
    </row>
    <row r="604" spans="1:23" x14ac:dyDescent="0.25">
      <c r="A604" s="27">
        <v>43676</v>
      </c>
      <c r="B604" s="28" t="s">
        <v>92</v>
      </c>
      <c r="C604" s="29" t="s">
        <v>76</v>
      </c>
      <c r="D604" s="30" t="s">
        <v>81</v>
      </c>
      <c r="E604" s="31" t="s">
        <v>90</v>
      </c>
      <c r="F604" s="32" t="s">
        <v>91</v>
      </c>
      <c r="G604" s="33">
        <v>2087</v>
      </c>
      <c r="H604" s="33">
        <f t="shared" si="266"/>
        <v>912</v>
      </c>
      <c r="I604" s="34">
        <v>12</v>
      </c>
      <c r="J604" s="34"/>
      <c r="K604" s="35"/>
      <c r="L604" s="35"/>
      <c r="M604" s="36"/>
      <c r="N604" s="37">
        <f t="shared" si="258"/>
        <v>12</v>
      </c>
      <c r="O604" s="38">
        <f t="shared" si="259"/>
        <v>76</v>
      </c>
      <c r="P604" s="39" t="str">
        <f t="shared" ref="P604" si="277">IF(SUM(L604:M604)=0,"",SUM(L604:M604))</f>
        <v/>
      </c>
      <c r="Q604" s="40" t="str">
        <f t="shared" si="262"/>
        <v/>
      </c>
      <c r="R604" s="40" t="str">
        <f t="shared" si="260"/>
        <v/>
      </c>
      <c r="S604" s="40" t="str">
        <f t="shared" si="261"/>
        <v/>
      </c>
      <c r="T604" s="40" t="str">
        <f t="shared" si="264"/>
        <v/>
      </c>
      <c r="U604" s="41">
        <f>SUM(H604:H609)</f>
        <v>14345</v>
      </c>
      <c r="V604" s="42">
        <f>U604/(SUM(N604:N608))</f>
        <v>112.95275590551181</v>
      </c>
      <c r="W604" s="1">
        <f>SUM(N604:N609)</f>
        <v>127</v>
      </c>
    </row>
    <row r="605" spans="1:23" x14ac:dyDescent="0.25">
      <c r="A605" s="27">
        <v>43676</v>
      </c>
      <c r="B605" s="28" t="s">
        <v>92</v>
      </c>
      <c r="C605" s="29" t="s">
        <v>76</v>
      </c>
      <c r="D605" s="30" t="str">
        <f>D604</f>
        <v>S3  A05</v>
      </c>
      <c r="E605" s="31" t="s">
        <v>30</v>
      </c>
      <c r="F605" s="32" t="s">
        <v>31</v>
      </c>
      <c r="G605" s="33">
        <v>5023</v>
      </c>
      <c r="H605" s="33">
        <f t="shared" si="266"/>
        <v>3848</v>
      </c>
      <c r="I605" s="34">
        <v>33</v>
      </c>
      <c r="J605" s="34"/>
      <c r="K605" s="35">
        <v>1</v>
      </c>
      <c r="L605" s="35"/>
      <c r="M605" s="36">
        <v>7</v>
      </c>
      <c r="N605" s="37">
        <f t="shared" si="258"/>
        <v>41</v>
      </c>
      <c r="O605" s="38">
        <f t="shared" si="259"/>
        <v>93.853658536585371</v>
      </c>
      <c r="P605" s="39">
        <f t="shared" ref="P605:P609" si="278">IF(SUM(L605:M605)=0,"",SUM(L605:M605))</f>
        <v>7</v>
      </c>
      <c r="Q605" s="40" t="str">
        <f t="shared" si="262"/>
        <v/>
      </c>
      <c r="R605" s="40">
        <f t="shared" si="260"/>
        <v>2.4390243902439024</v>
      </c>
      <c r="S605" s="40" t="str">
        <f t="shared" si="261"/>
        <v/>
      </c>
      <c r="T605" s="40">
        <f t="shared" si="264"/>
        <v>17.073170731707318</v>
      </c>
      <c r="U605" s="41"/>
      <c r="V605" s="42"/>
    </row>
    <row r="606" spans="1:23" x14ac:dyDescent="0.25">
      <c r="A606" s="27">
        <v>43676</v>
      </c>
      <c r="B606" s="28" t="s">
        <v>92</v>
      </c>
      <c r="C606" s="29" t="s">
        <v>76</v>
      </c>
      <c r="D606" s="30" t="str">
        <f t="shared" ref="D606:D608" si="279">D605</f>
        <v>S3  A05</v>
      </c>
      <c r="E606" s="31" t="s">
        <v>32</v>
      </c>
      <c r="F606" s="32" t="s">
        <v>33</v>
      </c>
      <c r="G606" s="33">
        <v>9320</v>
      </c>
      <c r="H606" s="33">
        <f t="shared" si="266"/>
        <v>8145</v>
      </c>
      <c r="I606" s="34">
        <v>59</v>
      </c>
      <c r="J606" s="34"/>
      <c r="K606" s="35">
        <v>1</v>
      </c>
      <c r="L606" s="35">
        <v>5</v>
      </c>
      <c r="M606" s="36"/>
      <c r="N606" s="37">
        <f t="shared" si="258"/>
        <v>65</v>
      </c>
      <c r="O606" s="38">
        <f t="shared" si="259"/>
        <v>125.30769230769231</v>
      </c>
      <c r="P606" s="39">
        <f t="shared" si="278"/>
        <v>5</v>
      </c>
      <c r="Q606" s="40" t="str">
        <f t="shared" si="262"/>
        <v/>
      </c>
      <c r="R606" s="40">
        <f t="shared" si="260"/>
        <v>1.5384615384615385</v>
      </c>
      <c r="S606" s="40">
        <f t="shared" si="261"/>
        <v>7.6923076923076925</v>
      </c>
      <c r="T606" s="40" t="str">
        <f t="shared" si="264"/>
        <v/>
      </c>
    </row>
    <row r="607" spans="1:23" x14ac:dyDescent="0.25">
      <c r="A607" s="27">
        <v>43676</v>
      </c>
      <c r="B607" s="28" t="s">
        <v>92</v>
      </c>
      <c r="C607" s="29" t="s">
        <v>76</v>
      </c>
      <c r="D607" s="30" t="str">
        <f t="shared" si="279"/>
        <v>S3  A05</v>
      </c>
      <c r="E607" s="31" t="s">
        <v>34</v>
      </c>
      <c r="F607" s="32" t="s">
        <v>35</v>
      </c>
      <c r="G607" s="43">
        <v>2615</v>
      </c>
      <c r="H607" s="33">
        <f t="shared" si="266"/>
        <v>1440</v>
      </c>
      <c r="I607" s="34">
        <v>5</v>
      </c>
      <c r="J607" s="34"/>
      <c r="K607" s="35">
        <v>2</v>
      </c>
      <c r="L607" s="35"/>
      <c r="M607" s="36">
        <v>2</v>
      </c>
      <c r="N607" s="37">
        <f t="shared" si="258"/>
        <v>9</v>
      </c>
      <c r="O607" s="38">
        <f t="shared" si="259"/>
        <v>160</v>
      </c>
      <c r="P607" s="39">
        <f t="shared" si="278"/>
        <v>2</v>
      </c>
      <c r="Q607" s="40" t="str">
        <f t="shared" si="262"/>
        <v/>
      </c>
      <c r="R607" s="40">
        <f t="shared" si="260"/>
        <v>22.222222222222221</v>
      </c>
      <c r="S607" s="40" t="str">
        <f t="shared" si="261"/>
        <v/>
      </c>
      <c r="T607" s="40">
        <f t="shared" si="264"/>
        <v>22.222222222222221</v>
      </c>
    </row>
    <row r="608" spans="1:23" x14ac:dyDescent="0.25">
      <c r="A608" s="27">
        <v>43676</v>
      </c>
      <c r="B608" s="28" t="s">
        <v>92</v>
      </c>
      <c r="C608" s="29" t="s">
        <v>76</v>
      </c>
      <c r="D608" s="30" t="str">
        <f t="shared" si="279"/>
        <v>S3  A05</v>
      </c>
      <c r="E608" s="31" t="s">
        <v>36</v>
      </c>
      <c r="F608" s="32" t="s">
        <v>37</v>
      </c>
      <c r="G608" s="43"/>
      <c r="H608" s="33">
        <f t="shared" si="266"/>
        <v>0</v>
      </c>
      <c r="I608" s="34"/>
      <c r="J608" s="34"/>
      <c r="K608" s="35"/>
      <c r="L608" s="35"/>
      <c r="M608" s="36"/>
      <c r="N608" s="37" t="str">
        <f t="shared" si="258"/>
        <v/>
      </c>
      <c r="O608" s="38" t="str">
        <f t="shared" si="259"/>
        <v/>
      </c>
      <c r="P608" s="39" t="str">
        <f t="shared" si="278"/>
        <v/>
      </c>
      <c r="Q608" s="40" t="str">
        <f t="shared" si="262"/>
        <v/>
      </c>
      <c r="R608" s="40" t="str">
        <f t="shared" si="260"/>
        <v/>
      </c>
      <c r="S608" s="40" t="str">
        <f t="shared" si="261"/>
        <v/>
      </c>
      <c r="T608" s="40" t="str">
        <f t="shared" si="264"/>
        <v/>
      </c>
    </row>
    <row r="609" spans="1:23" x14ac:dyDescent="0.25">
      <c r="A609" s="27">
        <v>43676</v>
      </c>
      <c r="B609" s="28" t="s">
        <v>92</v>
      </c>
      <c r="C609" s="29" t="s">
        <v>76</v>
      </c>
      <c r="D609" s="45" t="str">
        <f>D608</f>
        <v>S3  A05</v>
      </c>
      <c r="E609" s="46" t="s">
        <v>38</v>
      </c>
      <c r="F609" s="47" t="s">
        <v>39</v>
      </c>
      <c r="G609" s="48"/>
      <c r="H609" s="33">
        <f t="shared" si="266"/>
        <v>0</v>
      </c>
      <c r="I609" s="49"/>
      <c r="J609" s="49"/>
      <c r="K609" s="50"/>
      <c r="L609" s="50"/>
      <c r="M609" s="51"/>
      <c r="N609" s="37" t="str">
        <f t="shared" si="258"/>
        <v/>
      </c>
      <c r="O609" s="38" t="str">
        <f t="shared" si="259"/>
        <v/>
      </c>
      <c r="P609" s="39" t="str">
        <f t="shared" si="278"/>
        <v/>
      </c>
      <c r="Q609" s="40" t="str">
        <f t="shared" si="262"/>
        <v/>
      </c>
      <c r="R609" s="40" t="str">
        <f t="shared" si="260"/>
        <v/>
      </c>
      <c r="S609" s="40" t="str">
        <f t="shared" si="261"/>
        <v/>
      </c>
      <c r="T609" s="40" t="str">
        <f t="shared" si="264"/>
        <v/>
      </c>
    </row>
    <row r="610" spans="1:23" x14ac:dyDescent="0.25">
      <c r="A610" s="27">
        <v>43676</v>
      </c>
      <c r="B610" s="28" t="s">
        <v>92</v>
      </c>
      <c r="C610" s="29" t="s">
        <v>76</v>
      </c>
      <c r="D610" s="30" t="s">
        <v>82</v>
      </c>
      <c r="E610" s="31" t="s">
        <v>90</v>
      </c>
      <c r="F610" s="32" t="s">
        <v>91</v>
      </c>
      <c r="G610" s="33">
        <v>1543</v>
      </c>
      <c r="H610" s="33">
        <f t="shared" si="266"/>
        <v>368</v>
      </c>
      <c r="I610" s="34">
        <v>5</v>
      </c>
      <c r="J610" s="34"/>
      <c r="K610" s="35"/>
      <c r="L610" s="35"/>
      <c r="M610" s="36"/>
      <c r="N610" s="37">
        <f t="shared" si="258"/>
        <v>5</v>
      </c>
      <c r="O610" s="38">
        <f t="shared" si="259"/>
        <v>73.599999999999994</v>
      </c>
      <c r="P610" s="39" t="str">
        <f t="shared" ref="P610" si="280">IF(SUM(L610:M610)=0,"",SUM(L610:M610))</f>
        <v/>
      </c>
      <c r="Q610" s="40" t="str">
        <f t="shared" si="262"/>
        <v/>
      </c>
      <c r="R610" s="40" t="str">
        <f t="shared" si="260"/>
        <v/>
      </c>
      <c r="S610" s="40" t="str">
        <f t="shared" si="261"/>
        <v/>
      </c>
      <c r="T610" s="40" t="str">
        <f t="shared" si="264"/>
        <v/>
      </c>
      <c r="U610" s="41">
        <f>SUM(H610:H615)</f>
        <v>10344</v>
      </c>
      <c r="V610" s="42">
        <f>U610/(SUM(N610:N614))</f>
        <v>130.9367088607595</v>
      </c>
      <c r="W610" s="1">
        <f>SUM(N610:N615)</f>
        <v>79</v>
      </c>
    </row>
    <row r="611" spans="1:23" x14ac:dyDescent="0.25">
      <c r="A611" s="27">
        <v>43676</v>
      </c>
      <c r="B611" s="28" t="s">
        <v>92</v>
      </c>
      <c r="C611" s="29" t="s">
        <v>76</v>
      </c>
      <c r="D611" s="30" t="str">
        <f>D610</f>
        <v>S3  A06</v>
      </c>
      <c r="E611" s="31" t="s">
        <v>30</v>
      </c>
      <c r="F611" s="32" t="s">
        <v>31</v>
      </c>
      <c r="G611" s="33">
        <v>2483</v>
      </c>
      <c r="H611" s="33">
        <f t="shared" si="266"/>
        <v>1308</v>
      </c>
      <c r="I611" s="34">
        <v>13</v>
      </c>
      <c r="J611" s="34"/>
      <c r="K611" s="35"/>
      <c r="L611" s="35"/>
      <c r="M611" s="36"/>
      <c r="N611" s="37">
        <f t="shared" si="258"/>
        <v>13</v>
      </c>
      <c r="O611" s="38">
        <f t="shared" si="259"/>
        <v>100.61538461538461</v>
      </c>
      <c r="P611" s="39" t="str">
        <f t="shared" ref="P611:P615" si="281">IF(SUM(L611:M611)=0,"",SUM(L611:M611))</f>
        <v/>
      </c>
      <c r="Q611" s="40" t="str">
        <f t="shared" si="262"/>
        <v/>
      </c>
      <c r="R611" s="40" t="str">
        <f t="shared" si="260"/>
        <v/>
      </c>
      <c r="S611" s="40" t="str">
        <f t="shared" si="261"/>
        <v/>
      </c>
      <c r="T611" s="40" t="str">
        <f t="shared" si="264"/>
        <v/>
      </c>
      <c r="U611" s="41"/>
      <c r="V611" s="42"/>
    </row>
    <row r="612" spans="1:23" x14ac:dyDescent="0.25">
      <c r="A612" s="27">
        <v>43676</v>
      </c>
      <c r="B612" s="28" t="s">
        <v>92</v>
      </c>
      <c r="C612" s="29" t="s">
        <v>76</v>
      </c>
      <c r="D612" s="30" t="str">
        <f t="shared" ref="D612:D614" si="282">D611</f>
        <v>S3  A06</v>
      </c>
      <c r="E612" s="31" t="s">
        <v>32</v>
      </c>
      <c r="F612" s="32" t="s">
        <v>33</v>
      </c>
      <c r="G612" s="33">
        <v>5838</v>
      </c>
      <c r="H612" s="33">
        <f t="shared" si="266"/>
        <v>4663</v>
      </c>
      <c r="I612" s="34">
        <v>31</v>
      </c>
      <c r="J612" s="34"/>
      <c r="K612" s="35">
        <v>2</v>
      </c>
      <c r="L612" s="35"/>
      <c r="M612" s="36">
        <v>4</v>
      </c>
      <c r="N612" s="37">
        <f t="shared" si="258"/>
        <v>37</v>
      </c>
      <c r="O612" s="38">
        <f t="shared" si="259"/>
        <v>126.02702702702703</v>
      </c>
      <c r="P612" s="39">
        <f t="shared" si="281"/>
        <v>4</v>
      </c>
      <c r="Q612" s="40" t="str">
        <f t="shared" si="262"/>
        <v/>
      </c>
      <c r="R612" s="40">
        <f t="shared" si="260"/>
        <v>5.4054054054054053</v>
      </c>
      <c r="S612" s="40" t="str">
        <f t="shared" si="261"/>
        <v/>
      </c>
      <c r="T612" s="40">
        <f t="shared" si="264"/>
        <v>10.810810810810811</v>
      </c>
    </row>
    <row r="613" spans="1:23" x14ac:dyDescent="0.25">
      <c r="A613" s="27">
        <v>43676</v>
      </c>
      <c r="B613" s="28" t="s">
        <v>92</v>
      </c>
      <c r="C613" s="29" t="s">
        <v>76</v>
      </c>
      <c r="D613" s="30" t="str">
        <f t="shared" si="282"/>
        <v>S3  A06</v>
      </c>
      <c r="E613" s="31" t="s">
        <v>34</v>
      </c>
      <c r="F613" s="32" t="s">
        <v>35</v>
      </c>
      <c r="G613" s="43">
        <v>4631</v>
      </c>
      <c r="H613" s="33">
        <f t="shared" si="266"/>
        <v>3456</v>
      </c>
      <c r="I613" s="34">
        <v>19</v>
      </c>
      <c r="J613" s="34"/>
      <c r="K613" s="35">
        <v>1</v>
      </c>
      <c r="L613" s="35"/>
      <c r="M613" s="36">
        <v>1</v>
      </c>
      <c r="N613" s="37">
        <f t="shared" si="258"/>
        <v>21</v>
      </c>
      <c r="O613" s="38">
        <f t="shared" si="259"/>
        <v>164.57142857142858</v>
      </c>
      <c r="P613" s="39">
        <f t="shared" si="281"/>
        <v>1</v>
      </c>
      <c r="Q613" s="40" t="str">
        <f t="shared" si="262"/>
        <v/>
      </c>
      <c r="R613" s="40">
        <f t="shared" si="260"/>
        <v>4.7619047619047619</v>
      </c>
      <c r="S613" s="40" t="str">
        <f t="shared" si="261"/>
        <v/>
      </c>
      <c r="T613" s="40">
        <f t="shared" si="264"/>
        <v>4.7619047619047619</v>
      </c>
    </row>
    <row r="614" spans="1:23" x14ac:dyDescent="0.25">
      <c r="A614" s="27">
        <v>43676</v>
      </c>
      <c r="B614" s="28" t="s">
        <v>92</v>
      </c>
      <c r="C614" s="29" t="s">
        <v>76</v>
      </c>
      <c r="D614" s="30" t="str">
        <f t="shared" si="282"/>
        <v>S3  A06</v>
      </c>
      <c r="E614" s="31" t="s">
        <v>36</v>
      </c>
      <c r="F614" s="32" t="s">
        <v>37</v>
      </c>
      <c r="G614" s="43">
        <v>1724</v>
      </c>
      <c r="H614" s="33">
        <f t="shared" si="266"/>
        <v>549</v>
      </c>
      <c r="I614" s="34">
        <v>2</v>
      </c>
      <c r="J614" s="34"/>
      <c r="K614" s="35">
        <v>1</v>
      </c>
      <c r="L614" s="35"/>
      <c r="M614" s="36"/>
      <c r="N614" s="37">
        <f t="shared" si="258"/>
        <v>3</v>
      </c>
      <c r="O614" s="38">
        <f t="shared" si="259"/>
        <v>183</v>
      </c>
      <c r="P614" s="39" t="str">
        <f t="shared" si="281"/>
        <v/>
      </c>
      <c r="Q614" s="40" t="str">
        <f t="shared" si="262"/>
        <v/>
      </c>
      <c r="R614" s="40">
        <f t="shared" si="260"/>
        <v>33.333333333333329</v>
      </c>
      <c r="S614" s="40" t="str">
        <f t="shared" si="261"/>
        <v/>
      </c>
      <c r="T614" s="40" t="str">
        <f t="shared" si="264"/>
        <v/>
      </c>
    </row>
    <row r="615" spans="1:23" ht="12.6" thickBot="1" x14ac:dyDescent="0.3">
      <c r="A615" s="27">
        <v>43676</v>
      </c>
      <c r="B615" s="28" t="s">
        <v>92</v>
      </c>
      <c r="C615" s="29" t="s">
        <v>76</v>
      </c>
      <c r="D615" s="56" t="str">
        <f>D614</f>
        <v>S3  A06</v>
      </c>
      <c r="E615" s="46" t="s">
        <v>38</v>
      </c>
      <c r="F615" s="47" t="s">
        <v>39</v>
      </c>
      <c r="G615" s="48"/>
      <c r="H615" s="33">
        <f t="shared" si="266"/>
        <v>0</v>
      </c>
      <c r="I615" s="49"/>
      <c r="J615" s="49"/>
      <c r="K615" s="50"/>
      <c r="L615" s="50"/>
      <c r="M615" s="51"/>
      <c r="N615" s="37" t="str">
        <f t="shared" si="258"/>
        <v/>
      </c>
      <c r="O615" s="38" t="str">
        <f t="shared" si="259"/>
        <v/>
      </c>
      <c r="P615" s="39" t="str">
        <f t="shared" si="281"/>
        <v/>
      </c>
      <c r="Q615" s="40" t="str">
        <f t="shared" si="262"/>
        <v/>
      </c>
      <c r="R615" s="40" t="str">
        <f t="shared" si="260"/>
        <v/>
      </c>
      <c r="S615" s="40" t="str">
        <f t="shared" si="261"/>
        <v/>
      </c>
      <c r="T615" s="40" t="str">
        <f t="shared" si="264"/>
        <v/>
      </c>
    </row>
    <row r="616" spans="1:23" x14ac:dyDescent="0.25">
      <c r="A616" s="27">
        <v>43676</v>
      </c>
      <c r="B616" s="28" t="s">
        <v>92</v>
      </c>
      <c r="C616" s="29" t="s">
        <v>76</v>
      </c>
      <c r="D616" s="30" t="s">
        <v>83</v>
      </c>
      <c r="E616" s="31" t="s">
        <v>90</v>
      </c>
      <c r="F616" s="32" t="s">
        <v>91</v>
      </c>
      <c r="G616" s="33">
        <v>2449</v>
      </c>
      <c r="H616" s="33">
        <f t="shared" si="266"/>
        <v>1274</v>
      </c>
      <c r="I616" s="34">
        <v>16</v>
      </c>
      <c r="J616" s="34"/>
      <c r="K616" s="35"/>
      <c r="L616" s="35"/>
      <c r="M616" s="36"/>
      <c r="N616" s="37">
        <f t="shared" si="258"/>
        <v>16</v>
      </c>
      <c r="O616" s="38">
        <f t="shared" si="259"/>
        <v>79.625</v>
      </c>
      <c r="P616" s="39" t="str">
        <f t="shared" ref="P616" si="283">IF(SUM(L616:M616)=0,"",SUM(L616:M616))</f>
        <v/>
      </c>
      <c r="Q616" s="40" t="str">
        <f t="shared" si="262"/>
        <v/>
      </c>
      <c r="R616" s="40" t="str">
        <f t="shared" si="260"/>
        <v/>
      </c>
      <c r="S616" s="40" t="str">
        <f t="shared" si="261"/>
        <v/>
      </c>
      <c r="T616" s="40" t="str">
        <f t="shared" si="264"/>
        <v/>
      </c>
      <c r="U616" s="41">
        <f>SUM(H616:H621)</f>
        <v>17043</v>
      </c>
      <c r="V616" s="42">
        <f>U616/(SUM(N616:N620))</f>
        <v>115.1554054054054</v>
      </c>
      <c r="W616" s="1">
        <f>SUM(N616:N621)</f>
        <v>148</v>
      </c>
    </row>
    <row r="617" spans="1:23" x14ac:dyDescent="0.25">
      <c r="A617" s="27">
        <v>43676</v>
      </c>
      <c r="B617" s="28" t="s">
        <v>92</v>
      </c>
      <c r="C617" s="29" t="s">
        <v>76</v>
      </c>
      <c r="D617" s="30" t="str">
        <f>D616</f>
        <v>S3  A07</v>
      </c>
      <c r="E617" s="31" t="s">
        <v>30</v>
      </c>
      <c r="F617" s="32" t="s">
        <v>31</v>
      </c>
      <c r="G617" s="33">
        <v>5264</v>
      </c>
      <c r="H617" s="33">
        <f t="shared" si="266"/>
        <v>4089</v>
      </c>
      <c r="I617" s="34">
        <v>40</v>
      </c>
      <c r="J617" s="34"/>
      <c r="K617" s="35"/>
      <c r="L617" s="35"/>
      <c r="M617" s="36">
        <v>1</v>
      </c>
      <c r="N617" s="37">
        <f t="shared" si="258"/>
        <v>41</v>
      </c>
      <c r="O617" s="38">
        <f t="shared" si="259"/>
        <v>99.731707317073173</v>
      </c>
      <c r="P617" s="39">
        <f t="shared" ref="P617:P621" si="284">IF(SUM(L617:M617)=0,"",SUM(L617:M617))</f>
        <v>1</v>
      </c>
      <c r="Q617" s="40" t="str">
        <f t="shared" si="262"/>
        <v/>
      </c>
      <c r="R617" s="40" t="str">
        <f t="shared" si="260"/>
        <v/>
      </c>
      <c r="S617" s="40" t="str">
        <f t="shared" si="261"/>
        <v/>
      </c>
      <c r="T617" s="40">
        <f t="shared" si="264"/>
        <v>2.4390243902439024</v>
      </c>
      <c r="U617" s="41"/>
      <c r="V617" s="42"/>
    </row>
    <row r="618" spans="1:23" x14ac:dyDescent="0.25">
      <c r="A618" s="27">
        <v>43676</v>
      </c>
      <c r="B618" s="28" t="s">
        <v>92</v>
      </c>
      <c r="C618" s="29" t="s">
        <v>76</v>
      </c>
      <c r="D618" s="30" t="str">
        <f t="shared" ref="D618:D620" si="285">D617</f>
        <v>S3  A07</v>
      </c>
      <c r="E618" s="31" t="s">
        <v>32</v>
      </c>
      <c r="F618" s="32" t="s">
        <v>33</v>
      </c>
      <c r="G618" s="33">
        <v>10409</v>
      </c>
      <c r="H618" s="33">
        <f t="shared" si="266"/>
        <v>9234</v>
      </c>
      <c r="I618" s="34">
        <v>57</v>
      </c>
      <c r="J618" s="34">
        <v>1</v>
      </c>
      <c r="K618" s="35">
        <v>15</v>
      </c>
      <c r="L618" s="35"/>
      <c r="M618" s="36">
        <v>2</v>
      </c>
      <c r="N618" s="37">
        <f t="shared" si="258"/>
        <v>75</v>
      </c>
      <c r="O618" s="38">
        <f t="shared" si="259"/>
        <v>123.12</v>
      </c>
      <c r="P618" s="39">
        <f t="shared" si="284"/>
        <v>2</v>
      </c>
      <c r="Q618" s="40">
        <f t="shared" si="262"/>
        <v>1.3333333333333335</v>
      </c>
      <c r="R618" s="40">
        <f t="shared" si="260"/>
        <v>20</v>
      </c>
      <c r="S618" s="40" t="str">
        <f t="shared" si="261"/>
        <v/>
      </c>
      <c r="T618" s="40">
        <f t="shared" si="264"/>
        <v>2.666666666666667</v>
      </c>
    </row>
    <row r="619" spans="1:23" x14ac:dyDescent="0.25">
      <c r="A619" s="27">
        <v>43676</v>
      </c>
      <c r="B619" s="28" t="s">
        <v>92</v>
      </c>
      <c r="C619" s="29" t="s">
        <v>76</v>
      </c>
      <c r="D619" s="30" t="str">
        <f t="shared" si="285"/>
        <v>S3  A07</v>
      </c>
      <c r="E619" s="31" t="s">
        <v>34</v>
      </c>
      <c r="F619" s="32" t="s">
        <v>35</v>
      </c>
      <c r="G619" s="43">
        <v>3621</v>
      </c>
      <c r="H619" s="33">
        <f t="shared" si="266"/>
        <v>2446</v>
      </c>
      <c r="I619" s="34">
        <v>12</v>
      </c>
      <c r="J619" s="34">
        <v>1</v>
      </c>
      <c r="K619" s="35">
        <v>3</v>
      </c>
      <c r="L619" s="35"/>
      <c r="M619" s="36"/>
      <c r="N619" s="37">
        <f t="shared" si="258"/>
        <v>16</v>
      </c>
      <c r="O619" s="38">
        <f t="shared" si="259"/>
        <v>152.875</v>
      </c>
      <c r="P619" s="39" t="str">
        <f t="shared" si="284"/>
        <v/>
      </c>
      <c r="Q619" s="40">
        <f t="shared" si="262"/>
        <v>6.25</v>
      </c>
      <c r="R619" s="40">
        <f t="shared" si="260"/>
        <v>18.75</v>
      </c>
      <c r="S619" s="40" t="str">
        <f t="shared" si="261"/>
        <v/>
      </c>
      <c r="T619" s="40" t="str">
        <f t="shared" si="264"/>
        <v/>
      </c>
    </row>
    <row r="620" spans="1:23" x14ac:dyDescent="0.25">
      <c r="A620" s="27">
        <v>43676</v>
      </c>
      <c r="B620" s="28" t="s">
        <v>92</v>
      </c>
      <c r="C620" s="29" t="s">
        <v>76</v>
      </c>
      <c r="D620" s="30" t="str">
        <f t="shared" si="285"/>
        <v>S3  A07</v>
      </c>
      <c r="E620" s="31" t="s">
        <v>36</v>
      </c>
      <c r="F620" s="32" t="s">
        <v>37</v>
      </c>
      <c r="G620" s="43"/>
      <c r="H620" s="33">
        <f t="shared" si="266"/>
        <v>0</v>
      </c>
      <c r="I620" s="34"/>
      <c r="J620" s="34"/>
      <c r="K620" s="35"/>
      <c r="L620" s="35"/>
      <c r="M620" s="36"/>
      <c r="N620" s="37" t="str">
        <f t="shared" si="258"/>
        <v/>
      </c>
      <c r="O620" s="38" t="str">
        <f t="shared" si="259"/>
        <v/>
      </c>
      <c r="P620" s="39" t="str">
        <f t="shared" si="284"/>
        <v/>
      </c>
      <c r="Q620" s="40" t="str">
        <f t="shared" si="262"/>
        <v/>
      </c>
      <c r="R620" s="40" t="str">
        <f t="shared" si="260"/>
        <v/>
      </c>
      <c r="S620" s="40" t="str">
        <f t="shared" si="261"/>
        <v/>
      </c>
      <c r="T620" s="40" t="str">
        <f t="shared" si="264"/>
        <v/>
      </c>
    </row>
    <row r="621" spans="1:23" x14ac:dyDescent="0.25">
      <c r="A621" s="27">
        <v>43676</v>
      </c>
      <c r="B621" s="28" t="s">
        <v>92</v>
      </c>
      <c r="C621" s="29" t="s">
        <v>76</v>
      </c>
      <c r="D621" s="45" t="str">
        <f>D620</f>
        <v>S3  A07</v>
      </c>
      <c r="E621" s="46" t="s">
        <v>38</v>
      </c>
      <c r="F621" s="47" t="s">
        <v>39</v>
      </c>
      <c r="G621" s="48"/>
      <c r="H621" s="33">
        <f t="shared" si="266"/>
        <v>0</v>
      </c>
      <c r="I621" s="49"/>
      <c r="J621" s="49"/>
      <c r="K621" s="50"/>
      <c r="L621" s="50"/>
      <c r="M621" s="51"/>
      <c r="N621" s="37" t="str">
        <f t="shared" si="258"/>
        <v/>
      </c>
      <c r="O621" s="38" t="str">
        <f t="shared" si="259"/>
        <v/>
      </c>
      <c r="P621" s="39" t="str">
        <f t="shared" si="284"/>
        <v/>
      </c>
      <c r="Q621" s="40" t="str">
        <f t="shared" si="262"/>
        <v/>
      </c>
      <c r="R621" s="40" t="str">
        <f t="shared" si="260"/>
        <v/>
      </c>
      <c r="S621" s="40" t="str">
        <f t="shared" si="261"/>
        <v/>
      </c>
      <c r="T621" s="40" t="str">
        <f t="shared" si="264"/>
        <v/>
      </c>
    </row>
    <row r="622" spans="1:23" x14ac:dyDescent="0.25">
      <c r="A622" s="27">
        <v>43676</v>
      </c>
      <c r="B622" s="28" t="s">
        <v>92</v>
      </c>
      <c r="C622" s="29" t="s">
        <v>76</v>
      </c>
      <c r="D622" s="30" t="s">
        <v>84</v>
      </c>
      <c r="E622" s="31" t="s">
        <v>90</v>
      </c>
      <c r="F622" s="32" t="s">
        <v>91</v>
      </c>
      <c r="G622" s="33">
        <v>1588</v>
      </c>
      <c r="H622" s="33">
        <f t="shared" si="266"/>
        <v>413</v>
      </c>
      <c r="I622" s="34">
        <v>6</v>
      </c>
      <c r="J622" s="34"/>
      <c r="K622" s="35"/>
      <c r="L622" s="35"/>
      <c r="M622" s="36"/>
      <c r="N622" s="37">
        <f t="shared" si="258"/>
        <v>6</v>
      </c>
      <c r="O622" s="38">
        <f t="shared" si="259"/>
        <v>68.833333333333329</v>
      </c>
      <c r="P622" s="39" t="str">
        <f t="shared" ref="P622" si="286">IF(SUM(L622:M622)=0,"",SUM(L622:M622))</f>
        <v/>
      </c>
      <c r="Q622" s="40" t="str">
        <f t="shared" si="262"/>
        <v/>
      </c>
      <c r="R622" s="40" t="str">
        <f t="shared" si="260"/>
        <v/>
      </c>
      <c r="S622" s="40" t="str">
        <f t="shared" si="261"/>
        <v/>
      </c>
      <c r="T622" s="40" t="str">
        <f t="shared" si="264"/>
        <v/>
      </c>
      <c r="U622" s="41">
        <f>SUM(H622:H627)</f>
        <v>14394</v>
      </c>
      <c r="V622" s="42">
        <f>U622/(SUM(N622:N626))</f>
        <v>130.85454545454544</v>
      </c>
      <c r="W622" s="1">
        <f>SUM(N622:N627)</f>
        <v>110</v>
      </c>
    </row>
    <row r="623" spans="1:23" x14ac:dyDescent="0.25">
      <c r="A623" s="27">
        <v>43676</v>
      </c>
      <c r="B623" s="28" t="s">
        <v>92</v>
      </c>
      <c r="C623" s="29" t="s">
        <v>76</v>
      </c>
      <c r="D623" s="30" t="str">
        <f>D622</f>
        <v>S3  A08</v>
      </c>
      <c r="E623" s="31" t="s">
        <v>30</v>
      </c>
      <c r="F623" s="32" t="s">
        <v>31</v>
      </c>
      <c r="G623" s="33">
        <v>2772</v>
      </c>
      <c r="H623" s="33">
        <f t="shared" si="266"/>
        <v>1597</v>
      </c>
      <c r="I623" s="34">
        <v>9</v>
      </c>
      <c r="J623" s="34"/>
      <c r="K623" s="35">
        <v>1</v>
      </c>
      <c r="L623" s="35"/>
      <c r="M623" s="36">
        <v>6</v>
      </c>
      <c r="N623" s="37">
        <f t="shared" si="258"/>
        <v>16</v>
      </c>
      <c r="O623" s="38">
        <f t="shared" si="259"/>
        <v>99.8125</v>
      </c>
      <c r="P623" s="39">
        <f t="shared" ref="P623:P627" si="287">IF(SUM(L623:M623)=0,"",SUM(L623:M623))</f>
        <v>6</v>
      </c>
      <c r="Q623" s="40" t="str">
        <f t="shared" si="262"/>
        <v/>
      </c>
      <c r="R623" s="40">
        <f t="shared" si="260"/>
        <v>6.25</v>
      </c>
      <c r="S623" s="40" t="str">
        <f t="shared" si="261"/>
        <v/>
      </c>
      <c r="T623" s="40">
        <f t="shared" si="264"/>
        <v>37.5</v>
      </c>
      <c r="U623" s="41"/>
      <c r="V623" s="42"/>
    </row>
    <row r="624" spans="1:23" x14ac:dyDescent="0.25">
      <c r="A624" s="27">
        <v>43676</v>
      </c>
      <c r="B624" s="28" t="s">
        <v>92</v>
      </c>
      <c r="C624" s="29" t="s">
        <v>76</v>
      </c>
      <c r="D624" s="30" t="str">
        <f t="shared" ref="D624:D626" si="288">D623</f>
        <v>S3  A08</v>
      </c>
      <c r="E624" s="31" t="s">
        <v>32</v>
      </c>
      <c r="F624" s="32" t="s">
        <v>33</v>
      </c>
      <c r="G624" s="33">
        <v>7270</v>
      </c>
      <c r="H624" s="33">
        <f t="shared" si="266"/>
        <v>6095</v>
      </c>
      <c r="I624" s="34">
        <v>45</v>
      </c>
      <c r="J624" s="34"/>
      <c r="K624" s="35">
        <v>3</v>
      </c>
      <c r="L624" s="35"/>
      <c r="M624" s="36"/>
      <c r="N624" s="37">
        <f t="shared" si="258"/>
        <v>48</v>
      </c>
      <c r="O624" s="38">
        <f t="shared" si="259"/>
        <v>126.97916666666667</v>
      </c>
      <c r="P624" s="39" t="str">
        <f t="shared" si="287"/>
        <v/>
      </c>
      <c r="Q624" s="40" t="str">
        <f t="shared" si="262"/>
        <v/>
      </c>
      <c r="R624" s="40">
        <f t="shared" si="260"/>
        <v>6.25</v>
      </c>
      <c r="S624" s="40" t="str">
        <f t="shared" si="261"/>
        <v/>
      </c>
      <c r="T624" s="40" t="str">
        <f t="shared" si="264"/>
        <v/>
      </c>
    </row>
    <row r="625" spans="1:23" x14ac:dyDescent="0.25">
      <c r="A625" s="27">
        <v>43676</v>
      </c>
      <c r="B625" s="28" t="s">
        <v>92</v>
      </c>
      <c r="C625" s="29" t="s">
        <v>76</v>
      </c>
      <c r="D625" s="30" t="str">
        <f t="shared" si="288"/>
        <v>S3  A08</v>
      </c>
      <c r="E625" s="31" t="s">
        <v>34</v>
      </c>
      <c r="F625" s="32" t="s">
        <v>35</v>
      </c>
      <c r="G625" s="43">
        <v>7279</v>
      </c>
      <c r="H625" s="33">
        <f t="shared" si="266"/>
        <v>6104</v>
      </c>
      <c r="I625" s="34">
        <v>26</v>
      </c>
      <c r="J625" s="34"/>
      <c r="K625" s="35">
        <v>4</v>
      </c>
      <c r="L625" s="35"/>
      <c r="M625" s="36">
        <v>9</v>
      </c>
      <c r="N625" s="37">
        <f t="shared" si="258"/>
        <v>39</v>
      </c>
      <c r="O625" s="38">
        <f t="shared" si="259"/>
        <v>156.51282051282053</v>
      </c>
      <c r="P625" s="39">
        <f t="shared" si="287"/>
        <v>9</v>
      </c>
      <c r="Q625" s="40" t="str">
        <f t="shared" si="262"/>
        <v/>
      </c>
      <c r="R625" s="40">
        <f t="shared" si="260"/>
        <v>10.256410256410255</v>
      </c>
      <c r="S625" s="40" t="str">
        <f t="shared" si="261"/>
        <v/>
      </c>
      <c r="T625" s="40">
        <f t="shared" si="264"/>
        <v>23.076923076923077</v>
      </c>
    </row>
    <row r="626" spans="1:23" x14ac:dyDescent="0.25">
      <c r="A626" s="27">
        <v>43676</v>
      </c>
      <c r="B626" s="28" t="s">
        <v>92</v>
      </c>
      <c r="C626" s="29" t="s">
        <v>76</v>
      </c>
      <c r="D626" s="30" t="str">
        <f t="shared" si="288"/>
        <v>S3  A08</v>
      </c>
      <c r="E626" s="31" t="s">
        <v>36</v>
      </c>
      <c r="F626" s="32" t="s">
        <v>37</v>
      </c>
      <c r="G626" s="43">
        <v>1360</v>
      </c>
      <c r="H626" s="33">
        <f t="shared" si="266"/>
        <v>185</v>
      </c>
      <c r="I626" s="34">
        <v>1</v>
      </c>
      <c r="J626" s="34"/>
      <c r="K626" s="35"/>
      <c r="L626" s="35"/>
      <c r="M626" s="36"/>
      <c r="N626" s="37">
        <f t="shared" si="258"/>
        <v>1</v>
      </c>
      <c r="O626" s="38">
        <f t="shared" si="259"/>
        <v>185</v>
      </c>
      <c r="P626" s="39" t="str">
        <f t="shared" si="287"/>
        <v/>
      </c>
      <c r="Q626" s="40" t="str">
        <f t="shared" si="262"/>
        <v/>
      </c>
      <c r="R626" s="40" t="str">
        <f t="shared" si="260"/>
        <v/>
      </c>
      <c r="S626" s="40" t="str">
        <f t="shared" si="261"/>
        <v/>
      </c>
      <c r="T626" s="40" t="str">
        <f t="shared" si="264"/>
        <v/>
      </c>
    </row>
    <row r="627" spans="1:23" x14ac:dyDescent="0.25">
      <c r="A627" s="27">
        <v>43676</v>
      </c>
      <c r="B627" s="28" t="s">
        <v>92</v>
      </c>
      <c r="C627" s="29" t="s">
        <v>76</v>
      </c>
      <c r="D627" s="45" t="str">
        <f>D626</f>
        <v>S3  A08</v>
      </c>
      <c r="E627" s="46" t="s">
        <v>38</v>
      </c>
      <c r="F627" s="47" t="s">
        <v>39</v>
      </c>
      <c r="G627" s="48"/>
      <c r="H627" s="33">
        <f t="shared" si="266"/>
        <v>0</v>
      </c>
      <c r="I627" s="49"/>
      <c r="J627" s="49"/>
      <c r="K627" s="50"/>
      <c r="L627" s="50"/>
      <c r="M627" s="51"/>
      <c r="N627" s="37" t="str">
        <f t="shared" si="258"/>
        <v/>
      </c>
      <c r="O627" s="38" t="str">
        <f t="shared" si="259"/>
        <v/>
      </c>
      <c r="P627" s="39" t="str">
        <f t="shared" si="287"/>
        <v/>
      </c>
      <c r="Q627" s="40" t="str">
        <f t="shared" si="262"/>
        <v/>
      </c>
      <c r="R627" s="40" t="str">
        <f t="shared" si="260"/>
        <v/>
      </c>
      <c r="S627" s="40" t="str">
        <f t="shared" si="261"/>
        <v/>
      </c>
      <c r="T627" s="40" t="str">
        <f t="shared" si="264"/>
        <v/>
      </c>
    </row>
    <row r="628" spans="1:23" x14ac:dyDescent="0.25">
      <c r="A628" s="27">
        <v>43676</v>
      </c>
      <c r="B628" s="28" t="s">
        <v>92</v>
      </c>
      <c r="C628" s="29" t="s">
        <v>76</v>
      </c>
      <c r="D628" s="30" t="s">
        <v>85</v>
      </c>
      <c r="E628" s="31" t="s">
        <v>90</v>
      </c>
      <c r="F628" s="32" t="s">
        <v>91</v>
      </c>
      <c r="G628" s="33">
        <v>1658</v>
      </c>
      <c r="H628" s="33">
        <f t="shared" si="266"/>
        <v>483</v>
      </c>
      <c r="I628" s="34">
        <v>6</v>
      </c>
      <c r="J628" s="34"/>
      <c r="K628" s="35"/>
      <c r="L628" s="35"/>
      <c r="M628" s="36"/>
      <c r="N628" s="37">
        <f t="shared" si="258"/>
        <v>6</v>
      </c>
      <c r="O628" s="38">
        <f t="shared" si="259"/>
        <v>80.5</v>
      </c>
      <c r="P628" s="39" t="str">
        <f t="shared" ref="P628" si="289">IF(SUM(L628:M628)=0,"",SUM(L628:M628))</f>
        <v/>
      </c>
      <c r="Q628" s="40" t="str">
        <f t="shared" si="262"/>
        <v/>
      </c>
      <c r="R628" s="40" t="str">
        <f t="shared" si="260"/>
        <v/>
      </c>
      <c r="S628" s="40" t="str">
        <f t="shared" si="261"/>
        <v/>
      </c>
      <c r="T628" s="40" t="str">
        <f t="shared" si="264"/>
        <v/>
      </c>
      <c r="U628" s="41">
        <f>SUM(H628:H633)</f>
        <v>15297</v>
      </c>
      <c r="V628" s="42">
        <f>U628/(SUM(N628:N632))</f>
        <v>115.88636363636364</v>
      </c>
      <c r="W628" s="1">
        <f>SUM(N628:N633)</f>
        <v>132</v>
      </c>
    </row>
    <row r="629" spans="1:23" x14ac:dyDescent="0.25">
      <c r="A629" s="27">
        <v>43676</v>
      </c>
      <c r="B629" s="28" t="s">
        <v>92</v>
      </c>
      <c r="C629" s="29" t="s">
        <v>76</v>
      </c>
      <c r="D629" s="30" t="str">
        <f>D628</f>
        <v>S3  A09</v>
      </c>
      <c r="E629" s="31" t="s">
        <v>30</v>
      </c>
      <c r="F629" s="32" t="s">
        <v>31</v>
      </c>
      <c r="G629" s="33">
        <v>5825</v>
      </c>
      <c r="H629" s="33">
        <f t="shared" si="266"/>
        <v>4650</v>
      </c>
      <c r="I629" s="34">
        <v>39</v>
      </c>
      <c r="J629" s="34"/>
      <c r="K629" s="35">
        <v>1</v>
      </c>
      <c r="L629" s="35"/>
      <c r="M629" s="36">
        <v>7</v>
      </c>
      <c r="N629" s="37">
        <f t="shared" si="258"/>
        <v>47</v>
      </c>
      <c r="O629" s="38">
        <f t="shared" si="259"/>
        <v>98.936170212765958</v>
      </c>
      <c r="P629" s="39">
        <f t="shared" ref="P629:P633" si="290">IF(SUM(L629:M629)=0,"",SUM(L629:M629))</f>
        <v>7</v>
      </c>
      <c r="Q629" s="40" t="str">
        <f t="shared" si="262"/>
        <v/>
      </c>
      <c r="R629" s="40">
        <f t="shared" si="260"/>
        <v>2.1276595744680851</v>
      </c>
      <c r="S629" s="40" t="str">
        <f t="shared" si="261"/>
        <v/>
      </c>
      <c r="T629" s="40">
        <f t="shared" si="264"/>
        <v>14.893617021276595</v>
      </c>
      <c r="U629" s="41"/>
      <c r="V629" s="42"/>
    </row>
    <row r="630" spans="1:23" x14ac:dyDescent="0.25">
      <c r="A630" s="27">
        <v>43676</v>
      </c>
      <c r="B630" s="28" t="s">
        <v>92</v>
      </c>
      <c r="C630" s="29" t="s">
        <v>76</v>
      </c>
      <c r="D630" s="30" t="str">
        <f t="shared" ref="D630:D632" si="291">D629</f>
        <v>S3  A09</v>
      </c>
      <c r="E630" s="31" t="s">
        <v>32</v>
      </c>
      <c r="F630" s="32" t="s">
        <v>33</v>
      </c>
      <c r="G630" s="33">
        <v>9882</v>
      </c>
      <c r="H630" s="33">
        <f t="shared" si="266"/>
        <v>8707</v>
      </c>
      <c r="I630" s="34">
        <v>58</v>
      </c>
      <c r="J630" s="34">
        <v>1</v>
      </c>
      <c r="K630" s="35"/>
      <c r="L630" s="35"/>
      <c r="M630" s="36">
        <v>10</v>
      </c>
      <c r="N630" s="37">
        <f t="shared" si="258"/>
        <v>69</v>
      </c>
      <c r="O630" s="38">
        <f t="shared" si="259"/>
        <v>126.18840579710145</v>
      </c>
      <c r="P630" s="39">
        <f t="shared" si="290"/>
        <v>10</v>
      </c>
      <c r="Q630" s="40">
        <f t="shared" si="262"/>
        <v>1.4492753623188406</v>
      </c>
      <c r="R630" s="40" t="str">
        <f t="shared" si="260"/>
        <v/>
      </c>
      <c r="S630" s="40" t="str">
        <f t="shared" si="261"/>
        <v/>
      </c>
      <c r="T630" s="40">
        <f t="shared" si="264"/>
        <v>14.492753623188406</v>
      </c>
    </row>
    <row r="631" spans="1:23" x14ac:dyDescent="0.25">
      <c r="A631" s="27">
        <v>43676</v>
      </c>
      <c r="B631" s="28" t="s">
        <v>92</v>
      </c>
      <c r="C631" s="29" t="s">
        <v>76</v>
      </c>
      <c r="D631" s="30" t="str">
        <f t="shared" si="291"/>
        <v>S3  A09</v>
      </c>
      <c r="E631" s="31" t="s">
        <v>34</v>
      </c>
      <c r="F631" s="32" t="s">
        <v>35</v>
      </c>
      <c r="G631" s="43">
        <v>2632</v>
      </c>
      <c r="H631" s="33">
        <f t="shared" si="266"/>
        <v>1457</v>
      </c>
      <c r="I631" s="34">
        <v>6</v>
      </c>
      <c r="J631" s="34">
        <v>1</v>
      </c>
      <c r="K631" s="35">
        <v>2</v>
      </c>
      <c r="L631" s="35">
        <v>1</v>
      </c>
      <c r="M631" s="36"/>
      <c r="N631" s="37">
        <f t="shared" si="258"/>
        <v>10</v>
      </c>
      <c r="O631" s="38">
        <f t="shared" si="259"/>
        <v>145.69999999999999</v>
      </c>
      <c r="P631" s="39">
        <f t="shared" si="290"/>
        <v>1</v>
      </c>
      <c r="Q631" s="40">
        <f t="shared" si="262"/>
        <v>10</v>
      </c>
      <c r="R631" s="40">
        <f t="shared" si="260"/>
        <v>20</v>
      </c>
      <c r="S631" s="40">
        <f t="shared" si="261"/>
        <v>10</v>
      </c>
      <c r="T631" s="40" t="str">
        <f t="shared" si="264"/>
        <v/>
      </c>
    </row>
    <row r="632" spans="1:23" x14ac:dyDescent="0.25">
      <c r="A632" s="27">
        <v>43676</v>
      </c>
      <c r="B632" s="28" t="s">
        <v>92</v>
      </c>
      <c r="C632" s="29" t="s">
        <v>76</v>
      </c>
      <c r="D632" s="30" t="str">
        <f t="shared" si="291"/>
        <v>S3  A09</v>
      </c>
      <c r="E632" s="31" t="s">
        <v>36</v>
      </c>
      <c r="F632" s="32" t="s">
        <v>37</v>
      </c>
      <c r="G632" s="43"/>
      <c r="H632" s="33">
        <f t="shared" si="266"/>
        <v>0</v>
      </c>
      <c r="I632" s="34"/>
      <c r="J632" s="34"/>
      <c r="K632" s="35"/>
      <c r="L632" s="35"/>
      <c r="M632" s="36"/>
      <c r="N632" s="37" t="str">
        <f t="shared" si="258"/>
        <v/>
      </c>
      <c r="O632" s="38" t="str">
        <f t="shared" si="259"/>
        <v/>
      </c>
      <c r="P632" s="39" t="str">
        <f t="shared" si="290"/>
        <v/>
      </c>
      <c r="Q632" s="40" t="str">
        <f t="shared" si="262"/>
        <v/>
      </c>
      <c r="R632" s="40" t="str">
        <f t="shared" si="260"/>
        <v/>
      </c>
      <c r="S632" s="40" t="str">
        <f t="shared" si="261"/>
        <v/>
      </c>
      <c r="T632" s="40" t="str">
        <f t="shared" si="264"/>
        <v/>
      </c>
    </row>
    <row r="633" spans="1:23" x14ac:dyDescent="0.25">
      <c r="A633" s="27">
        <v>43676</v>
      </c>
      <c r="B633" s="28" t="s">
        <v>92</v>
      </c>
      <c r="C633" s="29" t="s">
        <v>76</v>
      </c>
      <c r="D633" s="45" t="str">
        <f>D632</f>
        <v>S3  A09</v>
      </c>
      <c r="E633" s="46" t="s">
        <v>38</v>
      </c>
      <c r="F633" s="47" t="s">
        <v>39</v>
      </c>
      <c r="G633" s="48"/>
      <c r="H633" s="33">
        <f t="shared" si="266"/>
        <v>0</v>
      </c>
      <c r="I633" s="49"/>
      <c r="J633" s="49"/>
      <c r="K633" s="50"/>
      <c r="L633" s="50"/>
      <c r="M633" s="51"/>
      <c r="N633" s="37" t="str">
        <f t="shared" si="258"/>
        <v/>
      </c>
      <c r="O633" s="38" t="str">
        <f t="shared" si="259"/>
        <v/>
      </c>
      <c r="P633" s="39" t="str">
        <f t="shared" si="290"/>
        <v/>
      </c>
      <c r="Q633" s="40" t="str">
        <f t="shared" si="262"/>
        <v/>
      </c>
      <c r="R633" s="40" t="str">
        <f t="shared" si="260"/>
        <v/>
      </c>
      <c r="S633" s="40" t="str">
        <f t="shared" si="261"/>
        <v/>
      </c>
      <c r="T633" s="40" t="str">
        <f t="shared" si="264"/>
        <v/>
      </c>
    </row>
    <row r="634" spans="1:23" x14ac:dyDescent="0.25">
      <c r="A634" s="27">
        <v>43676</v>
      </c>
      <c r="B634" s="28" t="s">
        <v>92</v>
      </c>
      <c r="C634" s="29" t="s">
        <v>76</v>
      </c>
      <c r="D634" s="30" t="s">
        <v>86</v>
      </c>
      <c r="E634" s="31" t="s">
        <v>90</v>
      </c>
      <c r="F634" s="32" t="s">
        <v>91</v>
      </c>
      <c r="G634" s="33">
        <v>2491</v>
      </c>
      <c r="H634" s="33">
        <f t="shared" si="266"/>
        <v>1316</v>
      </c>
      <c r="I634" s="34">
        <v>17</v>
      </c>
      <c r="J634" s="34"/>
      <c r="K634" s="35"/>
      <c r="L634" s="35"/>
      <c r="M634" s="36"/>
      <c r="N634" s="37">
        <f t="shared" si="258"/>
        <v>17</v>
      </c>
      <c r="O634" s="38">
        <f t="shared" si="259"/>
        <v>77.411764705882348</v>
      </c>
      <c r="P634" s="39" t="str">
        <f t="shared" ref="P634" si="292">IF(SUM(L634:M634)=0,"",SUM(L634:M634))</f>
        <v/>
      </c>
      <c r="Q634" s="40" t="str">
        <f t="shared" si="262"/>
        <v/>
      </c>
      <c r="R634" s="40" t="str">
        <f t="shared" si="260"/>
        <v/>
      </c>
      <c r="S634" s="40" t="str">
        <f t="shared" si="261"/>
        <v/>
      </c>
      <c r="T634" s="40" t="str">
        <f t="shared" si="264"/>
        <v/>
      </c>
      <c r="U634" s="41">
        <f>SUM(H634:H639)</f>
        <v>12380</v>
      </c>
      <c r="V634" s="42">
        <f>U634/(SUM(N634:N638))</f>
        <v>114.62962962962963</v>
      </c>
      <c r="W634" s="1">
        <f>SUM(N634:N639)</f>
        <v>108</v>
      </c>
    </row>
    <row r="635" spans="1:23" x14ac:dyDescent="0.25">
      <c r="A635" s="27">
        <v>43676</v>
      </c>
      <c r="B635" s="28" t="s">
        <v>92</v>
      </c>
      <c r="C635" s="29" t="s">
        <v>76</v>
      </c>
      <c r="D635" s="30" t="str">
        <f>D634</f>
        <v>S3  A10</v>
      </c>
      <c r="E635" s="31" t="s">
        <v>30</v>
      </c>
      <c r="F635" s="32" t="s">
        <v>31</v>
      </c>
      <c r="G635" s="33">
        <v>4155</v>
      </c>
      <c r="H635" s="33">
        <f t="shared" si="266"/>
        <v>2980</v>
      </c>
      <c r="I635" s="34">
        <v>24</v>
      </c>
      <c r="J635" s="34"/>
      <c r="K635" s="35">
        <v>1</v>
      </c>
      <c r="L635" s="35"/>
      <c r="M635" s="36">
        <v>5</v>
      </c>
      <c r="N635" s="37">
        <f t="shared" si="258"/>
        <v>30</v>
      </c>
      <c r="O635" s="38">
        <f t="shared" si="259"/>
        <v>99.333333333333329</v>
      </c>
      <c r="P635" s="39">
        <f t="shared" ref="P635:P639" si="293">IF(SUM(L635:M635)=0,"",SUM(L635:M635))</f>
        <v>5</v>
      </c>
      <c r="Q635" s="40" t="str">
        <f t="shared" si="262"/>
        <v/>
      </c>
      <c r="R635" s="40">
        <f t="shared" si="260"/>
        <v>3.3333333333333335</v>
      </c>
      <c r="S635" s="40" t="str">
        <f t="shared" si="261"/>
        <v/>
      </c>
      <c r="T635" s="40">
        <f t="shared" si="264"/>
        <v>16.666666666666664</v>
      </c>
      <c r="U635" s="41"/>
      <c r="V635" s="42"/>
    </row>
    <row r="636" spans="1:23" x14ac:dyDescent="0.25">
      <c r="A636" s="27">
        <v>43676</v>
      </c>
      <c r="B636" s="28" t="s">
        <v>92</v>
      </c>
      <c r="C636" s="29" t="s">
        <v>76</v>
      </c>
      <c r="D636" s="30" t="str">
        <f t="shared" ref="D636:D638" si="294">D635</f>
        <v>S3  A10</v>
      </c>
      <c r="E636" s="31" t="s">
        <v>32</v>
      </c>
      <c r="F636" s="32" t="s">
        <v>33</v>
      </c>
      <c r="G636" s="33">
        <v>7655</v>
      </c>
      <c r="H636" s="33">
        <f t="shared" si="266"/>
        <v>6480</v>
      </c>
      <c r="I636" s="34">
        <v>41</v>
      </c>
      <c r="J636" s="34"/>
      <c r="K636" s="35">
        <v>6</v>
      </c>
      <c r="L636" s="35"/>
      <c r="M636" s="36">
        <v>4</v>
      </c>
      <c r="N636" s="37">
        <f t="shared" si="258"/>
        <v>51</v>
      </c>
      <c r="O636" s="38">
        <f t="shared" si="259"/>
        <v>127.05882352941177</v>
      </c>
      <c r="P636" s="39">
        <f t="shared" si="293"/>
        <v>4</v>
      </c>
      <c r="Q636" s="40" t="str">
        <f t="shared" si="262"/>
        <v/>
      </c>
      <c r="R636" s="40">
        <f t="shared" si="260"/>
        <v>11.76470588235294</v>
      </c>
      <c r="S636" s="40" t="str">
        <f t="shared" si="261"/>
        <v/>
      </c>
      <c r="T636" s="40">
        <f t="shared" si="264"/>
        <v>7.8431372549019605</v>
      </c>
    </row>
    <row r="637" spans="1:23" x14ac:dyDescent="0.25">
      <c r="A637" s="27">
        <v>43676</v>
      </c>
      <c r="B637" s="28" t="s">
        <v>92</v>
      </c>
      <c r="C637" s="29" t="s">
        <v>76</v>
      </c>
      <c r="D637" s="30" t="str">
        <f t="shared" si="294"/>
        <v>S3  A10</v>
      </c>
      <c r="E637" s="31" t="s">
        <v>34</v>
      </c>
      <c r="F637" s="32" t="s">
        <v>35</v>
      </c>
      <c r="G637" s="43">
        <v>2585</v>
      </c>
      <c r="H637" s="33">
        <f t="shared" si="266"/>
        <v>1410</v>
      </c>
      <c r="I637" s="34">
        <v>7</v>
      </c>
      <c r="J637" s="34">
        <v>1</v>
      </c>
      <c r="K637" s="35">
        <v>1</v>
      </c>
      <c r="L637" s="35"/>
      <c r="M637" s="36"/>
      <c r="N637" s="37">
        <f t="shared" si="258"/>
        <v>9</v>
      </c>
      <c r="O637" s="38">
        <f t="shared" si="259"/>
        <v>156.66666666666666</v>
      </c>
      <c r="P637" s="39" t="str">
        <f t="shared" si="293"/>
        <v/>
      </c>
      <c r="Q637" s="40">
        <f t="shared" si="262"/>
        <v>11.111111111111111</v>
      </c>
      <c r="R637" s="40">
        <f t="shared" si="260"/>
        <v>11.111111111111111</v>
      </c>
      <c r="S637" s="40" t="str">
        <f t="shared" si="261"/>
        <v/>
      </c>
      <c r="T637" s="40" t="str">
        <f t="shared" si="264"/>
        <v/>
      </c>
    </row>
    <row r="638" spans="1:23" x14ac:dyDescent="0.25">
      <c r="A638" s="27">
        <v>43676</v>
      </c>
      <c r="B638" s="28" t="s">
        <v>92</v>
      </c>
      <c r="C638" s="29" t="s">
        <v>76</v>
      </c>
      <c r="D638" s="30" t="str">
        <f t="shared" si="294"/>
        <v>S3  A10</v>
      </c>
      <c r="E638" s="31" t="s">
        <v>36</v>
      </c>
      <c r="F638" s="32" t="s">
        <v>37</v>
      </c>
      <c r="G638" s="43">
        <v>1369</v>
      </c>
      <c r="H638" s="33">
        <f t="shared" si="266"/>
        <v>194</v>
      </c>
      <c r="I638" s="34">
        <v>0</v>
      </c>
      <c r="J638" s="34"/>
      <c r="K638" s="35">
        <v>1</v>
      </c>
      <c r="L638" s="35"/>
      <c r="M638" s="36"/>
      <c r="N638" s="37">
        <f t="shared" si="258"/>
        <v>1</v>
      </c>
      <c r="O638" s="38">
        <f t="shared" si="259"/>
        <v>194</v>
      </c>
      <c r="P638" s="39" t="str">
        <f t="shared" si="293"/>
        <v/>
      </c>
      <c r="Q638" s="40" t="str">
        <f t="shared" si="262"/>
        <v/>
      </c>
      <c r="R638" s="40">
        <f t="shared" si="260"/>
        <v>100</v>
      </c>
      <c r="S638" s="40" t="str">
        <f t="shared" si="261"/>
        <v/>
      </c>
      <c r="T638" s="40" t="str">
        <f t="shared" si="264"/>
        <v/>
      </c>
    </row>
    <row r="639" spans="1:23" x14ac:dyDescent="0.25">
      <c r="A639" s="27">
        <v>43676</v>
      </c>
      <c r="B639" s="28" t="s">
        <v>92</v>
      </c>
      <c r="C639" s="29" t="s">
        <v>76</v>
      </c>
      <c r="D639" s="45" t="str">
        <f>D638</f>
        <v>S3  A10</v>
      </c>
      <c r="E639" s="46" t="s">
        <v>38</v>
      </c>
      <c r="F639" s="47" t="s">
        <v>39</v>
      </c>
      <c r="G639" s="48"/>
      <c r="H639" s="33">
        <f t="shared" si="266"/>
        <v>0</v>
      </c>
      <c r="I639" s="49"/>
      <c r="J639" s="49"/>
      <c r="K639" s="50"/>
      <c r="L639" s="50"/>
      <c r="M639" s="51"/>
      <c r="N639" s="37" t="str">
        <f t="shared" si="258"/>
        <v/>
      </c>
      <c r="O639" s="38" t="str">
        <f t="shared" si="259"/>
        <v/>
      </c>
      <c r="P639" s="39" t="str">
        <f t="shared" si="293"/>
        <v/>
      </c>
      <c r="Q639" s="40" t="str">
        <f t="shared" si="262"/>
        <v/>
      </c>
      <c r="R639" s="40" t="str">
        <f t="shared" si="260"/>
        <v/>
      </c>
      <c r="S639" s="40" t="str">
        <f t="shared" si="261"/>
        <v/>
      </c>
      <c r="T639" s="40" t="str">
        <f t="shared" si="264"/>
        <v/>
      </c>
    </row>
    <row r="640" spans="1:23" x14ac:dyDescent="0.25">
      <c r="A640" s="27">
        <v>43676</v>
      </c>
      <c r="B640" s="28" t="s">
        <v>92</v>
      </c>
      <c r="C640" s="29" t="s">
        <v>76</v>
      </c>
      <c r="D640" s="30" t="s">
        <v>87</v>
      </c>
      <c r="E640" s="31" t="s">
        <v>90</v>
      </c>
      <c r="F640" s="32" t="s">
        <v>91</v>
      </c>
      <c r="G640" s="33">
        <v>1536</v>
      </c>
      <c r="H640" s="33">
        <f t="shared" si="266"/>
        <v>361</v>
      </c>
      <c r="I640" s="34">
        <v>5</v>
      </c>
      <c r="J640" s="34"/>
      <c r="K640" s="35"/>
      <c r="L640" s="35"/>
      <c r="M640" s="36"/>
      <c r="N640" s="37">
        <f t="shared" si="258"/>
        <v>5</v>
      </c>
      <c r="O640" s="38">
        <f t="shared" si="259"/>
        <v>72.2</v>
      </c>
      <c r="P640" s="39" t="str">
        <f t="shared" ref="P640" si="295">IF(SUM(L640:M640)=0,"",SUM(L640:M640))</f>
        <v/>
      </c>
      <c r="Q640" s="40" t="str">
        <f t="shared" si="262"/>
        <v/>
      </c>
      <c r="R640" s="40" t="str">
        <f t="shared" si="260"/>
        <v/>
      </c>
      <c r="S640" s="40" t="str">
        <f t="shared" si="261"/>
        <v/>
      </c>
      <c r="T640" s="40" t="str">
        <f t="shared" si="264"/>
        <v/>
      </c>
      <c r="U640" s="41">
        <f>SUM(H640:H645)</f>
        <v>11366</v>
      </c>
      <c r="V640" s="42">
        <f>U640/(SUM(N640:N644))</f>
        <v>120.91489361702128</v>
      </c>
      <c r="W640" s="1">
        <f>SUM(N640:N645)</f>
        <v>94</v>
      </c>
    </row>
    <row r="641" spans="1:23" x14ac:dyDescent="0.25">
      <c r="A641" s="27">
        <v>43676</v>
      </c>
      <c r="B641" s="28" t="s">
        <v>92</v>
      </c>
      <c r="C641" s="29" t="s">
        <v>76</v>
      </c>
      <c r="D641" s="30" t="str">
        <f>D640</f>
        <v>S3  A11</v>
      </c>
      <c r="E641" s="31" t="s">
        <v>30</v>
      </c>
      <c r="F641" s="32" t="s">
        <v>31</v>
      </c>
      <c r="G641" s="33">
        <v>3505</v>
      </c>
      <c r="H641" s="33">
        <f t="shared" si="266"/>
        <v>2330</v>
      </c>
      <c r="I641" s="34">
        <v>16</v>
      </c>
      <c r="J641" s="34"/>
      <c r="K641" s="35">
        <v>1</v>
      </c>
      <c r="L641" s="35"/>
      <c r="M641" s="36">
        <v>6</v>
      </c>
      <c r="N641" s="37">
        <f t="shared" ref="N641:N651" si="296">IF(ISBLANK(I641),"",I641+(J641+K641+L641+M641))</f>
        <v>23</v>
      </c>
      <c r="O641" s="38">
        <f t="shared" si="259"/>
        <v>101.30434782608695</v>
      </c>
      <c r="P641" s="39">
        <f t="shared" ref="P641:P645" si="297">IF(SUM(L641:M641)=0,"",SUM(L641:M641))</f>
        <v>6</v>
      </c>
      <c r="Q641" s="40" t="str">
        <f t="shared" si="262"/>
        <v/>
      </c>
      <c r="R641" s="40">
        <f t="shared" si="260"/>
        <v>4.3478260869565215</v>
      </c>
      <c r="S641" s="40" t="str">
        <f t="shared" si="261"/>
        <v/>
      </c>
      <c r="T641" s="40">
        <f t="shared" si="264"/>
        <v>26.086956521739129</v>
      </c>
      <c r="U641" s="41"/>
      <c r="V641" s="42"/>
    </row>
    <row r="642" spans="1:23" x14ac:dyDescent="0.25">
      <c r="A642" s="27">
        <v>43676</v>
      </c>
      <c r="B642" s="28" t="s">
        <v>92</v>
      </c>
      <c r="C642" s="29" t="s">
        <v>76</v>
      </c>
      <c r="D642" s="30" t="str">
        <f t="shared" ref="D642:D644" si="298">D641</f>
        <v>S3  A11</v>
      </c>
      <c r="E642" s="31" t="s">
        <v>32</v>
      </c>
      <c r="F642" s="32" t="s">
        <v>33</v>
      </c>
      <c r="G642" s="33">
        <v>8333</v>
      </c>
      <c r="H642" s="33">
        <f t="shared" si="266"/>
        <v>7158</v>
      </c>
      <c r="I642" s="34">
        <v>49</v>
      </c>
      <c r="J642" s="34"/>
      <c r="K642" s="35">
        <v>2</v>
      </c>
      <c r="L642" s="35"/>
      <c r="M642" s="36">
        <v>5</v>
      </c>
      <c r="N642" s="37">
        <f t="shared" si="296"/>
        <v>56</v>
      </c>
      <c r="O642" s="38">
        <f t="shared" ref="O642:O651" si="299">IF(H642=0,"",H642/N642)</f>
        <v>127.82142857142857</v>
      </c>
      <c r="P642" s="39">
        <f t="shared" si="297"/>
        <v>5</v>
      </c>
      <c r="Q642" s="40" t="str">
        <f t="shared" si="262"/>
        <v/>
      </c>
      <c r="R642" s="40">
        <f t="shared" ref="R642:R651" si="300">IF(ISBLANK(K642),"",(K642/N642)*100)</f>
        <v>3.5714285714285712</v>
      </c>
      <c r="S642" s="40" t="str">
        <f t="shared" ref="S642:S651" si="301">IF(ISBLANK(L642),"",(L642/N642)*100)</f>
        <v/>
      </c>
      <c r="T642" s="40">
        <f t="shared" si="264"/>
        <v>8.9285714285714288</v>
      </c>
    </row>
    <row r="643" spans="1:23" x14ac:dyDescent="0.25">
      <c r="A643" s="27">
        <v>43676</v>
      </c>
      <c r="B643" s="28" t="s">
        <v>92</v>
      </c>
      <c r="C643" s="29" t="s">
        <v>76</v>
      </c>
      <c r="D643" s="30" t="str">
        <f t="shared" si="298"/>
        <v>S3  A11</v>
      </c>
      <c r="E643" s="31" t="s">
        <v>34</v>
      </c>
      <c r="F643" s="32" t="s">
        <v>35</v>
      </c>
      <c r="G643" s="43">
        <v>2692</v>
      </c>
      <c r="H643" s="33">
        <f t="shared" si="266"/>
        <v>1517</v>
      </c>
      <c r="I643" s="34">
        <v>8</v>
      </c>
      <c r="J643" s="34"/>
      <c r="K643" s="35"/>
      <c r="L643" s="35"/>
      <c r="M643" s="36">
        <v>2</v>
      </c>
      <c r="N643" s="37">
        <f t="shared" si="296"/>
        <v>10</v>
      </c>
      <c r="O643" s="38">
        <f t="shared" si="299"/>
        <v>151.69999999999999</v>
      </c>
      <c r="P643" s="39">
        <f t="shared" si="297"/>
        <v>2</v>
      </c>
      <c r="Q643" s="40" t="str">
        <f t="shared" ref="Q643:Q651" si="302">IF(ISBLANK(J643),"",(J643/N643)*100)</f>
        <v/>
      </c>
      <c r="R643" s="40" t="str">
        <f t="shared" si="300"/>
        <v/>
      </c>
      <c r="S643" s="40" t="str">
        <f t="shared" si="301"/>
        <v/>
      </c>
      <c r="T643" s="40">
        <f t="shared" si="264"/>
        <v>20</v>
      </c>
    </row>
    <row r="644" spans="1:23" x14ac:dyDescent="0.25">
      <c r="A644" s="27">
        <v>43676</v>
      </c>
      <c r="B644" s="28" t="s">
        <v>92</v>
      </c>
      <c r="C644" s="29" t="s">
        <v>76</v>
      </c>
      <c r="D644" s="30" t="str">
        <f t="shared" si="298"/>
        <v>S3  A11</v>
      </c>
      <c r="E644" s="31" t="s">
        <v>36</v>
      </c>
      <c r="F644" s="32" t="s">
        <v>37</v>
      </c>
      <c r="G644" s="43"/>
      <c r="H644" s="33">
        <f t="shared" si="266"/>
        <v>0</v>
      </c>
      <c r="I644" s="34"/>
      <c r="J644" s="34"/>
      <c r="K644" s="35"/>
      <c r="L644" s="35"/>
      <c r="M644" s="36"/>
      <c r="N644" s="37" t="str">
        <f t="shared" si="296"/>
        <v/>
      </c>
      <c r="O644" s="38" t="str">
        <f t="shared" si="299"/>
        <v/>
      </c>
      <c r="P644" s="39" t="str">
        <f t="shared" si="297"/>
        <v/>
      </c>
      <c r="Q644" s="40" t="str">
        <f t="shared" si="302"/>
        <v/>
      </c>
      <c r="R644" s="40" t="str">
        <f t="shared" si="300"/>
        <v/>
      </c>
      <c r="S644" s="40" t="str">
        <f t="shared" si="301"/>
        <v/>
      </c>
      <c r="T644" s="40" t="str">
        <f t="shared" ref="T644:T651" si="303">IF(ISBLANK(M644),"",(M644/N644)*100)</f>
        <v/>
      </c>
    </row>
    <row r="645" spans="1:23" x14ac:dyDescent="0.25">
      <c r="A645" s="27">
        <v>43676</v>
      </c>
      <c r="B645" s="28" t="s">
        <v>92</v>
      </c>
      <c r="C645" s="29" t="s">
        <v>76</v>
      </c>
      <c r="D645" s="45" t="str">
        <f>D644</f>
        <v>S3  A11</v>
      </c>
      <c r="E645" s="46" t="s">
        <v>38</v>
      </c>
      <c r="F645" s="47" t="s">
        <v>39</v>
      </c>
      <c r="G645" s="48"/>
      <c r="H645" s="33">
        <f t="shared" ref="H645:H651" si="304">IF(ISBLANK(G645),0,G645-H$1)</f>
        <v>0</v>
      </c>
      <c r="I645" s="49"/>
      <c r="J645" s="49"/>
      <c r="K645" s="50"/>
      <c r="L645" s="50"/>
      <c r="M645" s="51"/>
      <c r="N645" s="37" t="str">
        <f t="shared" si="296"/>
        <v/>
      </c>
      <c r="O645" s="38" t="str">
        <f t="shared" si="299"/>
        <v/>
      </c>
      <c r="P645" s="39" t="str">
        <f t="shared" si="297"/>
        <v/>
      </c>
      <c r="Q645" s="40" t="str">
        <f t="shared" si="302"/>
        <v/>
      </c>
      <c r="R645" s="40" t="str">
        <f t="shared" si="300"/>
        <v/>
      </c>
      <c r="S645" s="40" t="str">
        <f t="shared" si="301"/>
        <v/>
      </c>
      <c r="T645" s="40" t="str">
        <f t="shared" si="303"/>
        <v/>
      </c>
    </row>
    <row r="646" spans="1:23" x14ac:dyDescent="0.25">
      <c r="A646" s="27">
        <v>43676</v>
      </c>
      <c r="B646" s="28" t="s">
        <v>92</v>
      </c>
      <c r="C646" s="29" t="s">
        <v>76</v>
      </c>
      <c r="D646" s="30" t="s">
        <v>88</v>
      </c>
      <c r="E646" s="31" t="s">
        <v>90</v>
      </c>
      <c r="F646" s="32" t="s">
        <v>91</v>
      </c>
      <c r="G646" s="33">
        <v>1712</v>
      </c>
      <c r="H646" s="33">
        <f t="shared" si="304"/>
        <v>537</v>
      </c>
      <c r="I646" s="34">
        <v>7</v>
      </c>
      <c r="J646" s="34"/>
      <c r="K646" s="35"/>
      <c r="L646" s="35"/>
      <c r="M646" s="36"/>
      <c r="N646" s="37">
        <f t="shared" si="296"/>
        <v>7</v>
      </c>
      <c r="O646" s="38">
        <f t="shared" si="299"/>
        <v>76.714285714285708</v>
      </c>
      <c r="P646" s="39" t="str">
        <f t="shared" ref="P646" si="305">IF(SUM(L646:M646)=0,"",SUM(L646:M646))</f>
        <v/>
      </c>
      <c r="Q646" s="40" t="str">
        <f t="shared" si="302"/>
        <v/>
      </c>
      <c r="R646" s="40" t="str">
        <f t="shared" si="300"/>
        <v/>
      </c>
      <c r="S646" s="40" t="str">
        <f t="shared" si="301"/>
        <v/>
      </c>
      <c r="T646" s="40" t="str">
        <f t="shared" si="303"/>
        <v/>
      </c>
      <c r="U646" s="41">
        <f>SUM(H646:H651)</f>
        <v>11718</v>
      </c>
      <c r="V646" s="42">
        <f>U646/(SUM(N646:N650))</f>
        <v>126</v>
      </c>
      <c r="W646" s="1">
        <f>SUM(N646:N651)</f>
        <v>93</v>
      </c>
    </row>
    <row r="647" spans="1:23" x14ac:dyDescent="0.25">
      <c r="A647" s="27">
        <v>43676</v>
      </c>
      <c r="B647" s="28" t="s">
        <v>92</v>
      </c>
      <c r="C647" s="29" t="s">
        <v>76</v>
      </c>
      <c r="D647" s="30" t="str">
        <f>D646</f>
        <v>S3  A12</v>
      </c>
      <c r="E647" s="31" t="s">
        <v>30</v>
      </c>
      <c r="F647" s="32" t="s">
        <v>31</v>
      </c>
      <c r="G647" s="33">
        <v>3068</v>
      </c>
      <c r="H647" s="33">
        <f t="shared" si="304"/>
        <v>1893</v>
      </c>
      <c r="I647" s="34">
        <v>15</v>
      </c>
      <c r="J647" s="34"/>
      <c r="K647" s="35"/>
      <c r="L647" s="35"/>
      <c r="M647" s="36">
        <v>4</v>
      </c>
      <c r="N647" s="37">
        <f t="shared" si="296"/>
        <v>19</v>
      </c>
      <c r="O647" s="38">
        <f t="shared" si="299"/>
        <v>99.631578947368425</v>
      </c>
      <c r="P647" s="39">
        <f t="shared" ref="P647:P651" si="306">IF(SUM(L647:M647)=0,"",SUM(L647:M647))</f>
        <v>4</v>
      </c>
      <c r="Q647" s="40" t="str">
        <f t="shared" si="302"/>
        <v/>
      </c>
      <c r="R647" s="40" t="str">
        <f t="shared" si="300"/>
        <v/>
      </c>
      <c r="S647" s="40" t="str">
        <f t="shared" si="301"/>
        <v/>
      </c>
      <c r="T647" s="40">
        <f t="shared" si="303"/>
        <v>21.052631578947366</v>
      </c>
      <c r="U647" s="41"/>
      <c r="V647" s="42"/>
    </row>
    <row r="648" spans="1:23" x14ac:dyDescent="0.25">
      <c r="A648" s="27">
        <v>43676</v>
      </c>
      <c r="B648" s="28" t="s">
        <v>92</v>
      </c>
      <c r="C648" s="29" t="s">
        <v>76</v>
      </c>
      <c r="D648" s="30" t="str">
        <f t="shared" ref="D648:D650" si="307">D647</f>
        <v>S3  A12</v>
      </c>
      <c r="E648" s="31" t="s">
        <v>32</v>
      </c>
      <c r="F648" s="32" t="s">
        <v>33</v>
      </c>
      <c r="G648" s="33">
        <v>7291</v>
      </c>
      <c r="H648" s="33">
        <f t="shared" si="304"/>
        <v>6116</v>
      </c>
      <c r="I648" s="34">
        <v>37</v>
      </c>
      <c r="J648" s="34"/>
      <c r="K648" s="35">
        <v>1</v>
      </c>
      <c r="L648" s="35"/>
      <c r="M648" s="36">
        <v>9</v>
      </c>
      <c r="N648" s="37">
        <f t="shared" si="296"/>
        <v>47</v>
      </c>
      <c r="O648" s="38">
        <f t="shared" si="299"/>
        <v>130.12765957446808</v>
      </c>
      <c r="P648" s="39">
        <f t="shared" si="306"/>
        <v>9</v>
      </c>
      <c r="Q648" s="40" t="str">
        <f t="shared" si="302"/>
        <v/>
      </c>
      <c r="R648" s="40">
        <f t="shared" si="300"/>
        <v>2.1276595744680851</v>
      </c>
      <c r="S648" s="40" t="str">
        <f t="shared" si="301"/>
        <v/>
      </c>
      <c r="T648" s="40">
        <f t="shared" si="303"/>
        <v>19.148936170212767</v>
      </c>
    </row>
    <row r="649" spans="1:23" x14ac:dyDescent="0.25">
      <c r="A649" s="27">
        <v>43676</v>
      </c>
      <c r="B649" s="28" t="s">
        <v>92</v>
      </c>
      <c r="C649" s="29" t="s">
        <v>76</v>
      </c>
      <c r="D649" s="30" t="str">
        <f t="shared" si="307"/>
        <v>S3  A12</v>
      </c>
      <c r="E649" s="31" t="s">
        <v>34</v>
      </c>
      <c r="F649" s="32" t="s">
        <v>35</v>
      </c>
      <c r="G649" s="43">
        <v>4347</v>
      </c>
      <c r="H649" s="33">
        <f t="shared" si="304"/>
        <v>3172</v>
      </c>
      <c r="I649" s="34">
        <v>16</v>
      </c>
      <c r="J649" s="34"/>
      <c r="K649" s="35">
        <v>1</v>
      </c>
      <c r="L649" s="35"/>
      <c r="M649" s="36">
        <v>3</v>
      </c>
      <c r="N649" s="37">
        <f t="shared" si="296"/>
        <v>20</v>
      </c>
      <c r="O649" s="38">
        <f t="shared" si="299"/>
        <v>158.6</v>
      </c>
      <c r="P649" s="39">
        <f t="shared" si="306"/>
        <v>3</v>
      </c>
      <c r="Q649" s="40" t="str">
        <f t="shared" si="302"/>
        <v/>
      </c>
      <c r="R649" s="40">
        <f t="shared" si="300"/>
        <v>5</v>
      </c>
      <c r="S649" s="40" t="str">
        <f t="shared" si="301"/>
        <v/>
      </c>
      <c r="T649" s="40">
        <f t="shared" si="303"/>
        <v>15</v>
      </c>
    </row>
    <row r="650" spans="1:23" x14ac:dyDescent="0.25">
      <c r="A650" s="27">
        <v>43676</v>
      </c>
      <c r="B650" s="28" t="s">
        <v>92</v>
      </c>
      <c r="C650" s="29" t="s">
        <v>76</v>
      </c>
      <c r="D650" s="30" t="str">
        <f t="shared" si="307"/>
        <v>S3  A12</v>
      </c>
      <c r="E650" s="31" t="s">
        <v>36</v>
      </c>
      <c r="F650" s="32" t="s">
        <v>37</v>
      </c>
      <c r="G650" s="43"/>
      <c r="H650" s="33">
        <f t="shared" si="304"/>
        <v>0</v>
      </c>
      <c r="I650" s="34"/>
      <c r="J650" s="34"/>
      <c r="K650" s="35"/>
      <c r="L650" s="35"/>
      <c r="M650" s="36"/>
      <c r="N650" s="37" t="str">
        <f t="shared" si="296"/>
        <v/>
      </c>
      <c r="O650" s="38" t="str">
        <f t="shared" si="299"/>
        <v/>
      </c>
      <c r="P650" s="39" t="str">
        <f t="shared" si="306"/>
        <v/>
      </c>
      <c r="Q650" s="40" t="str">
        <f t="shared" si="302"/>
        <v/>
      </c>
      <c r="R650" s="40" t="str">
        <f t="shared" si="300"/>
        <v/>
      </c>
      <c r="S650" s="40" t="str">
        <f t="shared" si="301"/>
        <v/>
      </c>
      <c r="T650" s="40" t="str">
        <f t="shared" si="303"/>
        <v/>
      </c>
    </row>
    <row r="651" spans="1:23" ht="12.6" thickBot="1" x14ac:dyDescent="0.3">
      <c r="A651" s="27">
        <v>43676</v>
      </c>
      <c r="B651" s="28" t="s">
        <v>92</v>
      </c>
      <c r="C651" s="29" t="s">
        <v>76</v>
      </c>
      <c r="D651" s="56" t="str">
        <f>D650</f>
        <v>S3  A12</v>
      </c>
      <c r="E651" s="46" t="s">
        <v>38</v>
      </c>
      <c r="F651" s="47" t="s">
        <v>39</v>
      </c>
      <c r="G651" s="48"/>
      <c r="H651" s="33">
        <f t="shared" si="304"/>
        <v>0</v>
      </c>
      <c r="I651" s="49"/>
      <c r="J651" s="49"/>
      <c r="K651" s="50"/>
      <c r="L651" s="50"/>
      <c r="M651" s="51"/>
      <c r="N651" s="37" t="str">
        <f t="shared" si="296"/>
        <v/>
      </c>
      <c r="O651" s="38" t="str">
        <f t="shared" si="299"/>
        <v/>
      </c>
      <c r="P651" s="39" t="str">
        <f t="shared" si="306"/>
        <v/>
      </c>
      <c r="Q651" s="40" t="str">
        <f t="shared" si="302"/>
        <v/>
      </c>
      <c r="R651" s="40" t="str">
        <f t="shared" si="300"/>
        <v/>
      </c>
      <c r="S651" s="40" t="str">
        <f t="shared" si="301"/>
        <v/>
      </c>
      <c r="T651" s="40" t="str">
        <f t="shared" si="303"/>
        <v/>
      </c>
    </row>
  </sheetData>
  <printOptions gridLines="1"/>
  <pageMargins left="0.51181102362204722" right="0.51181102362204722" top="0.74803149606299213" bottom="0.74803149606299213" header="0.31496062992125984" footer="0.31496062992125984"/>
  <pageSetup paperSize="9" scale="128" orientation="portrait" r:id="rId1"/>
  <headerFooter>
    <oddFooter>&amp;R&amp;P</oddFooter>
  </headerFooter>
  <rowBreaks count="7" manualBreakCount="7">
    <brk id="33" max="16383" man="1"/>
    <brk id="63" max="16383" man="1"/>
    <brk id="93" max="16383" man="1"/>
    <brk id="123" max="16383" man="1"/>
    <brk id="153" max="16383" man="1"/>
    <brk id="183" max="16383" man="1"/>
    <brk id="21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Data_Calibre_Dégats_2019</vt:lpstr>
      <vt:lpstr>Data_Calibre_Dégats_2019!Impression_des_titres</vt:lpstr>
      <vt:lpstr>Data_Calibre_Dégats_2019!Zone_d_impression</vt:lpstr>
    </vt:vector>
  </TitlesOfParts>
  <Company>INRA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Plenet</dc:creator>
  <cp:lastModifiedBy>emcasagrande</cp:lastModifiedBy>
  <dcterms:created xsi:type="dcterms:W3CDTF">2020-08-27T13:27:52Z</dcterms:created>
  <dcterms:modified xsi:type="dcterms:W3CDTF">2020-08-27T13:51:26Z</dcterms:modified>
</cp:coreProperties>
</file>