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\Dropbox\emdashbuck.com\projects\"/>
    </mc:Choice>
  </mc:AlternateContent>
  <bookViews>
    <workbookView xWindow="0" yWindow="0" windowWidth="25125" windowHeight="12435" activeTab="3"/>
  </bookViews>
  <sheets>
    <sheet name="Calendar" sheetId="2" r:id="rId1"/>
    <sheet name="Spoons" sheetId="1" r:id="rId2"/>
    <sheet name="Pricing" sheetId="3" r:id="rId3"/>
    <sheet name="Day Recor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P9" i="3"/>
  <c r="P10" i="3"/>
  <c r="P8" i="3"/>
  <c r="L8" i="3"/>
  <c r="L9" i="3"/>
  <c r="L10" i="3"/>
  <c r="O11" i="3"/>
  <c r="K11" i="3"/>
  <c r="M2" i="3"/>
  <c r="C23" i="1"/>
  <c r="C39" i="1"/>
  <c r="C2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B1" i="2"/>
  <c r="G3" i="2" s="1"/>
  <c r="A1" i="2"/>
  <c r="I2" i="3" l="1"/>
  <c r="K2" i="3"/>
  <c r="J2" i="3"/>
  <c r="H2" i="3"/>
  <c r="B3" i="2"/>
  <c r="C3" i="2" s="1"/>
  <c r="D3" i="2" s="1"/>
  <c r="B4" i="2" l="1"/>
  <c r="H3" i="2"/>
  <c r="E3" i="2"/>
  <c r="F3" i="2" s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2" i="1"/>
  <c r="A3" i="1"/>
  <c r="A4" i="1"/>
  <c r="A5" i="1"/>
  <c r="A6" i="1"/>
  <c r="A7" i="1"/>
  <c r="A8" i="1"/>
  <c r="A9" i="1"/>
  <c r="A10" i="1"/>
  <c r="A11" i="1"/>
  <c r="C4" i="2" l="1"/>
  <c r="E25" i="1"/>
  <c r="M21" i="1"/>
  <c r="E22" i="1"/>
  <c r="E24" i="1"/>
  <c r="E36" i="1"/>
  <c r="F2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2" i="1"/>
  <c r="E26" i="1"/>
  <c r="D22" i="1" l="1"/>
  <c r="D4" i="2"/>
  <c r="E38" i="1"/>
  <c r="E23" i="1"/>
  <c r="E37" i="1"/>
  <c r="E35" i="1"/>
  <c r="E34" i="1"/>
  <c r="E33" i="1"/>
  <c r="E32" i="1"/>
  <c r="E27" i="1"/>
  <c r="E31" i="1"/>
  <c r="E30" i="1"/>
  <c r="E29" i="1"/>
  <c r="E28" i="1"/>
  <c r="E4" i="2" l="1"/>
  <c r="D23" i="1"/>
  <c r="C24" i="1" s="1"/>
  <c r="F4" i="2" l="1"/>
  <c r="D24" i="1"/>
  <c r="C25" i="1" s="1"/>
  <c r="G4" i="2" l="1"/>
  <c r="D25" i="1"/>
  <c r="C26" i="1" s="1"/>
  <c r="D26" i="1" l="1"/>
  <c r="H4" i="2"/>
  <c r="A3" i="2"/>
  <c r="A4" i="2"/>
  <c r="B5" i="2"/>
  <c r="D27" i="1" l="1"/>
  <c r="C28" i="1" s="1"/>
  <c r="C27" i="1"/>
  <c r="C5" i="2"/>
  <c r="B6" i="2"/>
  <c r="D28" i="1"/>
  <c r="C29" i="1" s="1"/>
  <c r="C6" i="2" l="1"/>
  <c r="D5" i="2"/>
  <c r="D29" i="1"/>
  <c r="C30" i="1" s="1"/>
  <c r="D6" i="2" l="1"/>
  <c r="E5" i="2"/>
  <c r="D30" i="1"/>
  <c r="C31" i="1" s="1"/>
  <c r="E6" i="2" l="1"/>
  <c r="F5" i="2"/>
  <c r="D31" i="1"/>
  <c r="C32" i="1" s="1"/>
  <c r="F6" i="2" l="1"/>
  <c r="G5" i="2"/>
  <c r="D32" i="1"/>
  <c r="C33" i="1" s="1"/>
  <c r="G6" i="2" l="1"/>
  <c r="H5" i="2"/>
  <c r="D33" i="1"/>
  <c r="C34" i="1" s="1"/>
  <c r="A6" i="2" l="1"/>
  <c r="B7" i="2"/>
  <c r="A5" i="2"/>
  <c r="H6" i="2"/>
  <c r="D34" i="1"/>
  <c r="C35" i="1" s="1"/>
  <c r="C7" i="2" l="1"/>
  <c r="B8" i="2"/>
  <c r="D35" i="1"/>
  <c r="C36" i="1" s="1"/>
  <c r="D7" i="2" l="1"/>
  <c r="C8" i="2"/>
  <c r="D36" i="1"/>
  <c r="C37" i="1" s="1"/>
  <c r="E7" i="2" l="1"/>
  <c r="D8" i="2"/>
  <c r="D37" i="1"/>
  <c r="C38" i="1" s="1"/>
  <c r="F7" i="2" l="1"/>
  <c r="E8" i="2"/>
  <c r="G7" i="2" l="1"/>
  <c r="F8" i="2"/>
  <c r="G8" i="2" l="1"/>
  <c r="H7" i="2"/>
  <c r="H8" i="2" l="1"/>
  <c r="A8" i="2"/>
  <c r="B9" i="2"/>
  <c r="A7" i="2"/>
  <c r="C9" i="2" l="1"/>
  <c r="B10" i="2"/>
  <c r="C10" i="2" l="1"/>
  <c r="D9" i="2"/>
  <c r="E9" i="2" l="1"/>
  <c r="D10" i="2"/>
  <c r="E10" i="2" l="1"/>
  <c r="F9" i="2"/>
  <c r="G9" i="2" l="1"/>
  <c r="F10" i="2"/>
  <c r="G10" i="2" l="1"/>
  <c r="H9" i="2"/>
  <c r="H10" i="2" l="1"/>
  <c r="A10" i="2"/>
  <c r="B11" i="2"/>
  <c r="A9" i="2"/>
  <c r="C11" i="2" l="1"/>
  <c r="B12" i="2"/>
  <c r="D11" i="2" l="1"/>
  <c r="C12" i="2"/>
  <c r="E11" i="2" l="1"/>
  <c r="D12" i="2"/>
  <c r="E12" i="2" l="1"/>
  <c r="F11" i="2"/>
  <c r="F12" i="2" l="1"/>
  <c r="G11" i="2"/>
  <c r="H11" i="2" l="1"/>
  <c r="G12" i="2"/>
  <c r="H12" i="2" l="1"/>
  <c r="A12" i="2"/>
  <c r="B13" i="2"/>
  <c r="A11" i="2"/>
  <c r="C13" i="2" l="1"/>
  <c r="B14" i="2"/>
  <c r="C14" i="2" l="1"/>
  <c r="D13" i="2"/>
  <c r="E13" i="2" l="1"/>
  <c r="D14" i="2"/>
  <c r="F13" i="2" l="1"/>
  <c r="E14" i="2"/>
  <c r="G13" i="2" l="1"/>
  <c r="F14" i="2"/>
  <c r="G14" i="2" l="1"/>
  <c r="H13" i="2"/>
  <c r="A14" i="2" l="1"/>
  <c r="A13" i="2"/>
  <c r="H14" i="2"/>
  <c r="B15" i="2"/>
  <c r="C15" i="2" l="1"/>
  <c r="B16" i="2"/>
  <c r="D15" i="2" l="1"/>
  <c r="C16" i="2"/>
  <c r="E15" i="2" l="1"/>
  <c r="D16" i="2"/>
  <c r="E16" i="2" l="1"/>
  <c r="F15" i="2"/>
  <c r="G15" i="2" l="1"/>
  <c r="F16" i="2"/>
  <c r="H15" i="2" l="1"/>
  <c r="G16" i="2"/>
  <c r="H16" i="2" l="1"/>
  <c r="A16" i="2"/>
  <c r="B17" i="2"/>
  <c r="A15" i="2"/>
  <c r="C17" i="2" l="1"/>
  <c r="B18" i="2"/>
  <c r="C18" i="2" l="1"/>
  <c r="D17" i="2"/>
  <c r="E17" i="2" l="1"/>
  <c r="D18" i="2"/>
  <c r="F17" i="2" l="1"/>
  <c r="E18" i="2"/>
  <c r="G17" i="2" l="1"/>
  <c r="F18" i="2"/>
  <c r="G18" i="2" l="1"/>
  <c r="H17" i="2"/>
  <c r="H18" i="2" l="1"/>
  <c r="A18" i="2"/>
  <c r="B19" i="2"/>
  <c r="A17" i="2"/>
  <c r="C19" i="2" l="1"/>
  <c r="B20" i="2"/>
  <c r="D19" i="2" l="1"/>
  <c r="C20" i="2"/>
  <c r="E19" i="2" l="1"/>
  <c r="D20" i="2"/>
  <c r="E20" i="2" l="1"/>
  <c r="F19" i="2"/>
  <c r="G19" i="2" l="1"/>
  <c r="F20" i="2"/>
  <c r="H19" i="2" l="1"/>
  <c r="G20" i="2"/>
  <c r="H20" i="2" l="1"/>
  <c r="A20" i="2"/>
  <c r="B21" i="2"/>
  <c r="A19" i="2"/>
  <c r="C21" i="2" l="1"/>
  <c r="B22" i="2"/>
  <c r="C22" i="2" l="1"/>
  <c r="D21" i="2"/>
  <c r="E21" i="2" l="1"/>
  <c r="D22" i="2"/>
  <c r="F21" i="2" l="1"/>
  <c r="E22" i="2"/>
  <c r="G21" i="2" l="1"/>
  <c r="F22" i="2"/>
  <c r="G22" i="2" l="1"/>
  <c r="H21" i="2"/>
  <c r="A22" i="2" l="1"/>
  <c r="A21" i="2"/>
  <c r="H22" i="2"/>
  <c r="B23" i="2"/>
  <c r="C23" i="2" l="1"/>
  <c r="B24" i="2"/>
  <c r="C24" i="2" l="1"/>
  <c r="D23" i="2"/>
  <c r="D24" i="2" l="1"/>
  <c r="E23" i="2"/>
  <c r="E24" i="2" l="1"/>
  <c r="F23" i="2"/>
  <c r="G23" i="2" l="1"/>
  <c r="F24" i="2"/>
  <c r="H23" i="2" l="1"/>
  <c r="G24" i="2"/>
  <c r="H24" i="2" l="1"/>
  <c r="A24" i="2"/>
  <c r="B25" i="2"/>
  <c r="A23" i="2"/>
  <c r="C25" i="2" l="1"/>
  <c r="B26" i="2"/>
  <c r="C26" i="2" l="1"/>
  <c r="D25" i="2"/>
  <c r="E25" i="2" l="1"/>
  <c r="D26" i="2"/>
  <c r="F25" i="2" l="1"/>
  <c r="E26" i="2"/>
  <c r="G25" i="2" l="1"/>
  <c r="F26" i="2"/>
  <c r="G26" i="2" l="1"/>
  <c r="H25" i="2"/>
  <c r="H26" i="2" l="1"/>
  <c r="A26" i="2"/>
  <c r="B27" i="2"/>
  <c r="A25" i="2"/>
  <c r="C27" i="2" l="1"/>
  <c r="B28" i="2"/>
  <c r="D27" i="2" l="1"/>
  <c r="C28" i="2"/>
  <c r="D28" i="2" l="1"/>
  <c r="E27" i="2"/>
  <c r="E28" i="2" l="1"/>
  <c r="F27" i="2"/>
  <c r="G27" i="2" l="1"/>
  <c r="F28" i="2"/>
  <c r="H27" i="2" l="1"/>
  <c r="G28" i="2"/>
  <c r="H28" i="2" l="1"/>
  <c r="A28" i="2"/>
  <c r="B29" i="2"/>
  <c r="A27" i="2"/>
  <c r="B30" i="2" l="1"/>
  <c r="C29" i="2"/>
  <c r="C30" i="2" l="1"/>
  <c r="D29" i="2"/>
  <c r="E29" i="2" l="1"/>
  <c r="D30" i="2"/>
  <c r="F29" i="2" l="1"/>
  <c r="E30" i="2"/>
  <c r="G29" i="2" l="1"/>
  <c r="F30" i="2"/>
  <c r="G30" i="2" l="1"/>
  <c r="H29" i="2"/>
  <c r="A30" i="2" l="1"/>
  <c r="A29" i="2"/>
  <c r="H30" i="2"/>
  <c r="B31" i="2"/>
  <c r="C31" i="2" l="1"/>
  <c r="B32" i="2"/>
  <c r="C32" i="2" l="1"/>
  <c r="D31" i="2"/>
  <c r="E31" i="2" l="1"/>
  <c r="D32" i="2"/>
  <c r="E32" i="2" l="1"/>
  <c r="F31" i="2"/>
  <c r="G31" i="2" l="1"/>
  <c r="F32" i="2"/>
  <c r="H31" i="2" l="1"/>
  <c r="G32" i="2"/>
  <c r="B33" i="2" l="1"/>
  <c r="H32" i="2"/>
  <c r="A32" i="2"/>
  <c r="A31" i="2"/>
  <c r="C33" i="2" l="1"/>
  <c r="B34" i="2"/>
  <c r="C34" i="2" l="1"/>
  <c r="D33" i="2"/>
  <c r="D34" i="2" l="1"/>
  <c r="E33" i="2"/>
  <c r="F33" i="2" l="1"/>
  <c r="E34" i="2"/>
  <c r="G33" i="2" l="1"/>
  <c r="F34" i="2"/>
  <c r="H33" i="2" l="1"/>
  <c r="G34" i="2"/>
  <c r="H34" i="2" l="1"/>
  <c r="A33" i="2"/>
  <c r="B35" i="2"/>
  <c r="A34" i="2"/>
  <c r="B36" i="2" l="1"/>
  <c r="C35" i="2"/>
  <c r="D35" i="2" l="1"/>
  <c r="C36" i="2"/>
  <c r="D36" i="2" l="1"/>
  <c r="E35" i="2"/>
  <c r="F35" i="2" l="1"/>
  <c r="E36" i="2"/>
  <c r="G35" i="2" l="1"/>
  <c r="F36" i="2"/>
  <c r="H35" i="2" l="1"/>
  <c r="G36" i="2"/>
  <c r="B37" i="2" l="1"/>
  <c r="H36" i="2"/>
  <c r="A36" i="2"/>
  <c r="A35" i="2"/>
  <c r="C37" i="2" l="1"/>
  <c r="B38" i="2"/>
  <c r="D37" i="2" l="1"/>
  <c r="C38" i="2"/>
  <c r="E37" i="2" l="1"/>
  <c r="D38" i="2"/>
  <c r="E38" i="2" l="1"/>
  <c r="F37" i="2"/>
  <c r="G37" i="2" l="1"/>
  <c r="F38" i="2"/>
  <c r="H37" i="2" l="1"/>
  <c r="G38" i="2"/>
  <c r="B39" i="2" l="1"/>
  <c r="A38" i="2"/>
  <c r="H38" i="2"/>
  <c r="A37" i="2"/>
  <c r="C39" i="2" l="1"/>
  <c r="B40" i="2"/>
  <c r="C40" i="2" l="1"/>
  <c r="D39" i="2"/>
  <c r="D40" i="2" l="1"/>
  <c r="E39" i="2"/>
  <c r="E40" i="2" l="1"/>
  <c r="F39" i="2"/>
  <c r="F40" i="2" l="1"/>
  <c r="G39" i="2"/>
  <c r="H39" i="2" l="1"/>
  <c r="G40" i="2"/>
  <c r="B41" i="2" l="1"/>
  <c r="H40" i="2"/>
  <c r="A40" i="2"/>
  <c r="A39" i="2"/>
  <c r="C41" i="2" l="1"/>
  <c r="B42" i="2"/>
  <c r="D41" i="2" l="1"/>
  <c r="C42" i="2"/>
  <c r="E41" i="2" l="1"/>
  <c r="D42" i="2"/>
  <c r="F41" i="2" l="1"/>
  <c r="E42" i="2"/>
  <c r="G41" i="2" l="1"/>
  <c r="F42" i="2"/>
  <c r="H41" i="2" l="1"/>
  <c r="G42" i="2"/>
  <c r="B43" i="2" l="1"/>
  <c r="A42" i="2"/>
  <c r="H42" i="2"/>
  <c r="A41" i="2"/>
  <c r="B44" i="2" l="1"/>
  <c r="C43" i="2"/>
  <c r="D43" i="2" l="1"/>
  <c r="C44" i="2"/>
  <c r="E43" i="2" l="1"/>
  <c r="D44" i="2"/>
  <c r="F43" i="2" l="1"/>
  <c r="E44" i="2"/>
  <c r="F44" i="2" l="1"/>
  <c r="G43" i="2"/>
  <c r="H43" i="2" l="1"/>
  <c r="G44" i="2"/>
  <c r="B45" i="2" l="1"/>
  <c r="H44" i="2"/>
  <c r="A44" i="2"/>
  <c r="A43" i="2"/>
  <c r="C45" i="2" l="1"/>
  <c r="B46" i="2"/>
  <c r="D45" i="2" l="1"/>
  <c r="C46" i="2"/>
  <c r="D46" i="2" l="1"/>
  <c r="E45" i="2"/>
  <c r="F45" i="2" l="1"/>
  <c r="E46" i="2"/>
  <c r="F46" i="2" l="1"/>
  <c r="G45" i="2"/>
  <c r="H45" i="2" l="1"/>
  <c r="G46" i="2"/>
  <c r="B47" i="2" l="1"/>
  <c r="A46" i="2"/>
  <c r="H46" i="2"/>
  <c r="A45" i="2"/>
  <c r="B48" i="2" l="1"/>
  <c r="C47" i="2"/>
  <c r="D47" i="2" l="1"/>
  <c r="C48" i="2"/>
  <c r="E47" i="2" l="1"/>
  <c r="D48" i="2"/>
  <c r="F47" i="2" l="1"/>
  <c r="E48" i="2"/>
  <c r="F48" i="2" l="1"/>
  <c r="G47" i="2"/>
  <c r="G48" i="2" l="1"/>
  <c r="H47" i="2"/>
  <c r="B49" i="2" l="1"/>
  <c r="H48" i="2"/>
  <c r="A48" i="2"/>
  <c r="A47" i="2"/>
  <c r="C49" i="2" l="1"/>
  <c r="B50" i="2"/>
  <c r="D49" i="2" l="1"/>
  <c r="C50" i="2"/>
  <c r="D50" i="2" l="1"/>
  <c r="E49" i="2"/>
  <c r="F49" i="2" l="1"/>
  <c r="E50" i="2"/>
  <c r="G49" i="2" l="1"/>
  <c r="F50" i="2"/>
  <c r="H49" i="2" l="1"/>
  <c r="G50" i="2"/>
  <c r="B51" i="2" l="1"/>
  <c r="A50" i="2"/>
  <c r="H50" i="2"/>
  <c r="A49" i="2"/>
  <c r="C51" i="2" l="1"/>
  <c r="B52" i="2"/>
  <c r="D51" i="2" l="1"/>
  <c r="C52" i="2"/>
  <c r="E51" i="2" l="1"/>
  <c r="D52" i="2"/>
  <c r="F51" i="2" l="1"/>
  <c r="E52" i="2"/>
  <c r="F52" i="2" l="1"/>
  <c r="G51" i="2"/>
  <c r="H51" i="2" l="1"/>
  <c r="G52" i="2"/>
  <c r="B53" i="2" l="1"/>
  <c r="H52" i="2"/>
  <c r="A52" i="2"/>
  <c r="A51" i="2"/>
  <c r="C53" i="2" l="1"/>
  <c r="B54" i="2"/>
  <c r="D53" i="2" l="1"/>
  <c r="C54" i="2"/>
  <c r="D54" i="2" l="1"/>
  <c r="E53" i="2"/>
  <c r="F53" i="2" l="1"/>
  <c r="E54" i="2"/>
  <c r="G53" i="2" l="1"/>
  <c r="F54" i="2"/>
  <c r="H53" i="2" l="1"/>
  <c r="G54" i="2"/>
  <c r="B55" i="2" l="1"/>
  <c r="A54" i="2"/>
  <c r="H54" i="2"/>
  <c r="A53" i="2"/>
  <c r="B56" i="2" l="1"/>
  <c r="C55" i="2"/>
  <c r="D55" i="2" l="1"/>
  <c r="C56" i="2"/>
  <c r="E55" i="2" l="1"/>
  <c r="D56" i="2"/>
  <c r="F55" i="2" l="1"/>
  <c r="E56" i="2"/>
  <c r="F56" i="2" l="1"/>
  <c r="G55" i="2"/>
  <c r="H55" i="2" l="1"/>
  <c r="G56" i="2"/>
  <c r="B57" i="2" l="1"/>
  <c r="H56" i="2"/>
  <c r="A56" i="2"/>
  <c r="A55" i="2"/>
  <c r="C57" i="2" l="1"/>
  <c r="B58" i="2"/>
  <c r="D57" i="2" l="1"/>
  <c r="C58" i="2"/>
  <c r="D58" i="2" l="1"/>
  <c r="E57" i="2"/>
  <c r="F57" i="2" l="1"/>
  <c r="E58" i="2"/>
  <c r="G57" i="2" l="1"/>
  <c r="F58" i="2"/>
  <c r="H57" i="2" l="1"/>
  <c r="G58" i="2"/>
  <c r="B59" i="2" l="1"/>
  <c r="A58" i="2"/>
  <c r="H58" i="2"/>
  <c r="A57" i="2"/>
  <c r="C59" i="2" l="1"/>
  <c r="B60" i="2"/>
  <c r="D59" i="2" l="1"/>
  <c r="C60" i="2"/>
  <c r="E59" i="2" l="1"/>
  <c r="D60" i="2"/>
  <c r="F59" i="2" l="1"/>
  <c r="E60" i="2"/>
  <c r="G59" i="2" l="1"/>
  <c r="F60" i="2"/>
  <c r="H59" i="2" l="1"/>
  <c r="G60" i="2"/>
  <c r="B61" i="2" l="1"/>
  <c r="H60" i="2"/>
  <c r="A60" i="2"/>
  <c r="A59" i="2"/>
  <c r="C61" i="2" l="1"/>
  <c r="B62" i="2"/>
  <c r="D61" i="2" l="1"/>
  <c r="C62" i="2"/>
  <c r="D62" i="2" l="1"/>
  <c r="E61" i="2"/>
  <c r="F61" i="2" l="1"/>
  <c r="E62" i="2"/>
  <c r="G61" i="2" l="1"/>
  <c r="F62" i="2"/>
  <c r="H61" i="2" l="1"/>
  <c r="G62" i="2"/>
  <c r="B63" i="2" l="1"/>
  <c r="A62" i="2"/>
  <c r="H62" i="2"/>
  <c r="A61" i="2"/>
  <c r="B64" i="2" l="1"/>
  <c r="C63" i="2"/>
  <c r="D63" i="2" l="1"/>
  <c r="C64" i="2"/>
  <c r="E63" i="2" l="1"/>
  <c r="D64" i="2"/>
  <c r="F63" i="2" l="1"/>
  <c r="E64" i="2"/>
  <c r="F64" i="2" l="1"/>
  <c r="G63" i="2"/>
  <c r="H63" i="2" l="1"/>
  <c r="G64" i="2"/>
  <c r="A64" i="2" l="1"/>
  <c r="A63" i="2"/>
  <c r="B65" i="2"/>
  <c r="H64" i="2"/>
  <c r="C65" i="2" l="1"/>
  <c r="B66" i="2"/>
  <c r="D65" i="2" l="1"/>
  <c r="C66" i="2"/>
  <c r="D66" i="2" l="1"/>
  <c r="E65" i="2"/>
  <c r="F65" i="2" l="1"/>
  <c r="E66" i="2"/>
  <c r="G65" i="2" l="1"/>
  <c r="F66" i="2"/>
  <c r="H65" i="2" l="1"/>
  <c r="G66" i="2"/>
  <c r="B67" i="2" l="1"/>
  <c r="A66" i="2"/>
  <c r="H66" i="2"/>
  <c r="A65" i="2"/>
  <c r="C67" i="2" l="1"/>
  <c r="B68" i="2"/>
  <c r="D67" i="2" l="1"/>
  <c r="C68" i="2"/>
  <c r="E67" i="2" l="1"/>
  <c r="D68" i="2"/>
  <c r="F67" i="2" l="1"/>
  <c r="E68" i="2"/>
  <c r="F68" i="2" l="1"/>
  <c r="G67" i="2"/>
  <c r="H67" i="2" l="1"/>
  <c r="G68" i="2"/>
  <c r="B69" i="2" l="1"/>
  <c r="H68" i="2"/>
  <c r="A68" i="2"/>
  <c r="A67" i="2"/>
  <c r="C69" i="2" l="1"/>
  <c r="B70" i="2"/>
  <c r="D69" i="2" l="1"/>
  <c r="C70" i="2"/>
  <c r="D70" i="2" l="1"/>
  <c r="E69" i="2"/>
  <c r="E70" i="2" l="1"/>
  <c r="F69" i="2"/>
  <c r="G69" i="2" l="1"/>
  <c r="F70" i="2"/>
  <c r="H69" i="2" l="1"/>
  <c r="G70" i="2"/>
  <c r="B71" i="2" l="1"/>
  <c r="H70" i="2"/>
  <c r="A70" i="2"/>
  <c r="A69" i="2"/>
  <c r="C71" i="2" l="1"/>
  <c r="B72" i="2"/>
  <c r="D71" i="2" l="1"/>
  <c r="C72" i="2"/>
  <c r="E71" i="2" l="1"/>
  <c r="D72" i="2"/>
  <c r="F71" i="2" l="1"/>
  <c r="E72" i="2"/>
  <c r="F72" i="2" l="1"/>
  <c r="G71" i="2"/>
  <c r="G72" i="2" l="1"/>
  <c r="H71" i="2"/>
  <c r="B73" i="2" l="1"/>
  <c r="H72" i="2"/>
  <c r="A72" i="2"/>
  <c r="A71" i="2"/>
  <c r="C73" i="2" l="1"/>
  <c r="B74" i="2"/>
  <c r="D73" i="2" l="1"/>
  <c r="C74" i="2"/>
  <c r="D74" i="2" l="1"/>
  <c r="E73" i="2"/>
  <c r="E74" i="2" l="1"/>
  <c r="F73" i="2"/>
  <c r="F74" i="2" l="1"/>
  <c r="G73" i="2"/>
  <c r="H73" i="2" l="1"/>
  <c r="G74" i="2"/>
  <c r="B75" i="2" l="1"/>
  <c r="H74" i="2"/>
  <c r="A74" i="2"/>
  <c r="A73" i="2"/>
  <c r="B76" i="2" l="1"/>
  <c r="C75" i="2"/>
  <c r="D75" i="2" l="1"/>
  <c r="C76" i="2"/>
  <c r="E75" i="2" l="1"/>
  <c r="D76" i="2"/>
  <c r="F75" i="2" l="1"/>
  <c r="E76" i="2"/>
  <c r="F76" i="2" l="1"/>
  <c r="G75" i="2"/>
  <c r="G76" i="2" l="1"/>
  <c r="H75" i="2"/>
  <c r="A76" i="2" l="1"/>
  <c r="A75" i="2"/>
  <c r="B77" i="2"/>
  <c r="H76" i="2"/>
  <c r="C77" i="2" l="1"/>
  <c r="B78" i="2"/>
  <c r="D77" i="2" l="1"/>
  <c r="C78" i="2"/>
  <c r="D78" i="2" l="1"/>
  <c r="E77" i="2"/>
  <c r="E78" i="2" l="1"/>
  <c r="F77" i="2"/>
  <c r="F78" i="2" l="1"/>
  <c r="G77" i="2"/>
  <c r="G78" i="2" l="1"/>
  <c r="H77" i="2"/>
  <c r="B79" i="2" l="1"/>
  <c r="H78" i="2"/>
  <c r="A78" i="2"/>
  <c r="A77" i="2"/>
  <c r="B80" i="2" l="1"/>
  <c r="C79" i="2"/>
  <c r="C80" i="2" l="1"/>
  <c r="D79" i="2"/>
  <c r="E79" i="2" l="1"/>
  <c r="D80" i="2"/>
  <c r="F79" i="2" l="1"/>
  <c r="E80" i="2"/>
  <c r="F80" i="2" l="1"/>
  <c r="G79" i="2"/>
  <c r="G80" i="2" l="1"/>
  <c r="H79" i="2"/>
  <c r="A80" i="2" l="1"/>
  <c r="A79" i="2"/>
  <c r="B81" i="2"/>
  <c r="H80" i="2"/>
  <c r="C81" i="2" l="1"/>
  <c r="B82" i="2"/>
  <c r="D81" i="2" l="1"/>
  <c r="C82" i="2"/>
  <c r="D82" i="2" l="1"/>
  <c r="E81" i="2"/>
  <c r="E82" i="2" l="1"/>
  <c r="F81" i="2"/>
  <c r="F82" i="2" l="1"/>
  <c r="G81" i="2"/>
  <c r="G82" i="2" l="1"/>
  <c r="H81" i="2"/>
  <c r="A82" i="2" l="1"/>
  <c r="A81" i="2"/>
  <c r="B83" i="2"/>
  <c r="H82" i="2"/>
  <c r="B84" i="2" l="1"/>
  <c r="C83" i="2"/>
  <c r="C84" i="2" l="1"/>
  <c r="D83" i="2"/>
  <c r="D84" i="2" l="1"/>
  <c r="E83" i="2"/>
  <c r="F83" i="2" l="1"/>
  <c r="E84" i="2"/>
  <c r="F84" i="2" l="1"/>
  <c r="G83" i="2"/>
  <c r="G84" i="2" l="1"/>
  <c r="H83" i="2"/>
  <c r="A84" i="2" l="1"/>
  <c r="A83" i="2"/>
  <c r="B85" i="2"/>
  <c r="H84" i="2"/>
  <c r="C85" i="2" l="1"/>
  <c r="B86" i="2"/>
  <c r="D85" i="2" l="1"/>
  <c r="C86" i="2"/>
  <c r="D86" i="2" l="1"/>
  <c r="E85" i="2"/>
  <c r="E86" i="2" l="1"/>
  <c r="F85" i="2"/>
  <c r="F86" i="2" l="1"/>
  <c r="G85" i="2"/>
  <c r="G86" i="2" l="1"/>
  <c r="H85" i="2"/>
  <c r="A86" i="2" l="1"/>
  <c r="A85" i="2"/>
  <c r="B87" i="2"/>
  <c r="H86" i="2"/>
  <c r="B88" i="2" l="1"/>
  <c r="C87" i="2"/>
  <c r="C88" i="2" l="1"/>
  <c r="D87" i="2"/>
  <c r="D88" i="2" l="1"/>
  <c r="E87" i="2"/>
  <c r="E88" i="2" l="1"/>
  <c r="F87" i="2"/>
  <c r="F88" i="2" l="1"/>
  <c r="G87" i="2"/>
  <c r="G88" i="2" l="1"/>
  <c r="H87" i="2"/>
  <c r="A88" i="2" l="1"/>
  <c r="A87" i="2"/>
  <c r="B89" i="2"/>
  <c r="H88" i="2"/>
  <c r="C89" i="2" l="1"/>
  <c r="B90" i="2"/>
  <c r="D89" i="2" l="1"/>
  <c r="C90" i="2"/>
  <c r="D90" i="2" l="1"/>
  <c r="E89" i="2"/>
  <c r="E90" i="2" l="1"/>
  <c r="F89" i="2"/>
  <c r="F90" i="2" l="1"/>
  <c r="G89" i="2"/>
  <c r="G90" i="2" l="1"/>
  <c r="H89" i="2"/>
  <c r="A90" i="2" l="1"/>
  <c r="A89" i="2"/>
  <c r="B91" i="2"/>
  <c r="H90" i="2"/>
  <c r="B92" i="2" l="1"/>
  <c r="C91" i="2"/>
  <c r="C92" i="2" l="1"/>
  <c r="D91" i="2"/>
  <c r="D92" i="2" l="1"/>
  <c r="E91" i="2"/>
  <c r="E92" i="2" l="1"/>
  <c r="F91" i="2"/>
  <c r="G91" i="2" l="1"/>
  <c r="F92" i="2"/>
  <c r="G92" i="2" l="1"/>
  <c r="H91" i="2"/>
  <c r="A92" i="2" l="1"/>
  <c r="A91" i="2"/>
  <c r="B93" i="2"/>
  <c r="H92" i="2"/>
  <c r="C93" i="2" l="1"/>
  <c r="B94" i="2"/>
  <c r="D93" i="2" l="1"/>
  <c r="C94" i="2"/>
  <c r="D94" i="2" l="1"/>
  <c r="E93" i="2"/>
  <c r="E94" i="2" l="1"/>
  <c r="F93" i="2"/>
  <c r="F94" i="2" l="1"/>
  <c r="G93" i="2"/>
  <c r="G94" i="2" l="1"/>
  <c r="H93" i="2"/>
  <c r="A94" i="2" l="1"/>
  <c r="A93" i="2"/>
  <c r="B95" i="2"/>
  <c r="H94" i="2"/>
  <c r="B96" i="2" l="1"/>
  <c r="C95" i="2"/>
  <c r="C96" i="2" l="1"/>
  <c r="D95" i="2"/>
  <c r="D96" i="2" l="1"/>
  <c r="E95" i="2"/>
  <c r="E96" i="2" l="1"/>
  <c r="F95" i="2"/>
  <c r="G95" i="2" l="1"/>
  <c r="F96" i="2"/>
  <c r="H95" i="2" l="1"/>
  <c r="G96" i="2"/>
  <c r="A96" i="2" l="1"/>
  <c r="A95" i="2"/>
  <c r="B97" i="2"/>
  <c r="H96" i="2"/>
  <c r="C97" i="2" l="1"/>
  <c r="B98" i="2"/>
  <c r="D97" i="2" l="1"/>
  <c r="C98" i="2"/>
  <c r="D98" i="2" l="1"/>
  <c r="E97" i="2"/>
  <c r="E98" i="2" l="1"/>
  <c r="F97" i="2"/>
  <c r="F98" i="2" l="1"/>
  <c r="G97" i="2"/>
  <c r="G98" i="2" l="1"/>
  <c r="H97" i="2"/>
  <c r="A98" i="2" l="1"/>
  <c r="A97" i="2"/>
  <c r="B99" i="2"/>
  <c r="H98" i="2"/>
  <c r="B100" i="2" l="1"/>
  <c r="C99" i="2"/>
  <c r="C100" i="2" l="1"/>
  <c r="D99" i="2"/>
  <c r="D100" i="2" l="1"/>
  <c r="E99" i="2"/>
  <c r="E100" i="2" l="1"/>
  <c r="F99" i="2"/>
  <c r="G99" i="2" l="1"/>
  <c r="F100" i="2"/>
  <c r="H99" i="2" l="1"/>
  <c r="G100" i="2"/>
  <c r="B101" i="2" l="1"/>
  <c r="H100" i="2"/>
  <c r="A100" i="2"/>
  <c r="A99" i="2"/>
  <c r="C101" i="2" l="1"/>
  <c r="B102" i="2"/>
  <c r="D101" i="2" l="1"/>
  <c r="C102" i="2"/>
  <c r="D102" i="2" l="1"/>
  <c r="E101" i="2"/>
  <c r="E102" i="2" l="1"/>
  <c r="F101" i="2"/>
  <c r="F102" i="2" l="1"/>
  <c r="G101" i="2"/>
  <c r="G102" i="2" l="1"/>
  <c r="H101" i="2"/>
  <c r="A102" i="2" l="1"/>
  <c r="A101" i="2"/>
  <c r="B103" i="2"/>
  <c r="H102" i="2"/>
  <c r="B104" i="2" l="1"/>
  <c r="C103" i="2"/>
  <c r="C104" i="2" l="1"/>
  <c r="D103" i="2"/>
  <c r="D104" i="2" l="1"/>
  <c r="E103" i="2"/>
  <c r="E104" i="2" l="1"/>
  <c r="F103" i="2"/>
  <c r="G103" i="2" l="1"/>
  <c r="F104" i="2"/>
  <c r="H103" i="2" l="1"/>
  <c r="G104" i="2"/>
  <c r="A104" i="2" l="1"/>
  <c r="A103" i="2"/>
  <c r="B105" i="2"/>
  <c r="H104" i="2"/>
  <c r="C105" i="2" l="1"/>
  <c r="B106" i="2"/>
  <c r="D105" i="2" l="1"/>
  <c r="C106" i="2"/>
  <c r="D106" i="2" l="1"/>
  <c r="E105" i="2"/>
  <c r="E106" i="2" l="1"/>
  <c r="F105" i="2"/>
  <c r="F106" i="2" l="1"/>
  <c r="G105" i="2"/>
  <c r="G106" i="2" l="1"/>
  <c r="H105" i="2"/>
  <c r="A106" i="2" l="1"/>
  <c r="A105" i="2"/>
  <c r="B107" i="2"/>
  <c r="H106" i="2"/>
  <c r="B108" i="2" l="1"/>
  <c r="C107" i="2"/>
  <c r="C108" i="2" l="1"/>
  <c r="D107" i="2"/>
  <c r="D108" i="2" l="1"/>
  <c r="E107" i="2"/>
  <c r="E108" i="2" l="1"/>
  <c r="F107" i="2"/>
  <c r="G107" i="2" l="1"/>
  <c r="F108" i="2"/>
  <c r="H107" i="2" l="1"/>
  <c r="G108" i="2"/>
  <c r="A108" i="2" l="1"/>
  <c r="A107" i="2"/>
  <c r="H108" i="2"/>
</calcChain>
</file>

<file path=xl/sharedStrings.xml><?xml version="1.0" encoding="utf-8"?>
<sst xmlns="http://schemas.openxmlformats.org/spreadsheetml/2006/main" count="150" uniqueCount="107">
  <si>
    <t>Date</t>
  </si>
  <si>
    <t>Action</t>
  </si>
  <si>
    <t>Rest</t>
  </si>
  <si>
    <t>Prediction</t>
  </si>
  <si>
    <t>ROUND to the nearest whole number.</t>
  </si>
  <si>
    <t>SUM all previous answers.</t>
  </si>
  <si>
    <t>Yesterday's Action</t>
  </si>
  <si>
    <t>Yesterday's Rest</t>
  </si>
  <si>
    <t>Number of previous days with &gt;75 spoons multiplied by 10</t>
  </si>
  <si>
    <t>Number of previous days with &lt;25 spoons multiplied by -10</t>
  </si>
  <si>
    <t>Adjustment for longer-term patterns</t>
  </si>
  <si>
    <t>Short-term trauma affects available spoons</t>
  </si>
  <si>
    <t>If the average difference between Rest and Action over the last week is negative, -50</t>
  </si>
  <si>
    <t>=ROUND((IF(average(c2:c9) &lt;0, -50, 0)+(AVERAGE(B9,C$1:C9)+(COUNTIF(C$1:C9,"&gt;75")*10)+(COUNTIF(C$1:C9,"&lt;25")*-10)-D9+E9),0)</t>
  </si>
  <si>
    <t>Daily Adjustment</t>
  </si>
  <si>
    <t>Notes</t>
  </si>
  <si>
    <t>Wisdom Teeth Out</t>
  </si>
  <si>
    <t>=ROUND((IF((AVERAGE(E4:E11)-AVERAGE(D4:D11))&lt;0,(AVERAGE(E4:E11)-AVERAGE(D4:D11),0))+(AVERAGE(B11,C$1:C11)+(COUNTIF(C$1:C11,"&gt;75")*10)+(COUNTIF(C$1:C11,"&lt;25")*-10)-D11+E11),0)</t>
  </si>
  <si>
    <t>Sleep</t>
  </si>
  <si>
    <t>Food</t>
  </si>
  <si>
    <t>Social</t>
  </si>
  <si>
    <t>Relaxing activities</t>
  </si>
  <si>
    <t>Emotions/Input</t>
  </si>
  <si>
    <t>Work (Paid, UFYH, Projects, hobbies)</t>
  </si>
  <si>
    <t>Travel</t>
  </si>
  <si>
    <t>Pain</t>
  </si>
  <si>
    <t>Wrk</t>
  </si>
  <si>
    <t>Soc</t>
  </si>
  <si>
    <t>Emo</t>
  </si>
  <si>
    <t>Trv</t>
  </si>
  <si>
    <t>Ow</t>
  </si>
  <si>
    <t>Inp</t>
  </si>
  <si>
    <t>Slp</t>
  </si>
  <si>
    <t>Fd</t>
  </si>
  <si>
    <t>Rlx</t>
  </si>
  <si>
    <t>Snug</t>
  </si>
  <si>
    <t>Average together previous spoon levels</t>
  </si>
  <si>
    <t>Base to adjust from</t>
  </si>
  <si>
    <t>Weekday</t>
  </si>
  <si>
    <t>Snuggles</t>
  </si>
  <si>
    <t>Max</t>
  </si>
  <si>
    <t>Diff</t>
  </si>
  <si>
    <t>20/20/20/20</t>
  </si>
  <si>
    <t>Spoons</t>
  </si>
  <si>
    <t>=IF(SUM(G11:L11)&gt;100,100,SUM(G11:L11))</t>
  </si>
  <si>
    <t>Sun</t>
  </si>
  <si>
    <t>Mon</t>
  </si>
  <si>
    <t>Tue</t>
  </si>
  <si>
    <t>Wed</t>
  </si>
  <si>
    <t>Thu</t>
  </si>
  <si>
    <t>Fri</t>
  </si>
  <si>
    <t>Sat</t>
  </si>
  <si>
    <t>Week</t>
  </si>
  <si>
    <t>Fox Visit</t>
  </si>
  <si>
    <t>Mythcreants Blogger Meeting</t>
  </si>
  <si>
    <t>Anita Sarkeesian</t>
  </si>
  <si>
    <t>Back to Work</t>
  </si>
  <si>
    <t>NOTE: starting 1/20, cut off previous spoon level average at 30 days.</t>
  </si>
  <si>
    <t>R</t>
  </si>
  <si>
    <t>A</t>
  </si>
  <si>
    <t>Ex</t>
  </si>
  <si>
    <t>What</t>
  </si>
  <si>
    <t>Cost/Gain</t>
  </si>
  <si>
    <t>A/R</t>
  </si>
  <si>
    <t>T Action</t>
  </si>
  <si>
    <t>T Rest</t>
  </si>
  <si>
    <t>Hours</t>
  </si>
  <si>
    <t>Tot</t>
  </si>
  <si>
    <t>Typ</t>
  </si>
  <si>
    <t>Work, Christine</t>
  </si>
  <si>
    <t>Work, Project</t>
  </si>
  <si>
    <t>Work, Hobby</t>
  </si>
  <si>
    <t>Work, UFYH</t>
  </si>
  <si>
    <t>Social, 1 on 1</t>
  </si>
  <si>
    <t>Social, Small Group</t>
  </si>
  <si>
    <t>Social, Large Group</t>
  </si>
  <si>
    <t>Social, Strangers</t>
  </si>
  <si>
    <t>Social, Professional/Network</t>
  </si>
  <si>
    <t>Errands</t>
  </si>
  <si>
    <t>Pain, Low</t>
  </si>
  <si>
    <t>Pain, Med</t>
  </si>
  <si>
    <t>Pain, High</t>
  </si>
  <si>
    <t>Food (1 hour = 1 meal)</t>
  </si>
  <si>
    <t>Video Games, Mindless</t>
  </si>
  <si>
    <t>Video Games</t>
  </si>
  <si>
    <t>Video Games, Emotional</t>
  </si>
  <si>
    <t>TV, Mindless</t>
  </si>
  <si>
    <t>TV</t>
  </si>
  <si>
    <t>TV, Emotional</t>
  </si>
  <si>
    <t>Reading, Mindless</t>
  </si>
  <si>
    <t>Reading</t>
  </si>
  <si>
    <t>Reading, Emotional</t>
  </si>
  <si>
    <t>Crafting</t>
  </si>
  <si>
    <t>Social, Mike Positive</t>
  </si>
  <si>
    <t>Social, Mike Negative</t>
  </si>
  <si>
    <t>O</t>
  </si>
  <si>
    <t>PT</t>
  </si>
  <si>
    <t>Exercise</t>
  </si>
  <si>
    <t>Vitamins</t>
  </si>
  <si>
    <t>Meds</t>
  </si>
  <si>
    <t>T Hours</t>
  </si>
  <si>
    <t>o</t>
  </si>
  <si>
    <t>Work</t>
  </si>
  <si>
    <t>Misc</t>
  </si>
  <si>
    <t>Rel/Snug</t>
  </si>
  <si>
    <t>Time</t>
  </si>
  <si>
    <t>Spoonrate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</si>
</sst>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ddd"/>
    <numFmt numFmtId="165" formatCode="0;[Red]0"/>
    <numFmt numFmtId="166" formatCode="m/d;@"/>
    <numFmt numFmtId="167" formatCode="mmm"/>
    <numFmt numFmtId="168" formatCode="d"/>
    <numFmt numFmtId="171" formatCode="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525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3" tint="0.2499465926084170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 applyAlignment="1">
      <alignment horizontal="right"/>
    </xf>
    <xf numFmtId="166" fontId="0" fillId="0" borderId="0" xfId="0" applyNumberFormat="1"/>
    <xf numFmtId="0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right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166" fontId="0" fillId="0" borderId="0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171" fontId="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/>
    <xf numFmtId="1" fontId="0" fillId="0" borderId="0" xfId="0" applyNumberFormat="1"/>
    <xf numFmtId="0" fontId="3" fillId="0" borderId="0" xfId="0" applyFont="1" applyAlignment="1">
      <alignment vertical="center" wrapText="1"/>
    </xf>
    <xf numFmtId="9" fontId="0" fillId="0" borderId="0" xfId="0" applyNumberFormat="1"/>
    <xf numFmtId="0" fontId="0" fillId="0" borderId="2" xfId="0" applyBorder="1"/>
    <xf numFmtId="9" fontId="0" fillId="0" borderId="2" xfId="0" applyNumberFormat="1" applyBorder="1"/>
    <xf numFmtId="18" fontId="0" fillId="0" borderId="0" xfId="0" applyNumberFormat="1"/>
  </cellXfs>
  <cellStyles count="1">
    <cellStyle name="Normal" xfId="0" builtinId="0"/>
  </cellStyles>
  <dxfs count="16">
    <dxf>
      <fill>
        <patternFill patternType="lightGray">
          <fgColor theme="0"/>
          <bgColor theme="8" tint="0.79995117038483843"/>
        </patternFill>
      </fill>
    </dxf>
    <dxf>
      <fill>
        <patternFill patternType="lightGray">
          <fgColor theme="0"/>
          <bgColor theme="6" tint="0.79998168889431442"/>
        </patternFill>
      </fill>
    </dxf>
    <dxf>
      <fill>
        <patternFill patternType="lightGray">
          <fgColor theme="0"/>
          <bgColor theme="7" tint="0.79998168889431442"/>
        </patternFill>
      </fill>
    </dxf>
    <dxf>
      <fill>
        <patternFill patternType="lightGray">
          <fgColor theme="0"/>
          <bgColor theme="9" tint="0.79998168889431442"/>
        </patternFill>
      </fill>
    </dxf>
    <dxf>
      <fill>
        <patternFill patternType="lightGray">
          <fgColor theme="0"/>
          <bgColor theme="4" tint="0.79998168889431442"/>
        </patternFill>
      </fill>
    </dxf>
    <dxf>
      <fill>
        <patternFill patternType="lightGray">
          <fgColor theme="0"/>
          <bgColor theme="5" tint="0.79998168889431442"/>
        </patternFill>
      </fill>
    </dxf>
    <dxf>
      <font>
        <b/>
        <i val="0"/>
        <color theme="0"/>
      </font>
    </dxf>
    <dxf>
      <fill>
        <patternFill patternType="lightGray">
          <fgColor theme="0"/>
          <bgColor theme="8" tint="0.79995117038483843"/>
        </patternFill>
      </fill>
    </dxf>
    <dxf>
      <fill>
        <patternFill patternType="lightGray">
          <fgColor theme="0"/>
          <bgColor theme="6" tint="0.79998168889431442"/>
        </patternFill>
      </fill>
    </dxf>
    <dxf>
      <fill>
        <patternFill patternType="lightGray">
          <fgColor theme="0"/>
          <bgColor theme="7" tint="0.79998168889431442"/>
        </patternFill>
      </fill>
    </dxf>
    <dxf>
      <fill>
        <patternFill patternType="lightGray">
          <fgColor theme="0"/>
          <bgColor theme="9" tint="0.79998168889431442"/>
        </patternFill>
      </fill>
    </dxf>
    <dxf>
      <fill>
        <patternFill patternType="lightGray">
          <fgColor theme="0"/>
          <bgColor theme="4" tint="0.79998168889431442"/>
        </patternFill>
      </fill>
    </dxf>
    <dxf>
      <fill>
        <patternFill patternType="lightGray">
          <fgColor theme="0"/>
          <bgColor theme="5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 patternType="lightUp">
          <fgColor theme="0" tint="-0.24994659260841701"/>
          <bgColor theme="0" tint="-0.34998626667073579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5" sqref="C5"/>
    </sheetView>
  </sheetViews>
  <sheetFormatPr defaultColWidth="7.140625" defaultRowHeight="37.5" customHeight="1" x14ac:dyDescent="0.25"/>
  <cols>
    <col min="1" max="1" width="7.140625" style="25" customWidth="1"/>
    <col min="2" max="2" width="7.140625" style="24" customWidth="1"/>
    <col min="3" max="8" width="7.140625" style="16"/>
    <col min="10" max="18" width="7.140625" customWidth="1"/>
    <col min="19" max="19" width="10.7109375" bestFit="1" customWidth="1"/>
  </cols>
  <sheetData>
    <row r="1" spans="1:24" ht="37.5" customHeight="1" x14ac:dyDescent="0.25">
      <c r="A1" s="18">
        <f ca="1">TODAY()</f>
        <v>42397</v>
      </c>
      <c r="B1" s="29">
        <f ca="1">DATE(YEAR(TODAY()),1,1)</f>
        <v>42370</v>
      </c>
      <c r="C1" s="29"/>
      <c r="D1" s="29"/>
      <c r="E1" s="29"/>
      <c r="F1" s="29"/>
      <c r="G1" s="29"/>
      <c r="H1" s="29"/>
    </row>
    <row r="2" spans="1:24" ht="37.5" customHeight="1" x14ac:dyDescent="0.25">
      <c r="A2" s="26" t="s">
        <v>52</v>
      </c>
      <c r="B2" s="21" t="s">
        <v>45</v>
      </c>
      <c r="C2" s="20" t="s">
        <v>46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</row>
    <row r="3" spans="1:24" ht="37.5" customHeight="1" x14ac:dyDescent="0.25">
      <c r="A3" s="27">
        <f ca="1">H3</f>
        <v>42371</v>
      </c>
      <c r="B3" s="22">
        <f ca="1">IF(WEEKDAY(B1)=1,B1,B1-(WEEKDAY(B1,11)))</f>
        <v>42365</v>
      </c>
      <c r="C3" s="18">
        <f ca="1">IF(WEEKDAY(B1) = 2, B1, B3+1)</f>
        <v>42366</v>
      </c>
      <c r="D3" s="18">
        <f ca="1">IF(WEEKDAY(B1)=3,B1,C3+1)</f>
        <v>42367</v>
      </c>
      <c r="E3" s="18">
        <f ca="1">IF(WEEKDAY(B1)=4,B1,D3+1)</f>
        <v>42368</v>
      </c>
      <c r="F3" s="18">
        <f ca="1">IF(WEEKDAY(B1)=5, B1, E3+1)</f>
        <v>42369</v>
      </c>
      <c r="G3" s="18">
        <f ca="1">IF(WEEKDAY(B1)=6, B1, F3+1)</f>
        <v>42370</v>
      </c>
      <c r="H3" s="18">
        <f ca="1">IF(WEEKDAY(B1)=7, B1, G3+1)</f>
        <v>42371</v>
      </c>
      <c r="L3" s="17"/>
    </row>
    <row r="4" spans="1:24" ht="37.5" customHeight="1" x14ac:dyDescent="0.25">
      <c r="A4" s="25">
        <f ca="1">WEEKNUM(H3)</f>
        <v>1</v>
      </c>
      <c r="B4" s="23" t="str">
        <f ca="1">IF(ISBLANK(VLOOKUP(B3,Spoons!$B:$T,3,FALSE))," ",(VLOOKUP(B3,Spoons!$B:$T,3,FALSE)))</f>
        <v xml:space="preserve"> </v>
      </c>
      <c r="C4" s="23" t="str">
        <f ca="1">IF(ISBLANK(VLOOKUP(C3,Spoons!$B:$T,3,FALSE))," ",(VLOOKUP(C3,Spoons!$B:$T,3,FALSE)))</f>
        <v xml:space="preserve"> </v>
      </c>
      <c r="D4" s="23" t="str">
        <f ca="1">IF(ISBLANK(VLOOKUP(D3,Spoons!$B:$T,3,FALSE))," ",(VLOOKUP(D3,Spoons!$B:$T,3,FALSE)))</f>
        <v xml:space="preserve"> </v>
      </c>
      <c r="E4" s="23" t="str">
        <f ca="1">IF(ISBLANK(VLOOKUP(E3,Spoons!$B:$T,3,FALSE))," ",(VLOOKUP(E3,Spoons!$B:$T,3,FALSE)))</f>
        <v xml:space="preserve"> </v>
      </c>
      <c r="F4" s="23" t="str">
        <f ca="1">IF(ISBLANK(VLOOKUP(F3,Spoons!$B:$T,3,FALSE))," ",(VLOOKUP(F3,Spoons!$B:$T,3,FALSE)))</f>
        <v xml:space="preserve"> </v>
      </c>
      <c r="G4" s="23" t="str">
        <f ca="1">IF(ISBLANK(VLOOKUP(G3,Spoons!$B:$T,3,FALSE))," ",(VLOOKUP(G3,Spoons!$B:$T,3,FALSE)))</f>
        <v xml:space="preserve"> </v>
      </c>
      <c r="H4" s="23" t="str">
        <f ca="1">IF(ISBLANK(VLOOKUP(H3,Spoons!$B:$T,3,FALSE))," ",(VLOOKUP(H3,Spoons!$B:$T,3,FALSE)))</f>
        <v xml:space="preserve"> </v>
      </c>
    </row>
    <row r="5" spans="1:24" ht="37.5" customHeight="1" x14ac:dyDescent="0.25">
      <c r="A5" s="27">
        <f t="shared" ref="A5" ca="1" si="0">H5</f>
        <v>42378</v>
      </c>
      <c r="B5" s="22">
        <f ca="1">H3+1</f>
        <v>42372</v>
      </c>
      <c r="C5" s="18">
        <f ca="1">B5+1</f>
        <v>42373</v>
      </c>
      <c r="D5" s="18">
        <f t="shared" ref="D3:H5" ca="1" si="1">C5+1</f>
        <v>42374</v>
      </c>
      <c r="E5" s="18">
        <f t="shared" ca="1" si="1"/>
        <v>42375</v>
      </c>
      <c r="F5" s="18">
        <f t="shared" ca="1" si="1"/>
        <v>42376</v>
      </c>
      <c r="G5" s="18">
        <f t="shared" ca="1" si="1"/>
        <v>42377</v>
      </c>
      <c r="H5" s="18">
        <f t="shared" ca="1" si="1"/>
        <v>42378</v>
      </c>
      <c r="S5" s="1"/>
    </row>
    <row r="6" spans="1:24" ht="37.5" customHeight="1" x14ac:dyDescent="0.25">
      <c r="A6" s="25">
        <f t="shared" ref="A6" ca="1" si="2">WEEKNUM(H5)</f>
        <v>2</v>
      </c>
      <c r="B6" s="23" t="str">
        <f ca="1">IF(ISBLANK(VLOOKUP(B5,Spoons!$B:$T,3,FALSE))," ",(VLOOKUP(B5,Spoons!$B:$T,3,FALSE)))</f>
        <v xml:space="preserve"> </v>
      </c>
      <c r="C6" s="23" t="str">
        <f ca="1">IF(ISBLANK(VLOOKUP(C5,Spoons!$B:$T,3,FALSE))," ",(VLOOKUP(C5,Spoons!$B:$T,3,FALSE)))</f>
        <v xml:space="preserve"> </v>
      </c>
      <c r="D6" s="23" t="str">
        <f ca="1">IF(ISBLANK(VLOOKUP(D5,Spoons!$B:$T,3,FALSE))," ",(VLOOKUP(D5,Spoons!$B:$T,3,FALSE)))</f>
        <v xml:space="preserve"> </v>
      </c>
      <c r="E6" s="23" t="str">
        <f ca="1">IF(ISBLANK(VLOOKUP(E5,Spoons!$B:$T,3,FALSE))," ",(VLOOKUP(E5,Spoons!$B:$T,3,FALSE)))</f>
        <v xml:space="preserve"> </v>
      </c>
      <c r="F6" s="23" t="str">
        <f ca="1">IF(ISBLANK(VLOOKUP(F5,Spoons!$B:$T,3,FALSE))," ",(VLOOKUP(F5,Spoons!$B:$T,3,FALSE)))</f>
        <v xml:space="preserve"> </v>
      </c>
      <c r="G6" s="23" t="str">
        <f ca="1">IF(ISBLANK(VLOOKUP(G5,Spoons!$B:$T,3,FALSE))," ",(VLOOKUP(G5,Spoons!$B:$T,3,FALSE)))</f>
        <v xml:space="preserve"> </v>
      </c>
      <c r="H6" s="23" t="str">
        <f ca="1">IF(ISBLANK(VLOOKUP(H5,Spoons!$B:$T,3,FALSE))," ",(VLOOKUP(H5,Spoons!$B:$T,3,FALSE)))</f>
        <v xml:space="preserve"> </v>
      </c>
    </row>
    <row r="7" spans="1:24" ht="37.5" customHeight="1" x14ac:dyDescent="0.25">
      <c r="A7" s="27">
        <f t="shared" ref="A7" ca="1" si="3">H7</f>
        <v>42385</v>
      </c>
      <c r="B7" s="22">
        <f t="shared" ref="B7" ca="1" si="4">H5+1</f>
        <v>42379</v>
      </c>
      <c r="C7" s="18">
        <f t="shared" ref="C7" ca="1" si="5">B7+1</f>
        <v>42380</v>
      </c>
      <c r="D7" s="18">
        <f t="shared" ref="D7" ca="1" si="6">C7+1</f>
        <v>42381</v>
      </c>
      <c r="E7" s="18">
        <f t="shared" ref="E7" ca="1" si="7">D7+1</f>
        <v>42382</v>
      </c>
      <c r="F7" s="18">
        <f t="shared" ref="F7" ca="1" si="8">E7+1</f>
        <v>42383</v>
      </c>
      <c r="G7" s="18">
        <f t="shared" ref="G7" ca="1" si="9">F7+1</f>
        <v>42384</v>
      </c>
      <c r="H7" s="18">
        <f t="shared" ref="H7" ca="1" si="10">G7+1</f>
        <v>42385</v>
      </c>
    </row>
    <row r="8" spans="1:24" ht="37.5" customHeight="1" x14ac:dyDescent="0.25">
      <c r="A8" s="25">
        <f t="shared" ref="A8" ca="1" si="11">WEEKNUM(H7)</f>
        <v>3</v>
      </c>
      <c r="B8" s="23">
        <f ca="1">IF(ISBLANK(VLOOKUP(B7,Spoons!$B:$T,3,FALSE))," ",(VLOOKUP(B7,Spoons!$B:$T,3,FALSE)))</f>
        <v>100</v>
      </c>
      <c r="C8" s="23">
        <f ca="1">IF(ISBLANK(VLOOKUP(C7,Spoons!$B:$T,3,FALSE))," ",(VLOOKUP(C7,Spoons!$B:$T,3,FALSE)))</f>
        <v>100</v>
      </c>
      <c r="D8" s="23">
        <f ca="1">IF(ISBLANK(VLOOKUP(D7,Spoons!$B:$T,3,FALSE))," ",(VLOOKUP(D7,Spoons!$B:$T,3,FALSE)))</f>
        <v>100</v>
      </c>
      <c r="E8" s="23">
        <f ca="1">IF(ISBLANK(VLOOKUP(E7,Spoons!$B:$T,3,FALSE))," ",(VLOOKUP(E7,Spoons!$B:$T,3,FALSE)))</f>
        <v>5</v>
      </c>
      <c r="F8" s="23">
        <f ca="1">IF(ISBLANK(VLOOKUP(F7,Spoons!$B:$T,3,FALSE))," ",(VLOOKUP(F7,Spoons!$B:$T,3,FALSE)))</f>
        <v>-25</v>
      </c>
      <c r="G8" s="23">
        <f ca="1">IF(ISBLANK(VLOOKUP(G7,Spoons!$B:$T,3,FALSE))," ",(VLOOKUP(G7,Spoons!$B:$T,3,FALSE)))</f>
        <v>-40</v>
      </c>
      <c r="H8" s="23">
        <f ca="1">IF(ISBLANK(VLOOKUP(H7,Spoons!$B:$T,3,FALSE))," ",(VLOOKUP(H7,Spoons!$B:$T,3,FALSE)))</f>
        <v>-40</v>
      </c>
    </row>
    <row r="9" spans="1:24" ht="37.5" customHeight="1" x14ac:dyDescent="0.25">
      <c r="A9" s="27">
        <f t="shared" ref="A9" ca="1" si="12">H9</f>
        <v>42392</v>
      </c>
      <c r="B9" s="22">
        <f t="shared" ref="B9" ca="1" si="13">H7+1</f>
        <v>42386</v>
      </c>
      <c r="C9" s="18">
        <f t="shared" ref="C9" ca="1" si="14">B9+1</f>
        <v>42387</v>
      </c>
      <c r="D9" s="18">
        <f t="shared" ref="D9" ca="1" si="15">C9+1</f>
        <v>42388</v>
      </c>
      <c r="E9" s="18">
        <f t="shared" ref="E9" ca="1" si="16">D9+1</f>
        <v>42389</v>
      </c>
      <c r="F9" s="18">
        <f t="shared" ref="F9" ca="1" si="17">E9+1</f>
        <v>42390</v>
      </c>
      <c r="G9" s="18">
        <f t="shared" ref="G9" ca="1" si="18">F9+1</f>
        <v>42391</v>
      </c>
      <c r="H9" s="18">
        <f t="shared" ref="H9" ca="1" si="19">G9+1</f>
        <v>42392</v>
      </c>
      <c r="M9" s="30"/>
    </row>
    <row r="10" spans="1:24" ht="37.5" customHeight="1" x14ac:dyDescent="0.25">
      <c r="A10" s="25">
        <f t="shared" ref="A10" ca="1" si="20">WEEKNUM(H9)</f>
        <v>4</v>
      </c>
      <c r="B10" s="23">
        <f ca="1">IF(ISBLANK(VLOOKUP(B9,Spoons!$B:$T,3,FALSE))," ",(VLOOKUP(B9,Spoons!$B:$T,3,FALSE)))</f>
        <v>-65</v>
      </c>
      <c r="C10" s="23">
        <f ca="1">IF(ISBLANK(VLOOKUP(C9,Spoons!$B:$T,3,FALSE))," ",(VLOOKUP(C9,Spoons!$B:$T,3,FALSE)))</f>
        <v>-60</v>
      </c>
      <c r="D10" s="23">
        <f ca="1">IF(ISBLANK(VLOOKUP(D9,Spoons!$B:$T,3,FALSE))," ",(VLOOKUP(D9,Spoons!$B:$T,3,FALSE)))</f>
        <v>-95</v>
      </c>
      <c r="E10" s="23">
        <f ca="1">IF(ISBLANK(VLOOKUP(E9,Spoons!$B:$T,3,FALSE))," ",(VLOOKUP(E9,Spoons!$B:$T,3,FALSE)))</f>
        <v>-100</v>
      </c>
      <c r="F10" s="23">
        <f ca="1">IF(ISBLANK(VLOOKUP(F9,Spoons!$B:$T,3,FALSE))," ",(VLOOKUP(F9,Spoons!$B:$T,3,FALSE)))</f>
        <v>-135</v>
      </c>
      <c r="G10" s="23">
        <f ca="1">IF(ISBLANK(VLOOKUP(G9,Spoons!$B:$T,3,FALSE))," ",(VLOOKUP(G9,Spoons!$B:$T,3,FALSE)))</f>
        <v>-160</v>
      </c>
      <c r="H10" s="23">
        <f ca="1">IF(ISBLANK(VLOOKUP(H9,Spoons!$B:$T,3,FALSE))," ",(VLOOKUP(H9,Spoons!$B:$T,3,FALSE)))</f>
        <v>-150</v>
      </c>
      <c r="M10" s="33"/>
      <c r="N10" s="33"/>
      <c r="O10" s="33"/>
      <c r="Q10" s="33"/>
      <c r="R10" s="33"/>
      <c r="S10" s="33"/>
      <c r="T10" s="33"/>
      <c r="U10" s="33"/>
      <c r="V10" s="33"/>
      <c r="W10" s="33"/>
      <c r="X10" s="33"/>
    </row>
    <row r="11" spans="1:24" ht="37.5" customHeight="1" x14ac:dyDescent="0.25">
      <c r="A11" s="27">
        <f t="shared" ref="A11" ca="1" si="21">H11</f>
        <v>42399</v>
      </c>
      <c r="B11" s="22">
        <f t="shared" ref="B11" ca="1" si="22">H9+1</f>
        <v>42393</v>
      </c>
      <c r="C11" s="18">
        <f t="shared" ref="C11" ca="1" si="23">B11+1</f>
        <v>42394</v>
      </c>
      <c r="D11" s="18">
        <f t="shared" ref="D11" ca="1" si="24">C11+1</f>
        <v>42395</v>
      </c>
      <c r="E11" s="18">
        <f t="shared" ref="E11" ca="1" si="25">D11+1</f>
        <v>42396</v>
      </c>
      <c r="F11" s="18">
        <f t="shared" ref="F11" ca="1" si="26">E11+1</f>
        <v>42397</v>
      </c>
      <c r="G11" s="18">
        <f t="shared" ref="G11" ca="1" si="27">F11+1</f>
        <v>42398</v>
      </c>
      <c r="H11" s="18">
        <f t="shared" ref="H11" ca="1" si="28">G11+1</f>
        <v>42399</v>
      </c>
      <c r="K11" s="1"/>
      <c r="M11" s="31"/>
    </row>
    <row r="12" spans="1:24" ht="37.5" customHeight="1" x14ac:dyDescent="0.25">
      <c r="A12" s="25">
        <f t="shared" ref="A12" ca="1" si="29">WEEKNUM(H11)</f>
        <v>5</v>
      </c>
      <c r="B12" s="23">
        <f ca="1">IF(ISBLANK(VLOOKUP(B11,Spoons!$B:$T,3,FALSE))," ",(VLOOKUP(B11,Spoons!$B:$T,3,FALSE)))</f>
        <v>-160</v>
      </c>
      <c r="C12" s="23">
        <f ca="1">IF(ISBLANK(VLOOKUP(C11,Spoons!$B:$T,3,FALSE))," ",(VLOOKUP(C11,Spoons!$B:$T,3,FALSE)))</f>
        <v>-75</v>
      </c>
      <c r="D12" s="23">
        <f ca="1">IF(ISBLANK(VLOOKUP(D11,Spoons!$B:$T,3,FALSE))," ",(VLOOKUP(D11,Spoons!$B:$T,3,FALSE)))</f>
        <v>-80</v>
      </c>
      <c r="E12" s="23">
        <f ca="1">IF(ISBLANK(VLOOKUP(E11,Spoons!$B:$T,3,FALSE))," ",(VLOOKUP(E11,Spoons!$B:$T,3,FALSE)))</f>
        <v>50</v>
      </c>
      <c r="F12" s="23" t="str">
        <f ca="1">IF(ISBLANK(VLOOKUP(F11,Spoons!$B:$T,3,FALSE))," ",(VLOOKUP(F11,Spoons!$B:$T,3,FALSE)))</f>
        <v xml:space="preserve"> </v>
      </c>
      <c r="G12" s="23" t="str">
        <f ca="1">IF(ISBLANK(VLOOKUP(G11,Spoons!$B:$T,3,FALSE))," ",(VLOOKUP(G11,Spoons!$B:$T,3,FALSE)))</f>
        <v xml:space="preserve"> </v>
      </c>
      <c r="H12" s="23" t="str">
        <f ca="1">IF(ISBLANK(VLOOKUP(H11,Spoons!$B:$T,3,FALSE))," ",(VLOOKUP(H11,Spoons!$B:$T,3,FALSE)))</f>
        <v xml:space="preserve"> </v>
      </c>
    </row>
    <row r="13" spans="1:24" ht="37.5" customHeight="1" x14ac:dyDescent="0.25">
      <c r="A13" s="27">
        <f t="shared" ref="A13" ca="1" si="30">H13</f>
        <v>42406</v>
      </c>
      <c r="B13" s="22">
        <f t="shared" ref="B13" ca="1" si="31">H11+1</f>
        <v>42400</v>
      </c>
      <c r="C13" s="18">
        <f t="shared" ref="C13" ca="1" si="32">B13+1</f>
        <v>42401</v>
      </c>
      <c r="D13" s="18">
        <f t="shared" ref="D13" ca="1" si="33">C13+1</f>
        <v>42402</v>
      </c>
      <c r="E13" s="18">
        <f t="shared" ref="E13" ca="1" si="34">D13+1</f>
        <v>42403</v>
      </c>
      <c r="F13" s="18">
        <f t="shared" ref="F13" ca="1" si="35">E13+1</f>
        <v>42404</v>
      </c>
      <c r="G13" s="18">
        <f t="shared" ref="G13" ca="1" si="36">F13+1</f>
        <v>42405</v>
      </c>
      <c r="H13" s="18">
        <f t="shared" ref="H13" ca="1" si="37">G13+1</f>
        <v>42406</v>
      </c>
      <c r="M13" s="32"/>
    </row>
    <row r="14" spans="1:24" ht="37.5" customHeight="1" x14ac:dyDescent="0.25">
      <c r="A14" s="25">
        <f t="shared" ref="A14" ca="1" si="38">WEEKNUM(H13)</f>
        <v>6</v>
      </c>
      <c r="B14" s="23" t="str">
        <f ca="1">IF(ISBLANK(VLOOKUP(B13,Spoons!$B:$T,3,FALSE))," ",(VLOOKUP(B13,Spoons!$B:$T,3,FALSE)))</f>
        <v xml:space="preserve"> </v>
      </c>
      <c r="C14" s="23" t="str">
        <f ca="1">IF(ISBLANK(VLOOKUP(C13,Spoons!$B:$T,3,FALSE))," ",(VLOOKUP(C13,Spoons!$B:$T,3,FALSE)))</f>
        <v xml:space="preserve"> </v>
      </c>
      <c r="D14" s="23" t="str">
        <f ca="1">IF(ISBLANK(VLOOKUP(D13,Spoons!$B:$T,3,FALSE))," ",(VLOOKUP(D13,Spoons!$B:$T,3,FALSE)))</f>
        <v xml:space="preserve"> </v>
      </c>
      <c r="E14" s="23" t="str">
        <f ca="1">IF(ISBLANK(VLOOKUP(E13,Spoons!$B:$T,3,FALSE))," ",(VLOOKUP(E13,Spoons!$B:$T,3,FALSE)))</f>
        <v xml:space="preserve"> </v>
      </c>
      <c r="F14" s="23" t="str">
        <f ca="1">IF(ISBLANK(VLOOKUP(F13,Spoons!$B:$T,3,FALSE))," ",(VLOOKUP(F13,Spoons!$B:$T,3,FALSE)))</f>
        <v xml:space="preserve"> </v>
      </c>
      <c r="G14" s="23" t="str">
        <f ca="1">IF(ISBLANK(VLOOKUP(G13,Spoons!$B:$T,3,FALSE))," ",(VLOOKUP(G13,Spoons!$B:$T,3,FALSE)))</f>
        <v xml:space="preserve"> </v>
      </c>
      <c r="H14" s="23" t="str">
        <f ca="1">IF(ISBLANK(VLOOKUP(H13,Spoons!$B:$T,3,FALSE))," ",(VLOOKUP(H13,Spoons!$B:$T,3,FALSE)))</f>
        <v xml:space="preserve"> </v>
      </c>
    </row>
    <row r="15" spans="1:24" ht="37.5" customHeight="1" x14ac:dyDescent="0.25">
      <c r="A15" s="27">
        <f t="shared" ref="A15" ca="1" si="39">H15</f>
        <v>42413</v>
      </c>
      <c r="B15" s="22">
        <f t="shared" ref="B15" ca="1" si="40">H13+1</f>
        <v>42407</v>
      </c>
      <c r="C15" s="18">
        <f t="shared" ref="C15" ca="1" si="41">B15+1</f>
        <v>42408</v>
      </c>
      <c r="D15" s="18">
        <f t="shared" ref="D15" ca="1" si="42">C15+1</f>
        <v>42409</v>
      </c>
      <c r="E15" s="18">
        <f t="shared" ref="E15" ca="1" si="43">D15+1</f>
        <v>42410</v>
      </c>
      <c r="F15" s="18">
        <f t="shared" ref="F15" ca="1" si="44">E15+1</f>
        <v>42411</v>
      </c>
      <c r="G15" s="18">
        <f t="shared" ref="G15" ca="1" si="45">F15+1</f>
        <v>42412</v>
      </c>
      <c r="H15" s="18">
        <f t="shared" ref="H15" ca="1" si="46">G15+1</f>
        <v>42413</v>
      </c>
    </row>
    <row r="16" spans="1:24" ht="37.5" customHeight="1" x14ac:dyDescent="0.25">
      <c r="A16" s="25">
        <f t="shared" ref="A16" ca="1" si="47">WEEKNUM(H15)</f>
        <v>7</v>
      </c>
      <c r="B16" s="23" t="str">
        <f ca="1">IF(ISBLANK(VLOOKUP(B15,Spoons!$B:$T,3,FALSE))," ",(VLOOKUP(B15,Spoons!$B:$T,3,FALSE)))</f>
        <v xml:space="preserve"> </v>
      </c>
      <c r="C16" s="23" t="str">
        <f ca="1">IF(ISBLANK(VLOOKUP(C15,Spoons!$B:$T,3,FALSE))," ",(VLOOKUP(C15,Spoons!$B:$T,3,FALSE)))</f>
        <v xml:space="preserve"> </v>
      </c>
      <c r="D16" s="23" t="str">
        <f ca="1">IF(ISBLANK(VLOOKUP(D15,Spoons!$B:$T,3,FALSE))," ",(VLOOKUP(D15,Spoons!$B:$T,3,FALSE)))</f>
        <v xml:space="preserve"> </v>
      </c>
      <c r="E16" s="23" t="str">
        <f ca="1">IF(ISBLANK(VLOOKUP(E15,Spoons!$B:$T,3,FALSE))," ",(VLOOKUP(E15,Spoons!$B:$T,3,FALSE)))</f>
        <v xml:space="preserve"> </v>
      </c>
      <c r="F16" s="23" t="str">
        <f ca="1">IF(ISBLANK(VLOOKUP(F15,Spoons!$B:$T,3,FALSE))," ",(VLOOKUP(F15,Spoons!$B:$T,3,FALSE)))</f>
        <v xml:space="preserve"> </v>
      </c>
      <c r="G16" s="23" t="str">
        <f ca="1">IF(ISBLANK(VLOOKUP(G15,Spoons!$B:$T,3,FALSE))," ",(VLOOKUP(G15,Spoons!$B:$T,3,FALSE)))</f>
        <v xml:space="preserve"> </v>
      </c>
      <c r="H16" s="23" t="str">
        <f ca="1">IF(ISBLANK(VLOOKUP(H15,Spoons!$B:$T,3,FALSE))," ",(VLOOKUP(H15,Spoons!$B:$T,3,FALSE)))</f>
        <v xml:space="preserve"> </v>
      </c>
    </row>
    <row r="17" spans="1:8" ht="37.5" customHeight="1" x14ac:dyDescent="0.25">
      <c r="A17" s="27">
        <f t="shared" ref="A17" ca="1" si="48">H17</f>
        <v>42420</v>
      </c>
      <c r="B17" s="22">
        <f t="shared" ref="B17" ca="1" si="49">H15+1</f>
        <v>42414</v>
      </c>
      <c r="C17" s="18">
        <f t="shared" ref="C17" ca="1" si="50">B17+1</f>
        <v>42415</v>
      </c>
      <c r="D17" s="18">
        <f t="shared" ref="D17" ca="1" si="51">C17+1</f>
        <v>42416</v>
      </c>
      <c r="E17" s="18">
        <f t="shared" ref="E17" ca="1" si="52">D17+1</f>
        <v>42417</v>
      </c>
      <c r="F17" s="18">
        <f t="shared" ref="F17" ca="1" si="53">E17+1</f>
        <v>42418</v>
      </c>
      <c r="G17" s="18">
        <f t="shared" ref="G17" ca="1" si="54">F17+1</f>
        <v>42419</v>
      </c>
      <c r="H17" s="18">
        <f t="shared" ref="H17" ca="1" si="55">G17+1</f>
        <v>42420</v>
      </c>
    </row>
    <row r="18" spans="1:8" ht="37.5" customHeight="1" x14ac:dyDescent="0.25">
      <c r="A18" s="25">
        <f t="shared" ref="A18" ca="1" si="56">WEEKNUM(H17)</f>
        <v>8</v>
      </c>
      <c r="B18" s="23" t="str">
        <f ca="1">IF(ISBLANK(VLOOKUP(B17,Spoons!$B:$T,3,FALSE))," ",(VLOOKUP(B17,Spoons!$B:$T,3,FALSE)))</f>
        <v xml:space="preserve"> </v>
      </c>
      <c r="C18" s="23" t="str">
        <f ca="1">IF(ISBLANK(VLOOKUP(C17,Spoons!$B:$T,3,FALSE))," ",(VLOOKUP(C17,Spoons!$B:$T,3,FALSE)))</f>
        <v xml:space="preserve"> </v>
      </c>
      <c r="D18" s="23" t="str">
        <f ca="1">IF(ISBLANK(VLOOKUP(D17,Spoons!$B:$T,3,FALSE))," ",(VLOOKUP(D17,Spoons!$B:$T,3,FALSE)))</f>
        <v xml:space="preserve"> </v>
      </c>
      <c r="E18" s="23" t="str">
        <f ca="1">IF(ISBLANK(VLOOKUP(E17,Spoons!$B:$T,3,FALSE))," ",(VLOOKUP(E17,Spoons!$B:$T,3,FALSE)))</f>
        <v xml:space="preserve"> </v>
      </c>
      <c r="F18" s="23" t="str">
        <f ca="1">IF(ISBLANK(VLOOKUP(F17,Spoons!$B:$T,3,FALSE))," ",(VLOOKUP(F17,Spoons!$B:$T,3,FALSE)))</f>
        <v xml:space="preserve"> </v>
      </c>
      <c r="G18" s="23" t="str">
        <f ca="1">IF(ISBLANK(VLOOKUP(G17,Spoons!$B:$T,3,FALSE))," ",(VLOOKUP(G17,Spoons!$B:$T,3,FALSE)))</f>
        <v xml:space="preserve"> </v>
      </c>
      <c r="H18" s="23" t="str">
        <f ca="1">IF(ISBLANK(VLOOKUP(H17,Spoons!$B:$T,3,FALSE))," ",(VLOOKUP(H17,Spoons!$B:$T,3,FALSE)))</f>
        <v xml:space="preserve"> </v>
      </c>
    </row>
    <row r="19" spans="1:8" ht="37.5" customHeight="1" x14ac:dyDescent="0.25">
      <c r="A19" s="27">
        <f t="shared" ref="A19" ca="1" si="57">H19</f>
        <v>42427</v>
      </c>
      <c r="B19" s="22">
        <f t="shared" ref="B19" ca="1" si="58">H17+1</f>
        <v>42421</v>
      </c>
      <c r="C19" s="18">
        <f t="shared" ref="C19" ca="1" si="59">B19+1</f>
        <v>42422</v>
      </c>
      <c r="D19" s="18">
        <f t="shared" ref="D19" ca="1" si="60">C19+1</f>
        <v>42423</v>
      </c>
      <c r="E19" s="18">
        <f t="shared" ref="E19" ca="1" si="61">D19+1</f>
        <v>42424</v>
      </c>
      <c r="F19" s="18">
        <f t="shared" ref="F19" ca="1" si="62">E19+1</f>
        <v>42425</v>
      </c>
      <c r="G19" s="18">
        <f t="shared" ref="G19" ca="1" si="63">F19+1</f>
        <v>42426</v>
      </c>
      <c r="H19" s="18">
        <f t="shared" ref="H19" ca="1" si="64">G19+1</f>
        <v>42427</v>
      </c>
    </row>
    <row r="20" spans="1:8" ht="37.5" customHeight="1" x14ac:dyDescent="0.25">
      <c r="A20" s="25">
        <f t="shared" ref="A20" ca="1" si="65">WEEKNUM(H19)</f>
        <v>9</v>
      </c>
      <c r="B20" s="23" t="str">
        <f ca="1">IF(ISBLANK(VLOOKUP(B19,Spoons!$B:$T,3,FALSE))," ",(VLOOKUP(B19,Spoons!$B:$T,3,FALSE)))</f>
        <v xml:space="preserve"> </v>
      </c>
      <c r="C20" s="23" t="str">
        <f ca="1">IF(ISBLANK(VLOOKUP(C19,Spoons!$B:$T,3,FALSE))," ",(VLOOKUP(C19,Spoons!$B:$T,3,FALSE)))</f>
        <v xml:space="preserve"> </v>
      </c>
      <c r="D20" s="23" t="str">
        <f ca="1">IF(ISBLANK(VLOOKUP(D19,Spoons!$B:$T,3,FALSE))," ",(VLOOKUP(D19,Spoons!$B:$T,3,FALSE)))</f>
        <v xml:space="preserve"> </v>
      </c>
      <c r="E20" s="23" t="str">
        <f ca="1">IF(ISBLANK(VLOOKUP(E19,Spoons!$B:$T,3,FALSE))," ",(VLOOKUP(E19,Spoons!$B:$T,3,FALSE)))</f>
        <v xml:space="preserve"> </v>
      </c>
      <c r="F20" s="23" t="str">
        <f ca="1">IF(ISBLANK(VLOOKUP(F19,Spoons!$B:$T,3,FALSE))," ",(VLOOKUP(F19,Spoons!$B:$T,3,FALSE)))</f>
        <v xml:space="preserve"> </v>
      </c>
      <c r="G20" s="23" t="str">
        <f ca="1">IF(ISBLANK(VLOOKUP(G19,Spoons!$B:$T,3,FALSE))," ",(VLOOKUP(G19,Spoons!$B:$T,3,FALSE)))</f>
        <v xml:space="preserve"> </v>
      </c>
      <c r="H20" s="23" t="str">
        <f ca="1">IF(ISBLANK(VLOOKUP(H19,Spoons!$B:$T,3,FALSE))," ",(VLOOKUP(H19,Spoons!$B:$T,3,FALSE)))</f>
        <v xml:space="preserve"> </v>
      </c>
    </row>
    <row r="21" spans="1:8" ht="37.5" customHeight="1" x14ac:dyDescent="0.25">
      <c r="A21" s="27">
        <f t="shared" ref="A21" ca="1" si="66">H21</f>
        <v>42434</v>
      </c>
      <c r="B21" s="22">
        <f t="shared" ref="B21" ca="1" si="67">H19+1</f>
        <v>42428</v>
      </c>
      <c r="C21" s="18">
        <f t="shared" ref="C21" ca="1" si="68">B21+1</f>
        <v>42429</v>
      </c>
      <c r="D21" s="18">
        <f t="shared" ref="D21" ca="1" si="69">C21+1</f>
        <v>42430</v>
      </c>
      <c r="E21" s="18">
        <f t="shared" ref="E21" ca="1" si="70">D21+1</f>
        <v>42431</v>
      </c>
      <c r="F21" s="18">
        <f t="shared" ref="F21" ca="1" si="71">E21+1</f>
        <v>42432</v>
      </c>
      <c r="G21" s="18">
        <f t="shared" ref="G21" ca="1" si="72">F21+1</f>
        <v>42433</v>
      </c>
      <c r="H21" s="18">
        <f t="shared" ref="H21" ca="1" si="73">G21+1</f>
        <v>42434</v>
      </c>
    </row>
    <row r="22" spans="1:8" ht="37.5" customHeight="1" x14ac:dyDescent="0.25">
      <c r="A22" s="25">
        <f t="shared" ref="A22" ca="1" si="74">WEEKNUM(H21)</f>
        <v>10</v>
      </c>
      <c r="B22" s="23" t="str">
        <f ca="1">IF(ISBLANK(VLOOKUP(B21,Spoons!$B:$T,3,FALSE))," ",(VLOOKUP(B21,Spoons!$B:$T,3,FALSE)))</f>
        <v xml:space="preserve"> </v>
      </c>
      <c r="C22" s="23" t="str">
        <f ca="1">IF(ISBLANK(VLOOKUP(C21,Spoons!$B:$T,3,FALSE))," ",(VLOOKUP(C21,Spoons!$B:$T,3,FALSE)))</f>
        <v xml:space="preserve"> </v>
      </c>
      <c r="D22" s="23" t="str">
        <f ca="1">IF(ISBLANK(VLOOKUP(D21,Spoons!$B:$T,3,FALSE))," ",(VLOOKUP(D21,Spoons!$B:$T,3,FALSE)))</f>
        <v xml:space="preserve"> </v>
      </c>
      <c r="E22" s="23" t="str">
        <f ca="1">IF(ISBLANK(VLOOKUP(E21,Spoons!$B:$T,3,FALSE))," ",(VLOOKUP(E21,Spoons!$B:$T,3,FALSE)))</f>
        <v xml:space="preserve"> </v>
      </c>
      <c r="F22" s="23" t="str">
        <f ca="1">IF(ISBLANK(VLOOKUP(F21,Spoons!$B:$T,3,FALSE))," ",(VLOOKUP(F21,Spoons!$B:$T,3,FALSE)))</f>
        <v xml:space="preserve"> </v>
      </c>
      <c r="G22" s="23" t="str">
        <f ca="1">IF(ISBLANK(VLOOKUP(G21,Spoons!$B:$T,3,FALSE))," ",(VLOOKUP(G21,Spoons!$B:$T,3,FALSE)))</f>
        <v xml:space="preserve"> </v>
      </c>
      <c r="H22" s="23" t="str">
        <f ca="1">IF(ISBLANK(VLOOKUP(H21,Spoons!$B:$T,3,FALSE))," ",(VLOOKUP(H21,Spoons!$B:$T,3,FALSE)))</f>
        <v xml:space="preserve"> </v>
      </c>
    </row>
    <row r="23" spans="1:8" ht="37.5" customHeight="1" x14ac:dyDescent="0.25">
      <c r="A23" s="27">
        <f t="shared" ref="A23" ca="1" si="75">H23</f>
        <v>42441</v>
      </c>
      <c r="B23" s="22">
        <f t="shared" ref="B23" ca="1" si="76">H21+1</f>
        <v>42435</v>
      </c>
      <c r="C23" s="18">
        <f t="shared" ref="C23" ca="1" si="77">B23+1</f>
        <v>42436</v>
      </c>
      <c r="D23" s="18">
        <f t="shared" ref="D23" ca="1" si="78">C23+1</f>
        <v>42437</v>
      </c>
      <c r="E23" s="18">
        <f t="shared" ref="E23" ca="1" si="79">D23+1</f>
        <v>42438</v>
      </c>
      <c r="F23" s="18">
        <f t="shared" ref="F23" ca="1" si="80">E23+1</f>
        <v>42439</v>
      </c>
      <c r="G23" s="18">
        <f t="shared" ref="G23" ca="1" si="81">F23+1</f>
        <v>42440</v>
      </c>
      <c r="H23" s="18">
        <f t="shared" ref="H23" ca="1" si="82">G23+1</f>
        <v>42441</v>
      </c>
    </row>
    <row r="24" spans="1:8" ht="37.5" customHeight="1" x14ac:dyDescent="0.25">
      <c r="A24" s="25">
        <f t="shared" ref="A24" ca="1" si="83">WEEKNUM(H23)</f>
        <v>11</v>
      </c>
      <c r="B24" s="23" t="str">
        <f ca="1">IF(ISBLANK(VLOOKUP(B23,Spoons!$B:$T,3,FALSE))," ",(VLOOKUP(B23,Spoons!$B:$T,3,FALSE)))</f>
        <v xml:space="preserve"> </v>
      </c>
      <c r="C24" s="23" t="str">
        <f ca="1">IF(ISBLANK(VLOOKUP(C23,Spoons!$B:$T,3,FALSE))," ",(VLOOKUP(C23,Spoons!$B:$T,3,FALSE)))</f>
        <v xml:space="preserve"> </v>
      </c>
      <c r="D24" s="23" t="str">
        <f ca="1">IF(ISBLANK(VLOOKUP(D23,Spoons!$B:$T,3,FALSE))," ",(VLOOKUP(D23,Spoons!$B:$T,3,FALSE)))</f>
        <v xml:space="preserve"> </v>
      </c>
      <c r="E24" s="23" t="str">
        <f ca="1">IF(ISBLANK(VLOOKUP(E23,Spoons!$B:$T,3,FALSE))," ",(VLOOKUP(E23,Spoons!$B:$T,3,FALSE)))</f>
        <v xml:space="preserve"> </v>
      </c>
      <c r="F24" s="23" t="str">
        <f ca="1">IF(ISBLANK(VLOOKUP(F23,Spoons!$B:$T,3,FALSE))," ",(VLOOKUP(F23,Spoons!$B:$T,3,FALSE)))</f>
        <v xml:space="preserve"> </v>
      </c>
      <c r="G24" s="23" t="str">
        <f ca="1">IF(ISBLANK(VLOOKUP(G23,Spoons!$B:$T,3,FALSE))," ",(VLOOKUP(G23,Spoons!$B:$T,3,FALSE)))</f>
        <v xml:space="preserve"> </v>
      </c>
      <c r="H24" s="23" t="str">
        <f ca="1">IF(ISBLANK(VLOOKUP(H23,Spoons!$B:$T,3,FALSE))," ",(VLOOKUP(H23,Spoons!$B:$T,3,FALSE)))</f>
        <v xml:space="preserve"> </v>
      </c>
    </row>
    <row r="25" spans="1:8" ht="37.5" customHeight="1" x14ac:dyDescent="0.25">
      <c r="A25" s="27">
        <f t="shared" ref="A25" ca="1" si="84">H25</f>
        <v>42448</v>
      </c>
      <c r="B25" s="22">
        <f t="shared" ref="B25" ca="1" si="85">H23+1</f>
        <v>42442</v>
      </c>
      <c r="C25" s="18">
        <f t="shared" ref="C25" ca="1" si="86">B25+1</f>
        <v>42443</v>
      </c>
      <c r="D25" s="18">
        <f t="shared" ref="D25" ca="1" si="87">C25+1</f>
        <v>42444</v>
      </c>
      <c r="E25" s="18">
        <f t="shared" ref="E25" ca="1" si="88">D25+1</f>
        <v>42445</v>
      </c>
      <c r="F25" s="18">
        <f t="shared" ref="F25" ca="1" si="89">E25+1</f>
        <v>42446</v>
      </c>
      <c r="G25" s="18">
        <f t="shared" ref="G25" ca="1" si="90">F25+1</f>
        <v>42447</v>
      </c>
      <c r="H25" s="18">
        <f t="shared" ref="H25" ca="1" si="91">G25+1</f>
        <v>42448</v>
      </c>
    </row>
    <row r="26" spans="1:8" ht="37.5" customHeight="1" x14ac:dyDescent="0.25">
      <c r="A26" s="25">
        <f t="shared" ref="A26" ca="1" si="92">WEEKNUM(H25)</f>
        <v>12</v>
      </c>
      <c r="B26" s="23" t="str">
        <f ca="1">IF(ISBLANK(VLOOKUP(B25,Spoons!$B:$T,3,FALSE))," ",(VLOOKUP(B25,Spoons!$B:$T,3,FALSE)))</f>
        <v xml:space="preserve"> </v>
      </c>
      <c r="C26" s="23" t="str">
        <f ca="1">IF(ISBLANK(VLOOKUP(C25,Spoons!$B:$T,3,FALSE))," ",(VLOOKUP(C25,Spoons!$B:$T,3,FALSE)))</f>
        <v xml:space="preserve"> </v>
      </c>
      <c r="D26" s="23" t="str">
        <f ca="1">IF(ISBLANK(VLOOKUP(D25,Spoons!$B:$T,3,FALSE))," ",(VLOOKUP(D25,Spoons!$B:$T,3,FALSE)))</f>
        <v xml:space="preserve"> </v>
      </c>
      <c r="E26" s="23" t="str">
        <f ca="1">IF(ISBLANK(VLOOKUP(E25,Spoons!$B:$T,3,FALSE))," ",(VLOOKUP(E25,Spoons!$B:$T,3,FALSE)))</f>
        <v xml:space="preserve"> </v>
      </c>
      <c r="F26" s="23" t="str">
        <f ca="1">IF(ISBLANK(VLOOKUP(F25,Spoons!$B:$T,3,FALSE))," ",(VLOOKUP(F25,Spoons!$B:$T,3,FALSE)))</f>
        <v xml:space="preserve"> </v>
      </c>
      <c r="G26" s="23" t="str">
        <f ca="1">IF(ISBLANK(VLOOKUP(G25,Spoons!$B:$T,3,FALSE))," ",(VLOOKUP(G25,Spoons!$B:$T,3,FALSE)))</f>
        <v xml:space="preserve"> </v>
      </c>
      <c r="H26" s="23" t="str">
        <f ca="1">IF(ISBLANK(VLOOKUP(H25,Spoons!$B:$T,3,FALSE))," ",(VLOOKUP(H25,Spoons!$B:$T,3,FALSE)))</f>
        <v xml:space="preserve"> </v>
      </c>
    </row>
    <row r="27" spans="1:8" ht="37.5" customHeight="1" x14ac:dyDescent="0.25">
      <c r="A27" s="27">
        <f t="shared" ref="A27" ca="1" si="93">H27</f>
        <v>42455</v>
      </c>
      <c r="B27" s="22">
        <f t="shared" ref="B27" ca="1" si="94">H25+1</f>
        <v>42449</v>
      </c>
      <c r="C27" s="18">
        <f t="shared" ref="C27" ca="1" si="95">B27+1</f>
        <v>42450</v>
      </c>
      <c r="D27" s="18">
        <f t="shared" ref="D27" ca="1" si="96">C27+1</f>
        <v>42451</v>
      </c>
      <c r="E27" s="18">
        <f t="shared" ref="E27" ca="1" si="97">D27+1</f>
        <v>42452</v>
      </c>
      <c r="F27" s="18">
        <f t="shared" ref="F27" ca="1" si="98">E27+1</f>
        <v>42453</v>
      </c>
      <c r="G27" s="18">
        <f t="shared" ref="G27" ca="1" si="99">F27+1</f>
        <v>42454</v>
      </c>
      <c r="H27" s="18">
        <f t="shared" ref="H27" ca="1" si="100">G27+1</f>
        <v>42455</v>
      </c>
    </row>
    <row r="28" spans="1:8" ht="37.5" customHeight="1" x14ac:dyDescent="0.25">
      <c r="A28" s="25">
        <f t="shared" ref="A28" ca="1" si="101">WEEKNUM(H27)</f>
        <v>13</v>
      </c>
      <c r="B28" s="23" t="str">
        <f ca="1">IF(ISBLANK(VLOOKUP(B27,Spoons!$B:$T,3,FALSE))," ",(VLOOKUP(B27,Spoons!$B:$T,3,FALSE)))</f>
        <v xml:space="preserve"> </v>
      </c>
      <c r="C28" s="23" t="str">
        <f ca="1">IF(ISBLANK(VLOOKUP(C27,Spoons!$B:$T,3,FALSE))," ",(VLOOKUP(C27,Spoons!$B:$T,3,FALSE)))</f>
        <v xml:space="preserve"> </v>
      </c>
      <c r="D28" s="23" t="str">
        <f ca="1">IF(ISBLANK(VLOOKUP(D27,Spoons!$B:$T,3,FALSE))," ",(VLOOKUP(D27,Spoons!$B:$T,3,FALSE)))</f>
        <v xml:space="preserve"> </v>
      </c>
      <c r="E28" s="23" t="str">
        <f ca="1">IF(ISBLANK(VLOOKUP(E27,Spoons!$B:$T,3,FALSE))," ",(VLOOKUP(E27,Spoons!$B:$T,3,FALSE)))</f>
        <v xml:space="preserve"> </v>
      </c>
      <c r="F28" s="23" t="str">
        <f ca="1">IF(ISBLANK(VLOOKUP(F27,Spoons!$B:$T,3,FALSE))," ",(VLOOKUP(F27,Spoons!$B:$T,3,FALSE)))</f>
        <v xml:space="preserve"> </v>
      </c>
      <c r="G28" s="23" t="str">
        <f ca="1">IF(ISBLANK(VLOOKUP(G27,Spoons!$B:$T,3,FALSE))," ",(VLOOKUP(G27,Spoons!$B:$T,3,FALSE)))</f>
        <v xml:space="preserve"> </v>
      </c>
      <c r="H28" s="23" t="str">
        <f ca="1">IF(ISBLANK(VLOOKUP(H27,Spoons!$B:$T,3,FALSE))," ",(VLOOKUP(H27,Spoons!$B:$T,3,FALSE)))</f>
        <v xml:space="preserve"> </v>
      </c>
    </row>
    <row r="29" spans="1:8" ht="37.5" customHeight="1" x14ac:dyDescent="0.25">
      <c r="A29" s="27">
        <f t="shared" ref="A29" ca="1" si="102">H29</f>
        <v>42462</v>
      </c>
      <c r="B29" s="22">
        <f t="shared" ref="B29" ca="1" si="103">H27+1</f>
        <v>42456</v>
      </c>
      <c r="C29" s="18">
        <f t="shared" ref="C29" ca="1" si="104">B29+1</f>
        <v>42457</v>
      </c>
      <c r="D29" s="18">
        <f t="shared" ref="D29" ca="1" si="105">C29+1</f>
        <v>42458</v>
      </c>
      <c r="E29" s="18">
        <f t="shared" ref="E29" ca="1" si="106">D29+1</f>
        <v>42459</v>
      </c>
      <c r="F29" s="18">
        <f t="shared" ref="F29" ca="1" si="107">E29+1</f>
        <v>42460</v>
      </c>
      <c r="G29" s="18">
        <f t="shared" ref="G29" ca="1" si="108">F29+1</f>
        <v>42461</v>
      </c>
      <c r="H29" s="18">
        <f t="shared" ref="H29" ca="1" si="109">G29+1</f>
        <v>42462</v>
      </c>
    </row>
    <row r="30" spans="1:8" ht="37.5" customHeight="1" x14ac:dyDescent="0.25">
      <c r="A30" s="25">
        <f t="shared" ref="A30" ca="1" si="110">WEEKNUM(H29)</f>
        <v>14</v>
      </c>
      <c r="B30" s="23" t="str">
        <f ca="1">IF(ISBLANK(VLOOKUP(B29,Spoons!$B:$T,3,FALSE))," ",(VLOOKUP(B29,Spoons!$B:$T,3,FALSE)))</f>
        <v xml:space="preserve"> </v>
      </c>
      <c r="C30" s="23" t="str">
        <f ca="1">IF(ISBLANK(VLOOKUP(C29,Spoons!$B:$T,3,FALSE))," ",(VLOOKUP(C29,Spoons!$B:$T,3,FALSE)))</f>
        <v xml:space="preserve"> </v>
      </c>
      <c r="D30" s="23" t="str">
        <f ca="1">IF(ISBLANK(VLOOKUP(D29,Spoons!$B:$T,3,FALSE))," ",(VLOOKUP(D29,Spoons!$B:$T,3,FALSE)))</f>
        <v xml:space="preserve"> </v>
      </c>
      <c r="E30" s="23" t="str">
        <f ca="1">IF(ISBLANK(VLOOKUP(E29,Spoons!$B:$T,3,FALSE))," ",(VLOOKUP(E29,Spoons!$B:$T,3,FALSE)))</f>
        <v xml:space="preserve"> </v>
      </c>
      <c r="F30" s="23" t="str">
        <f ca="1">IF(ISBLANK(VLOOKUP(F29,Spoons!$B:$T,3,FALSE))," ",(VLOOKUP(F29,Spoons!$B:$T,3,FALSE)))</f>
        <v xml:space="preserve"> </v>
      </c>
      <c r="G30" s="23" t="str">
        <f ca="1">IF(ISBLANK(VLOOKUP(G29,Spoons!$B:$T,3,FALSE))," ",(VLOOKUP(G29,Spoons!$B:$T,3,FALSE)))</f>
        <v xml:space="preserve"> </v>
      </c>
      <c r="H30" s="23" t="str">
        <f ca="1">IF(ISBLANK(VLOOKUP(H29,Spoons!$B:$T,3,FALSE))," ",(VLOOKUP(H29,Spoons!$B:$T,3,FALSE)))</f>
        <v xml:space="preserve"> </v>
      </c>
    </row>
    <row r="31" spans="1:8" ht="37.5" customHeight="1" x14ac:dyDescent="0.25">
      <c r="A31" s="27">
        <f t="shared" ref="A31" ca="1" si="111">H31</f>
        <v>42469</v>
      </c>
      <c r="B31" s="22">
        <f t="shared" ref="B31" ca="1" si="112">H29+1</f>
        <v>42463</v>
      </c>
      <c r="C31" s="18">
        <f t="shared" ref="C31" ca="1" si="113">B31+1</f>
        <v>42464</v>
      </c>
      <c r="D31" s="18">
        <f t="shared" ref="D31" ca="1" si="114">C31+1</f>
        <v>42465</v>
      </c>
      <c r="E31" s="18">
        <f t="shared" ref="E31" ca="1" si="115">D31+1</f>
        <v>42466</v>
      </c>
      <c r="F31" s="18">
        <f t="shared" ref="F31" ca="1" si="116">E31+1</f>
        <v>42467</v>
      </c>
      <c r="G31" s="18">
        <f t="shared" ref="G31" ca="1" si="117">F31+1</f>
        <v>42468</v>
      </c>
      <c r="H31" s="18">
        <f t="shared" ref="H31" ca="1" si="118">G31+1</f>
        <v>42469</v>
      </c>
    </row>
    <row r="32" spans="1:8" ht="37.5" customHeight="1" x14ac:dyDescent="0.25">
      <c r="A32" s="25">
        <f t="shared" ref="A32" ca="1" si="119">WEEKNUM(H31)</f>
        <v>15</v>
      </c>
      <c r="B32" s="23" t="str">
        <f ca="1">IF(ISBLANK(VLOOKUP(B31,Spoons!$B:$T,3,FALSE))," ",(VLOOKUP(B31,Spoons!$B:$T,3,FALSE)))</f>
        <v xml:space="preserve"> </v>
      </c>
      <c r="C32" s="23" t="str">
        <f ca="1">IF(ISBLANK(VLOOKUP(C31,Spoons!$B:$T,3,FALSE))," ",(VLOOKUP(C31,Spoons!$B:$T,3,FALSE)))</f>
        <v xml:space="preserve"> </v>
      </c>
      <c r="D32" s="23" t="str">
        <f ca="1">IF(ISBLANK(VLOOKUP(D31,Spoons!$B:$T,3,FALSE))," ",(VLOOKUP(D31,Spoons!$B:$T,3,FALSE)))</f>
        <v xml:space="preserve"> </v>
      </c>
      <c r="E32" s="23" t="str">
        <f ca="1">IF(ISBLANK(VLOOKUP(E31,Spoons!$B:$T,3,FALSE))," ",(VLOOKUP(E31,Spoons!$B:$T,3,FALSE)))</f>
        <v xml:space="preserve"> </v>
      </c>
      <c r="F32" s="23" t="str">
        <f ca="1">IF(ISBLANK(VLOOKUP(F31,Spoons!$B:$T,3,FALSE))," ",(VLOOKUP(F31,Spoons!$B:$T,3,FALSE)))</f>
        <v xml:space="preserve"> </v>
      </c>
      <c r="G32" s="23" t="str">
        <f ca="1">IF(ISBLANK(VLOOKUP(G31,Spoons!$B:$T,3,FALSE))," ",(VLOOKUP(G31,Spoons!$B:$T,3,FALSE)))</f>
        <v xml:space="preserve"> </v>
      </c>
      <c r="H32" s="23" t="str">
        <f ca="1">IF(ISBLANK(VLOOKUP(H31,Spoons!$B:$T,3,FALSE))," ",(VLOOKUP(H31,Spoons!$B:$T,3,FALSE)))</f>
        <v xml:space="preserve"> </v>
      </c>
    </row>
    <row r="33" spans="1:8" ht="37.5" customHeight="1" x14ac:dyDescent="0.25">
      <c r="A33" s="27">
        <f t="shared" ref="A33" ca="1" si="120">H33</f>
        <v>42476</v>
      </c>
      <c r="B33" s="22">
        <f t="shared" ref="B33" ca="1" si="121">H31+1</f>
        <v>42470</v>
      </c>
      <c r="C33" s="18">
        <f t="shared" ref="C33" ca="1" si="122">B33+1</f>
        <v>42471</v>
      </c>
      <c r="D33" s="18">
        <f t="shared" ref="D33" ca="1" si="123">C33+1</f>
        <v>42472</v>
      </c>
      <c r="E33" s="18">
        <f t="shared" ref="E33" ca="1" si="124">D33+1</f>
        <v>42473</v>
      </c>
      <c r="F33" s="18">
        <f t="shared" ref="F33" ca="1" si="125">E33+1</f>
        <v>42474</v>
      </c>
      <c r="G33" s="18">
        <f t="shared" ref="G33" ca="1" si="126">F33+1</f>
        <v>42475</v>
      </c>
      <c r="H33" s="18">
        <f t="shared" ref="H33" ca="1" si="127">G33+1</f>
        <v>42476</v>
      </c>
    </row>
    <row r="34" spans="1:8" ht="37.5" customHeight="1" x14ac:dyDescent="0.25">
      <c r="A34" s="25">
        <f t="shared" ref="A34" ca="1" si="128">WEEKNUM(H33)</f>
        <v>16</v>
      </c>
      <c r="B34" s="23" t="str">
        <f ca="1">IF(ISBLANK(VLOOKUP(B33,Spoons!$B:$T,3,FALSE))," ",(VLOOKUP(B33,Spoons!$B:$T,3,FALSE)))</f>
        <v xml:space="preserve"> </v>
      </c>
      <c r="C34" s="23" t="str">
        <f ca="1">IF(ISBLANK(VLOOKUP(C33,Spoons!$B:$T,3,FALSE))," ",(VLOOKUP(C33,Spoons!$B:$T,3,FALSE)))</f>
        <v xml:space="preserve"> </v>
      </c>
      <c r="D34" s="23" t="str">
        <f ca="1">IF(ISBLANK(VLOOKUP(D33,Spoons!$B:$T,3,FALSE))," ",(VLOOKUP(D33,Spoons!$B:$T,3,FALSE)))</f>
        <v xml:space="preserve"> </v>
      </c>
      <c r="E34" s="23" t="str">
        <f ca="1">IF(ISBLANK(VLOOKUP(E33,Spoons!$B:$T,3,FALSE))," ",(VLOOKUP(E33,Spoons!$B:$T,3,FALSE)))</f>
        <v xml:space="preserve"> </v>
      </c>
      <c r="F34" s="23" t="str">
        <f ca="1">IF(ISBLANK(VLOOKUP(F33,Spoons!$B:$T,3,FALSE))," ",(VLOOKUP(F33,Spoons!$B:$T,3,FALSE)))</f>
        <v xml:space="preserve"> </v>
      </c>
      <c r="G34" s="23" t="str">
        <f ca="1">IF(ISBLANK(VLOOKUP(G33,Spoons!$B:$T,3,FALSE))," ",(VLOOKUP(G33,Spoons!$B:$T,3,FALSE)))</f>
        <v xml:space="preserve"> </v>
      </c>
      <c r="H34" s="23" t="str">
        <f ca="1">IF(ISBLANK(VLOOKUP(H33,Spoons!$B:$T,3,FALSE))," ",(VLOOKUP(H33,Spoons!$B:$T,3,FALSE)))</f>
        <v xml:space="preserve"> </v>
      </c>
    </row>
    <row r="35" spans="1:8" ht="37.5" customHeight="1" x14ac:dyDescent="0.25">
      <c r="A35" s="27">
        <f t="shared" ref="A35" ca="1" si="129">H35</f>
        <v>42483</v>
      </c>
      <c r="B35" s="22">
        <f t="shared" ref="B35" ca="1" si="130">H33+1</f>
        <v>42477</v>
      </c>
      <c r="C35" s="18">
        <f t="shared" ref="C35" ca="1" si="131">B35+1</f>
        <v>42478</v>
      </c>
      <c r="D35" s="18">
        <f t="shared" ref="D35" ca="1" si="132">C35+1</f>
        <v>42479</v>
      </c>
      <c r="E35" s="18">
        <f t="shared" ref="E35" ca="1" si="133">D35+1</f>
        <v>42480</v>
      </c>
      <c r="F35" s="18">
        <f t="shared" ref="F35" ca="1" si="134">E35+1</f>
        <v>42481</v>
      </c>
      <c r="G35" s="18">
        <f t="shared" ref="G35" ca="1" si="135">F35+1</f>
        <v>42482</v>
      </c>
      <c r="H35" s="18">
        <f t="shared" ref="H35" ca="1" si="136">G35+1</f>
        <v>42483</v>
      </c>
    </row>
    <row r="36" spans="1:8" ht="37.5" customHeight="1" x14ac:dyDescent="0.25">
      <c r="A36" s="25">
        <f t="shared" ref="A36" ca="1" si="137">WEEKNUM(H35)</f>
        <v>17</v>
      </c>
      <c r="B36" s="23" t="str">
        <f ca="1">IF(ISBLANK(VLOOKUP(B35,Spoons!$B:$T,3,FALSE))," ",(VLOOKUP(B35,Spoons!$B:$T,3,FALSE)))</f>
        <v xml:space="preserve"> </v>
      </c>
      <c r="C36" s="23" t="str">
        <f ca="1">IF(ISBLANK(VLOOKUP(C35,Spoons!$B:$T,3,FALSE))," ",(VLOOKUP(C35,Spoons!$B:$T,3,FALSE)))</f>
        <v xml:space="preserve"> </v>
      </c>
      <c r="D36" s="23" t="str">
        <f ca="1">IF(ISBLANK(VLOOKUP(D35,Spoons!$B:$T,3,FALSE))," ",(VLOOKUP(D35,Spoons!$B:$T,3,FALSE)))</f>
        <v xml:space="preserve"> </v>
      </c>
      <c r="E36" s="23" t="str">
        <f ca="1">IF(ISBLANK(VLOOKUP(E35,Spoons!$B:$T,3,FALSE))," ",(VLOOKUP(E35,Spoons!$B:$T,3,FALSE)))</f>
        <v xml:space="preserve"> </v>
      </c>
      <c r="F36" s="23" t="str">
        <f ca="1">IF(ISBLANK(VLOOKUP(F35,Spoons!$B:$T,3,FALSE))," ",(VLOOKUP(F35,Spoons!$B:$T,3,FALSE)))</f>
        <v xml:space="preserve"> </v>
      </c>
      <c r="G36" s="23" t="str">
        <f ca="1">IF(ISBLANK(VLOOKUP(G35,Spoons!$B:$T,3,FALSE))," ",(VLOOKUP(G35,Spoons!$B:$T,3,FALSE)))</f>
        <v xml:space="preserve"> </v>
      </c>
      <c r="H36" s="23" t="str">
        <f ca="1">IF(ISBLANK(VLOOKUP(H35,Spoons!$B:$T,3,FALSE))," ",(VLOOKUP(H35,Spoons!$B:$T,3,FALSE)))</f>
        <v xml:space="preserve"> </v>
      </c>
    </row>
    <row r="37" spans="1:8" ht="37.5" customHeight="1" x14ac:dyDescent="0.25">
      <c r="A37" s="27">
        <f t="shared" ref="A37" ca="1" si="138">H37</f>
        <v>42490</v>
      </c>
      <c r="B37" s="22">
        <f t="shared" ref="B37" ca="1" si="139">H35+1</f>
        <v>42484</v>
      </c>
      <c r="C37" s="18">
        <f t="shared" ref="C37" ca="1" si="140">B37+1</f>
        <v>42485</v>
      </c>
      <c r="D37" s="18">
        <f t="shared" ref="D37" ca="1" si="141">C37+1</f>
        <v>42486</v>
      </c>
      <c r="E37" s="18">
        <f t="shared" ref="E37" ca="1" si="142">D37+1</f>
        <v>42487</v>
      </c>
      <c r="F37" s="18">
        <f t="shared" ref="F37" ca="1" si="143">E37+1</f>
        <v>42488</v>
      </c>
      <c r="G37" s="18">
        <f t="shared" ref="G37" ca="1" si="144">F37+1</f>
        <v>42489</v>
      </c>
      <c r="H37" s="18">
        <f t="shared" ref="H37" ca="1" si="145">G37+1</f>
        <v>42490</v>
      </c>
    </row>
    <row r="38" spans="1:8" ht="37.5" customHeight="1" x14ac:dyDescent="0.25">
      <c r="A38" s="25">
        <f t="shared" ref="A38" ca="1" si="146">WEEKNUM(H37)</f>
        <v>18</v>
      </c>
      <c r="B38" s="23" t="str">
        <f ca="1">IF(ISBLANK(VLOOKUP(B37,Spoons!$B:$T,3,FALSE))," ",(VLOOKUP(B37,Spoons!$B:$T,3,FALSE)))</f>
        <v xml:space="preserve"> </v>
      </c>
      <c r="C38" s="23" t="str">
        <f ca="1">IF(ISBLANK(VLOOKUP(C37,Spoons!$B:$T,3,FALSE))," ",(VLOOKUP(C37,Spoons!$B:$T,3,FALSE)))</f>
        <v xml:space="preserve"> </v>
      </c>
      <c r="D38" s="23" t="str">
        <f ca="1">IF(ISBLANK(VLOOKUP(D37,Spoons!$B:$T,3,FALSE))," ",(VLOOKUP(D37,Spoons!$B:$T,3,FALSE)))</f>
        <v xml:space="preserve"> </v>
      </c>
      <c r="E38" s="23" t="str">
        <f ca="1">IF(ISBLANK(VLOOKUP(E37,Spoons!$B:$T,3,FALSE))," ",(VLOOKUP(E37,Spoons!$B:$T,3,FALSE)))</f>
        <v xml:space="preserve"> </v>
      </c>
      <c r="F38" s="23" t="str">
        <f ca="1">IF(ISBLANK(VLOOKUP(F37,Spoons!$B:$T,3,FALSE))," ",(VLOOKUP(F37,Spoons!$B:$T,3,FALSE)))</f>
        <v xml:space="preserve"> </v>
      </c>
      <c r="G38" s="23" t="str">
        <f ca="1">IF(ISBLANK(VLOOKUP(G37,Spoons!$B:$T,3,FALSE))," ",(VLOOKUP(G37,Spoons!$B:$T,3,FALSE)))</f>
        <v xml:space="preserve"> </v>
      </c>
      <c r="H38" s="23" t="str">
        <f ca="1">IF(ISBLANK(VLOOKUP(H37,Spoons!$B:$T,3,FALSE))," ",(VLOOKUP(H37,Spoons!$B:$T,3,FALSE)))</f>
        <v xml:space="preserve"> </v>
      </c>
    </row>
    <row r="39" spans="1:8" ht="37.5" customHeight="1" x14ac:dyDescent="0.25">
      <c r="A39" s="27">
        <f t="shared" ref="A39" ca="1" si="147">H39</f>
        <v>42497</v>
      </c>
      <c r="B39" s="22">
        <f t="shared" ref="B39" ca="1" si="148">H37+1</f>
        <v>42491</v>
      </c>
      <c r="C39" s="18">
        <f t="shared" ref="C39" ca="1" si="149">B39+1</f>
        <v>42492</v>
      </c>
      <c r="D39" s="18">
        <f t="shared" ref="D39" ca="1" si="150">C39+1</f>
        <v>42493</v>
      </c>
      <c r="E39" s="18">
        <f t="shared" ref="E39" ca="1" si="151">D39+1</f>
        <v>42494</v>
      </c>
      <c r="F39" s="18">
        <f t="shared" ref="F39" ca="1" si="152">E39+1</f>
        <v>42495</v>
      </c>
      <c r="G39" s="18">
        <f t="shared" ref="G39" ca="1" si="153">F39+1</f>
        <v>42496</v>
      </c>
      <c r="H39" s="18">
        <f t="shared" ref="H39" ca="1" si="154">G39+1</f>
        <v>42497</v>
      </c>
    </row>
    <row r="40" spans="1:8" ht="37.5" customHeight="1" x14ac:dyDescent="0.25">
      <c r="A40" s="25">
        <f t="shared" ref="A40" ca="1" si="155">WEEKNUM(H39)</f>
        <v>19</v>
      </c>
      <c r="B40" s="23" t="str">
        <f ca="1">IF(ISBLANK(VLOOKUP(B39,Spoons!$B:$T,3,FALSE))," ",(VLOOKUP(B39,Spoons!$B:$T,3,FALSE)))</f>
        <v xml:space="preserve"> </v>
      </c>
      <c r="C40" s="23" t="str">
        <f ca="1">IF(ISBLANK(VLOOKUP(C39,Spoons!$B:$T,3,FALSE))," ",(VLOOKUP(C39,Spoons!$B:$T,3,FALSE)))</f>
        <v xml:space="preserve"> </v>
      </c>
      <c r="D40" s="23" t="str">
        <f ca="1">IF(ISBLANK(VLOOKUP(D39,Spoons!$B:$T,3,FALSE))," ",(VLOOKUP(D39,Spoons!$B:$T,3,FALSE)))</f>
        <v xml:space="preserve"> </v>
      </c>
      <c r="E40" s="23" t="str">
        <f ca="1">IF(ISBLANK(VLOOKUP(E39,Spoons!$B:$T,3,FALSE))," ",(VLOOKUP(E39,Spoons!$B:$T,3,FALSE)))</f>
        <v xml:space="preserve"> </v>
      </c>
      <c r="F40" s="23" t="str">
        <f ca="1">IF(ISBLANK(VLOOKUP(F39,Spoons!$B:$T,3,FALSE))," ",(VLOOKUP(F39,Spoons!$B:$T,3,FALSE)))</f>
        <v xml:space="preserve"> </v>
      </c>
      <c r="G40" s="23" t="str">
        <f ca="1">IF(ISBLANK(VLOOKUP(G39,Spoons!$B:$T,3,FALSE))," ",(VLOOKUP(G39,Spoons!$B:$T,3,FALSE)))</f>
        <v xml:space="preserve"> </v>
      </c>
      <c r="H40" s="23" t="str">
        <f ca="1">IF(ISBLANK(VLOOKUP(H39,Spoons!$B:$T,3,FALSE))," ",(VLOOKUP(H39,Spoons!$B:$T,3,FALSE)))</f>
        <v xml:space="preserve"> </v>
      </c>
    </row>
    <row r="41" spans="1:8" ht="37.5" customHeight="1" x14ac:dyDescent="0.25">
      <c r="A41" s="27">
        <f t="shared" ref="A41" ca="1" si="156">H41</f>
        <v>42504</v>
      </c>
      <c r="B41" s="22">
        <f t="shared" ref="B41" ca="1" si="157">H39+1</f>
        <v>42498</v>
      </c>
      <c r="C41" s="18">
        <f t="shared" ref="C41" ca="1" si="158">B41+1</f>
        <v>42499</v>
      </c>
      <c r="D41" s="18">
        <f t="shared" ref="D41" ca="1" si="159">C41+1</f>
        <v>42500</v>
      </c>
      <c r="E41" s="18">
        <f t="shared" ref="E41" ca="1" si="160">D41+1</f>
        <v>42501</v>
      </c>
      <c r="F41" s="18">
        <f t="shared" ref="F41" ca="1" si="161">E41+1</f>
        <v>42502</v>
      </c>
      <c r="G41" s="18">
        <f t="shared" ref="G41" ca="1" si="162">F41+1</f>
        <v>42503</v>
      </c>
      <c r="H41" s="18">
        <f t="shared" ref="H41" ca="1" si="163">G41+1</f>
        <v>42504</v>
      </c>
    </row>
    <row r="42" spans="1:8" ht="37.5" customHeight="1" x14ac:dyDescent="0.25">
      <c r="A42" s="25">
        <f t="shared" ref="A42" ca="1" si="164">WEEKNUM(H41)</f>
        <v>20</v>
      </c>
      <c r="B42" s="23" t="str">
        <f ca="1">IF(ISBLANK(VLOOKUP(B41,Spoons!$B:$T,3,FALSE))," ",(VLOOKUP(B41,Spoons!$B:$T,3,FALSE)))</f>
        <v xml:space="preserve"> </v>
      </c>
      <c r="C42" s="23" t="str">
        <f ca="1">IF(ISBLANK(VLOOKUP(C41,Spoons!$B:$T,3,FALSE))," ",(VLOOKUP(C41,Spoons!$B:$T,3,FALSE)))</f>
        <v xml:space="preserve"> </v>
      </c>
      <c r="D42" s="23" t="str">
        <f ca="1">IF(ISBLANK(VLOOKUP(D41,Spoons!$B:$T,3,FALSE))," ",(VLOOKUP(D41,Spoons!$B:$T,3,FALSE)))</f>
        <v xml:space="preserve"> </v>
      </c>
      <c r="E42" s="23" t="str">
        <f ca="1">IF(ISBLANK(VLOOKUP(E41,Spoons!$B:$T,3,FALSE))," ",(VLOOKUP(E41,Spoons!$B:$T,3,FALSE)))</f>
        <v xml:space="preserve"> </v>
      </c>
      <c r="F42" s="23" t="str">
        <f ca="1">IF(ISBLANK(VLOOKUP(F41,Spoons!$B:$T,3,FALSE))," ",(VLOOKUP(F41,Spoons!$B:$T,3,FALSE)))</f>
        <v xml:space="preserve"> </v>
      </c>
      <c r="G42" s="23" t="str">
        <f ca="1">IF(ISBLANK(VLOOKUP(G41,Spoons!$B:$T,3,FALSE))," ",(VLOOKUP(G41,Spoons!$B:$T,3,FALSE)))</f>
        <v xml:space="preserve"> </v>
      </c>
      <c r="H42" s="23" t="str">
        <f ca="1">IF(ISBLANK(VLOOKUP(H41,Spoons!$B:$T,3,FALSE))," ",(VLOOKUP(H41,Spoons!$B:$T,3,FALSE)))</f>
        <v xml:space="preserve"> </v>
      </c>
    </row>
    <row r="43" spans="1:8" ht="37.5" customHeight="1" x14ac:dyDescent="0.25">
      <c r="A43" s="27">
        <f t="shared" ref="A43" ca="1" si="165">H43</f>
        <v>42511</v>
      </c>
      <c r="B43" s="22">
        <f t="shared" ref="B43" ca="1" si="166">H41+1</f>
        <v>42505</v>
      </c>
      <c r="C43" s="18">
        <f t="shared" ref="C43" ca="1" si="167">B43+1</f>
        <v>42506</v>
      </c>
      <c r="D43" s="18">
        <f t="shared" ref="D43" ca="1" si="168">C43+1</f>
        <v>42507</v>
      </c>
      <c r="E43" s="18">
        <f t="shared" ref="E43" ca="1" si="169">D43+1</f>
        <v>42508</v>
      </c>
      <c r="F43" s="18">
        <f t="shared" ref="F43" ca="1" si="170">E43+1</f>
        <v>42509</v>
      </c>
      <c r="G43" s="18">
        <f t="shared" ref="G43" ca="1" si="171">F43+1</f>
        <v>42510</v>
      </c>
      <c r="H43" s="18">
        <f t="shared" ref="H43" ca="1" si="172">G43+1</f>
        <v>42511</v>
      </c>
    </row>
    <row r="44" spans="1:8" ht="37.5" customHeight="1" x14ac:dyDescent="0.25">
      <c r="A44" s="25">
        <f t="shared" ref="A44" ca="1" si="173">WEEKNUM(H43)</f>
        <v>21</v>
      </c>
      <c r="B44" s="23" t="str">
        <f ca="1">IF(ISBLANK(VLOOKUP(B43,Spoons!$B:$T,3,FALSE))," ",(VLOOKUP(B43,Spoons!$B:$T,3,FALSE)))</f>
        <v xml:space="preserve"> </v>
      </c>
      <c r="C44" s="23" t="str">
        <f ca="1">IF(ISBLANK(VLOOKUP(C43,Spoons!$B:$T,3,FALSE))," ",(VLOOKUP(C43,Spoons!$B:$T,3,FALSE)))</f>
        <v xml:space="preserve"> </v>
      </c>
      <c r="D44" s="23" t="str">
        <f ca="1">IF(ISBLANK(VLOOKUP(D43,Spoons!$B:$T,3,FALSE))," ",(VLOOKUP(D43,Spoons!$B:$T,3,FALSE)))</f>
        <v xml:space="preserve"> </v>
      </c>
      <c r="E44" s="23" t="str">
        <f ca="1">IF(ISBLANK(VLOOKUP(E43,Spoons!$B:$T,3,FALSE))," ",(VLOOKUP(E43,Spoons!$B:$T,3,FALSE)))</f>
        <v xml:space="preserve"> </v>
      </c>
      <c r="F44" s="23" t="str">
        <f ca="1">IF(ISBLANK(VLOOKUP(F43,Spoons!$B:$T,3,FALSE))," ",(VLOOKUP(F43,Spoons!$B:$T,3,FALSE)))</f>
        <v xml:space="preserve"> </v>
      </c>
      <c r="G44" s="23" t="str">
        <f ca="1">IF(ISBLANK(VLOOKUP(G43,Spoons!$B:$T,3,FALSE))," ",(VLOOKUP(G43,Spoons!$B:$T,3,FALSE)))</f>
        <v xml:space="preserve"> </v>
      </c>
      <c r="H44" s="23" t="str">
        <f ca="1">IF(ISBLANK(VLOOKUP(H43,Spoons!$B:$T,3,FALSE))," ",(VLOOKUP(H43,Spoons!$B:$T,3,FALSE)))</f>
        <v xml:space="preserve"> </v>
      </c>
    </row>
    <row r="45" spans="1:8" ht="37.5" customHeight="1" x14ac:dyDescent="0.25">
      <c r="A45" s="27">
        <f t="shared" ref="A45" ca="1" si="174">H45</f>
        <v>42518</v>
      </c>
      <c r="B45" s="22">
        <f t="shared" ref="B45" ca="1" si="175">H43+1</f>
        <v>42512</v>
      </c>
      <c r="C45" s="18">
        <f t="shared" ref="C45" ca="1" si="176">B45+1</f>
        <v>42513</v>
      </c>
      <c r="D45" s="18">
        <f t="shared" ref="D45" ca="1" si="177">C45+1</f>
        <v>42514</v>
      </c>
      <c r="E45" s="18">
        <f t="shared" ref="E45" ca="1" si="178">D45+1</f>
        <v>42515</v>
      </c>
      <c r="F45" s="18">
        <f t="shared" ref="F45" ca="1" si="179">E45+1</f>
        <v>42516</v>
      </c>
      <c r="G45" s="18">
        <f t="shared" ref="G45" ca="1" si="180">F45+1</f>
        <v>42517</v>
      </c>
      <c r="H45" s="18">
        <f t="shared" ref="H45" ca="1" si="181">G45+1</f>
        <v>42518</v>
      </c>
    </row>
    <row r="46" spans="1:8" ht="37.5" customHeight="1" x14ac:dyDescent="0.25">
      <c r="A46" s="25">
        <f t="shared" ref="A46" ca="1" si="182">WEEKNUM(H45)</f>
        <v>22</v>
      </c>
      <c r="B46" s="23" t="str">
        <f ca="1">IF(ISBLANK(VLOOKUP(B45,Spoons!$B:$T,3,FALSE))," ",(VLOOKUP(B45,Spoons!$B:$T,3,FALSE)))</f>
        <v xml:space="preserve"> </v>
      </c>
      <c r="C46" s="23" t="str">
        <f ca="1">IF(ISBLANK(VLOOKUP(C45,Spoons!$B:$T,3,FALSE))," ",(VLOOKUP(C45,Spoons!$B:$T,3,FALSE)))</f>
        <v xml:space="preserve"> </v>
      </c>
      <c r="D46" s="23" t="str">
        <f ca="1">IF(ISBLANK(VLOOKUP(D45,Spoons!$B:$T,3,FALSE))," ",(VLOOKUP(D45,Spoons!$B:$T,3,FALSE)))</f>
        <v xml:space="preserve"> </v>
      </c>
      <c r="E46" s="23" t="str">
        <f ca="1">IF(ISBLANK(VLOOKUP(E45,Spoons!$B:$T,3,FALSE))," ",(VLOOKUP(E45,Spoons!$B:$T,3,FALSE)))</f>
        <v xml:space="preserve"> </v>
      </c>
      <c r="F46" s="23" t="str">
        <f ca="1">IF(ISBLANK(VLOOKUP(F45,Spoons!$B:$T,3,FALSE))," ",(VLOOKUP(F45,Spoons!$B:$T,3,FALSE)))</f>
        <v xml:space="preserve"> </v>
      </c>
      <c r="G46" s="23" t="str">
        <f ca="1">IF(ISBLANK(VLOOKUP(G45,Spoons!$B:$T,3,FALSE))," ",(VLOOKUP(G45,Spoons!$B:$T,3,FALSE)))</f>
        <v xml:space="preserve"> </v>
      </c>
      <c r="H46" s="23" t="str">
        <f ca="1">IF(ISBLANK(VLOOKUP(H45,Spoons!$B:$T,3,FALSE))," ",(VLOOKUP(H45,Spoons!$B:$T,3,FALSE)))</f>
        <v xml:space="preserve"> </v>
      </c>
    </row>
    <row r="47" spans="1:8" ht="37.5" customHeight="1" x14ac:dyDescent="0.25">
      <c r="A47" s="27">
        <f t="shared" ref="A47" ca="1" si="183">H47</f>
        <v>42525</v>
      </c>
      <c r="B47" s="22">
        <f t="shared" ref="B47" ca="1" si="184">H45+1</f>
        <v>42519</v>
      </c>
      <c r="C47" s="18">
        <f t="shared" ref="C47" ca="1" si="185">B47+1</f>
        <v>42520</v>
      </c>
      <c r="D47" s="18">
        <f t="shared" ref="D47" ca="1" si="186">C47+1</f>
        <v>42521</v>
      </c>
      <c r="E47" s="18">
        <f t="shared" ref="E47" ca="1" si="187">D47+1</f>
        <v>42522</v>
      </c>
      <c r="F47" s="18">
        <f t="shared" ref="F47" ca="1" si="188">E47+1</f>
        <v>42523</v>
      </c>
      <c r="G47" s="18">
        <f t="shared" ref="G47" ca="1" si="189">F47+1</f>
        <v>42524</v>
      </c>
      <c r="H47" s="18">
        <f t="shared" ref="H47" ca="1" si="190">G47+1</f>
        <v>42525</v>
      </c>
    </row>
    <row r="48" spans="1:8" ht="37.5" customHeight="1" x14ac:dyDescent="0.25">
      <c r="A48" s="25">
        <f t="shared" ref="A48" ca="1" si="191">WEEKNUM(H47)</f>
        <v>23</v>
      </c>
      <c r="B48" s="23" t="str">
        <f ca="1">IF(ISBLANK(VLOOKUP(B47,Spoons!$B:$T,3,FALSE))," ",(VLOOKUP(B47,Spoons!$B:$T,3,FALSE)))</f>
        <v xml:space="preserve"> </v>
      </c>
      <c r="C48" s="23" t="str">
        <f ca="1">IF(ISBLANK(VLOOKUP(C47,Spoons!$B:$T,3,FALSE))," ",(VLOOKUP(C47,Spoons!$B:$T,3,FALSE)))</f>
        <v xml:space="preserve"> </v>
      </c>
      <c r="D48" s="23" t="str">
        <f ca="1">IF(ISBLANK(VLOOKUP(D47,Spoons!$B:$T,3,FALSE))," ",(VLOOKUP(D47,Spoons!$B:$T,3,FALSE)))</f>
        <v xml:space="preserve"> </v>
      </c>
      <c r="E48" s="23" t="str">
        <f ca="1">IF(ISBLANK(VLOOKUP(E47,Spoons!$B:$T,3,FALSE))," ",(VLOOKUP(E47,Spoons!$B:$T,3,FALSE)))</f>
        <v xml:space="preserve"> </v>
      </c>
      <c r="F48" s="23" t="str">
        <f ca="1">IF(ISBLANK(VLOOKUP(F47,Spoons!$B:$T,3,FALSE))," ",(VLOOKUP(F47,Spoons!$B:$T,3,FALSE)))</f>
        <v xml:space="preserve"> </v>
      </c>
      <c r="G48" s="23" t="str">
        <f ca="1">IF(ISBLANK(VLOOKUP(G47,Spoons!$B:$T,3,FALSE))," ",(VLOOKUP(G47,Spoons!$B:$T,3,FALSE)))</f>
        <v xml:space="preserve"> </v>
      </c>
      <c r="H48" s="23" t="str">
        <f ca="1">IF(ISBLANK(VLOOKUP(H47,Spoons!$B:$T,3,FALSE))," ",(VLOOKUP(H47,Spoons!$B:$T,3,FALSE)))</f>
        <v xml:space="preserve"> </v>
      </c>
    </row>
    <row r="49" spans="1:8" ht="37.5" customHeight="1" x14ac:dyDescent="0.25">
      <c r="A49" s="27">
        <f t="shared" ref="A49" ca="1" si="192">H49</f>
        <v>42532</v>
      </c>
      <c r="B49" s="22">
        <f t="shared" ref="B49" ca="1" si="193">H47+1</f>
        <v>42526</v>
      </c>
      <c r="C49" s="18">
        <f t="shared" ref="C49" ca="1" si="194">B49+1</f>
        <v>42527</v>
      </c>
      <c r="D49" s="18">
        <f t="shared" ref="D49" ca="1" si="195">C49+1</f>
        <v>42528</v>
      </c>
      <c r="E49" s="18">
        <f t="shared" ref="E49" ca="1" si="196">D49+1</f>
        <v>42529</v>
      </c>
      <c r="F49" s="18">
        <f t="shared" ref="F49" ca="1" si="197">E49+1</f>
        <v>42530</v>
      </c>
      <c r="G49" s="18">
        <f t="shared" ref="G49" ca="1" si="198">F49+1</f>
        <v>42531</v>
      </c>
      <c r="H49" s="18">
        <f t="shared" ref="H49" ca="1" si="199">G49+1</f>
        <v>42532</v>
      </c>
    </row>
    <row r="50" spans="1:8" ht="37.5" customHeight="1" x14ac:dyDescent="0.25">
      <c r="A50" s="25">
        <f t="shared" ref="A50" ca="1" si="200">WEEKNUM(H49)</f>
        <v>24</v>
      </c>
      <c r="B50" s="23" t="str">
        <f ca="1">IF(ISBLANK(VLOOKUP(B49,Spoons!$B:$T,3,FALSE))," ",(VLOOKUP(B49,Spoons!$B:$T,3,FALSE)))</f>
        <v xml:space="preserve"> </v>
      </c>
      <c r="C50" s="23" t="str">
        <f ca="1">IF(ISBLANK(VLOOKUP(C49,Spoons!$B:$T,3,FALSE))," ",(VLOOKUP(C49,Spoons!$B:$T,3,FALSE)))</f>
        <v xml:space="preserve"> </v>
      </c>
      <c r="D50" s="23" t="str">
        <f ca="1">IF(ISBLANK(VLOOKUP(D49,Spoons!$B:$T,3,FALSE))," ",(VLOOKUP(D49,Spoons!$B:$T,3,FALSE)))</f>
        <v xml:space="preserve"> </v>
      </c>
      <c r="E50" s="23" t="str">
        <f ca="1">IF(ISBLANK(VLOOKUP(E49,Spoons!$B:$T,3,FALSE))," ",(VLOOKUP(E49,Spoons!$B:$T,3,FALSE)))</f>
        <v xml:space="preserve"> </v>
      </c>
      <c r="F50" s="23" t="str">
        <f ca="1">IF(ISBLANK(VLOOKUP(F49,Spoons!$B:$T,3,FALSE))," ",(VLOOKUP(F49,Spoons!$B:$T,3,FALSE)))</f>
        <v xml:space="preserve"> </v>
      </c>
      <c r="G50" s="23" t="str">
        <f ca="1">IF(ISBLANK(VLOOKUP(G49,Spoons!$B:$T,3,FALSE))," ",(VLOOKUP(G49,Spoons!$B:$T,3,FALSE)))</f>
        <v xml:space="preserve"> </v>
      </c>
      <c r="H50" s="23" t="str">
        <f ca="1">IF(ISBLANK(VLOOKUP(H49,Spoons!$B:$T,3,FALSE))," ",(VLOOKUP(H49,Spoons!$B:$T,3,FALSE)))</f>
        <v xml:space="preserve"> </v>
      </c>
    </row>
    <row r="51" spans="1:8" ht="37.5" customHeight="1" x14ac:dyDescent="0.25">
      <c r="A51" s="27">
        <f t="shared" ref="A51" ca="1" si="201">H51</f>
        <v>42539</v>
      </c>
      <c r="B51" s="22">
        <f t="shared" ref="B51" ca="1" si="202">H49+1</f>
        <v>42533</v>
      </c>
      <c r="C51" s="18">
        <f t="shared" ref="C51" ca="1" si="203">B51+1</f>
        <v>42534</v>
      </c>
      <c r="D51" s="18">
        <f t="shared" ref="D51" ca="1" si="204">C51+1</f>
        <v>42535</v>
      </c>
      <c r="E51" s="18">
        <f t="shared" ref="E51" ca="1" si="205">D51+1</f>
        <v>42536</v>
      </c>
      <c r="F51" s="18">
        <f t="shared" ref="F51" ca="1" si="206">E51+1</f>
        <v>42537</v>
      </c>
      <c r="G51" s="18">
        <f t="shared" ref="G51" ca="1" si="207">F51+1</f>
        <v>42538</v>
      </c>
      <c r="H51" s="18">
        <f t="shared" ref="H51" ca="1" si="208">G51+1</f>
        <v>42539</v>
      </c>
    </row>
    <row r="52" spans="1:8" ht="37.5" customHeight="1" x14ac:dyDescent="0.25">
      <c r="A52" s="25">
        <f t="shared" ref="A52" ca="1" si="209">WEEKNUM(H51)</f>
        <v>25</v>
      </c>
      <c r="B52" s="23" t="str">
        <f ca="1">IF(ISBLANK(VLOOKUP(B51,Spoons!$B:$T,3,FALSE))," ",(VLOOKUP(B51,Spoons!$B:$T,3,FALSE)))</f>
        <v xml:space="preserve"> </v>
      </c>
      <c r="C52" s="23" t="str">
        <f ca="1">IF(ISBLANK(VLOOKUP(C51,Spoons!$B:$T,3,FALSE))," ",(VLOOKUP(C51,Spoons!$B:$T,3,FALSE)))</f>
        <v xml:space="preserve"> </v>
      </c>
      <c r="D52" s="23" t="str">
        <f ca="1">IF(ISBLANK(VLOOKUP(D51,Spoons!$B:$T,3,FALSE))," ",(VLOOKUP(D51,Spoons!$B:$T,3,FALSE)))</f>
        <v xml:space="preserve"> </v>
      </c>
      <c r="E52" s="23" t="str">
        <f ca="1">IF(ISBLANK(VLOOKUP(E51,Spoons!$B:$T,3,FALSE))," ",(VLOOKUP(E51,Spoons!$B:$T,3,FALSE)))</f>
        <v xml:space="preserve"> </v>
      </c>
      <c r="F52" s="23" t="str">
        <f ca="1">IF(ISBLANK(VLOOKUP(F51,Spoons!$B:$T,3,FALSE))," ",(VLOOKUP(F51,Spoons!$B:$T,3,FALSE)))</f>
        <v xml:space="preserve"> </v>
      </c>
      <c r="G52" s="23" t="str">
        <f ca="1">IF(ISBLANK(VLOOKUP(G51,Spoons!$B:$T,3,FALSE))," ",(VLOOKUP(G51,Spoons!$B:$T,3,FALSE)))</f>
        <v xml:space="preserve"> </v>
      </c>
      <c r="H52" s="23" t="str">
        <f ca="1">IF(ISBLANK(VLOOKUP(H51,Spoons!$B:$T,3,FALSE))," ",(VLOOKUP(H51,Spoons!$B:$T,3,FALSE)))</f>
        <v xml:space="preserve"> </v>
      </c>
    </row>
    <row r="53" spans="1:8" ht="37.5" customHeight="1" x14ac:dyDescent="0.25">
      <c r="A53" s="27">
        <f t="shared" ref="A53" ca="1" si="210">H53</f>
        <v>42546</v>
      </c>
      <c r="B53" s="22">
        <f t="shared" ref="B53" ca="1" si="211">H51+1</f>
        <v>42540</v>
      </c>
      <c r="C53" s="18">
        <f t="shared" ref="C53" ca="1" si="212">B53+1</f>
        <v>42541</v>
      </c>
      <c r="D53" s="18">
        <f t="shared" ref="D53" ca="1" si="213">C53+1</f>
        <v>42542</v>
      </c>
      <c r="E53" s="18">
        <f t="shared" ref="E53" ca="1" si="214">D53+1</f>
        <v>42543</v>
      </c>
      <c r="F53" s="18">
        <f t="shared" ref="F53" ca="1" si="215">E53+1</f>
        <v>42544</v>
      </c>
      <c r="G53" s="18">
        <f t="shared" ref="G53" ca="1" si="216">F53+1</f>
        <v>42545</v>
      </c>
      <c r="H53" s="18">
        <f t="shared" ref="H53" ca="1" si="217">G53+1</f>
        <v>42546</v>
      </c>
    </row>
    <row r="54" spans="1:8" ht="37.5" customHeight="1" x14ac:dyDescent="0.25">
      <c r="A54" s="25">
        <f t="shared" ref="A54" ca="1" si="218">WEEKNUM(H53)</f>
        <v>26</v>
      </c>
      <c r="B54" s="23" t="str">
        <f ca="1">IF(ISBLANK(VLOOKUP(B53,Spoons!$B:$T,3,FALSE))," ",(VLOOKUP(B53,Spoons!$B:$T,3,FALSE)))</f>
        <v xml:space="preserve"> </v>
      </c>
      <c r="C54" s="23" t="str">
        <f ca="1">IF(ISBLANK(VLOOKUP(C53,Spoons!$B:$T,3,FALSE))," ",(VLOOKUP(C53,Spoons!$B:$T,3,FALSE)))</f>
        <v xml:space="preserve"> </v>
      </c>
      <c r="D54" s="23" t="str">
        <f ca="1">IF(ISBLANK(VLOOKUP(D53,Spoons!$B:$T,3,FALSE))," ",(VLOOKUP(D53,Spoons!$B:$T,3,FALSE)))</f>
        <v xml:space="preserve"> </v>
      </c>
      <c r="E54" s="23" t="str">
        <f ca="1">IF(ISBLANK(VLOOKUP(E53,Spoons!$B:$T,3,FALSE))," ",(VLOOKUP(E53,Spoons!$B:$T,3,FALSE)))</f>
        <v xml:space="preserve"> </v>
      </c>
      <c r="F54" s="23" t="str">
        <f ca="1">IF(ISBLANK(VLOOKUP(F53,Spoons!$B:$T,3,FALSE))," ",(VLOOKUP(F53,Spoons!$B:$T,3,FALSE)))</f>
        <v xml:space="preserve"> </v>
      </c>
      <c r="G54" s="23" t="str">
        <f ca="1">IF(ISBLANK(VLOOKUP(G53,Spoons!$B:$T,3,FALSE))," ",(VLOOKUP(G53,Spoons!$B:$T,3,FALSE)))</f>
        <v xml:space="preserve"> </v>
      </c>
      <c r="H54" s="23" t="str">
        <f ca="1">IF(ISBLANK(VLOOKUP(H53,Spoons!$B:$T,3,FALSE))," ",(VLOOKUP(H53,Spoons!$B:$T,3,FALSE)))</f>
        <v xml:space="preserve"> </v>
      </c>
    </row>
    <row r="55" spans="1:8" ht="37.5" customHeight="1" x14ac:dyDescent="0.25">
      <c r="A55" s="27">
        <f t="shared" ref="A55" ca="1" si="219">H55</f>
        <v>42553</v>
      </c>
      <c r="B55" s="22">
        <f t="shared" ref="B55" ca="1" si="220">H53+1</f>
        <v>42547</v>
      </c>
      <c r="C55" s="18">
        <f t="shared" ref="C55" ca="1" si="221">B55+1</f>
        <v>42548</v>
      </c>
      <c r="D55" s="18">
        <f t="shared" ref="D55" ca="1" si="222">C55+1</f>
        <v>42549</v>
      </c>
      <c r="E55" s="18">
        <f t="shared" ref="E55" ca="1" si="223">D55+1</f>
        <v>42550</v>
      </c>
      <c r="F55" s="18">
        <f t="shared" ref="F55" ca="1" si="224">E55+1</f>
        <v>42551</v>
      </c>
      <c r="G55" s="18">
        <f t="shared" ref="G55" ca="1" si="225">F55+1</f>
        <v>42552</v>
      </c>
      <c r="H55" s="18">
        <f t="shared" ref="H55" ca="1" si="226">G55+1</f>
        <v>42553</v>
      </c>
    </row>
    <row r="56" spans="1:8" ht="37.5" customHeight="1" x14ac:dyDescent="0.25">
      <c r="A56" s="25">
        <f t="shared" ref="A56" ca="1" si="227">WEEKNUM(H55)</f>
        <v>27</v>
      </c>
      <c r="B56" s="23" t="str">
        <f ca="1">IF(ISBLANK(VLOOKUP(B55,Spoons!$B:$T,3,FALSE))," ",(VLOOKUP(B55,Spoons!$B:$T,3,FALSE)))</f>
        <v xml:space="preserve"> </v>
      </c>
      <c r="C56" s="23" t="str">
        <f ca="1">IF(ISBLANK(VLOOKUP(C55,Spoons!$B:$T,3,FALSE))," ",(VLOOKUP(C55,Spoons!$B:$T,3,FALSE)))</f>
        <v xml:space="preserve"> </v>
      </c>
      <c r="D56" s="23" t="str">
        <f ca="1">IF(ISBLANK(VLOOKUP(D55,Spoons!$B:$T,3,FALSE))," ",(VLOOKUP(D55,Spoons!$B:$T,3,FALSE)))</f>
        <v xml:space="preserve"> </v>
      </c>
      <c r="E56" s="23" t="str">
        <f ca="1">IF(ISBLANK(VLOOKUP(E55,Spoons!$B:$T,3,FALSE))," ",(VLOOKUP(E55,Spoons!$B:$T,3,FALSE)))</f>
        <v xml:space="preserve"> </v>
      </c>
      <c r="F56" s="23" t="str">
        <f ca="1">IF(ISBLANK(VLOOKUP(F55,Spoons!$B:$T,3,FALSE))," ",(VLOOKUP(F55,Spoons!$B:$T,3,FALSE)))</f>
        <v xml:space="preserve"> </v>
      </c>
      <c r="G56" s="23" t="str">
        <f ca="1">IF(ISBLANK(VLOOKUP(G55,Spoons!$B:$T,3,FALSE))," ",(VLOOKUP(G55,Spoons!$B:$T,3,FALSE)))</f>
        <v xml:space="preserve"> </v>
      </c>
      <c r="H56" s="23" t="str">
        <f ca="1">IF(ISBLANK(VLOOKUP(H55,Spoons!$B:$T,3,FALSE))," ",(VLOOKUP(H55,Spoons!$B:$T,3,FALSE)))</f>
        <v xml:space="preserve"> </v>
      </c>
    </row>
    <row r="57" spans="1:8" ht="37.5" customHeight="1" x14ac:dyDescent="0.25">
      <c r="A57" s="27">
        <f t="shared" ref="A57" ca="1" si="228">H57</f>
        <v>42560</v>
      </c>
      <c r="B57" s="22">
        <f t="shared" ref="B57" ca="1" si="229">H55+1</f>
        <v>42554</v>
      </c>
      <c r="C57" s="18">
        <f t="shared" ref="C57" ca="1" si="230">B57+1</f>
        <v>42555</v>
      </c>
      <c r="D57" s="18">
        <f t="shared" ref="D57" ca="1" si="231">C57+1</f>
        <v>42556</v>
      </c>
      <c r="E57" s="18">
        <f t="shared" ref="E57" ca="1" si="232">D57+1</f>
        <v>42557</v>
      </c>
      <c r="F57" s="18">
        <f t="shared" ref="F57" ca="1" si="233">E57+1</f>
        <v>42558</v>
      </c>
      <c r="G57" s="18">
        <f t="shared" ref="G57" ca="1" si="234">F57+1</f>
        <v>42559</v>
      </c>
      <c r="H57" s="18">
        <f t="shared" ref="H57" ca="1" si="235">G57+1</f>
        <v>42560</v>
      </c>
    </row>
    <row r="58" spans="1:8" ht="37.5" customHeight="1" x14ac:dyDescent="0.25">
      <c r="A58" s="25">
        <f t="shared" ref="A58" ca="1" si="236">WEEKNUM(H57)</f>
        <v>28</v>
      </c>
      <c r="B58" s="23" t="str">
        <f ca="1">IF(ISBLANK(VLOOKUP(B57,Spoons!$B:$T,3,FALSE))," ",(VLOOKUP(B57,Spoons!$B:$T,3,FALSE)))</f>
        <v xml:space="preserve"> </v>
      </c>
      <c r="C58" s="23" t="str">
        <f ca="1">IF(ISBLANK(VLOOKUP(C57,Spoons!$B:$T,3,FALSE))," ",(VLOOKUP(C57,Spoons!$B:$T,3,FALSE)))</f>
        <v xml:space="preserve"> </v>
      </c>
      <c r="D58" s="23" t="str">
        <f ca="1">IF(ISBLANK(VLOOKUP(D57,Spoons!$B:$T,3,FALSE))," ",(VLOOKUP(D57,Spoons!$B:$T,3,FALSE)))</f>
        <v xml:space="preserve"> </v>
      </c>
      <c r="E58" s="23" t="str">
        <f ca="1">IF(ISBLANK(VLOOKUP(E57,Spoons!$B:$T,3,FALSE))," ",(VLOOKUP(E57,Spoons!$B:$T,3,FALSE)))</f>
        <v xml:space="preserve"> </v>
      </c>
      <c r="F58" s="23" t="str">
        <f ca="1">IF(ISBLANK(VLOOKUP(F57,Spoons!$B:$T,3,FALSE))," ",(VLOOKUP(F57,Spoons!$B:$T,3,FALSE)))</f>
        <v xml:space="preserve"> </v>
      </c>
      <c r="G58" s="23" t="str">
        <f ca="1">IF(ISBLANK(VLOOKUP(G57,Spoons!$B:$T,3,FALSE))," ",(VLOOKUP(G57,Spoons!$B:$T,3,FALSE)))</f>
        <v xml:space="preserve"> </v>
      </c>
      <c r="H58" s="23" t="str">
        <f ca="1">IF(ISBLANK(VLOOKUP(H57,Spoons!$B:$T,3,FALSE))," ",(VLOOKUP(H57,Spoons!$B:$T,3,FALSE)))</f>
        <v xml:space="preserve"> </v>
      </c>
    </row>
    <row r="59" spans="1:8" ht="37.5" customHeight="1" x14ac:dyDescent="0.25">
      <c r="A59" s="27">
        <f t="shared" ref="A59" ca="1" si="237">H59</f>
        <v>42567</v>
      </c>
      <c r="B59" s="22">
        <f t="shared" ref="B59" ca="1" si="238">H57+1</f>
        <v>42561</v>
      </c>
      <c r="C59" s="18">
        <f t="shared" ref="C59" ca="1" si="239">B59+1</f>
        <v>42562</v>
      </c>
      <c r="D59" s="18">
        <f t="shared" ref="D59" ca="1" si="240">C59+1</f>
        <v>42563</v>
      </c>
      <c r="E59" s="18">
        <f t="shared" ref="E59" ca="1" si="241">D59+1</f>
        <v>42564</v>
      </c>
      <c r="F59" s="18">
        <f t="shared" ref="F59" ca="1" si="242">E59+1</f>
        <v>42565</v>
      </c>
      <c r="G59" s="18">
        <f t="shared" ref="G59" ca="1" si="243">F59+1</f>
        <v>42566</v>
      </c>
      <c r="H59" s="18">
        <f t="shared" ref="H59" ca="1" si="244">G59+1</f>
        <v>42567</v>
      </c>
    </row>
    <row r="60" spans="1:8" ht="37.5" customHeight="1" x14ac:dyDescent="0.25">
      <c r="A60" s="25">
        <f t="shared" ref="A60" ca="1" si="245">WEEKNUM(H59)</f>
        <v>29</v>
      </c>
      <c r="B60" s="23" t="str">
        <f ca="1">IF(ISBLANK(VLOOKUP(B59,Spoons!$B:$T,3,FALSE))," ",(VLOOKUP(B59,Spoons!$B:$T,3,FALSE)))</f>
        <v xml:space="preserve"> </v>
      </c>
      <c r="C60" s="23" t="str">
        <f ca="1">IF(ISBLANK(VLOOKUP(C59,Spoons!$B:$T,3,FALSE))," ",(VLOOKUP(C59,Spoons!$B:$T,3,FALSE)))</f>
        <v xml:space="preserve"> </v>
      </c>
      <c r="D60" s="23" t="str">
        <f ca="1">IF(ISBLANK(VLOOKUP(D59,Spoons!$B:$T,3,FALSE))," ",(VLOOKUP(D59,Spoons!$B:$T,3,FALSE)))</f>
        <v xml:space="preserve"> </v>
      </c>
      <c r="E60" s="23" t="str">
        <f ca="1">IF(ISBLANK(VLOOKUP(E59,Spoons!$B:$T,3,FALSE))," ",(VLOOKUP(E59,Spoons!$B:$T,3,FALSE)))</f>
        <v xml:space="preserve"> </v>
      </c>
      <c r="F60" s="23" t="str">
        <f ca="1">IF(ISBLANK(VLOOKUP(F59,Spoons!$B:$T,3,FALSE))," ",(VLOOKUP(F59,Spoons!$B:$T,3,FALSE)))</f>
        <v xml:space="preserve"> </v>
      </c>
      <c r="G60" s="23" t="str">
        <f ca="1">IF(ISBLANK(VLOOKUP(G59,Spoons!$B:$T,3,FALSE))," ",(VLOOKUP(G59,Spoons!$B:$T,3,FALSE)))</f>
        <v xml:space="preserve"> </v>
      </c>
      <c r="H60" s="23" t="str">
        <f ca="1">IF(ISBLANK(VLOOKUP(H59,Spoons!$B:$T,3,FALSE))," ",(VLOOKUP(H59,Spoons!$B:$T,3,FALSE)))</f>
        <v xml:space="preserve"> </v>
      </c>
    </row>
    <row r="61" spans="1:8" ht="37.5" customHeight="1" x14ac:dyDescent="0.25">
      <c r="A61" s="27">
        <f t="shared" ref="A61" ca="1" si="246">H61</f>
        <v>42574</v>
      </c>
      <c r="B61" s="22">
        <f t="shared" ref="B61" ca="1" si="247">H59+1</f>
        <v>42568</v>
      </c>
      <c r="C61" s="18">
        <f t="shared" ref="C61" ca="1" si="248">B61+1</f>
        <v>42569</v>
      </c>
      <c r="D61" s="18">
        <f t="shared" ref="D61" ca="1" si="249">C61+1</f>
        <v>42570</v>
      </c>
      <c r="E61" s="18">
        <f t="shared" ref="E61" ca="1" si="250">D61+1</f>
        <v>42571</v>
      </c>
      <c r="F61" s="18">
        <f t="shared" ref="F61" ca="1" si="251">E61+1</f>
        <v>42572</v>
      </c>
      <c r="G61" s="18">
        <f t="shared" ref="G61" ca="1" si="252">F61+1</f>
        <v>42573</v>
      </c>
      <c r="H61" s="18">
        <f t="shared" ref="H61" ca="1" si="253">G61+1</f>
        <v>42574</v>
      </c>
    </row>
    <row r="62" spans="1:8" ht="37.5" customHeight="1" x14ac:dyDescent="0.25">
      <c r="A62" s="25">
        <f t="shared" ref="A62" ca="1" si="254">WEEKNUM(H61)</f>
        <v>30</v>
      </c>
      <c r="B62" s="23" t="str">
        <f ca="1">IF(ISBLANK(VLOOKUP(B61,Spoons!$B:$T,3,FALSE))," ",(VLOOKUP(B61,Spoons!$B:$T,3,FALSE)))</f>
        <v xml:space="preserve"> </v>
      </c>
      <c r="C62" s="23" t="str">
        <f ca="1">IF(ISBLANK(VLOOKUP(C61,Spoons!$B:$T,3,FALSE))," ",(VLOOKUP(C61,Spoons!$B:$T,3,FALSE)))</f>
        <v xml:space="preserve"> </v>
      </c>
      <c r="D62" s="23" t="str">
        <f ca="1">IF(ISBLANK(VLOOKUP(D61,Spoons!$B:$T,3,FALSE))," ",(VLOOKUP(D61,Spoons!$B:$T,3,FALSE)))</f>
        <v xml:space="preserve"> </v>
      </c>
      <c r="E62" s="23" t="str">
        <f ca="1">IF(ISBLANK(VLOOKUP(E61,Spoons!$B:$T,3,FALSE))," ",(VLOOKUP(E61,Spoons!$B:$T,3,FALSE)))</f>
        <v xml:space="preserve"> </v>
      </c>
      <c r="F62" s="23" t="str">
        <f ca="1">IF(ISBLANK(VLOOKUP(F61,Spoons!$B:$T,3,FALSE))," ",(VLOOKUP(F61,Spoons!$B:$T,3,FALSE)))</f>
        <v xml:space="preserve"> </v>
      </c>
      <c r="G62" s="23" t="str">
        <f ca="1">IF(ISBLANK(VLOOKUP(G61,Spoons!$B:$T,3,FALSE))," ",(VLOOKUP(G61,Spoons!$B:$T,3,FALSE)))</f>
        <v xml:space="preserve"> </v>
      </c>
      <c r="H62" s="23" t="str">
        <f ca="1">IF(ISBLANK(VLOOKUP(H61,Spoons!$B:$T,3,FALSE))," ",(VLOOKUP(H61,Spoons!$B:$T,3,FALSE)))</f>
        <v xml:space="preserve"> </v>
      </c>
    </row>
    <row r="63" spans="1:8" ht="37.5" customHeight="1" x14ac:dyDescent="0.25">
      <c r="A63" s="27">
        <f t="shared" ref="A63" ca="1" si="255">H63</f>
        <v>42581</v>
      </c>
      <c r="B63" s="22">
        <f t="shared" ref="B63" ca="1" si="256">H61+1</f>
        <v>42575</v>
      </c>
      <c r="C63" s="18">
        <f t="shared" ref="C63" ca="1" si="257">B63+1</f>
        <v>42576</v>
      </c>
      <c r="D63" s="18">
        <f t="shared" ref="D63" ca="1" si="258">C63+1</f>
        <v>42577</v>
      </c>
      <c r="E63" s="18">
        <f t="shared" ref="E63" ca="1" si="259">D63+1</f>
        <v>42578</v>
      </c>
      <c r="F63" s="18">
        <f t="shared" ref="F63" ca="1" si="260">E63+1</f>
        <v>42579</v>
      </c>
      <c r="G63" s="18">
        <f t="shared" ref="G63" ca="1" si="261">F63+1</f>
        <v>42580</v>
      </c>
      <c r="H63" s="18">
        <f t="shared" ref="H63" ca="1" si="262">G63+1</f>
        <v>42581</v>
      </c>
    </row>
    <row r="64" spans="1:8" ht="37.5" customHeight="1" x14ac:dyDescent="0.25">
      <c r="A64" s="25">
        <f t="shared" ref="A64" ca="1" si="263">WEEKNUM(H63)</f>
        <v>31</v>
      </c>
      <c r="B64" s="23" t="str">
        <f ca="1">IF(ISBLANK(VLOOKUP(B63,Spoons!$B:$T,3,FALSE))," ",(VLOOKUP(B63,Spoons!$B:$T,3,FALSE)))</f>
        <v xml:space="preserve"> </v>
      </c>
      <c r="C64" s="23" t="str">
        <f ca="1">IF(ISBLANK(VLOOKUP(C63,Spoons!$B:$T,3,FALSE))," ",(VLOOKUP(C63,Spoons!$B:$T,3,FALSE)))</f>
        <v xml:space="preserve"> </v>
      </c>
      <c r="D64" s="23" t="str">
        <f ca="1">IF(ISBLANK(VLOOKUP(D63,Spoons!$B:$T,3,FALSE))," ",(VLOOKUP(D63,Spoons!$B:$T,3,FALSE)))</f>
        <v xml:space="preserve"> </v>
      </c>
      <c r="E64" s="23" t="str">
        <f ca="1">IF(ISBLANK(VLOOKUP(E63,Spoons!$B:$T,3,FALSE))," ",(VLOOKUP(E63,Spoons!$B:$T,3,FALSE)))</f>
        <v xml:space="preserve"> </v>
      </c>
      <c r="F64" s="23" t="str">
        <f ca="1">IF(ISBLANK(VLOOKUP(F63,Spoons!$B:$T,3,FALSE))," ",(VLOOKUP(F63,Spoons!$B:$T,3,FALSE)))</f>
        <v xml:space="preserve"> </v>
      </c>
      <c r="G64" s="23" t="str">
        <f ca="1">IF(ISBLANK(VLOOKUP(G63,Spoons!$B:$T,3,FALSE))," ",(VLOOKUP(G63,Spoons!$B:$T,3,FALSE)))</f>
        <v xml:space="preserve"> </v>
      </c>
      <c r="H64" s="23" t="str">
        <f ca="1">IF(ISBLANK(VLOOKUP(H63,Spoons!$B:$T,3,FALSE))," ",(VLOOKUP(H63,Spoons!$B:$T,3,FALSE)))</f>
        <v xml:space="preserve"> </v>
      </c>
    </row>
    <row r="65" spans="1:8" ht="37.5" customHeight="1" x14ac:dyDescent="0.25">
      <c r="A65" s="27">
        <f t="shared" ref="A65" ca="1" si="264">H65</f>
        <v>42588</v>
      </c>
      <c r="B65" s="22">
        <f t="shared" ref="B65" ca="1" si="265">H63+1</f>
        <v>42582</v>
      </c>
      <c r="C65" s="18">
        <f t="shared" ref="C65" ca="1" si="266">B65+1</f>
        <v>42583</v>
      </c>
      <c r="D65" s="18">
        <f t="shared" ref="D65" ca="1" si="267">C65+1</f>
        <v>42584</v>
      </c>
      <c r="E65" s="18">
        <f t="shared" ref="E65" ca="1" si="268">D65+1</f>
        <v>42585</v>
      </c>
      <c r="F65" s="18">
        <f t="shared" ref="F65" ca="1" si="269">E65+1</f>
        <v>42586</v>
      </c>
      <c r="G65" s="18">
        <f t="shared" ref="G65" ca="1" si="270">F65+1</f>
        <v>42587</v>
      </c>
      <c r="H65" s="18">
        <f t="shared" ref="H65" ca="1" si="271">G65+1</f>
        <v>42588</v>
      </c>
    </row>
    <row r="66" spans="1:8" ht="37.5" customHeight="1" x14ac:dyDescent="0.25">
      <c r="A66" s="25">
        <f t="shared" ref="A66" ca="1" si="272">WEEKNUM(H65)</f>
        <v>32</v>
      </c>
      <c r="B66" s="23" t="str">
        <f ca="1">IF(ISBLANK(VLOOKUP(B65,Spoons!$B:$T,3,FALSE))," ",(VLOOKUP(B65,Spoons!$B:$T,3,FALSE)))</f>
        <v xml:space="preserve"> </v>
      </c>
      <c r="C66" s="23" t="str">
        <f ca="1">IF(ISBLANK(VLOOKUP(C65,Spoons!$B:$T,3,FALSE))," ",(VLOOKUP(C65,Spoons!$B:$T,3,FALSE)))</f>
        <v xml:space="preserve"> </v>
      </c>
      <c r="D66" s="23" t="str">
        <f ca="1">IF(ISBLANK(VLOOKUP(D65,Spoons!$B:$T,3,FALSE))," ",(VLOOKUP(D65,Spoons!$B:$T,3,FALSE)))</f>
        <v xml:space="preserve"> </v>
      </c>
      <c r="E66" s="23" t="str">
        <f ca="1">IF(ISBLANK(VLOOKUP(E65,Spoons!$B:$T,3,FALSE))," ",(VLOOKUP(E65,Spoons!$B:$T,3,FALSE)))</f>
        <v xml:space="preserve"> </v>
      </c>
      <c r="F66" s="23" t="str">
        <f ca="1">IF(ISBLANK(VLOOKUP(F65,Spoons!$B:$T,3,FALSE))," ",(VLOOKUP(F65,Spoons!$B:$T,3,FALSE)))</f>
        <v xml:space="preserve"> </v>
      </c>
      <c r="G66" s="23" t="str">
        <f ca="1">IF(ISBLANK(VLOOKUP(G65,Spoons!$B:$T,3,FALSE))," ",(VLOOKUP(G65,Spoons!$B:$T,3,FALSE)))</f>
        <v xml:space="preserve"> </v>
      </c>
      <c r="H66" s="23" t="str">
        <f ca="1">IF(ISBLANK(VLOOKUP(H65,Spoons!$B:$T,3,FALSE))," ",(VLOOKUP(H65,Spoons!$B:$T,3,FALSE)))</f>
        <v xml:space="preserve"> </v>
      </c>
    </row>
    <row r="67" spans="1:8" ht="37.5" customHeight="1" x14ac:dyDescent="0.25">
      <c r="A67" s="27">
        <f t="shared" ref="A67" ca="1" si="273">H67</f>
        <v>42595</v>
      </c>
      <c r="B67" s="22">
        <f t="shared" ref="B67" ca="1" si="274">H65+1</f>
        <v>42589</v>
      </c>
      <c r="C67" s="18">
        <f t="shared" ref="C67" ca="1" si="275">B67+1</f>
        <v>42590</v>
      </c>
      <c r="D67" s="18">
        <f t="shared" ref="D67" ca="1" si="276">C67+1</f>
        <v>42591</v>
      </c>
      <c r="E67" s="18">
        <f t="shared" ref="E67" ca="1" si="277">D67+1</f>
        <v>42592</v>
      </c>
      <c r="F67" s="18">
        <f t="shared" ref="F67" ca="1" si="278">E67+1</f>
        <v>42593</v>
      </c>
      <c r="G67" s="18">
        <f t="shared" ref="G67" ca="1" si="279">F67+1</f>
        <v>42594</v>
      </c>
      <c r="H67" s="18">
        <f t="shared" ref="H67" ca="1" si="280">G67+1</f>
        <v>42595</v>
      </c>
    </row>
    <row r="68" spans="1:8" ht="37.5" customHeight="1" x14ac:dyDescent="0.25">
      <c r="A68" s="25">
        <f t="shared" ref="A68" ca="1" si="281">WEEKNUM(H67)</f>
        <v>33</v>
      </c>
      <c r="B68" s="23" t="str">
        <f ca="1">IF(ISBLANK(VLOOKUP(B67,Spoons!$B:$T,3,FALSE))," ",(VLOOKUP(B67,Spoons!$B:$T,3,FALSE)))</f>
        <v xml:space="preserve"> </v>
      </c>
      <c r="C68" s="23" t="str">
        <f ca="1">IF(ISBLANK(VLOOKUP(C67,Spoons!$B:$T,3,FALSE))," ",(VLOOKUP(C67,Spoons!$B:$T,3,FALSE)))</f>
        <v xml:space="preserve"> </v>
      </c>
      <c r="D68" s="23" t="str">
        <f ca="1">IF(ISBLANK(VLOOKUP(D67,Spoons!$B:$T,3,FALSE))," ",(VLOOKUP(D67,Spoons!$B:$T,3,FALSE)))</f>
        <v xml:space="preserve"> </v>
      </c>
      <c r="E68" s="23" t="str">
        <f ca="1">IF(ISBLANK(VLOOKUP(E67,Spoons!$B:$T,3,FALSE))," ",(VLOOKUP(E67,Spoons!$B:$T,3,FALSE)))</f>
        <v xml:space="preserve"> </v>
      </c>
      <c r="F68" s="23" t="str">
        <f ca="1">IF(ISBLANK(VLOOKUP(F67,Spoons!$B:$T,3,FALSE))," ",(VLOOKUP(F67,Spoons!$B:$T,3,FALSE)))</f>
        <v xml:space="preserve"> </v>
      </c>
      <c r="G68" s="23" t="str">
        <f ca="1">IF(ISBLANK(VLOOKUP(G67,Spoons!$B:$T,3,FALSE))," ",(VLOOKUP(G67,Spoons!$B:$T,3,FALSE)))</f>
        <v xml:space="preserve"> </v>
      </c>
      <c r="H68" s="23" t="str">
        <f ca="1">IF(ISBLANK(VLOOKUP(H67,Spoons!$B:$T,3,FALSE))," ",(VLOOKUP(H67,Spoons!$B:$T,3,FALSE)))</f>
        <v xml:space="preserve"> </v>
      </c>
    </row>
    <row r="69" spans="1:8" ht="37.5" customHeight="1" x14ac:dyDescent="0.25">
      <c r="A69" s="27">
        <f t="shared" ref="A69" ca="1" si="282">H69</f>
        <v>42602</v>
      </c>
      <c r="B69" s="22">
        <f t="shared" ref="B69" ca="1" si="283">H67+1</f>
        <v>42596</v>
      </c>
      <c r="C69" s="18">
        <f t="shared" ref="C69" ca="1" si="284">B69+1</f>
        <v>42597</v>
      </c>
      <c r="D69" s="18">
        <f t="shared" ref="D69" ca="1" si="285">C69+1</f>
        <v>42598</v>
      </c>
      <c r="E69" s="18">
        <f t="shared" ref="E69" ca="1" si="286">D69+1</f>
        <v>42599</v>
      </c>
      <c r="F69" s="18">
        <f t="shared" ref="F69" ca="1" si="287">E69+1</f>
        <v>42600</v>
      </c>
      <c r="G69" s="18">
        <f t="shared" ref="G69" ca="1" si="288">F69+1</f>
        <v>42601</v>
      </c>
      <c r="H69" s="18">
        <f t="shared" ref="H69" ca="1" si="289">G69+1</f>
        <v>42602</v>
      </c>
    </row>
    <row r="70" spans="1:8" ht="37.5" customHeight="1" x14ac:dyDescent="0.25">
      <c r="A70" s="25">
        <f t="shared" ref="A70" ca="1" si="290">WEEKNUM(H69)</f>
        <v>34</v>
      </c>
      <c r="B70" s="23" t="str">
        <f ca="1">IF(ISBLANK(VLOOKUP(B69,Spoons!$B:$T,3,FALSE))," ",(VLOOKUP(B69,Spoons!$B:$T,3,FALSE)))</f>
        <v xml:space="preserve"> </v>
      </c>
      <c r="C70" s="23" t="str">
        <f ca="1">IF(ISBLANK(VLOOKUP(C69,Spoons!$B:$T,3,FALSE))," ",(VLOOKUP(C69,Spoons!$B:$T,3,FALSE)))</f>
        <v xml:space="preserve"> </v>
      </c>
      <c r="D70" s="23" t="str">
        <f ca="1">IF(ISBLANK(VLOOKUP(D69,Spoons!$B:$T,3,FALSE))," ",(VLOOKUP(D69,Spoons!$B:$T,3,FALSE)))</f>
        <v xml:space="preserve"> </v>
      </c>
      <c r="E70" s="23" t="str">
        <f ca="1">IF(ISBLANK(VLOOKUP(E69,Spoons!$B:$T,3,FALSE))," ",(VLOOKUP(E69,Spoons!$B:$T,3,FALSE)))</f>
        <v xml:space="preserve"> </v>
      </c>
      <c r="F70" s="23" t="str">
        <f ca="1">IF(ISBLANK(VLOOKUP(F69,Spoons!$B:$T,3,FALSE))," ",(VLOOKUP(F69,Spoons!$B:$T,3,FALSE)))</f>
        <v xml:space="preserve"> </v>
      </c>
      <c r="G70" s="23" t="str">
        <f ca="1">IF(ISBLANK(VLOOKUP(G69,Spoons!$B:$T,3,FALSE))," ",(VLOOKUP(G69,Spoons!$B:$T,3,FALSE)))</f>
        <v xml:space="preserve"> </v>
      </c>
      <c r="H70" s="23" t="str">
        <f ca="1">IF(ISBLANK(VLOOKUP(H69,Spoons!$B:$T,3,FALSE))," ",(VLOOKUP(H69,Spoons!$B:$T,3,FALSE)))</f>
        <v xml:space="preserve"> </v>
      </c>
    </row>
    <row r="71" spans="1:8" ht="37.5" customHeight="1" x14ac:dyDescent="0.25">
      <c r="A71" s="27">
        <f t="shared" ref="A71" ca="1" si="291">H71</f>
        <v>42609</v>
      </c>
      <c r="B71" s="22">
        <f t="shared" ref="B71" ca="1" si="292">H69+1</f>
        <v>42603</v>
      </c>
      <c r="C71" s="18">
        <f t="shared" ref="C71" ca="1" si="293">B71+1</f>
        <v>42604</v>
      </c>
      <c r="D71" s="18">
        <f t="shared" ref="D71" ca="1" si="294">C71+1</f>
        <v>42605</v>
      </c>
      <c r="E71" s="18">
        <f t="shared" ref="E71" ca="1" si="295">D71+1</f>
        <v>42606</v>
      </c>
      <c r="F71" s="18">
        <f t="shared" ref="F71" ca="1" si="296">E71+1</f>
        <v>42607</v>
      </c>
      <c r="G71" s="18">
        <f t="shared" ref="G71" ca="1" si="297">F71+1</f>
        <v>42608</v>
      </c>
      <c r="H71" s="18">
        <f t="shared" ref="H71" ca="1" si="298">G71+1</f>
        <v>42609</v>
      </c>
    </row>
    <row r="72" spans="1:8" ht="37.5" customHeight="1" x14ac:dyDescent="0.25">
      <c r="A72" s="25">
        <f t="shared" ref="A72" ca="1" si="299">WEEKNUM(H71)</f>
        <v>35</v>
      </c>
      <c r="B72" s="23" t="str">
        <f ca="1">IF(ISBLANK(VLOOKUP(B71,Spoons!$B:$T,3,FALSE))," ",(VLOOKUP(B71,Spoons!$B:$T,3,FALSE)))</f>
        <v xml:space="preserve"> </v>
      </c>
      <c r="C72" s="23" t="str">
        <f ca="1">IF(ISBLANK(VLOOKUP(C71,Spoons!$B:$T,3,FALSE))," ",(VLOOKUP(C71,Spoons!$B:$T,3,FALSE)))</f>
        <v xml:space="preserve"> </v>
      </c>
      <c r="D72" s="23" t="str">
        <f ca="1">IF(ISBLANK(VLOOKUP(D71,Spoons!$B:$T,3,FALSE))," ",(VLOOKUP(D71,Spoons!$B:$T,3,FALSE)))</f>
        <v xml:space="preserve"> </v>
      </c>
      <c r="E72" s="23" t="str">
        <f ca="1">IF(ISBLANK(VLOOKUP(E71,Spoons!$B:$T,3,FALSE))," ",(VLOOKUP(E71,Spoons!$B:$T,3,FALSE)))</f>
        <v xml:space="preserve"> </v>
      </c>
      <c r="F72" s="23" t="str">
        <f ca="1">IF(ISBLANK(VLOOKUP(F71,Spoons!$B:$T,3,FALSE))," ",(VLOOKUP(F71,Spoons!$B:$T,3,FALSE)))</f>
        <v xml:space="preserve"> </v>
      </c>
      <c r="G72" s="23" t="str">
        <f ca="1">IF(ISBLANK(VLOOKUP(G71,Spoons!$B:$T,3,FALSE))," ",(VLOOKUP(G71,Spoons!$B:$T,3,FALSE)))</f>
        <v xml:space="preserve"> </v>
      </c>
      <c r="H72" s="23" t="str">
        <f ca="1">IF(ISBLANK(VLOOKUP(H71,Spoons!$B:$T,3,FALSE))," ",(VLOOKUP(H71,Spoons!$B:$T,3,FALSE)))</f>
        <v xml:space="preserve"> </v>
      </c>
    </row>
    <row r="73" spans="1:8" ht="37.5" customHeight="1" x14ac:dyDescent="0.25">
      <c r="A73" s="27">
        <f t="shared" ref="A73" ca="1" si="300">H73</f>
        <v>42616</v>
      </c>
      <c r="B73" s="22">
        <f t="shared" ref="B73" ca="1" si="301">H71+1</f>
        <v>42610</v>
      </c>
      <c r="C73" s="18">
        <f t="shared" ref="C73" ca="1" si="302">B73+1</f>
        <v>42611</v>
      </c>
      <c r="D73" s="18">
        <f t="shared" ref="D73" ca="1" si="303">C73+1</f>
        <v>42612</v>
      </c>
      <c r="E73" s="18">
        <f t="shared" ref="E73" ca="1" si="304">D73+1</f>
        <v>42613</v>
      </c>
      <c r="F73" s="18">
        <f t="shared" ref="F73" ca="1" si="305">E73+1</f>
        <v>42614</v>
      </c>
      <c r="G73" s="18">
        <f t="shared" ref="G73" ca="1" si="306">F73+1</f>
        <v>42615</v>
      </c>
      <c r="H73" s="18">
        <f t="shared" ref="H73" ca="1" si="307">G73+1</f>
        <v>42616</v>
      </c>
    </row>
    <row r="74" spans="1:8" ht="37.5" customHeight="1" x14ac:dyDescent="0.25">
      <c r="A74" s="25">
        <f t="shared" ref="A74" ca="1" si="308">WEEKNUM(H73)</f>
        <v>36</v>
      </c>
      <c r="B74" s="23" t="str">
        <f ca="1">IF(ISBLANK(VLOOKUP(B73,Spoons!$B:$T,3,FALSE))," ",(VLOOKUP(B73,Spoons!$B:$T,3,FALSE)))</f>
        <v xml:space="preserve"> </v>
      </c>
      <c r="C74" s="23" t="str">
        <f ca="1">IF(ISBLANK(VLOOKUP(C73,Spoons!$B:$T,3,FALSE))," ",(VLOOKUP(C73,Spoons!$B:$T,3,FALSE)))</f>
        <v xml:space="preserve"> </v>
      </c>
      <c r="D74" s="23" t="str">
        <f ca="1">IF(ISBLANK(VLOOKUP(D73,Spoons!$B:$T,3,FALSE))," ",(VLOOKUP(D73,Spoons!$B:$T,3,FALSE)))</f>
        <v xml:space="preserve"> </v>
      </c>
      <c r="E74" s="23" t="str">
        <f ca="1">IF(ISBLANK(VLOOKUP(E73,Spoons!$B:$T,3,FALSE))," ",(VLOOKUP(E73,Spoons!$B:$T,3,FALSE)))</f>
        <v xml:space="preserve"> </v>
      </c>
      <c r="F74" s="23" t="str">
        <f ca="1">IF(ISBLANK(VLOOKUP(F73,Spoons!$B:$T,3,FALSE))," ",(VLOOKUP(F73,Spoons!$B:$T,3,FALSE)))</f>
        <v xml:space="preserve"> </v>
      </c>
      <c r="G74" s="23" t="str">
        <f ca="1">IF(ISBLANK(VLOOKUP(G73,Spoons!$B:$T,3,FALSE))," ",(VLOOKUP(G73,Spoons!$B:$T,3,FALSE)))</f>
        <v xml:space="preserve"> </v>
      </c>
      <c r="H74" s="23" t="str">
        <f ca="1">IF(ISBLANK(VLOOKUP(H73,Spoons!$B:$T,3,FALSE))," ",(VLOOKUP(H73,Spoons!$B:$T,3,FALSE)))</f>
        <v xml:space="preserve"> </v>
      </c>
    </row>
    <row r="75" spans="1:8" ht="37.5" customHeight="1" x14ac:dyDescent="0.25">
      <c r="A75" s="27">
        <f t="shared" ref="A75" ca="1" si="309">H75</f>
        <v>42623</v>
      </c>
      <c r="B75" s="22">
        <f t="shared" ref="B75" ca="1" si="310">H73+1</f>
        <v>42617</v>
      </c>
      <c r="C75" s="18">
        <f t="shared" ref="C75" ca="1" si="311">B75+1</f>
        <v>42618</v>
      </c>
      <c r="D75" s="18">
        <f t="shared" ref="D75" ca="1" si="312">C75+1</f>
        <v>42619</v>
      </c>
      <c r="E75" s="18">
        <f t="shared" ref="E75" ca="1" si="313">D75+1</f>
        <v>42620</v>
      </c>
      <c r="F75" s="18">
        <f t="shared" ref="F75" ca="1" si="314">E75+1</f>
        <v>42621</v>
      </c>
      <c r="G75" s="18">
        <f t="shared" ref="G75" ca="1" si="315">F75+1</f>
        <v>42622</v>
      </c>
      <c r="H75" s="18">
        <f t="shared" ref="H75" ca="1" si="316">G75+1</f>
        <v>42623</v>
      </c>
    </row>
    <row r="76" spans="1:8" ht="37.5" customHeight="1" x14ac:dyDescent="0.25">
      <c r="A76" s="25">
        <f t="shared" ref="A76" ca="1" si="317">WEEKNUM(H75)</f>
        <v>37</v>
      </c>
      <c r="B76" s="23" t="str">
        <f ca="1">IF(ISBLANK(VLOOKUP(B75,Spoons!$B:$T,3,FALSE))," ",(VLOOKUP(B75,Spoons!$B:$T,3,FALSE)))</f>
        <v xml:space="preserve"> </v>
      </c>
      <c r="C76" s="23" t="str">
        <f ca="1">IF(ISBLANK(VLOOKUP(C75,Spoons!$B:$T,3,FALSE))," ",(VLOOKUP(C75,Spoons!$B:$T,3,FALSE)))</f>
        <v xml:space="preserve"> </v>
      </c>
      <c r="D76" s="23" t="str">
        <f ca="1">IF(ISBLANK(VLOOKUP(D75,Spoons!$B:$T,3,FALSE))," ",(VLOOKUP(D75,Spoons!$B:$T,3,FALSE)))</f>
        <v xml:space="preserve"> </v>
      </c>
      <c r="E76" s="23" t="str">
        <f ca="1">IF(ISBLANK(VLOOKUP(E75,Spoons!$B:$T,3,FALSE))," ",(VLOOKUP(E75,Spoons!$B:$T,3,FALSE)))</f>
        <v xml:space="preserve"> </v>
      </c>
      <c r="F76" s="23" t="str">
        <f ca="1">IF(ISBLANK(VLOOKUP(F75,Spoons!$B:$T,3,FALSE))," ",(VLOOKUP(F75,Spoons!$B:$T,3,FALSE)))</f>
        <v xml:space="preserve"> </v>
      </c>
      <c r="G76" s="23" t="str">
        <f ca="1">IF(ISBLANK(VLOOKUP(G75,Spoons!$B:$T,3,FALSE))," ",(VLOOKUP(G75,Spoons!$B:$T,3,FALSE)))</f>
        <v xml:space="preserve"> </v>
      </c>
      <c r="H76" s="23" t="str">
        <f ca="1">IF(ISBLANK(VLOOKUP(H75,Spoons!$B:$T,3,FALSE))," ",(VLOOKUP(H75,Spoons!$B:$T,3,FALSE)))</f>
        <v xml:space="preserve"> </v>
      </c>
    </row>
    <row r="77" spans="1:8" ht="37.5" customHeight="1" x14ac:dyDescent="0.25">
      <c r="A77" s="27">
        <f t="shared" ref="A77" ca="1" si="318">H77</f>
        <v>42630</v>
      </c>
      <c r="B77" s="22">
        <f t="shared" ref="B77" ca="1" si="319">H75+1</f>
        <v>42624</v>
      </c>
      <c r="C77" s="18">
        <f t="shared" ref="C77" ca="1" si="320">B77+1</f>
        <v>42625</v>
      </c>
      <c r="D77" s="18">
        <f t="shared" ref="D77" ca="1" si="321">C77+1</f>
        <v>42626</v>
      </c>
      <c r="E77" s="18">
        <f t="shared" ref="E77" ca="1" si="322">D77+1</f>
        <v>42627</v>
      </c>
      <c r="F77" s="18">
        <f t="shared" ref="F77" ca="1" si="323">E77+1</f>
        <v>42628</v>
      </c>
      <c r="G77" s="18">
        <f t="shared" ref="G77" ca="1" si="324">F77+1</f>
        <v>42629</v>
      </c>
      <c r="H77" s="18">
        <f t="shared" ref="H77" ca="1" si="325">G77+1</f>
        <v>42630</v>
      </c>
    </row>
    <row r="78" spans="1:8" ht="37.5" customHeight="1" x14ac:dyDescent="0.25">
      <c r="A78" s="25">
        <f t="shared" ref="A78" ca="1" si="326">WEEKNUM(H77)</f>
        <v>38</v>
      </c>
      <c r="B78" s="23" t="str">
        <f ca="1">IF(ISBLANK(VLOOKUP(B77,Spoons!$B:$T,3,FALSE))," ",(VLOOKUP(B77,Spoons!$B:$T,3,FALSE)))</f>
        <v xml:space="preserve"> </v>
      </c>
      <c r="C78" s="23" t="str">
        <f ca="1">IF(ISBLANK(VLOOKUP(C77,Spoons!$B:$T,3,FALSE))," ",(VLOOKUP(C77,Spoons!$B:$T,3,FALSE)))</f>
        <v xml:space="preserve"> </v>
      </c>
      <c r="D78" s="23" t="str">
        <f ca="1">IF(ISBLANK(VLOOKUP(D77,Spoons!$B:$T,3,FALSE))," ",(VLOOKUP(D77,Spoons!$B:$T,3,FALSE)))</f>
        <v xml:space="preserve"> </v>
      </c>
      <c r="E78" s="23" t="str">
        <f ca="1">IF(ISBLANK(VLOOKUP(E77,Spoons!$B:$T,3,FALSE))," ",(VLOOKUP(E77,Spoons!$B:$T,3,FALSE)))</f>
        <v xml:space="preserve"> </v>
      </c>
      <c r="F78" s="23" t="str">
        <f ca="1">IF(ISBLANK(VLOOKUP(F77,Spoons!$B:$T,3,FALSE))," ",(VLOOKUP(F77,Spoons!$B:$T,3,FALSE)))</f>
        <v xml:space="preserve"> </v>
      </c>
      <c r="G78" s="23" t="str">
        <f ca="1">IF(ISBLANK(VLOOKUP(G77,Spoons!$B:$T,3,FALSE))," ",(VLOOKUP(G77,Spoons!$B:$T,3,FALSE)))</f>
        <v xml:space="preserve"> </v>
      </c>
      <c r="H78" s="23" t="str">
        <f ca="1">IF(ISBLANK(VLOOKUP(H77,Spoons!$B:$T,3,FALSE))," ",(VLOOKUP(H77,Spoons!$B:$T,3,FALSE)))</f>
        <v xml:space="preserve"> </v>
      </c>
    </row>
    <row r="79" spans="1:8" ht="37.5" customHeight="1" x14ac:dyDescent="0.25">
      <c r="A79" s="27">
        <f t="shared" ref="A79" ca="1" si="327">H79</f>
        <v>42637</v>
      </c>
      <c r="B79" s="22">
        <f t="shared" ref="B79" ca="1" si="328">H77+1</f>
        <v>42631</v>
      </c>
      <c r="C79" s="18">
        <f t="shared" ref="C79" ca="1" si="329">B79+1</f>
        <v>42632</v>
      </c>
      <c r="D79" s="18">
        <f t="shared" ref="D79" ca="1" si="330">C79+1</f>
        <v>42633</v>
      </c>
      <c r="E79" s="18">
        <f t="shared" ref="E79" ca="1" si="331">D79+1</f>
        <v>42634</v>
      </c>
      <c r="F79" s="18">
        <f t="shared" ref="F79" ca="1" si="332">E79+1</f>
        <v>42635</v>
      </c>
      <c r="G79" s="18">
        <f t="shared" ref="G79" ca="1" si="333">F79+1</f>
        <v>42636</v>
      </c>
      <c r="H79" s="18">
        <f t="shared" ref="H79" ca="1" si="334">G79+1</f>
        <v>42637</v>
      </c>
    </row>
    <row r="80" spans="1:8" ht="37.5" customHeight="1" x14ac:dyDescent="0.25">
      <c r="A80" s="25">
        <f t="shared" ref="A80" ca="1" si="335">WEEKNUM(H79)</f>
        <v>39</v>
      </c>
      <c r="B80" s="23" t="str">
        <f ca="1">IF(ISBLANK(VLOOKUP(B79,Spoons!$B:$T,3,FALSE))," ",(VLOOKUP(B79,Spoons!$B:$T,3,FALSE)))</f>
        <v xml:space="preserve"> </v>
      </c>
      <c r="C80" s="23" t="str">
        <f ca="1">IF(ISBLANK(VLOOKUP(C79,Spoons!$B:$T,3,FALSE))," ",(VLOOKUP(C79,Spoons!$B:$T,3,FALSE)))</f>
        <v xml:space="preserve"> </v>
      </c>
      <c r="D80" s="23" t="str">
        <f ca="1">IF(ISBLANK(VLOOKUP(D79,Spoons!$B:$T,3,FALSE))," ",(VLOOKUP(D79,Spoons!$B:$T,3,FALSE)))</f>
        <v xml:space="preserve"> </v>
      </c>
      <c r="E80" s="23" t="str">
        <f ca="1">IF(ISBLANK(VLOOKUP(E79,Spoons!$B:$T,3,FALSE))," ",(VLOOKUP(E79,Spoons!$B:$T,3,FALSE)))</f>
        <v xml:space="preserve"> </v>
      </c>
      <c r="F80" s="23" t="str">
        <f ca="1">IF(ISBLANK(VLOOKUP(F79,Spoons!$B:$T,3,FALSE))," ",(VLOOKUP(F79,Spoons!$B:$T,3,FALSE)))</f>
        <v xml:space="preserve"> </v>
      </c>
      <c r="G80" s="23" t="str">
        <f ca="1">IF(ISBLANK(VLOOKUP(G79,Spoons!$B:$T,3,FALSE))," ",(VLOOKUP(G79,Spoons!$B:$T,3,FALSE)))</f>
        <v xml:space="preserve"> </v>
      </c>
      <c r="H80" s="23" t="str">
        <f ca="1">IF(ISBLANK(VLOOKUP(H79,Spoons!$B:$T,3,FALSE))," ",(VLOOKUP(H79,Spoons!$B:$T,3,FALSE)))</f>
        <v xml:space="preserve"> </v>
      </c>
    </row>
    <row r="81" spans="1:8" ht="37.5" customHeight="1" x14ac:dyDescent="0.25">
      <c r="A81" s="27">
        <f t="shared" ref="A81" ca="1" si="336">H81</f>
        <v>42644</v>
      </c>
      <c r="B81" s="22">
        <f t="shared" ref="B81" ca="1" si="337">H79+1</f>
        <v>42638</v>
      </c>
      <c r="C81" s="18">
        <f t="shared" ref="C81" ca="1" si="338">B81+1</f>
        <v>42639</v>
      </c>
      <c r="D81" s="18">
        <f t="shared" ref="D81" ca="1" si="339">C81+1</f>
        <v>42640</v>
      </c>
      <c r="E81" s="18">
        <f t="shared" ref="E81" ca="1" si="340">D81+1</f>
        <v>42641</v>
      </c>
      <c r="F81" s="18">
        <f t="shared" ref="F81" ca="1" si="341">E81+1</f>
        <v>42642</v>
      </c>
      <c r="G81" s="18">
        <f t="shared" ref="G81" ca="1" si="342">F81+1</f>
        <v>42643</v>
      </c>
      <c r="H81" s="18">
        <f t="shared" ref="H81" ca="1" si="343">G81+1</f>
        <v>42644</v>
      </c>
    </row>
    <row r="82" spans="1:8" ht="37.5" customHeight="1" x14ac:dyDescent="0.25">
      <c r="A82" s="25">
        <f t="shared" ref="A82" ca="1" si="344">WEEKNUM(H81)</f>
        <v>40</v>
      </c>
      <c r="B82" s="23" t="str">
        <f ca="1">IF(ISBLANK(VLOOKUP(B81,Spoons!$B:$T,3,FALSE))," ",(VLOOKUP(B81,Spoons!$B:$T,3,FALSE)))</f>
        <v xml:space="preserve"> </v>
      </c>
      <c r="C82" s="23" t="str">
        <f ca="1">IF(ISBLANK(VLOOKUP(C81,Spoons!$B:$T,3,FALSE))," ",(VLOOKUP(C81,Spoons!$B:$T,3,FALSE)))</f>
        <v xml:space="preserve"> </v>
      </c>
      <c r="D82" s="23" t="str">
        <f ca="1">IF(ISBLANK(VLOOKUP(D81,Spoons!$B:$T,3,FALSE))," ",(VLOOKUP(D81,Spoons!$B:$T,3,FALSE)))</f>
        <v xml:space="preserve"> </v>
      </c>
      <c r="E82" s="23" t="str">
        <f ca="1">IF(ISBLANK(VLOOKUP(E81,Spoons!$B:$T,3,FALSE))," ",(VLOOKUP(E81,Spoons!$B:$T,3,FALSE)))</f>
        <v xml:space="preserve"> </v>
      </c>
      <c r="F82" s="23" t="str">
        <f ca="1">IF(ISBLANK(VLOOKUP(F81,Spoons!$B:$T,3,FALSE))," ",(VLOOKUP(F81,Spoons!$B:$T,3,FALSE)))</f>
        <v xml:space="preserve"> </v>
      </c>
      <c r="G82" s="23" t="str">
        <f ca="1">IF(ISBLANK(VLOOKUP(G81,Spoons!$B:$T,3,FALSE))," ",(VLOOKUP(G81,Spoons!$B:$T,3,FALSE)))</f>
        <v xml:space="preserve"> </v>
      </c>
      <c r="H82" s="23" t="str">
        <f ca="1">IF(ISBLANK(VLOOKUP(H81,Spoons!$B:$T,3,FALSE))," ",(VLOOKUP(H81,Spoons!$B:$T,3,FALSE)))</f>
        <v xml:space="preserve"> </v>
      </c>
    </row>
    <row r="83" spans="1:8" ht="37.5" customHeight="1" x14ac:dyDescent="0.25">
      <c r="A83" s="27">
        <f t="shared" ref="A83" ca="1" si="345">H83</f>
        <v>42651</v>
      </c>
      <c r="B83" s="22">
        <f t="shared" ref="B83" ca="1" si="346">H81+1</f>
        <v>42645</v>
      </c>
      <c r="C83" s="18">
        <f t="shared" ref="C83" ca="1" si="347">B83+1</f>
        <v>42646</v>
      </c>
      <c r="D83" s="18">
        <f t="shared" ref="D83" ca="1" si="348">C83+1</f>
        <v>42647</v>
      </c>
      <c r="E83" s="18">
        <f t="shared" ref="E83" ca="1" si="349">D83+1</f>
        <v>42648</v>
      </c>
      <c r="F83" s="18">
        <f t="shared" ref="F83" ca="1" si="350">E83+1</f>
        <v>42649</v>
      </c>
      <c r="G83" s="18">
        <f t="shared" ref="G83" ca="1" si="351">F83+1</f>
        <v>42650</v>
      </c>
      <c r="H83" s="18">
        <f t="shared" ref="H83" ca="1" si="352">G83+1</f>
        <v>42651</v>
      </c>
    </row>
    <row r="84" spans="1:8" ht="37.5" customHeight="1" x14ac:dyDescent="0.25">
      <c r="A84" s="25">
        <f t="shared" ref="A84" ca="1" si="353">WEEKNUM(H83)</f>
        <v>41</v>
      </c>
      <c r="B84" s="23" t="str">
        <f ca="1">IF(ISBLANK(VLOOKUP(B83,Spoons!$B:$T,3,FALSE))," ",(VLOOKUP(B83,Spoons!$B:$T,3,FALSE)))</f>
        <v xml:space="preserve"> </v>
      </c>
      <c r="C84" s="23" t="str">
        <f ca="1">IF(ISBLANK(VLOOKUP(C83,Spoons!$B:$T,3,FALSE))," ",(VLOOKUP(C83,Spoons!$B:$T,3,FALSE)))</f>
        <v xml:space="preserve"> </v>
      </c>
      <c r="D84" s="23" t="str">
        <f ca="1">IF(ISBLANK(VLOOKUP(D83,Spoons!$B:$T,3,FALSE))," ",(VLOOKUP(D83,Spoons!$B:$T,3,FALSE)))</f>
        <v xml:space="preserve"> </v>
      </c>
      <c r="E84" s="23" t="str">
        <f ca="1">IF(ISBLANK(VLOOKUP(E83,Spoons!$B:$T,3,FALSE))," ",(VLOOKUP(E83,Spoons!$B:$T,3,FALSE)))</f>
        <v xml:space="preserve"> </v>
      </c>
      <c r="F84" s="23" t="str">
        <f ca="1">IF(ISBLANK(VLOOKUP(F83,Spoons!$B:$T,3,FALSE))," ",(VLOOKUP(F83,Spoons!$B:$T,3,FALSE)))</f>
        <v xml:space="preserve"> </v>
      </c>
      <c r="G84" s="23" t="str">
        <f ca="1">IF(ISBLANK(VLOOKUP(G83,Spoons!$B:$T,3,FALSE))," ",(VLOOKUP(G83,Spoons!$B:$T,3,FALSE)))</f>
        <v xml:space="preserve"> </v>
      </c>
      <c r="H84" s="23" t="str">
        <f ca="1">IF(ISBLANK(VLOOKUP(H83,Spoons!$B:$T,3,FALSE))," ",(VLOOKUP(H83,Spoons!$B:$T,3,FALSE)))</f>
        <v xml:space="preserve"> </v>
      </c>
    </row>
    <row r="85" spans="1:8" ht="37.5" customHeight="1" x14ac:dyDescent="0.25">
      <c r="A85" s="27">
        <f t="shared" ref="A85" ca="1" si="354">H85</f>
        <v>42658</v>
      </c>
      <c r="B85" s="22">
        <f t="shared" ref="B85" ca="1" si="355">H83+1</f>
        <v>42652</v>
      </c>
      <c r="C85" s="18">
        <f t="shared" ref="C85" ca="1" si="356">B85+1</f>
        <v>42653</v>
      </c>
      <c r="D85" s="18">
        <f t="shared" ref="D85" ca="1" si="357">C85+1</f>
        <v>42654</v>
      </c>
      <c r="E85" s="18">
        <f t="shared" ref="E85" ca="1" si="358">D85+1</f>
        <v>42655</v>
      </c>
      <c r="F85" s="18">
        <f t="shared" ref="F85" ca="1" si="359">E85+1</f>
        <v>42656</v>
      </c>
      <c r="G85" s="18">
        <f t="shared" ref="G85" ca="1" si="360">F85+1</f>
        <v>42657</v>
      </c>
      <c r="H85" s="18">
        <f t="shared" ref="H85" ca="1" si="361">G85+1</f>
        <v>42658</v>
      </c>
    </row>
    <row r="86" spans="1:8" ht="37.5" customHeight="1" x14ac:dyDescent="0.25">
      <c r="A86" s="25">
        <f t="shared" ref="A86" ca="1" si="362">WEEKNUM(H85)</f>
        <v>42</v>
      </c>
      <c r="B86" s="23" t="str">
        <f ca="1">IF(ISBLANK(VLOOKUP(B85,Spoons!$B:$T,3,FALSE))," ",(VLOOKUP(B85,Spoons!$B:$T,3,FALSE)))</f>
        <v xml:space="preserve"> </v>
      </c>
      <c r="C86" s="23" t="str">
        <f ca="1">IF(ISBLANK(VLOOKUP(C85,Spoons!$B:$T,3,FALSE))," ",(VLOOKUP(C85,Spoons!$B:$T,3,FALSE)))</f>
        <v xml:space="preserve"> </v>
      </c>
      <c r="D86" s="23" t="str">
        <f ca="1">IF(ISBLANK(VLOOKUP(D85,Spoons!$B:$T,3,FALSE))," ",(VLOOKUP(D85,Spoons!$B:$T,3,FALSE)))</f>
        <v xml:space="preserve"> </v>
      </c>
      <c r="E86" s="23" t="str">
        <f ca="1">IF(ISBLANK(VLOOKUP(E85,Spoons!$B:$T,3,FALSE))," ",(VLOOKUP(E85,Spoons!$B:$T,3,FALSE)))</f>
        <v xml:space="preserve"> </v>
      </c>
      <c r="F86" s="23" t="str">
        <f ca="1">IF(ISBLANK(VLOOKUP(F85,Spoons!$B:$T,3,FALSE))," ",(VLOOKUP(F85,Spoons!$B:$T,3,FALSE)))</f>
        <v xml:space="preserve"> </v>
      </c>
      <c r="G86" s="23" t="str">
        <f ca="1">IF(ISBLANK(VLOOKUP(G85,Spoons!$B:$T,3,FALSE))," ",(VLOOKUP(G85,Spoons!$B:$T,3,FALSE)))</f>
        <v xml:space="preserve"> </v>
      </c>
      <c r="H86" s="23" t="str">
        <f ca="1">IF(ISBLANK(VLOOKUP(H85,Spoons!$B:$T,3,FALSE))," ",(VLOOKUP(H85,Spoons!$B:$T,3,FALSE)))</f>
        <v xml:space="preserve"> </v>
      </c>
    </row>
    <row r="87" spans="1:8" ht="37.5" customHeight="1" x14ac:dyDescent="0.25">
      <c r="A87" s="27">
        <f t="shared" ref="A87" ca="1" si="363">H87</f>
        <v>42665</v>
      </c>
      <c r="B87" s="22">
        <f t="shared" ref="B87" ca="1" si="364">H85+1</f>
        <v>42659</v>
      </c>
      <c r="C87" s="18">
        <f t="shared" ref="C87" ca="1" si="365">B87+1</f>
        <v>42660</v>
      </c>
      <c r="D87" s="18">
        <f t="shared" ref="D87" ca="1" si="366">C87+1</f>
        <v>42661</v>
      </c>
      <c r="E87" s="18">
        <f t="shared" ref="E87" ca="1" si="367">D87+1</f>
        <v>42662</v>
      </c>
      <c r="F87" s="18">
        <f t="shared" ref="F87" ca="1" si="368">E87+1</f>
        <v>42663</v>
      </c>
      <c r="G87" s="18">
        <f t="shared" ref="G87" ca="1" si="369">F87+1</f>
        <v>42664</v>
      </c>
      <c r="H87" s="18">
        <f t="shared" ref="H87" ca="1" si="370">G87+1</f>
        <v>42665</v>
      </c>
    </row>
    <row r="88" spans="1:8" ht="37.5" customHeight="1" x14ac:dyDescent="0.25">
      <c r="A88" s="25">
        <f t="shared" ref="A88" ca="1" si="371">WEEKNUM(H87)</f>
        <v>43</v>
      </c>
      <c r="B88" s="23" t="str">
        <f ca="1">IF(ISBLANK(VLOOKUP(B87,Spoons!$B:$T,3,FALSE))," ",(VLOOKUP(B87,Spoons!$B:$T,3,FALSE)))</f>
        <v xml:space="preserve"> </v>
      </c>
      <c r="C88" s="23" t="str">
        <f ca="1">IF(ISBLANK(VLOOKUP(C87,Spoons!$B:$T,3,FALSE))," ",(VLOOKUP(C87,Spoons!$B:$T,3,FALSE)))</f>
        <v xml:space="preserve"> </v>
      </c>
      <c r="D88" s="23" t="str">
        <f ca="1">IF(ISBLANK(VLOOKUP(D87,Spoons!$B:$T,3,FALSE))," ",(VLOOKUP(D87,Spoons!$B:$T,3,FALSE)))</f>
        <v xml:space="preserve"> </v>
      </c>
      <c r="E88" s="23" t="str">
        <f ca="1">IF(ISBLANK(VLOOKUP(E87,Spoons!$B:$T,3,FALSE))," ",(VLOOKUP(E87,Spoons!$B:$T,3,FALSE)))</f>
        <v xml:space="preserve"> </v>
      </c>
      <c r="F88" s="23" t="str">
        <f ca="1">IF(ISBLANK(VLOOKUP(F87,Spoons!$B:$T,3,FALSE))," ",(VLOOKUP(F87,Spoons!$B:$T,3,FALSE)))</f>
        <v xml:space="preserve"> </v>
      </c>
      <c r="G88" s="23" t="str">
        <f ca="1">IF(ISBLANK(VLOOKUP(G87,Spoons!$B:$T,3,FALSE))," ",(VLOOKUP(G87,Spoons!$B:$T,3,FALSE)))</f>
        <v xml:space="preserve"> </v>
      </c>
      <c r="H88" s="23" t="str">
        <f ca="1">IF(ISBLANK(VLOOKUP(H87,Spoons!$B:$T,3,FALSE))," ",(VLOOKUP(H87,Spoons!$B:$T,3,FALSE)))</f>
        <v xml:space="preserve"> </v>
      </c>
    </row>
    <row r="89" spans="1:8" ht="37.5" customHeight="1" x14ac:dyDescent="0.25">
      <c r="A89" s="27">
        <f t="shared" ref="A89" ca="1" si="372">H89</f>
        <v>42672</v>
      </c>
      <c r="B89" s="22">
        <f t="shared" ref="B89" ca="1" si="373">H87+1</f>
        <v>42666</v>
      </c>
      <c r="C89" s="18">
        <f t="shared" ref="C89" ca="1" si="374">B89+1</f>
        <v>42667</v>
      </c>
      <c r="D89" s="18">
        <f t="shared" ref="D89" ca="1" si="375">C89+1</f>
        <v>42668</v>
      </c>
      <c r="E89" s="18">
        <f t="shared" ref="E89" ca="1" si="376">D89+1</f>
        <v>42669</v>
      </c>
      <c r="F89" s="18">
        <f t="shared" ref="F89" ca="1" si="377">E89+1</f>
        <v>42670</v>
      </c>
      <c r="G89" s="18">
        <f t="shared" ref="G89" ca="1" si="378">F89+1</f>
        <v>42671</v>
      </c>
      <c r="H89" s="18">
        <f t="shared" ref="H89" ca="1" si="379">G89+1</f>
        <v>42672</v>
      </c>
    </row>
    <row r="90" spans="1:8" ht="37.5" customHeight="1" x14ac:dyDescent="0.25">
      <c r="A90" s="25">
        <f t="shared" ref="A90" ca="1" si="380">WEEKNUM(H89)</f>
        <v>44</v>
      </c>
      <c r="B90" s="23" t="str">
        <f ca="1">IF(ISBLANK(VLOOKUP(B89,Spoons!$B:$T,3,FALSE))," ",(VLOOKUP(B89,Spoons!$B:$T,3,FALSE)))</f>
        <v xml:space="preserve"> </v>
      </c>
      <c r="C90" s="23" t="str">
        <f ca="1">IF(ISBLANK(VLOOKUP(C89,Spoons!$B:$T,3,FALSE))," ",(VLOOKUP(C89,Spoons!$B:$T,3,FALSE)))</f>
        <v xml:space="preserve"> </v>
      </c>
      <c r="D90" s="23" t="str">
        <f ca="1">IF(ISBLANK(VLOOKUP(D89,Spoons!$B:$T,3,FALSE))," ",(VLOOKUP(D89,Spoons!$B:$T,3,FALSE)))</f>
        <v xml:space="preserve"> </v>
      </c>
      <c r="E90" s="23" t="str">
        <f ca="1">IF(ISBLANK(VLOOKUP(E89,Spoons!$B:$T,3,FALSE))," ",(VLOOKUP(E89,Spoons!$B:$T,3,FALSE)))</f>
        <v xml:space="preserve"> </v>
      </c>
      <c r="F90" s="23" t="str">
        <f ca="1">IF(ISBLANK(VLOOKUP(F89,Spoons!$B:$T,3,FALSE))," ",(VLOOKUP(F89,Spoons!$B:$T,3,FALSE)))</f>
        <v xml:space="preserve"> </v>
      </c>
      <c r="G90" s="23" t="str">
        <f ca="1">IF(ISBLANK(VLOOKUP(G89,Spoons!$B:$T,3,FALSE))," ",(VLOOKUP(G89,Spoons!$B:$T,3,FALSE)))</f>
        <v xml:space="preserve"> </v>
      </c>
      <c r="H90" s="23" t="str">
        <f ca="1">IF(ISBLANK(VLOOKUP(H89,Spoons!$B:$T,3,FALSE))," ",(VLOOKUP(H89,Spoons!$B:$T,3,FALSE)))</f>
        <v xml:space="preserve"> </v>
      </c>
    </row>
    <row r="91" spans="1:8" ht="37.5" customHeight="1" x14ac:dyDescent="0.25">
      <c r="A91" s="27">
        <f t="shared" ref="A91" ca="1" si="381">H91</f>
        <v>42679</v>
      </c>
      <c r="B91" s="22">
        <f t="shared" ref="B91" ca="1" si="382">H89+1</f>
        <v>42673</v>
      </c>
      <c r="C91" s="18">
        <f t="shared" ref="C91" ca="1" si="383">B91+1</f>
        <v>42674</v>
      </c>
      <c r="D91" s="18">
        <f t="shared" ref="D91" ca="1" si="384">C91+1</f>
        <v>42675</v>
      </c>
      <c r="E91" s="18">
        <f t="shared" ref="E91" ca="1" si="385">D91+1</f>
        <v>42676</v>
      </c>
      <c r="F91" s="18">
        <f t="shared" ref="F91" ca="1" si="386">E91+1</f>
        <v>42677</v>
      </c>
      <c r="G91" s="18">
        <f t="shared" ref="G91" ca="1" si="387">F91+1</f>
        <v>42678</v>
      </c>
      <c r="H91" s="18">
        <f t="shared" ref="H91" ca="1" si="388">G91+1</f>
        <v>42679</v>
      </c>
    </row>
    <row r="92" spans="1:8" ht="37.5" customHeight="1" x14ac:dyDescent="0.25">
      <c r="A92" s="25">
        <f t="shared" ref="A92" ca="1" si="389">WEEKNUM(H91)</f>
        <v>45</v>
      </c>
      <c r="B92" s="23" t="str">
        <f ca="1">IF(ISBLANK(VLOOKUP(B91,Spoons!$B:$T,3,FALSE))," ",(VLOOKUP(B91,Spoons!$B:$T,3,FALSE)))</f>
        <v xml:space="preserve"> </v>
      </c>
      <c r="C92" s="23" t="str">
        <f ca="1">IF(ISBLANK(VLOOKUP(C91,Spoons!$B:$T,3,FALSE))," ",(VLOOKUP(C91,Spoons!$B:$T,3,FALSE)))</f>
        <v xml:space="preserve"> </v>
      </c>
      <c r="D92" s="23" t="str">
        <f ca="1">IF(ISBLANK(VLOOKUP(D91,Spoons!$B:$T,3,FALSE))," ",(VLOOKUP(D91,Spoons!$B:$T,3,FALSE)))</f>
        <v xml:space="preserve"> </v>
      </c>
      <c r="E92" s="23" t="str">
        <f ca="1">IF(ISBLANK(VLOOKUP(E91,Spoons!$B:$T,3,FALSE))," ",(VLOOKUP(E91,Spoons!$B:$T,3,FALSE)))</f>
        <v xml:space="preserve"> </v>
      </c>
      <c r="F92" s="23" t="str">
        <f ca="1">IF(ISBLANK(VLOOKUP(F91,Spoons!$B:$T,3,FALSE))," ",(VLOOKUP(F91,Spoons!$B:$T,3,FALSE)))</f>
        <v xml:space="preserve"> </v>
      </c>
      <c r="G92" s="23" t="str">
        <f ca="1">IF(ISBLANK(VLOOKUP(G91,Spoons!$B:$T,3,FALSE))," ",(VLOOKUP(G91,Spoons!$B:$T,3,FALSE)))</f>
        <v xml:space="preserve"> </v>
      </c>
      <c r="H92" s="23" t="str">
        <f ca="1">IF(ISBLANK(VLOOKUP(H91,Spoons!$B:$T,3,FALSE))," ",(VLOOKUP(H91,Spoons!$B:$T,3,FALSE)))</f>
        <v xml:space="preserve"> </v>
      </c>
    </row>
    <row r="93" spans="1:8" ht="37.5" customHeight="1" x14ac:dyDescent="0.25">
      <c r="A93" s="27">
        <f t="shared" ref="A93" ca="1" si="390">H93</f>
        <v>42686</v>
      </c>
      <c r="B93" s="22">
        <f t="shared" ref="B93" ca="1" si="391">H91+1</f>
        <v>42680</v>
      </c>
      <c r="C93" s="18">
        <f t="shared" ref="C93" ca="1" si="392">B93+1</f>
        <v>42681</v>
      </c>
      <c r="D93" s="18">
        <f t="shared" ref="D93" ca="1" si="393">C93+1</f>
        <v>42682</v>
      </c>
      <c r="E93" s="18">
        <f t="shared" ref="E93" ca="1" si="394">D93+1</f>
        <v>42683</v>
      </c>
      <c r="F93" s="18">
        <f t="shared" ref="F93" ca="1" si="395">E93+1</f>
        <v>42684</v>
      </c>
      <c r="G93" s="18">
        <f t="shared" ref="G93" ca="1" si="396">F93+1</f>
        <v>42685</v>
      </c>
      <c r="H93" s="18">
        <f t="shared" ref="H93" ca="1" si="397">G93+1</f>
        <v>42686</v>
      </c>
    </row>
    <row r="94" spans="1:8" ht="37.5" customHeight="1" x14ac:dyDescent="0.25">
      <c r="A94" s="25">
        <f t="shared" ref="A94" ca="1" si="398">WEEKNUM(H93)</f>
        <v>46</v>
      </c>
      <c r="B94" s="23" t="str">
        <f ca="1">IF(ISBLANK(VLOOKUP(B93,Spoons!$B:$T,3,FALSE))," ",(VLOOKUP(B93,Spoons!$B:$T,3,FALSE)))</f>
        <v xml:space="preserve"> </v>
      </c>
      <c r="C94" s="23" t="str">
        <f ca="1">IF(ISBLANK(VLOOKUP(C93,Spoons!$B:$T,3,FALSE))," ",(VLOOKUP(C93,Spoons!$B:$T,3,FALSE)))</f>
        <v xml:space="preserve"> </v>
      </c>
      <c r="D94" s="23" t="str">
        <f ca="1">IF(ISBLANK(VLOOKUP(D93,Spoons!$B:$T,3,FALSE))," ",(VLOOKUP(D93,Spoons!$B:$T,3,FALSE)))</f>
        <v xml:space="preserve"> </v>
      </c>
      <c r="E94" s="23" t="str">
        <f ca="1">IF(ISBLANK(VLOOKUP(E93,Spoons!$B:$T,3,FALSE))," ",(VLOOKUP(E93,Spoons!$B:$T,3,FALSE)))</f>
        <v xml:space="preserve"> </v>
      </c>
      <c r="F94" s="23" t="str">
        <f ca="1">IF(ISBLANK(VLOOKUP(F93,Spoons!$B:$T,3,FALSE))," ",(VLOOKUP(F93,Spoons!$B:$T,3,FALSE)))</f>
        <v xml:space="preserve"> </v>
      </c>
      <c r="G94" s="23" t="str">
        <f ca="1">IF(ISBLANK(VLOOKUP(G93,Spoons!$B:$T,3,FALSE))," ",(VLOOKUP(G93,Spoons!$B:$T,3,FALSE)))</f>
        <v xml:space="preserve"> </v>
      </c>
      <c r="H94" s="23" t="str">
        <f ca="1">IF(ISBLANK(VLOOKUP(H93,Spoons!$B:$T,3,FALSE))," ",(VLOOKUP(H93,Spoons!$B:$T,3,FALSE)))</f>
        <v xml:space="preserve"> </v>
      </c>
    </row>
    <row r="95" spans="1:8" ht="37.5" customHeight="1" x14ac:dyDescent="0.25">
      <c r="A95" s="27">
        <f t="shared" ref="A95" ca="1" si="399">H95</f>
        <v>42693</v>
      </c>
      <c r="B95" s="22">
        <f t="shared" ref="B95" ca="1" si="400">H93+1</f>
        <v>42687</v>
      </c>
      <c r="C95" s="18">
        <f t="shared" ref="C95" ca="1" si="401">B95+1</f>
        <v>42688</v>
      </c>
      <c r="D95" s="18">
        <f t="shared" ref="D95" ca="1" si="402">C95+1</f>
        <v>42689</v>
      </c>
      <c r="E95" s="18">
        <f t="shared" ref="E95" ca="1" si="403">D95+1</f>
        <v>42690</v>
      </c>
      <c r="F95" s="18">
        <f t="shared" ref="F95" ca="1" si="404">E95+1</f>
        <v>42691</v>
      </c>
      <c r="G95" s="18">
        <f t="shared" ref="G95" ca="1" si="405">F95+1</f>
        <v>42692</v>
      </c>
      <c r="H95" s="18">
        <f t="shared" ref="H95" ca="1" si="406">G95+1</f>
        <v>42693</v>
      </c>
    </row>
    <row r="96" spans="1:8" ht="37.5" customHeight="1" x14ac:dyDescent="0.25">
      <c r="A96" s="25">
        <f t="shared" ref="A96" ca="1" si="407">WEEKNUM(H95)</f>
        <v>47</v>
      </c>
      <c r="B96" s="23" t="str">
        <f ca="1">IF(ISBLANK(VLOOKUP(B95,Spoons!$B:$T,3,FALSE))," ",(VLOOKUP(B95,Spoons!$B:$T,3,FALSE)))</f>
        <v xml:space="preserve"> </v>
      </c>
      <c r="C96" s="23" t="str">
        <f ca="1">IF(ISBLANK(VLOOKUP(C95,Spoons!$B:$T,3,FALSE))," ",(VLOOKUP(C95,Spoons!$B:$T,3,FALSE)))</f>
        <v xml:space="preserve"> </v>
      </c>
      <c r="D96" s="23" t="str">
        <f ca="1">IF(ISBLANK(VLOOKUP(D95,Spoons!$B:$T,3,FALSE))," ",(VLOOKUP(D95,Spoons!$B:$T,3,FALSE)))</f>
        <v xml:space="preserve"> </v>
      </c>
      <c r="E96" s="23" t="str">
        <f ca="1">IF(ISBLANK(VLOOKUP(E95,Spoons!$B:$T,3,FALSE))," ",(VLOOKUP(E95,Spoons!$B:$T,3,FALSE)))</f>
        <v xml:space="preserve"> </v>
      </c>
      <c r="F96" s="23" t="str">
        <f ca="1">IF(ISBLANK(VLOOKUP(F95,Spoons!$B:$T,3,FALSE))," ",(VLOOKUP(F95,Spoons!$B:$T,3,FALSE)))</f>
        <v xml:space="preserve"> </v>
      </c>
      <c r="G96" s="23" t="str">
        <f ca="1">IF(ISBLANK(VLOOKUP(G95,Spoons!$B:$T,3,FALSE))," ",(VLOOKUP(G95,Spoons!$B:$T,3,FALSE)))</f>
        <v xml:space="preserve"> </v>
      </c>
      <c r="H96" s="23" t="str">
        <f ca="1">IF(ISBLANK(VLOOKUP(H95,Spoons!$B:$T,3,FALSE))," ",(VLOOKUP(H95,Spoons!$B:$T,3,FALSE)))</f>
        <v xml:space="preserve"> </v>
      </c>
    </row>
    <row r="97" spans="1:8" ht="37.5" customHeight="1" x14ac:dyDescent="0.25">
      <c r="A97" s="27">
        <f t="shared" ref="A97" ca="1" si="408">H97</f>
        <v>42700</v>
      </c>
      <c r="B97" s="22">
        <f t="shared" ref="B97" ca="1" si="409">H95+1</f>
        <v>42694</v>
      </c>
      <c r="C97" s="18">
        <f t="shared" ref="C97" ca="1" si="410">B97+1</f>
        <v>42695</v>
      </c>
      <c r="D97" s="18">
        <f t="shared" ref="D97" ca="1" si="411">C97+1</f>
        <v>42696</v>
      </c>
      <c r="E97" s="18">
        <f t="shared" ref="E97" ca="1" si="412">D97+1</f>
        <v>42697</v>
      </c>
      <c r="F97" s="18">
        <f t="shared" ref="F97" ca="1" si="413">E97+1</f>
        <v>42698</v>
      </c>
      <c r="G97" s="18">
        <f t="shared" ref="G97" ca="1" si="414">F97+1</f>
        <v>42699</v>
      </c>
      <c r="H97" s="18">
        <f t="shared" ref="H97" ca="1" si="415">G97+1</f>
        <v>42700</v>
      </c>
    </row>
    <row r="98" spans="1:8" ht="37.5" customHeight="1" x14ac:dyDescent="0.25">
      <c r="A98" s="25">
        <f t="shared" ref="A98" ca="1" si="416">WEEKNUM(H97)</f>
        <v>48</v>
      </c>
      <c r="B98" s="23" t="str">
        <f ca="1">IF(ISBLANK(VLOOKUP(B97,Spoons!$B:$T,3,FALSE))," ",(VLOOKUP(B97,Spoons!$B:$T,3,FALSE)))</f>
        <v xml:space="preserve"> </v>
      </c>
      <c r="C98" s="23" t="str">
        <f ca="1">IF(ISBLANK(VLOOKUP(C97,Spoons!$B:$T,3,FALSE))," ",(VLOOKUP(C97,Spoons!$B:$T,3,FALSE)))</f>
        <v xml:space="preserve"> </v>
      </c>
      <c r="D98" s="23" t="str">
        <f ca="1">IF(ISBLANK(VLOOKUP(D97,Spoons!$B:$T,3,FALSE))," ",(VLOOKUP(D97,Spoons!$B:$T,3,FALSE)))</f>
        <v xml:space="preserve"> </v>
      </c>
      <c r="E98" s="23" t="str">
        <f ca="1">IF(ISBLANK(VLOOKUP(E97,Spoons!$B:$T,3,FALSE))," ",(VLOOKUP(E97,Spoons!$B:$T,3,FALSE)))</f>
        <v xml:space="preserve"> </v>
      </c>
      <c r="F98" s="23" t="str">
        <f ca="1">IF(ISBLANK(VLOOKUP(F97,Spoons!$B:$T,3,FALSE))," ",(VLOOKUP(F97,Spoons!$B:$T,3,FALSE)))</f>
        <v xml:space="preserve"> </v>
      </c>
      <c r="G98" s="23" t="str">
        <f ca="1">IF(ISBLANK(VLOOKUP(G97,Spoons!$B:$T,3,FALSE))," ",(VLOOKUP(G97,Spoons!$B:$T,3,FALSE)))</f>
        <v xml:space="preserve"> </v>
      </c>
      <c r="H98" s="23" t="str">
        <f ca="1">IF(ISBLANK(VLOOKUP(H97,Spoons!$B:$T,3,FALSE))," ",(VLOOKUP(H97,Spoons!$B:$T,3,FALSE)))</f>
        <v xml:space="preserve"> </v>
      </c>
    </row>
    <row r="99" spans="1:8" ht="37.5" customHeight="1" x14ac:dyDescent="0.25">
      <c r="A99" s="27">
        <f t="shared" ref="A99" ca="1" si="417">H99</f>
        <v>42707</v>
      </c>
      <c r="B99" s="22">
        <f t="shared" ref="B99" ca="1" si="418">H97+1</f>
        <v>42701</v>
      </c>
      <c r="C99" s="18">
        <f t="shared" ref="C99" ca="1" si="419">B99+1</f>
        <v>42702</v>
      </c>
      <c r="D99" s="18">
        <f t="shared" ref="D99" ca="1" si="420">C99+1</f>
        <v>42703</v>
      </c>
      <c r="E99" s="18">
        <f t="shared" ref="E99" ca="1" si="421">D99+1</f>
        <v>42704</v>
      </c>
      <c r="F99" s="18">
        <f t="shared" ref="F99" ca="1" si="422">E99+1</f>
        <v>42705</v>
      </c>
      <c r="G99" s="18">
        <f t="shared" ref="G99" ca="1" si="423">F99+1</f>
        <v>42706</v>
      </c>
      <c r="H99" s="18">
        <f t="shared" ref="H99" ca="1" si="424">G99+1</f>
        <v>42707</v>
      </c>
    </row>
    <row r="100" spans="1:8" ht="37.5" customHeight="1" x14ac:dyDescent="0.25">
      <c r="A100" s="25">
        <f t="shared" ref="A100" ca="1" si="425">WEEKNUM(H99)</f>
        <v>49</v>
      </c>
      <c r="B100" s="23" t="str">
        <f ca="1">IF(ISBLANK(VLOOKUP(B99,Spoons!$B:$T,3,FALSE))," ",(VLOOKUP(B99,Spoons!$B:$T,3,FALSE)))</f>
        <v xml:space="preserve"> </v>
      </c>
      <c r="C100" s="23" t="str">
        <f ca="1">IF(ISBLANK(VLOOKUP(C99,Spoons!$B:$T,3,FALSE))," ",(VLOOKUP(C99,Spoons!$B:$T,3,FALSE)))</f>
        <v xml:space="preserve"> </v>
      </c>
      <c r="D100" s="23" t="str">
        <f ca="1">IF(ISBLANK(VLOOKUP(D99,Spoons!$B:$T,3,FALSE))," ",(VLOOKUP(D99,Spoons!$B:$T,3,FALSE)))</f>
        <v xml:space="preserve"> </v>
      </c>
      <c r="E100" s="23" t="str">
        <f ca="1">IF(ISBLANK(VLOOKUP(E99,Spoons!$B:$T,3,FALSE))," ",(VLOOKUP(E99,Spoons!$B:$T,3,FALSE)))</f>
        <v xml:space="preserve"> </v>
      </c>
      <c r="F100" s="23" t="str">
        <f ca="1">IF(ISBLANK(VLOOKUP(F99,Spoons!$B:$T,3,FALSE))," ",(VLOOKUP(F99,Spoons!$B:$T,3,FALSE)))</f>
        <v xml:space="preserve"> </v>
      </c>
      <c r="G100" s="23" t="str">
        <f ca="1">IF(ISBLANK(VLOOKUP(G99,Spoons!$B:$T,3,FALSE))," ",(VLOOKUP(G99,Spoons!$B:$T,3,FALSE)))</f>
        <v xml:space="preserve"> </v>
      </c>
      <c r="H100" s="23" t="str">
        <f ca="1">IF(ISBLANK(VLOOKUP(H99,Spoons!$B:$T,3,FALSE))," ",(VLOOKUP(H99,Spoons!$B:$T,3,FALSE)))</f>
        <v xml:space="preserve"> </v>
      </c>
    </row>
    <row r="101" spans="1:8" ht="37.5" customHeight="1" x14ac:dyDescent="0.25">
      <c r="A101" s="27">
        <f t="shared" ref="A101" ca="1" si="426">H101</f>
        <v>42714</v>
      </c>
      <c r="B101" s="22">
        <f t="shared" ref="B101" ca="1" si="427">H99+1</f>
        <v>42708</v>
      </c>
      <c r="C101" s="18">
        <f t="shared" ref="C101" ca="1" si="428">B101+1</f>
        <v>42709</v>
      </c>
      <c r="D101" s="18">
        <f t="shared" ref="D101" ca="1" si="429">C101+1</f>
        <v>42710</v>
      </c>
      <c r="E101" s="18">
        <f t="shared" ref="E101" ca="1" si="430">D101+1</f>
        <v>42711</v>
      </c>
      <c r="F101" s="18">
        <f t="shared" ref="F101" ca="1" si="431">E101+1</f>
        <v>42712</v>
      </c>
      <c r="G101" s="18">
        <f t="shared" ref="G101" ca="1" si="432">F101+1</f>
        <v>42713</v>
      </c>
      <c r="H101" s="18">
        <f t="shared" ref="H101" ca="1" si="433">G101+1</f>
        <v>42714</v>
      </c>
    </row>
    <row r="102" spans="1:8" ht="37.5" customHeight="1" x14ac:dyDescent="0.25">
      <c r="A102" s="25">
        <f t="shared" ref="A102" ca="1" si="434">WEEKNUM(H101)</f>
        <v>50</v>
      </c>
      <c r="B102" s="23" t="str">
        <f ca="1">IF(ISBLANK(VLOOKUP(B101,Spoons!$B:$T,3,FALSE))," ",(VLOOKUP(B101,Spoons!$B:$T,3,FALSE)))</f>
        <v xml:space="preserve"> </v>
      </c>
      <c r="C102" s="23" t="str">
        <f ca="1">IF(ISBLANK(VLOOKUP(C101,Spoons!$B:$T,3,FALSE))," ",(VLOOKUP(C101,Spoons!$B:$T,3,FALSE)))</f>
        <v xml:space="preserve"> </v>
      </c>
      <c r="D102" s="23" t="str">
        <f ca="1">IF(ISBLANK(VLOOKUP(D101,Spoons!$B:$T,3,FALSE))," ",(VLOOKUP(D101,Spoons!$B:$T,3,FALSE)))</f>
        <v xml:space="preserve"> </v>
      </c>
      <c r="E102" s="23" t="str">
        <f ca="1">IF(ISBLANK(VLOOKUP(E101,Spoons!$B:$T,3,FALSE))," ",(VLOOKUP(E101,Spoons!$B:$T,3,FALSE)))</f>
        <v xml:space="preserve"> </v>
      </c>
      <c r="F102" s="23" t="str">
        <f ca="1">IF(ISBLANK(VLOOKUP(F101,Spoons!$B:$T,3,FALSE))," ",(VLOOKUP(F101,Spoons!$B:$T,3,FALSE)))</f>
        <v xml:space="preserve"> </v>
      </c>
      <c r="G102" s="23" t="str">
        <f ca="1">IF(ISBLANK(VLOOKUP(G101,Spoons!$B:$T,3,FALSE))," ",(VLOOKUP(G101,Spoons!$B:$T,3,FALSE)))</f>
        <v xml:space="preserve"> </v>
      </c>
      <c r="H102" s="23" t="str">
        <f ca="1">IF(ISBLANK(VLOOKUP(H101,Spoons!$B:$T,3,FALSE))," ",(VLOOKUP(H101,Spoons!$B:$T,3,FALSE)))</f>
        <v xml:space="preserve"> </v>
      </c>
    </row>
    <row r="103" spans="1:8" ht="37.5" customHeight="1" x14ac:dyDescent="0.25">
      <c r="A103" s="27">
        <f t="shared" ref="A103" ca="1" si="435">H103</f>
        <v>42721</v>
      </c>
      <c r="B103" s="22">
        <f t="shared" ref="B103" ca="1" si="436">H101+1</f>
        <v>42715</v>
      </c>
      <c r="C103" s="18">
        <f t="shared" ref="C103" ca="1" si="437">B103+1</f>
        <v>42716</v>
      </c>
      <c r="D103" s="18">
        <f t="shared" ref="D103" ca="1" si="438">C103+1</f>
        <v>42717</v>
      </c>
      <c r="E103" s="18">
        <f t="shared" ref="E103" ca="1" si="439">D103+1</f>
        <v>42718</v>
      </c>
      <c r="F103" s="18">
        <f t="shared" ref="F103" ca="1" si="440">E103+1</f>
        <v>42719</v>
      </c>
      <c r="G103" s="18">
        <f t="shared" ref="G103" ca="1" si="441">F103+1</f>
        <v>42720</v>
      </c>
      <c r="H103" s="18">
        <f t="shared" ref="H103" ca="1" si="442">G103+1</f>
        <v>42721</v>
      </c>
    </row>
    <row r="104" spans="1:8" ht="37.5" customHeight="1" x14ac:dyDescent="0.25">
      <c r="A104" s="25">
        <f t="shared" ref="A104" ca="1" si="443">WEEKNUM(H103)</f>
        <v>51</v>
      </c>
      <c r="B104" s="23" t="str">
        <f ca="1">IF(ISBLANK(VLOOKUP(B103,Spoons!$B:$T,3,FALSE))," ",(VLOOKUP(B103,Spoons!$B:$T,3,FALSE)))</f>
        <v xml:space="preserve"> </v>
      </c>
      <c r="C104" s="23" t="str">
        <f ca="1">IF(ISBLANK(VLOOKUP(C103,Spoons!$B:$T,3,FALSE))," ",(VLOOKUP(C103,Spoons!$B:$T,3,FALSE)))</f>
        <v xml:space="preserve"> </v>
      </c>
      <c r="D104" s="23" t="str">
        <f ca="1">IF(ISBLANK(VLOOKUP(D103,Spoons!$B:$T,3,FALSE))," ",(VLOOKUP(D103,Spoons!$B:$T,3,FALSE)))</f>
        <v xml:space="preserve"> </v>
      </c>
      <c r="E104" s="23" t="str">
        <f ca="1">IF(ISBLANK(VLOOKUP(E103,Spoons!$B:$T,3,FALSE))," ",(VLOOKUP(E103,Spoons!$B:$T,3,FALSE)))</f>
        <v xml:space="preserve"> </v>
      </c>
      <c r="F104" s="23" t="str">
        <f ca="1">IF(ISBLANK(VLOOKUP(F103,Spoons!$B:$T,3,FALSE))," ",(VLOOKUP(F103,Spoons!$B:$T,3,FALSE)))</f>
        <v xml:space="preserve"> </v>
      </c>
      <c r="G104" s="23" t="str">
        <f ca="1">IF(ISBLANK(VLOOKUP(G103,Spoons!$B:$T,3,FALSE))," ",(VLOOKUP(G103,Spoons!$B:$T,3,FALSE)))</f>
        <v xml:space="preserve"> </v>
      </c>
      <c r="H104" s="23" t="str">
        <f ca="1">IF(ISBLANK(VLOOKUP(H103,Spoons!$B:$T,3,FALSE))," ",(VLOOKUP(H103,Spoons!$B:$T,3,FALSE)))</f>
        <v xml:space="preserve"> </v>
      </c>
    </row>
    <row r="105" spans="1:8" ht="37.5" customHeight="1" x14ac:dyDescent="0.25">
      <c r="A105" s="27">
        <f t="shared" ref="A105" ca="1" si="444">H105</f>
        <v>42728</v>
      </c>
      <c r="B105" s="22">
        <f t="shared" ref="B105" ca="1" si="445">H103+1</f>
        <v>42722</v>
      </c>
      <c r="C105" s="18">
        <f t="shared" ref="C105" ca="1" si="446">B105+1</f>
        <v>42723</v>
      </c>
      <c r="D105" s="18">
        <f t="shared" ref="D105" ca="1" si="447">C105+1</f>
        <v>42724</v>
      </c>
      <c r="E105" s="18">
        <f t="shared" ref="E105" ca="1" si="448">D105+1</f>
        <v>42725</v>
      </c>
      <c r="F105" s="18">
        <f t="shared" ref="F105" ca="1" si="449">E105+1</f>
        <v>42726</v>
      </c>
      <c r="G105" s="18">
        <f t="shared" ref="G105" ca="1" si="450">F105+1</f>
        <v>42727</v>
      </c>
      <c r="H105" s="18">
        <f t="shared" ref="H105" ca="1" si="451">G105+1</f>
        <v>42728</v>
      </c>
    </row>
    <row r="106" spans="1:8" ht="37.5" customHeight="1" x14ac:dyDescent="0.25">
      <c r="A106" s="25">
        <f t="shared" ref="A106" ca="1" si="452">WEEKNUM(H105)</f>
        <v>52</v>
      </c>
      <c r="B106" s="23" t="str">
        <f ca="1">IF(ISBLANK(VLOOKUP(B105,Spoons!$B:$T,3,FALSE))," ",(VLOOKUP(B105,Spoons!$B:$T,3,FALSE)))</f>
        <v xml:space="preserve"> </v>
      </c>
      <c r="C106" s="23" t="str">
        <f ca="1">IF(ISBLANK(VLOOKUP(C105,Spoons!$B:$T,3,FALSE))," ",(VLOOKUP(C105,Spoons!$B:$T,3,FALSE)))</f>
        <v xml:space="preserve"> </v>
      </c>
      <c r="D106" s="23" t="str">
        <f ca="1">IF(ISBLANK(VLOOKUP(D105,Spoons!$B:$T,3,FALSE))," ",(VLOOKUP(D105,Spoons!$B:$T,3,FALSE)))</f>
        <v xml:space="preserve"> </v>
      </c>
      <c r="E106" s="23" t="str">
        <f ca="1">IF(ISBLANK(VLOOKUP(E105,Spoons!$B:$T,3,FALSE))," ",(VLOOKUP(E105,Spoons!$B:$T,3,FALSE)))</f>
        <v xml:space="preserve"> </v>
      </c>
      <c r="F106" s="23" t="str">
        <f ca="1">IF(ISBLANK(VLOOKUP(F105,Spoons!$B:$T,3,FALSE))," ",(VLOOKUP(F105,Spoons!$B:$T,3,FALSE)))</f>
        <v xml:space="preserve"> </v>
      </c>
      <c r="G106" s="23" t="str">
        <f ca="1">IF(ISBLANK(VLOOKUP(G105,Spoons!$B:$T,3,FALSE))," ",(VLOOKUP(G105,Spoons!$B:$T,3,FALSE)))</f>
        <v xml:space="preserve"> </v>
      </c>
      <c r="H106" s="23" t="str">
        <f ca="1">IF(ISBLANK(VLOOKUP(H105,Spoons!$B:$T,3,FALSE))," ",(VLOOKUP(H105,Spoons!$B:$T,3,FALSE)))</f>
        <v xml:space="preserve"> </v>
      </c>
    </row>
    <row r="107" spans="1:8" ht="37.5" customHeight="1" x14ac:dyDescent="0.25">
      <c r="A107" s="27">
        <f t="shared" ref="A107" ca="1" si="453">H107</f>
        <v>42735</v>
      </c>
      <c r="B107" s="22">
        <f t="shared" ref="B107" ca="1" si="454">H105+1</f>
        <v>42729</v>
      </c>
      <c r="C107" s="18">
        <f t="shared" ref="C107" ca="1" si="455">B107+1</f>
        <v>42730</v>
      </c>
      <c r="D107" s="18">
        <f t="shared" ref="D107" ca="1" si="456">C107+1</f>
        <v>42731</v>
      </c>
      <c r="E107" s="18">
        <f t="shared" ref="E107" ca="1" si="457">D107+1</f>
        <v>42732</v>
      </c>
      <c r="F107" s="18">
        <f t="shared" ref="F107" ca="1" si="458">E107+1</f>
        <v>42733</v>
      </c>
      <c r="G107" s="18">
        <f t="shared" ref="G107" ca="1" si="459">F107+1</f>
        <v>42734</v>
      </c>
      <c r="H107" s="18">
        <f t="shared" ref="H107" ca="1" si="460">G107+1</f>
        <v>42735</v>
      </c>
    </row>
    <row r="108" spans="1:8" ht="37.5" customHeight="1" x14ac:dyDescent="0.25">
      <c r="A108" s="25">
        <f t="shared" ref="A108" ca="1" si="461">WEEKNUM(H107)</f>
        <v>53</v>
      </c>
      <c r="B108" s="23" t="str">
        <f ca="1">IF(ISBLANK(VLOOKUP(B107,Spoons!$B:$T,3,FALSE))," ",(VLOOKUP(B107,Spoons!$B:$T,3,FALSE)))</f>
        <v xml:space="preserve"> </v>
      </c>
      <c r="C108" s="23" t="str">
        <f ca="1">IF(ISBLANK(VLOOKUP(C107,Spoons!$B:$T,3,FALSE))," ",(VLOOKUP(C107,Spoons!$B:$T,3,FALSE)))</f>
        <v xml:space="preserve"> </v>
      </c>
      <c r="D108" s="23" t="str">
        <f ca="1">IF(ISBLANK(VLOOKUP(D107,Spoons!$B:$T,3,FALSE))," ",(VLOOKUP(D107,Spoons!$B:$T,3,FALSE)))</f>
        <v xml:space="preserve"> </v>
      </c>
      <c r="E108" s="23" t="str">
        <f ca="1">IF(ISBLANK(VLOOKUP(E107,Spoons!$B:$T,3,FALSE))," ",(VLOOKUP(E107,Spoons!$B:$T,3,FALSE)))</f>
        <v xml:space="preserve"> </v>
      </c>
      <c r="F108" s="23" t="str">
        <f ca="1">IF(ISBLANK(VLOOKUP(F107,Spoons!$B:$T,3,FALSE))," ",(VLOOKUP(F107,Spoons!$B:$T,3,FALSE)))</f>
        <v xml:space="preserve"> </v>
      </c>
      <c r="G108" s="23" t="str">
        <f ca="1">IF(ISBLANK(VLOOKUP(G107,Spoons!$B:$T,3,FALSE))," ",(VLOOKUP(G107,Spoons!$B:$T,3,FALSE)))</f>
        <v xml:space="preserve"> </v>
      </c>
      <c r="H108" s="23" t="str">
        <f ca="1">IF(ISBLANK(VLOOKUP(H107,Spoons!$B:$T,3,FALSE))," ",(VLOOKUP(H107,Spoons!$B:$T,3,FALSE)))</f>
        <v xml:space="preserve"> </v>
      </c>
    </row>
  </sheetData>
  <mergeCells count="1">
    <mergeCell ref="B1:H1"/>
  </mergeCells>
  <conditionalFormatting sqref="B2:H1048576">
    <cfRule type="timePeriod" dxfId="15" priority="12" timePeriod="today">
      <formula>FLOOR(B2,1)=TODAY()</formula>
    </cfRule>
    <cfRule type="timePeriod" dxfId="14" priority="13" timePeriod="thisWeek">
      <formula>AND(TODAY()-ROUNDDOWN(B2,0)&lt;=WEEKDAY(TODAY())-1,ROUNDDOWN(B2,0)-TODAY()&lt;=7-WEEKDAY(TODAY()))</formula>
    </cfRule>
    <cfRule type="cellIs" dxfId="13" priority="14" stopIfTrue="1" operator="equal">
      <formula>#N/A</formula>
    </cfRule>
    <cfRule type="expression" dxfId="12" priority="15" stopIfTrue="1">
      <formula>AND((B2&gt;41000), OR(MONTH(B2) = 6,MONTH(B2) = 12))</formula>
    </cfRule>
    <cfRule type="expression" dxfId="11" priority="16" stopIfTrue="1">
      <formula>AND((B2&gt;41000), OR(MONTH(B2) = 5,MONTH(B2) = 11))</formula>
    </cfRule>
    <cfRule type="expression" dxfId="10" priority="18" stopIfTrue="1">
      <formula>AND((B2&gt;41000), OR(MONTH(B2) = 4,MONTH(B2) = 10))</formula>
    </cfRule>
    <cfRule type="expression" dxfId="9" priority="19" stopIfTrue="1">
      <formula>AND((B2&gt;41000), OR(MONTH(B2) = 3,MONTH(B2) = 9))</formula>
    </cfRule>
    <cfRule type="expression" dxfId="8" priority="20" stopIfTrue="1">
      <formula>AND((B2&gt;41000), OR(MONTH(B2) = 2,MONTH(B2) = 8))</formula>
    </cfRule>
    <cfRule type="expression" dxfId="7" priority="21" stopIfTrue="1">
      <formula>AND((B2&gt;41000), OR(MONTH(B2) = 1,MONTH(B2) = 7))</formula>
    </cfRule>
    <cfRule type="colorScale" priority="22">
      <colorScale>
        <cfvo type="num" val="0"/>
        <cfvo type="num" val="50"/>
        <cfvo type="num" val="100"/>
        <color rgb="FFF8696B"/>
        <color rgb="FFFFEB84"/>
        <color rgb="FF63BE7B"/>
      </colorScale>
    </cfRule>
    <cfRule type="expression" dxfId="6" priority="23">
      <formula>B2&lt;0</formula>
    </cfRule>
  </conditionalFormatting>
  <conditionalFormatting sqref="A1">
    <cfRule type="expression" dxfId="5" priority="4" stopIfTrue="1">
      <formula>AND((A1&gt;41000), OR(MONTH(A1) = 6,MONTH(A1) = 12))</formula>
    </cfRule>
    <cfRule type="expression" dxfId="4" priority="5" stopIfTrue="1">
      <formula>AND((A1&gt;41000), OR(MONTH(A1) = 5,MONTH(A1) = 11))</formula>
    </cfRule>
    <cfRule type="expression" dxfId="3" priority="6" stopIfTrue="1">
      <formula>AND((A1&gt;41000), OR(MONTH(A1) = 4,MONTH(A1) = 10))</formula>
    </cfRule>
    <cfRule type="expression" dxfId="2" priority="7" stopIfTrue="1">
      <formula>AND((A1&gt;41000), OR(MONTH(A1) = 3,MONTH(A1) = 9))</formula>
    </cfRule>
    <cfRule type="expression" dxfId="1" priority="8" stopIfTrue="1">
      <formula>AND((A1&gt;41000), OR(MONTH(A1) = 2,MONTH(A1) = 8))</formula>
    </cfRule>
    <cfRule type="expression" dxfId="0" priority="9" stopIfTrue="1">
      <formula>AND((A1&gt;41000), OR(MONTH(A1) = 1,MONTH(A1) = 7))</formula>
    </cfRule>
  </conditionalFormatting>
  <pageMargins left="0.7" right="0.7" top="0.75" bottom="0.75" header="0.3" footer="0.3"/>
  <pageSetup orientation="portrait" r:id="rId1"/>
  <ignoredErrors>
    <ignoredError sqref="B5: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7"/>
  <sheetViews>
    <sheetView workbookViewId="0">
      <pane ySplit="1" topLeftCell="A22" activePane="bottomLeft" state="frozen"/>
      <selection pane="bottomLeft" activeCell="N23" sqref="N23"/>
    </sheetView>
  </sheetViews>
  <sheetFormatPr defaultRowHeight="15" x14ac:dyDescent="0.25"/>
  <cols>
    <col min="1" max="1" width="11.42578125" style="6" bestFit="1" customWidth="1"/>
    <col min="2" max="2" width="11.42578125" customWidth="1"/>
    <col min="3" max="4" width="11.42578125" style="2" customWidth="1"/>
    <col min="5" max="5" width="5.7109375" style="11" customWidth="1"/>
    <col min="6" max="6" width="11.42578125" style="13" customWidth="1"/>
    <col min="7" max="12" width="5.7109375" style="2" customWidth="1"/>
    <col min="13" max="13" width="11.42578125" style="13" customWidth="1"/>
    <col min="14" max="19" width="5.7109375" style="2" customWidth="1"/>
    <col min="20" max="20" width="27.5703125" bestFit="1" customWidth="1"/>
    <col min="21" max="21" width="1.140625" customWidth="1"/>
    <col min="22" max="22" width="78.140625" bestFit="1" customWidth="1"/>
    <col min="23" max="23" width="40" bestFit="1" customWidth="1"/>
  </cols>
  <sheetData>
    <row r="1" spans="1:27" x14ac:dyDescent="0.25">
      <c r="A1" s="6" t="s">
        <v>38</v>
      </c>
      <c r="B1" s="5" t="s">
        <v>0</v>
      </c>
      <c r="C1" s="5" t="s">
        <v>3</v>
      </c>
      <c r="D1" s="5" t="s">
        <v>43</v>
      </c>
      <c r="E1" s="10" t="s">
        <v>41</v>
      </c>
      <c r="F1" s="12" t="s">
        <v>1</v>
      </c>
      <c r="G1" s="2" t="s">
        <v>26</v>
      </c>
      <c r="H1" s="2" t="s">
        <v>27</v>
      </c>
      <c r="I1" s="2" t="s">
        <v>28</v>
      </c>
      <c r="J1" s="2" t="s">
        <v>31</v>
      </c>
      <c r="K1" s="2" t="s">
        <v>29</v>
      </c>
      <c r="L1" s="2" t="s">
        <v>30</v>
      </c>
      <c r="M1" s="12" t="s">
        <v>2</v>
      </c>
      <c r="N1" s="2" t="s">
        <v>32</v>
      </c>
      <c r="P1" s="2" t="s">
        <v>60</v>
      </c>
      <c r="Q1" s="2" t="s">
        <v>33</v>
      </c>
      <c r="R1" s="2" t="s">
        <v>34</v>
      </c>
      <c r="S1" s="2" t="s">
        <v>35</v>
      </c>
      <c r="T1" s="5" t="s">
        <v>15</v>
      </c>
      <c r="X1" s="4"/>
      <c r="Y1" s="4"/>
      <c r="Z1" s="4"/>
      <c r="AA1" s="4"/>
    </row>
    <row r="2" spans="1:27" hidden="1" x14ac:dyDescent="0.25">
      <c r="A2" s="6">
        <f t="shared" ref="A2:A11" si="0">WEEKDAY(B2)</f>
        <v>3</v>
      </c>
      <c r="B2" s="1">
        <v>42360</v>
      </c>
    </row>
    <row r="3" spans="1:27" hidden="1" x14ac:dyDescent="0.25">
      <c r="A3" s="6">
        <f t="shared" si="0"/>
        <v>4</v>
      </c>
      <c r="B3" s="1">
        <v>42361</v>
      </c>
      <c r="U3" s="2"/>
    </row>
    <row r="4" spans="1:27" hidden="1" x14ac:dyDescent="0.25">
      <c r="A4" s="6">
        <f t="shared" si="0"/>
        <v>5</v>
      </c>
      <c r="B4" s="1">
        <v>42362</v>
      </c>
      <c r="U4" s="2"/>
    </row>
    <row r="5" spans="1:27" hidden="1" x14ac:dyDescent="0.25">
      <c r="A5" s="6">
        <f t="shared" si="0"/>
        <v>6</v>
      </c>
      <c r="B5" s="1">
        <v>42363</v>
      </c>
      <c r="U5" s="2"/>
    </row>
    <row r="6" spans="1:27" hidden="1" x14ac:dyDescent="0.25">
      <c r="A6" s="6">
        <f t="shared" si="0"/>
        <v>7</v>
      </c>
      <c r="B6" s="1">
        <v>42364</v>
      </c>
      <c r="U6" s="2"/>
    </row>
    <row r="7" spans="1:27" hidden="1" x14ac:dyDescent="0.25">
      <c r="A7" s="6">
        <f t="shared" si="0"/>
        <v>1</v>
      </c>
      <c r="B7" s="1">
        <v>42365</v>
      </c>
      <c r="U7" s="2"/>
    </row>
    <row r="8" spans="1:27" hidden="1" x14ac:dyDescent="0.25">
      <c r="A8" s="6">
        <f t="shared" si="0"/>
        <v>2</v>
      </c>
      <c r="B8" s="1">
        <v>42366</v>
      </c>
      <c r="U8" s="2"/>
    </row>
    <row r="9" spans="1:27" hidden="1" x14ac:dyDescent="0.25">
      <c r="A9" s="6">
        <f t="shared" si="0"/>
        <v>3</v>
      </c>
      <c r="B9" s="1">
        <v>42367</v>
      </c>
      <c r="U9" s="2"/>
    </row>
    <row r="10" spans="1:27" hidden="1" x14ac:dyDescent="0.25">
      <c r="A10" s="6">
        <f t="shared" si="0"/>
        <v>4</v>
      </c>
      <c r="B10" s="1">
        <v>42368</v>
      </c>
    </row>
    <row r="11" spans="1:27" hidden="1" x14ac:dyDescent="0.25">
      <c r="A11" s="6">
        <f t="shared" si="0"/>
        <v>5</v>
      </c>
      <c r="B11" s="1">
        <v>42369</v>
      </c>
    </row>
    <row r="12" spans="1:27" hidden="1" x14ac:dyDescent="0.25">
      <c r="A12" s="6">
        <f>WEEKDAY(B12)</f>
        <v>6</v>
      </c>
      <c r="B12" s="1">
        <v>42370</v>
      </c>
    </row>
    <row r="13" spans="1:27" hidden="1" x14ac:dyDescent="0.25">
      <c r="A13" s="6">
        <f t="shared" ref="A13:A76" si="1">WEEKDAY(B13)</f>
        <v>7</v>
      </c>
      <c r="B13" s="1">
        <v>42371</v>
      </c>
    </row>
    <row r="14" spans="1:27" hidden="1" x14ac:dyDescent="0.25">
      <c r="A14" s="6">
        <f t="shared" si="1"/>
        <v>1</v>
      </c>
      <c r="B14" s="1">
        <v>42372</v>
      </c>
    </row>
    <row r="15" spans="1:27" hidden="1" x14ac:dyDescent="0.25">
      <c r="A15" s="6">
        <f t="shared" si="1"/>
        <v>2</v>
      </c>
      <c r="B15" s="1">
        <v>42373</v>
      </c>
    </row>
    <row r="16" spans="1:27" hidden="1" x14ac:dyDescent="0.25">
      <c r="A16" s="6">
        <f t="shared" si="1"/>
        <v>3</v>
      </c>
      <c r="B16" s="1">
        <v>42374</v>
      </c>
    </row>
    <row r="17" spans="1:23" hidden="1" x14ac:dyDescent="0.25">
      <c r="A17" s="6">
        <f t="shared" si="1"/>
        <v>4</v>
      </c>
      <c r="B17" s="1">
        <v>42375</v>
      </c>
    </row>
    <row r="18" spans="1:23" hidden="1" x14ac:dyDescent="0.25">
      <c r="A18" s="6">
        <f t="shared" si="1"/>
        <v>5</v>
      </c>
      <c r="B18" s="1">
        <v>42376</v>
      </c>
    </row>
    <row r="19" spans="1:23" hidden="1" x14ac:dyDescent="0.25">
      <c r="A19" s="6">
        <f t="shared" si="1"/>
        <v>6</v>
      </c>
      <c r="B19" s="1">
        <v>42377</v>
      </c>
    </row>
    <row r="20" spans="1:23" hidden="1" x14ac:dyDescent="0.25">
      <c r="A20" s="6">
        <f t="shared" si="1"/>
        <v>7</v>
      </c>
      <c r="B20" s="1">
        <v>42378</v>
      </c>
    </row>
    <row r="21" spans="1:23" hidden="1" x14ac:dyDescent="0.25">
      <c r="A21" s="6">
        <f t="shared" si="1"/>
        <v>1</v>
      </c>
      <c r="B21" s="1">
        <v>42379</v>
      </c>
      <c r="D21" s="2">
        <v>100</v>
      </c>
      <c r="F21" s="13">
        <f>SUM(G21:L21)</f>
        <v>0</v>
      </c>
      <c r="M21" s="13">
        <f>IF(SUM(N21:S21)&gt;100,100,SUM(N21:S21))</f>
        <v>0</v>
      </c>
    </row>
    <row r="22" spans="1:23" x14ac:dyDescent="0.25">
      <c r="A22" s="6">
        <f t="shared" si="1"/>
        <v>2</v>
      </c>
      <c r="B22" s="1">
        <v>42380</v>
      </c>
      <c r="C22" s="2">
        <f>MIN(100,(D21-F21+M21))</f>
        <v>100</v>
      </c>
      <c r="D22" s="2">
        <f>C22</f>
        <v>100</v>
      </c>
      <c r="E22" s="11">
        <f>M22-F22</f>
        <v>10</v>
      </c>
      <c r="F22" s="13">
        <f t="shared" ref="F22:F37" si="2">MIN(100,SUM(G22:L22))</f>
        <v>70</v>
      </c>
      <c r="G22" s="2">
        <v>60</v>
      </c>
      <c r="H22" s="2">
        <v>0</v>
      </c>
      <c r="I22" s="2">
        <v>5</v>
      </c>
      <c r="J22" s="2">
        <v>0</v>
      </c>
      <c r="K22" s="2">
        <v>5</v>
      </c>
      <c r="L22" s="2">
        <v>0</v>
      </c>
      <c r="M22" s="13">
        <f>MIN(100,SUM(N22:S22))</f>
        <v>80</v>
      </c>
      <c r="N22" s="2">
        <v>30</v>
      </c>
      <c r="Q22" s="2">
        <v>30</v>
      </c>
      <c r="R22" s="2">
        <v>10</v>
      </c>
      <c r="S22" s="2">
        <v>10</v>
      </c>
    </row>
    <row r="23" spans="1:23" x14ac:dyDescent="0.25">
      <c r="A23" s="6">
        <f t="shared" si="1"/>
        <v>3</v>
      </c>
      <c r="B23" s="1">
        <v>42381</v>
      </c>
      <c r="C23" s="2">
        <f t="shared" ref="C23:C39" si="3">MIN(100,(D22-F22+M22))</f>
        <v>100</v>
      </c>
      <c r="D23" s="2">
        <f t="shared" ref="D23:D37" si="4">C23</f>
        <v>100</v>
      </c>
      <c r="E23" s="11">
        <f t="shared" ref="E23:E38" si="5">M23-F23</f>
        <v>-95</v>
      </c>
      <c r="F23" s="13">
        <f t="shared" si="2"/>
        <v>100</v>
      </c>
      <c r="G23" s="2">
        <v>20</v>
      </c>
      <c r="H23" s="2">
        <v>15</v>
      </c>
      <c r="I23" s="2">
        <v>20</v>
      </c>
      <c r="J23" s="2">
        <v>20</v>
      </c>
      <c r="K23" s="2">
        <v>15</v>
      </c>
      <c r="L23" s="2">
        <v>50</v>
      </c>
      <c r="M23" s="13">
        <f>MIN(100,SUM(N23:S23))</f>
        <v>5</v>
      </c>
      <c r="N23" s="2">
        <v>0</v>
      </c>
      <c r="Q23" s="2">
        <v>0</v>
      </c>
      <c r="R23" s="2">
        <v>0</v>
      </c>
      <c r="S23" s="2">
        <v>5</v>
      </c>
      <c r="T23" t="s">
        <v>16</v>
      </c>
    </row>
    <row r="24" spans="1:23" x14ac:dyDescent="0.25">
      <c r="A24" s="6">
        <f t="shared" si="1"/>
        <v>4</v>
      </c>
      <c r="B24" s="1">
        <v>42382</v>
      </c>
      <c r="C24" s="2">
        <f t="shared" si="3"/>
        <v>5</v>
      </c>
      <c r="D24" s="2">
        <f t="shared" si="4"/>
        <v>5</v>
      </c>
      <c r="E24" s="11">
        <f t="shared" si="5"/>
        <v>-30</v>
      </c>
      <c r="F24" s="13">
        <f t="shared" si="2"/>
        <v>60</v>
      </c>
      <c r="G24" s="2">
        <v>10</v>
      </c>
      <c r="H24" s="2">
        <v>0</v>
      </c>
      <c r="I24" s="2">
        <v>0</v>
      </c>
      <c r="J24" s="2">
        <v>0</v>
      </c>
      <c r="K24" s="2">
        <v>0</v>
      </c>
      <c r="L24" s="2">
        <v>50</v>
      </c>
      <c r="M24" s="13">
        <f>MIN(100,SUM(N24:S24))</f>
        <v>30</v>
      </c>
      <c r="N24" s="2">
        <v>5</v>
      </c>
      <c r="Q24" s="2">
        <v>10</v>
      </c>
      <c r="R24" s="2">
        <v>10</v>
      </c>
      <c r="S24" s="2">
        <v>5</v>
      </c>
    </row>
    <row r="25" spans="1:23" x14ac:dyDescent="0.25">
      <c r="A25" s="6">
        <f t="shared" si="1"/>
        <v>5</v>
      </c>
      <c r="B25" s="1">
        <v>42383</v>
      </c>
      <c r="C25" s="2">
        <f t="shared" si="3"/>
        <v>-25</v>
      </c>
      <c r="D25" s="2">
        <f t="shared" si="4"/>
        <v>-25</v>
      </c>
      <c r="E25" s="11">
        <f t="shared" si="5"/>
        <v>-15</v>
      </c>
      <c r="F25" s="13">
        <f t="shared" si="2"/>
        <v>55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2">
        <v>45</v>
      </c>
      <c r="M25" s="13">
        <f>MIN(100,SUM(N25:S25))</f>
        <v>40</v>
      </c>
      <c r="N25" s="2">
        <v>10</v>
      </c>
      <c r="Q25" s="2">
        <v>15</v>
      </c>
      <c r="R25" s="2">
        <v>10</v>
      </c>
      <c r="S25" s="2">
        <v>5</v>
      </c>
    </row>
    <row r="26" spans="1:23" x14ac:dyDescent="0.25">
      <c r="A26" s="6">
        <f t="shared" si="1"/>
        <v>6</v>
      </c>
      <c r="B26" s="1">
        <v>42384</v>
      </c>
      <c r="C26" s="2">
        <f t="shared" si="3"/>
        <v>-40</v>
      </c>
      <c r="D26" s="2">
        <f t="shared" si="4"/>
        <v>-40</v>
      </c>
      <c r="E26" s="11">
        <f t="shared" si="5"/>
        <v>0</v>
      </c>
      <c r="F26" s="13">
        <f t="shared" si="2"/>
        <v>55</v>
      </c>
      <c r="G26" s="2">
        <v>10</v>
      </c>
      <c r="H26" s="2">
        <v>0</v>
      </c>
      <c r="I26" s="2">
        <v>0</v>
      </c>
      <c r="J26" s="2">
        <v>0</v>
      </c>
      <c r="K26" s="2">
        <v>0</v>
      </c>
      <c r="L26" s="2">
        <v>45</v>
      </c>
      <c r="M26" s="13">
        <f>MIN(100,SUM(N26:S26))</f>
        <v>55</v>
      </c>
      <c r="N26" s="2">
        <v>25</v>
      </c>
      <c r="Q26" s="2">
        <v>15</v>
      </c>
      <c r="R26" s="2">
        <v>10</v>
      </c>
      <c r="S26" s="2">
        <v>5</v>
      </c>
    </row>
    <row r="27" spans="1:23" x14ac:dyDescent="0.25">
      <c r="A27" s="6">
        <f t="shared" si="1"/>
        <v>7</v>
      </c>
      <c r="B27" s="1">
        <v>42385</v>
      </c>
      <c r="C27" s="2">
        <f t="shared" si="3"/>
        <v>-40</v>
      </c>
      <c r="D27" s="2">
        <f t="shared" si="4"/>
        <v>-40</v>
      </c>
      <c r="E27" s="11">
        <f t="shared" si="5"/>
        <v>-25</v>
      </c>
      <c r="F27" s="13">
        <f t="shared" si="2"/>
        <v>90</v>
      </c>
      <c r="G27" s="2">
        <v>30</v>
      </c>
      <c r="H27" s="2">
        <v>10</v>
      </c>
      <c r="I27" s="2">
        <v>5</v>
      </c>
      <c r="J27" s="2">
        <v>5</v>
      </c>
      <c r="K27" s="2">
        <v>0</v>
      </c>
      <c r="L27" s="2">
        <v>40</v>
      </c>
      <c r="M27" s="13">
        <f>MIN(100,SUM(N27:S27))</f>
        <v>65</v>
      </c>
      <c r="N27" s="2">
        <v>20</v>
      </c>
      <c r="Q27" s="2">
        <v>20</v>
      </c>
      <c r="R27" s="2">
        <v>5</v>
      </c>
      <c r="S27" s="2">
        <v>20</v>
      </c>
      <c r="T27" t="s">
        <v>53</v>
      </c>
    </row>
    <row r="28" spans="1:23" x14ac:dyDescent="0.25">
      <c r="A28" s="6">
        <f t="shared" si="1"/>
        <v>1</v>
      </c>
      <c r="B28" s="1">
        <v>42386</v>
      </c>
      <c r="C28" s="2">
        <f t="shared" si="3"/>
        <v>-65</v>
      </c>
      <c r="D28" s="2">
        <f t="shared" si="4"/>
        <v>-65</v>
      </c>
      <c r="E28" s="11">
        <f t="shared" si="5"/>
        <v>5</v>
      </c>
      <c r="F28" s="13">
        <f t="shared" si="2"/>
        <v>80</v>
      </c>
      <c r="G28" s="2">
        <v>40</v>
      </c>
      <c r="H28" s="2">
        <v>0</v>
      </c>
      <c r="I28" s="2">
        <v>0</v>
      </c>
      <c r="J28" s="2">
        <v>0</v>
      </c>
      <c r="K28" s="2">
        <v>0</v>
      </c>
      <c r="L28" s="2">
        <v>40</v>
      </c>
      <c r="M28" s="13">
        <f>MIN(100,SUM(N28:S28))</f>
        <v>85</v>
      </c>
      <c r="N28" s="2">
        <v>40</v>
      </c>
      <c r="Q28" s="2">
        <v>25</v>
      </c>
      <c r="R28" s="2">
        <v>10</v>
      </c>
      <c r="S28" s="2">
        <v>10</v>
      </c>
    </row>
    <row r="29" spans="1:23" x14ac:dyDescent="0.25">
      <c r="A29" s="6">
        <f t="shared" si="1"/>
        <v>2</v>
      </c>
      <c r="B29" s="1">
        <v>42387</v>
      </c>
      <c r="C29" s="2">
        <f t="shared" si="3"/>
        <v>-60</v>
      </c>
      <c r="D29" s="2">
        <f t="shared" si="4"/>
        <v>-60</v>
      </c>
      <c r="E29" s="11">
        <f t="shared" si="5"/>
        <v>-35</v>
      </c>
      <c r="F29" s="13">
        <f t="shared" si="2"/>
        <v>100</v>
      </c>
      <c r="G29" s="2">
        <v>30</v>
      </c>
      <c r="H29" s="2">
        <v>0</v>
      </c>
      <c r="I29" s="2">
        <v>20</v>
      </c>
      <c r="J29" s="2">
        <v>0</v>
      </c>
      <c r="K29" s="2">
        <v>0</v>
      </c>
      <c r="L29" s="2">
        <v>50</v>
      </c>
      <c r="M29" s="13">
        <f>MIN(100,SUM(N29:S29))</f>
        <v>65</v>
      </c>
      <c r="N29" s="2">
        <v>20</v>
      </c>
      <c r="Q29" s="2">
        <v>25</v>
      </c>
      <c r="R29" s="2">
        <v>15</v>
      </c>
      <c r="S29" s="2">
        <v>5</v>
      </c>
      <c r="V29" s="28" t="s">
        <v>13</v>
      </c>
      <c r="W29" s="28"/>
    </row>
    <row r="30" spans="1:23" x14ac:dyDescent="0.25">
      <c r="A30" s="6">
        <f t="shared" si="1"/>
        <v>3</v>
      </c>
      <c r="B30" s="1">
        <v>42388</v>
      </c>
      <c r="C30" s="2">
        <f t="shared" si="3"/>
        <v>-95</v>
      </c>
      <c r="D30" s="2">
        <f t="shared" si="4"/>
        <v>-95</v>
      </c>
      <c r="E30" s="11">
        <f t="shared" si="5"/>
        <v>-5</v>
      </c>
      <c r="F30" s="13">
        <f t="shared" si="2"/>
        <v>100</v>
      </c>
      <c r="G30" s="2">
        <v>20</v>
      </c>
      <c r="H30" s="2">
        <v>50</v>
      </c>
      <c r="I30" s="2">
        <v>50</v>
      </c>
      <c r="J30" s="2">
        <v>0</v>
      </c>
      <c r="K30" s="2">
        <v>5</v>
      </c>
      <c r="L30" s="2">
        <v>40</v>
      </c>
      <c r="M30" s="13">
        <f>MIN(100,SUM(N30:S30))</f>
        <v>95</v>
      </c>
      <c r="N30" s="2">
        <v>50</v>
      </c>
      <c r="Q30" s="2">
        <v>25</v>
      </c>
      <c r="R30" s="2">
        <v>10</v>
      </c>
      <c r="S30" s="2">
        <v>10</v>
      </c>
      <c r="T30" t="s">
        <v>54</v>
      </c>
    </row>
    <row r="31" spans="1:23" x14ac:dyDescent="0.25">
      <c r="A31" s="6">
        <f t="shared" si="1"/>
        <v>4</v>
      </c>
      <c r="B31" s="1">
        <v>42389</v>
      </c>
      <c r="C31" s="2">
        <f t="shared" si="3"/>
        <v>-100</v>
      </c>
      <c r="D31" s="2">
        <f t="shared" si="4"/>
        <v>-100</v>
      </c>
      <c r="E31" s="11">
        <f t="shared" si="5"/>
        <v>-35</v>
      </c>
      <c r="F31" s="13">
        <f t="shared" si="2"/>
        <v>90</v>
      </c>
      <c r="G31" s="2">
        <v>0</v>
      </c>
      <c r="H31" s="2">
        <v>0</v>
      </c>
      <c r="I31" s="2">
        <v>40</v>
      </c>
      <c r="J31" s="2">
        <v>0</v>
      </c>
      <c r="K31" s="2">
        <v>0</v>
      </c>
      <c r="L31" s="2">
        <v>50</v>
      </c>
      <c r="M31" s="13">
        <f>MIN(100,SUM(N31:S31))</f>
        <v>55</v>
      </c>
      <c r="N31" s="2">
        <v>25</v>
      </c>
      <c r="Q31" s="2">
        <v>25</v>
      </c>
      <c r="R31" s="2">
        <v>5</v>
      </c>
      <c r="S31" s="2">
        <v>0</v>
      </c>
      <c r="V31" t="s">
        <v>12</v>
      </c>
      <c r="W31" t="s">
        <v>11</v>
      </c>
    </row>
    <row r="32" spans="1:23" x14ac:dyDescent="0.25">
      <c r="A32" s="6">
        <f t="shared" si="1"/>
        <v>5</v>
      </c>
      <c r="B32" s="1">
        <v>42390</v>
      </c>
      <c r="C32" s="2">
        <f t="shared" si="3"/>
        <v>-135</v>
      </c>
      <c r="D32" s="2">
        <f t="shared" si="4"/>
        <v>-135</v>
      </c>
      <c r="E32" s="11">
        <f t="shared" si="5"/>
        <v>-25</v>
      </c>
      <c r="F32" s="13">
        <f t="shared" si="2"/>
        <v>100</v>
      </c>
      <c r="G32" s="2">
        <v>30</v>
      </c>
      <c r="H32" s="2">
        <v>50</v>
      </c>
      <c r="I32" s="2">
        <v>10</v>
      </c>
      <c r="J32" s="2">
        <v>10</v>
      </c>
      <c r="K32" s="2">
        <v>10</v>
      </c>
      <c r="L32" s="2">
        <v>45</v>
      </c>
      <c r="M32" s="13">
        <f>MIN(100,SUM(N32:S32))</f>
        <v>75</v>
      </c>
      <c r="N32" s="2">
        <v>30</v>
      </c>
      <c r="Q32" s="2">
        <v>25</v>
      </c>
      <c r="R32" s="2">
        <v>10</v>
      </c>
      <c r="S32" s="2">
        <v>10</v>
      </c>
      <c r="T32" t="s">
        <v>55</v>
      </c>
      <c r="V32" t="s">
        <v>9</v>
      </c>
      <c r="W32" t="s">
        <v>10</v>
      </c>
    </row>
    <row r="33" spans="1:23" x14ac:dyDescent="0.25">
      <c r="A33" s="6">
        <f t="shared" si="1"/>
        <v>6</v>
      </c>
      <c r="B33" s="1">
        <v>42391</v>
      </c>
      <c r="C33" s="2">
        <f t="shared" si="3"/>
        <v>-160</v>
      </c>
      <c r="D33" s="2">
        <f t="shared" si="4"/>
        <v>-160</v>
      </c>
      <c r="E33" s="11">
        <f t="shared" si="5"/>
        <v>10</v>
      </c>
      <c r="F33" s="13">
        <f t="shared" si="2"/>
        <v>85</v>
      </c>
      <c r="G33" s="2">
        <v>10</v>
      </c>
      <c r="H33" s="2">
        <v>25</v>
      </c>
      <c r="I33" s="2">
        <v>10</v>
      </c>
      <c r="J33" s="2">
        <v>0</v>
      </c>
      <c r="K33" s="2">
        <v>0</v>
      </c>
      <c r="L33" s="2">
        <v>40</v>
      </c>
      <c r="M33" s="13">
        <f>MIN(100,SUM(N33:S33))</f>
        <v>95</v>
      </c>
      <c r="N33" s="2">
        <v>40</v>
      </c>
      <c r="Q33" s="2">
        <v>25</v>
      </c>
      <c r="R33" s="2">
        <v>20</v>
      </c>
      <c r="S33" s="2">
        <v>10</v>
      </c>
      <c r="V33" t="s">
        <v>8</v>
      </c>
      <c r="W33" t="s">
        <v>10</v>
      </c>
    </row>
    <row r="34" spans="1:23" x14ac:dyDescent="0.25">
      <c r="A34" s="6">
        <f t="shared" si="1"/>
        <v>7</v>
      </c>
      <c r="B34" s="1">
        <v>42392</v>
      </c>
      <c r="C34" s="2">
        <f t="shared" si="3"/>
        <v>-150</v>
      </c>
      <c r="D34" s="2">
        <f t="shared" si="4"/>
        <v>-150</v>
      </c>
      <c r="E34" s="11">
        <f t="shared" si="5"/>
        <v>-10</v>
      </c>
      <c r="F34" s="13">
        <f t="shared" si="2"/>
        <v>100</v>
      </c>
      <c r="G34" s="2">
        <v>10</v>
      </c>
      <c r="H34" s="2">
        <v>0</v>
      </c>
      <c r="I34" s="2">
        <v>30</v>
      </c>
      <c r="J34" s="2">
        <v>10</v>
      </c>
      <c r="K34" s="2">
        <v>10</v>
      </c>
      <c r="L34" s="2">
        <v>50</v>
      </c>
      <c r="M34" s="13">
        <f>MIN(100,SUM(N34:S34))</f>
        <v>90</v>
      </c>
      <c r="N34" s="2">
        <v>40</v>
      </c>
      <c r="Q34" s="2">
        <v>30</v>
      </c>
      <c r="R34" s="2">
        <v>20</v>
      </c>
      <c r="S34" s="2">
        <v>0</v>
      </c>
      <c r="V34" t="s">
        <v>7</v>
      </c>
      <c r="W34" t="s">
        <v>14</v>
      </c>
    </row>
    <row r="35" spans="1:23" x14ac:dyDescent="0.25">
      <c r="A35" s="6">
        <f t="shared" si="1"/>
        <v>1</v>
      </c>
      <c r="B35" s="1">
        <v>42393</v>
      </c>
      <c r="C35" s="2">
        <f t="shared" si="3"/>
        <v>-160</v>
      </c>
      <c r="D35" s="2">
        <f t="shared" si="4"/>
        <v>-160</v>
      </c>
      <c r="E35" s="11">
        <f t="shared" si="5"/>
        <v>85</v>
      </c>
      <c r="F35" s="13">
        <f t="shared" si="2"/>
        <v>10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10</v>
      </c>
      <c r="M35" s="13">
        <f>MIN(100,SUM(N35:S35))</f>
        <v>95</v>
      </c>
      <c r="N35" s="2">
        <v>40</v>
      </c>
      <c r="Q35" s="2">
        <v>20</v>
      </c>
      <c r="R35" s="2">
        <v>20</v>
      </c>
      <c r="S35" s="2">
        <v>15</v>
      </c>
      <c r="V35" t="s">
        <v>6</v>
      </c>
      <c r="W35" t="s">
        <v>14</v>
      </c>
    </row>
    <row r="36" spans="1:23" x14ac:dyDescent="0.25">
      <c r="A36" s="6">
        <f t="shared" si="1"/>
        <v>2</v>
      </c>
      <c r="B36" s="1">
        <v>42394</v>
      </c>
      <c r="C36" s="2">
        <f t="shared" si="3"/>
        <v>-75</v>
      </c>
      <c r="D36" s="2">
        <f t="shared" si="4"/>
        <v>-75</v>
      </c>
      <c r="E36" s="11">
        <f t="shared" si="5"/>
        <v>-5</v>
      </c>
      <c r="F36" s="13">
        <f t="shared" si="2"/>
        <v>85</v>
      </c>
      <c r="G36" s="2">
        <v>60</v>
      </c>
      <c r="H36" s="2">
        <v>10</v>
      </c>
      <c r="I36" s="2">
        <v>0</v>
      </c>
      <c r="J36" s="2">
        <v>0</v>
      </c>
      <c r="K36" s="2">
        <v>5</v>
      </c>
      <c r="L36" s="2">
        <v>10</v>
      </c>
      <c r="M36" s="13">
        <f>MIN(100,SUM(N36:S36))</f>
        <v>80</v>
      </c>
      <c r="N36" s="2">
        <v>30</v>
      </c>
      <c r="Q36" s="2">
        <v>30</v>
      </c>
      <c r="R36" s="2">
        <v>5</v>
      </c>
      <c r="S36" s="2">
        <v>15</v>
      </c>
      <c r="T36" t="s">
        <v>56</v>
      </c>
      <c r="V36" t="s">
        <v>36</v>
      </c>
      <c r="W36" t="s">
        <v>37</v>
      </c>
    </row>
    <row r="37" spans="1:23" x14ac:dyDescent="0.25">
      <c r="A37" s="6">
        <f t="shared" si="1"/>
        <v>3</v>
      </c>
      <c r="B37" s="1">
        <v>42395</v>
      </c>
      <c r="C37" s="2">
        <f t="shared" si="3"/>
        <v>-80</v>
      </c>
      <c r="D37" s="2">
        <f t="shared" si="4"/>
        <v>-80</v>
      </c>
      <c r="E37" s="11">
        <f t="shared" si="5"/>
        <v>55</v>
      </c>
      <c r="F37" s="13">
        <f t="shared" si="2"/>
        <v>25</v>
      </c>
      <c r="G37" s="2">
        <v>20</v>
      </c>
      <c r="H37" s="2">
        <v>0</v>
      </c>
      <c r="I37" s="2">
        <v>0</v>
      </c>
      <c r="J37" s="2">
        <v>0</v>
      </c>
      <c r="K37" s="2">
        <v>0</v>
      </c>
      <c r="L37" s="2">
        <v>5</v>
      </c>
      <c r="M37" s="13">
        <f>MIN(100,SUM(N37:S37))</f>
        <v>80</v>
      </c>
      <c r="N37" s="2">
        <v>50</v>
      </c>
      <c r="Q37" s="2">
        <v>20</v>
      </c>
      <c r="R37" s="2">
        <v>5</v>
      </c>
      <c r="S37" s="2">
        <v>5</v>
      </c>
      <c r="V37" t="s">
        <v>5</v>
      </c>
    </row>
    <row r="38" spans="1:23" x14ac:dyDescent="0.25">
      <c r="A38" s="6">
        <f t="shared" si="1"/>
        <v>4</v>
      </c>
      <c r="B38" s="1">
        <v>42396</v>
      </c>
      <c r="C38" s="2">
        <f t="shared" si="3"/>
        <v>-25</v>
      </c>
      <c r="D38" s="2">
        <v>50</v>
      </c>
      <c r="E38" s="11">
        <f t="shared" si="5"/>
        <v>-20</v>
      </c>
      <c r="F38" s="13">
        <f>MIN(100,SUM(G38:L38))</f>
        <v>85</v>
      </c>
      <c r="G38" s="2">
        <v>50</v>
      </c>
      <c r="H38" s="2">
        <v>5</v>
      </c>
      <c r="I38" s="2">
        <v>0</v>
      </c>
      <c r="J38" s="2">
        <v>0</v>
      </c>
      <c r="K38" s="2">
        <v>15</v>
      </c>
      <c r="L38" s="2">
        <v>15</v>
      </c>
      <c r="M38" s="13">
        <f>MIN(100,SUM(N38:S38))</f>
        <v>65</v>
      </c>
      <c r="Q38" s="2">
        <v>30</v>
      </c>
      <c r="R38" s="2">
        <v>15</v>
      </c>
      <c r="S38" s="2">
        <v>20</v>
      </c>
      <c r="V38" t="s">
        <v>4</v>
      </c>
    </row>
    <row r="39" spans="1:23" x14ac:dyDescent="0.25">
      <c r="A39" s="6">
        <f t="shared" si="1"/>
        <v>5</v>
      </c>
      <c r="B39" s="1">
        <v>42397</v>
      </c>
      <c r="C39" s="2">
        <f t="shared" si="3"/>
        <v>30</v>
      </c>
      <c r="W39" s="3" t="s">
        <v>17</v>
      </c>
    </row>
    <row r="40" spans="1:23" x14ac:dyDescent="0.25">
      <c r="A40" s="6">
        <f t="shared" si="1"/>
        <v>6</v>
      </c>
      <c r="B40" s="1">
        <v>42398</v>
      </c>
      <c r="V40" t="s">
        <v>57</v>
      </c>
    </row>
    <row r="41" spans="1:23" x14ac:dyDescent="0.25">
      <c r="A41" s="6">
        <f t="shared" si="1"/>
        <v>7</v>
      </c>
      <c r="B41" s="1">
        <v>42399</v>
      </c>
    </row>
    <row r="42" spans="1:23" x14ac:dyDescent="0.25">
      <c r="A42" s="6">
        <f t="shared" si="1"/>
        <v>1</v>
      </c>
      <c r="B42" s="1">
        <v>42400</v>
      </c>
    </row>
    <row r="43" spans="1:23" x14ac:dyDescent="0.25">
      <c r="A43" s="6">
        <f t="shared" si="1"/>
        <v>2</v>
      </c>
      <c r="B43" s="1">
        <v>42401</v>
      </c>
      <c r="V43" s="7" t="s">
        <v>40</v>
      </c>
      <c r="W43" s="8"/>
    </row>
    <row r="44" spans="1:23" x14ac:dyDescent="0.25">
      <c r="A44" s="6">
        <f t="shared" si="1"/>
        <v>3</v>
      </c>
      <c r="B44" s="1">
        <v>42402</v>
      </c>
      <c r="V44" s="19" t="s">
        <v>18</v>
      </c>
      <c r="W44" s="8">
        <v>50</v>
      </c>
    </row>
    <row r="45" spans="1:23" x14ac:dyDescent="0.25">
      <c r="A45" s="6">
        <f t="shared" si="1"/>
        <v>4</v>
      </c>
      <c r="B45" s="1">
        <v>42403</v>
      </c>
      <c r="V45" s="19" t="s">
        <v>19</v>
      </c>
      <c r="W45" s="8">
        <v>30</v>
      </c>
    </row>
    <row r="46" spans="1:23" x14ac:dyDescent="0.25">
      <c r="A46" s="6">
        <f t="shared" si="1"/>
        <v>5</v>
      </c>
      <c r="B46" s="1">
        <v>42404</v>
      </c>
      <c r="V46" s="19" t="s">
        <v>21</v>
      </c>
      <c r="W46" s="8">
        <v>20</v>
      </c>
    </row>
    <row r="47" spans="1:23" x14ac:dyDescent="0.25">
      <c r="A47" s="6">
        <f t="shared" si="1"/>
        <v>6</v>
      </c>
      <c r="B47" s="1">
        <v>42405</v>
      </c>
      <c r="V47" s="19" t="s">
        <v>39</v>
      </c>
      <c r="W47" s="8">
        <v>20</v>
      </c>
    </row>
    <row r="48" spans="1:23" x14ac:dyDescent="0.25">
      <c r="A48" s="6">
        <f t="shared" si="1"/>
        <v>7</v>
      </c>
      <c r="B48" s="1">
        <v>42406</v>
      </c>
      <c r="V48" s="9" t="s">
        <v>20</v>
      </c>
      <c r="W48" s="8">
        <v>50</v>
      </c>
    </row>
    <row r="49" spans="1:23" x14ac:dyDescent="0.25">
      <c r="A49" s="6">
        <f t="shared" si="1"/>
        <v>1</v>
      </c>
      <c r="B49" s="1">
        <v>42407</v>
      </c>
      <c r="V49" s="9" t="s">
        <v>23</v>
      </c>
      <c r="W49" s="8" t="s">
        <v>42</v>
      </c>
    </row>
    <row r="50" spans="1:23" x14ac:dyDescent="0.25">
      <c r="A50" s="6">
        <f t="shared" si="1"/>
        <v>2</v>
      </c>
      <c r="B50" s="1">
        <v>42408</v>
      </c>
      <c r="V50" s="9" t="s">
        <v>22</v>
      </c>
      <c r="W50" s="8">
        <v>20</v>
      </c>
    </row>
    <row r="51" spans="1:23" x14ac:dyDescent="0.25">
      <c r="A51" s="6">
        <f t="shared" si="1"/>
        <v>3</v>
      </c>
      <c r="B51" s="1">
        <v>42409</v>
      </c>
      <c r="V51" s="9" t="s">
        <v>24</v>
      </c>
      <c r="W51" s="8">
        <v>20</v>
      </c>
    </row>
    <row r="52" spans="1:23" x14ac:dyDescent="0.25">
      <c r="A52" s="6">
        <f t="shared" si="1"/>
        <v>4</v>
      </c>
      <c r="B52" s="1">
        <v>42410</v>
      </c>
      <c r="V52" s="9" t="s">
        <v>25</v>
      </c>
      <c r="W52" s="8">
        <v>50</v>
      </c>
    </row>
    <row r="53" spans="1:23" x14ac:dyDescent="0.25">
      <c r="A53" s="6">
        <f t="shared" si="1"/>
        <v>5</v>
      </c>
      <c r="B53" s="1">
        <v>42411</v>
      </c>
    </row>
    <row r="54" spans="1:23" x14ac:dyDescent="0.25">
      <c r="A54" s="6">
        <f t="shared" si="1"/>
        <v>6</v>
      </c>
      <c r="B54" s="1">
        <v>42412</v>
      </c>
      <c r="V54" s="14"/>
    </row>
    <row r="55" spans="1:23" x14ac:dyDescent="0.25">
      <c r="A55" s="6">
        <f t="shared" si="1"/>
        <v>7</v>
      </c>
      <c r="B55" s="1">
        <v>42413</v>
      </c>
      <c r="V55" s="15" t="s">
        <v>44</v>
      </c>
    </row>
    <row r="56" spans="1:23" x14ac:dyDescent="0.25">
      <c r="A56" s="6">
        <f t="shared" si="1"/>
        <v>1</v>
      </c>
      <c r="B56" s="1">
        <v>42414</v>
      </c>
      <c r="V56" s="14"/>
    </row>
    <row r="57" spans="1:23" x14ac:dyDescent="0.25">
      <c r="A57" s="6">
        <f t="shared" si="1"/>
        <v>2</v>
      </c>
      <c r="B57" s="1">
        <v>42415</v>
      </c>
      <c r="V57" s="14"/>
    </row>
    <row r="58" spans="1:23" x14ac:dyDescent="0.25">
      <c r="A58" s="6">
        <f t="shared" si="1"/>
        <v>3</v>
      </c>
      <c r="B58" s="1">
        <v>42416</v>
      </c>
      <c r="V58" s="14"/>
    </row>
    <row r="59" spans="1:23" x14ac:dyDescent="0.25">
      <c r="A59" s="6">
        <f t="shared" si="1"/>
        <v>4</v>
      </c>
      <c r="B59" s="1">
        <v>42417</v>
      </c>
    </row>
    <row r="60" spans="1:23" x14ac:dyDescent="0.25">
      <c r="A60" s="6">
        <f t="shared" si="1"/>
        <v>5</v>
      </c>
      <c r="B60" s="1">
        <v>42418</v>
      </c>
    </row>
    <row r="61" spans="1:23" x14ac:dyDescent="0.25">
      <c r="A61" s="6">
        <f t="shared" si="1"/>
        <v>6</v>
      </c>
      <c r="B61" s="1">
        <v>42419</v>
      </c>
    </row>
    <row r="62" spans="1:23" x14ac:dyDescent="0.25">
      <c r="A62" s="6">
        <f t="shared" si="1"/>
        <v>7</v>
      </c>
      <c r="B62" s="1">
        <v>42420</v>
      </c>
    </row>
    <row r="63" spans="1:23" x14ac:dyDescent="0.25">
      <c r="A63" s="6">
        <f t="shared" si="1"/>
        <v>1</v>
      </c>
      <c r="B63" s="1">
        <v>42421</v>
      </c>
    </row>
    <row r="64" spans="1:23" x14ac:dyDescent="0.25">
      <c r="A64" s="6">
        <f t="shared" si="1"/>
        <v>2</v>
      </c>
      <c r="B64" s="1">
        <v>42422</v>
      </c>
    </row>
    <row r="65" spans="1:2" x14ac:dyDescent="0.25">
      <c r="A65" s="6">
        <f t="shared" si="1"/>
        <v>3</v>
      </c>
      <c r="B65" s="1">
        <v>42423</v>
      </c>
    </row>
    <row r="66" spans="1:2" x14ac:dyDescent="0.25">
      <c r="A66" s="6">
        <f t="shared" si="1"/>
        <v>4</v>
      </c>
      <c r="B66" s="1">
        <v>42424</v>
      </c>
    </row>
    <row r="67" spans="1:2" x14ac:dyDescent="0.25">
      <c r="A67" s="6">
        <f t="shared" si="1"/>
        <v>5</v>
      </c>
      <c r="B67" s="1">
        <v>42425</v>
      </c>
    </row>
    <row r="68" spans="1:2" x14ac:dyDescent="0.25">
      <c r="A68" s="6">
        <f t="shared" si="1"/>
        <v>6</v>
      </c>
      <c r="B68" s="1">
        <v>42426</v>
      </c>
    </row>
    <row r="69" spans="1:2" x14ac:dyDescent="0.25">
      <c r="A69" s="6">
        <f t="shared" si="1"/>
        <v>7</v>
      </c>
      <c r="B69" s="1">
        <v>42427</v>
      </c>
    </row>
    <row r="70" spans="1:2" x14ac:dyDescent="0.25">
      <c r="A70" s="6">
        <f t="shared" si="1"/>
        <v>1</v>
      </c>
      <c r="B70" s="1">
        <v>42428</v>
      </c>
    </row>
    <row r="71" spans="1:2" x14ac:dyDescent="0.25">
      <c r="A71" s="6">
        <f t="shared" si="1"/>
        <v>2</v>
      </c>
      <c r="B71" s="1">
        <v>42429</v>
      </c>
    </row>
    <row r="72" spans="1:2" x14ac:dyDescent="0.25">
      <c r="A72" s="6">
        <f t="shared" si="1"/>
        <v>3</v>
      </c>
      <c r="B72" s="1">
        <v>42430</v>
      </c>
    </row>
    <row r="73" spans="1:2" x14ac:dyDescent="0.25">
      <c r="A73" s="6">
        <f t="shared" si="1"/>
        <v>4</v>
      </c>
      <c r="B73" s="1">
        <v>42431</v>
      </c>
    </row>
    <row r="74" spans="1:2" x14ac:dyDescent="0.25">
      <c r="A74" s="6">
        <f t="shared" si="1"/>
        <v>5</v>
      </c>
      <c r="B74" s="1">
        <v>42432</v>
      </c>
    </row>
    <row r="75" spans="1:2" x14ac:dyDescent="0.25">
      <c r="A75" s="6">
        <f t="shared" si="1"/>
        <v>6</v>
      </c>
      <c r="B75" s="1">
        <v>42433</v>
      </c>
    </row>
    <row r="76" spans="1:2" x14ac:dyDescent="0.25">
      <c r="A76" s="6">
        <f t="shared" si="1"/>
        <v>7</v>
      </c>
      <c r="B76" s="1">
        <v>42434</v>
      </c>
    </row>
    <row r="77" spans="1:2" x14ac:dyDescent="0.25">
      <c r="A77" s="6">
        <f t="shared" ref="A77:A102" si="6">WEEKDAY(B77)</f>
        <v>1</v>
      </c>
      <c r="B77" s="1">
        <v>42435</v>
      </c>
    </row>
    <row r="78" spans="1:2" x14ac:dyDescent="0.25">
      <c r="A78" s="6">
        <f t="shared" si="6"/>
        <v>2</v>
      </c>
      <c r="B78" s="1">
        <v>42436</v>
      </c>
    </row>
    <row r="79" spans="1:2" x14ac:dyDescent="0.25">
      <c r="A79" s="6">
        <f t="shared" si="6"/>
        <v>3</v>
      </c>
      <c r="B79" s="1">
        <v>42437</v>
      </c>
    </row>
    <row r="80" spans="1:2" x14ac:dyDescent="0.25">
      <c r="A80" s="6">
        <f t="shared" si="6"/>
        <v>4</v>
      </c>
      <c r="B80" s="1">
        <v>42438</v>
      </c>
    </row>
    <row r="81" spans="1:2" x14ac:dyDescent="0.25">
      <c r="A81" s="6">
        <f t="shared" si="6"/>
        <v>5</v>
      </c>
      <c r="B81" s="1">
        <v>42439</v>
      </c>
    </row>
    <row r="82" spans="1:2" x14ac:dyDescent="0.25">
      <c r="A82" s="6">
        <f t="shared" si="6"/>
        <v>6</v>
      </c>
      <c r="B82" s="1">
        <v>42440</v>
      </c>
    </row>
    <row r="83" spans="1:2" x14ac:dyDescent="0.25">
      <c r="A83" s="6">
        <f t="shared" si="6"/>
        <v>7</v>
      </c>
      <c r="B83" s="1">
        <v>42441</v>
      </c>
    </row>
    <row r="84" spans="1:2" x14ac:dyDescent="0.25">
      <c r="A84" s="6">
        <f t="shared" si="6"/>
        <v>1</v>
      </c>
      <c r="B84" s="1">
        <v>42442</v>
      </c>
    </row>
    <row r="85" spans="1:2" x14ac:dyDescent="0.25">
      <c r="A85" s="6">
        <f t="shared" si="6"/>
        <v>2</v>
      </c>
      <c r="B85" s="1">
        <v>42443</v>
      </c>
    </row>
    <row r="86" spans="1:2" x14ac:dyDescent="0.25">
      <c r="A86" s="6">
        <f t="shared" si="6"/>
        <v>3</v>
      </c>
      <c r="B86" s="1">
        <v>42444</v>
      </c>
    </row>
    <row r="87" spans="1:2" x14ac:dyDescent="0.25">
      <c r="A87" s="6">
        <f t="shared" si="6"/>
        <v>4</v>
      </c>
      <c r="B87" s="1">
        <v>42445</v>
      </c>
    </row>
    <row r="88" spans="1:2" x14ac:dyDescent="0.25">
      <c r="A88" s="6">
        <f t="shared" si="6"/>
        <v>5</v>
      </c>
      <c r="B88" s="1">
        <v>42446</v>
      </c>
    </row>
    <row r="89" spans="1:2" x14ac:dyDescent="0.25">
      <c r="A89" s="6">
        <f t="shared" si="6"/>
        <v>6</v>
      </c>
      <c r="B89" s="1">
        <v>42447</v>
      </c>
    </row>
    <row r="90" spans="1:2" x14ac:dyDescent="0.25">
      <c r="A90" s="6">
        <f t="shared" si="6"/>
        <v>7</v>
      </c>
      <c r="B90" s="1">
        <v>42448</v>
      </c>
    </row>
    <row r="91" spans="1:2" x14ac:dyDescent="0.25">
      <c r="A91" s="6">
        <f t="shared" si="6"/>
        <v>1</v>
      </c>
      <c r="B91" s="1">
        <v>42449</v>
      </c>
    </row>
    <row r="92" spans="1:2" x14ac:dyDescent="0.25">
      <c r="A92" s="6">
        <f t="shared" si="6"/>
        <v>2</v>
      </c>
      <c r="B92" s="1">
        <v>42450</v>
      </c>
    </row>
    <row r="93" spans="1:2" x14ac:dyDescent="0.25">
      <c r="A93" s="6">
        <f t="shared" si="6"/>
        <v>3</v>
      </c>
      <c r="B93" s="1">
        <v>42451</v>
      </c>
    </row>
    <row r="94" spans="1:2" x14ac:dyDescent="0.25">
      <c r="A94" s="6">
        <f t="shared" si="6"/>
        <v>4</v>
      </c>
      <c r="B94" s="1">
        <v>42452</v>
      </c>
    </row>
    <row r="95" spans="1:2" x14ac:dyDescent="0.25">
      <c r="A95" s="6">
        <f t="shared" si="6"/>
        <v>5</v>
      </c>
      <c r="B95" s="1">
        <v>42453</v>
      </c>
    </row>
    <row r="96" spans="1:2" x14ac:dyDescent="0.25">
      <c r="A96" s="6">
        <f t="shared" si="6"/>
        <v>6</v>
      </c>
      <c r="B96" s="1">
        <v>42454</v>
      </c>
    </row>
    <row r="97" spans="1:2" x14ac:dyDescent="0.25">
      <c r="A97" s="6">
        <f t="shared" si="6"/>
        <v>7</v>
      </c>
      <c r="B97" s="1">
        <v>42455</v>
      </c>
    </row>
    <row r="98" spans="1:2" x14ac:dyDescent="0.25">
      <c r="A98" s="6">
        <f t="shared" si="6"/>
        <v>1</v>
      </c>
      <c r="B98" s="1">
        <v>42456</v>
      </c>
    </row>
    <row r="99" spans="1:2" x14ac:dyDescent="0.25">
      <c r="A99" s="6">
        <f t="shared" si="6"/>
        <v>2</v>
      </c>
      <c r="B99" s="1">
        <v>42457</v>
      </c>
    </row>
    <row r="100" spans="1:2" x14ac:dyDescent="0.25">
      <c r="A100" s="6">
        <f t="shared" si="6"/>
        <v>3</v>
      </c>
      <c r="B100" s="1">
        <v>42458</v>
      </c>
    </row>
    <row r="101" spans="1:2" x14ac:dyDescent="0.25">
      <c r="A101" s="6">
        <f t="shared" si="6"/>
        <v>4</v>
      </c>
      <c r="B101" s="1">
        <v>42459</v>
      </c>
    </row>
    <row r="102" spans="1:2" x14ac:dyDescent="0.25">
      <c r="A102" s="6">
        <f t="shared" si="6"/>
        <v>5</v>
      </c>
      <c r="B102" s="1">
        <v>42460</v>
      </c>
    </row>
    <row r="103" spans="1:2" x14ac:dyDescent="0.25">
      <c r="A103" s="6">
        <f t="shared" ref="A103:A166" si="7">WEEKDAY(B103)</f>
        <v>6</v>
      </c>
      <c r="B103" s="1">
        <v>42461</v>
      </c>
    </row>
    <row r="104" spans="1:2" x14ac:dyDescent="0.25">
      <c r="A104" s="6">
        <f t="shared" si="7"/>
        <v>7</v>
      </c>
      <c r="B104" s="1">
        <v>42462</v>
      </c>
    </row>
    <row r="105" spans="1:2" x14ac:dyDescent="0.25">
      <c r="A105" s="6">
        <f t="shared" si="7"/>
        <v>1</v>
      </c>
      <c r="B105" s="1">
        <v>42463</v>
      </c>
    </row>
    <row r="106" spans="1:2" x14ac:dyDescent="0.25">
      <c r="A106" s="6">
        <f t="shared" si="7"/>
        <v>2</v>
      </c>
      <c r="B106" s="1">
        <v>42464</v>
      </c>
    </row>
    <row r="107" spans="1:2" x14ac:dyDescent="0.25">
      <c r="A107" s="6">
        <f t="shared" si="7"/>
        <v>3</v>
      </c>
      <c r="B107" s="1">
        <v>42465</v>
      </c>
    </row>
    <row r="108" spans="1:2" x14ac:dyDescent="0.25">
      <c r="A108" s="6">
        <f t="shared" si="7"/>
        <v>4</v>
      </c>
      <c r="B108" s="1">
        <v>42466</v>
      </c>
    </row>
    <row r="109" spans="1:2" x14ac:dyDescent="0.25">
      <c r="A109" s="6">
        <f t="shared" si="7"/>
        <v>5</v>
      </c>
      <c r="B109" s="1">
        <v>42467</v>
      </c>
    </row>
    <row r="110" spans="1:2" x14ac:dyDescent="0.25">
      <c r="A110" s="6">
        <f t="shared" si="7"/>
        <v>6</v>
      </c>
      <c r="B110" s="1">
        <v>42468</v>
      </c>
    </row>
    <row r="111" spans="1:2" x14ac:dyDescent="0.25">
      <c r="A111" s="6">
        <f t="shared" si="7"/>
        <v>7</v>
      </c>
      <c r="B111" s="1">
        <v>42469</v>
      </c>
    </row>
    <row r="112" spans="1:2" x14ac:dyDescent="0.25">
      <c r="A112" s="6">
        <f t="shared" si="7"/>
        <v>1</v>
      </c>
      <c r="B112" s="1">
        <v>42470</v>
      </c>
    </row>
    <row r="113" spans="1:2" x14ac:dyDescent="0.25">
      <c r="A113" s="6">
        <f t="shared" si="7"/>
        <v>2</v>
      </c>
      <c r="B113" s="1">
        <v>42471</v>
      </c>
    </row>
    <row r="114" spans="1:2" x14ac:dyDescent="0.25">
      <c r="A114" s="6">
        <f t="shared" si="7"/>
        <v>3</v>
      </c>
      <c r="B114" s="1">
        <v>42472</v>
      </c>
    </row>
    <row r="115" spans="1:2" x14ac:dyDescent="0.25">
      <c r="A115" s="6">
        <f t="shared" si="7"/>
        <v>4</v>
      </c>
      <c r="B115" s="1">
        <v>42473</v>
      </c>
    </row>
    <row r="116" spans="1:2" x14ac:dyDescent="0.25">
      <c r="A116" s="6">
        <f t="shared" si="7"/>
        <v>5</v>
      </c>
      <c r="B116" s="1">
        <v>42474</v>
      </c>
    </row>
    <row r="117" spans="1:2" x14ac:dyDescent="0.25">
      <c r="A117" s="6">
        <f t="shared" si="7"/>
        <v>6</v>
      </c>
      <c r="B117" s="1">
        <v>42475</v>
      </c>
    </row>
    <row r="118" spans="1:2" x14ac:dyDescent="0.25">
      <c r="A118" s="6">
        <f t="shared" si="7"/>
        <v>7</v>
      </c>
      <c r="B118" s="1">
        <v>42476</v>
      </c>
    </row>
    <row r="119" spans="1:2" x14ac:dyDescent="0.25">
      <c r="A119" s="6">
        <f t="shared" si="7"/>
        <v>1</v>
      </c>
      <c r="B119" s="1">
        <v>42477</v>
      </c>
    </row>
    <row r="120" spans="1:2" x14ac:dyDescent="0.25">
      <c r="A120" s="6">
        <f t="shared" si="7"/>
        <v>2</v>
      </c>
      <c r="B120" s="1">
        <v>42478</v>
      </c>
    </row>
    <row r="121" spans="1:2" x14ac:dyDescent="0.25">
      <c r="A121" s="6">
        <f t="shared" si="7"/>
        <v>3</v>
      </c>
      <c r="B121" s="1">
        <v>42479</v>
      </c>
    </row>
    <row r="122" spans="1:2" x14ac:dyDescent="0.25">
      <c r="A122" s="6">
        <f t="shared" si="7"/>
        <v>4</v>
      </c>
      <c r="B122" s="1">
        <v>42480</v>
      </c>
    </row>
    <row r="123" spans="1:2" x14ac:dyDescent="0.25">
      <c r="A123" s="6">
        <f t="shared" si="7"/>
        <v>5</v>
      </c>
      <c r="B123" s="1">
        <v>42481</v>
      </c>
    </row>
    <row r="124" spans="1:2" x14ac:dyDescent="0.25">
      <c r="A124" s="6">
        <f t="shared" si="7"/>
        <v>6</v>
      </c>
      <c r="B124" s="1">
        <v>42482</v>
      </c>
    </row>
    <row r="125" spans="1:2" x14ac:dyDescent="0.25">
      <c r="A125" s="6">
        <f t="shared" si="7"/>
        <v>7</v>
      </c>
      <c r="B125" s="1">
        <v>42483</v>
      </c>
    </row>
    <row r="126" spans="1:2" x14ac:dyDescent="0.25">
      <c r="A126" s="6">
        <f t="shared" si="7"/>
        <v>1</v>
      </c>
      <c r="B126" s="1">
        <v>42484</v>
      </c>
    </row>
    <row r="127" spans="1:2" x14ac:dyDescent="0.25">
      <c r="A127" s="6">
        <f t="shared" si="7"/>
        <v>2</v>
      </c>
      <c r="B127" s="1">
        <v>42485</v>
      </c>
    </row>
    <row r="128" spans="1:2" x14ac:dyDescent="0.25">
      <c r="A128" s="6">
        <f t="shared" si="7"/>
        <v>3</v>
      </c>
      <c r="B128" s="1">
        <v>42486</v>
      </c>
    </row>
    <row r="129" spans="1:2" x14ac:dyDescent="0.25">
      <c r="A129" s="6">
        <f t="shared" si="7"/>
        <v>4</v>
      </c>
      <c r="B129" s="1">
        <v>42487</v>
      </c>
    </row>
    <row r="130" spans="1:2" x14ac:dyDescent="0.25">
      <c r="A130" s="6">
        <f t="shared" si="7"/>
        <v>5</v>
      </c>
      <c r="B130" s="1">
        <v>42488</v>
      </c>
    </row>
    <row r="131" spans="1:2" x14ac:dyDescent="0.25">
      <c r="A131" s="6">
        <f t="shared" si="7"/>
        <v>6</v>
      </c>
      <c r="B131" s="1">
        <v>42489</v>
      </c>
    </row>
    <row r="132" spans="1:2" x14ac:dyDescent="0.25">
      <c r="A132" s="6">
        <f t="shared" si="7"/>
        <v>7</v>
      </c>
      <c r="B132" s="1">
        <v>42490</v>
      </c>
    </row>
    <row r="133" spans="1:2" x14ac:dyDescent="0.25">
      <c r="A133" s="6">
        <f t="shared" si="7"/>
        <v>1</v>
      </c>
      <c r="B133" s="1">
        <v>42491</v>
      </c>
    </row>
    <row r="134" spans="1:2" x14ac:dyDescent="0.25">
      <c r="A134" s="6">
        <f t="shared" si="7"/>
        <v>2</v>
      </c>
      <c r="B134" s="1">
        <v>42492</v>
      </c>
    </row>
    <row r="135" spans="1:2" x14ac:dyDescent="0.25">
      <c r="A135" s="6">
        <f t="shared" si="7"/>
        <v>3</v>
      </c>
      <c r="B135" s="1">
        <v>42493</v>
      </c>
    </row>
    <row r="136" spans="1:2" x14ac:dyDescent="0.25">
      <c r="A136" s="6">
        <f t="shared" si="7"/>
        <v>4</v>
      </c>
      <c r="B136" s="1">
        <v>42494</v>
      </c>
    </row>
    <row r="137" spans="1:2" x14ac:dyDescent="0.25">
      <c r="A137" s="6">
        <f t="shared" si="7"/>
        <v>5</v>
      </c>
      <c r="B137" s="1">
        <v>42495</v>
      </c>
    </row>
    <row r="138" spans="1:2" x14ac:dyDescent="0.25">
      <c r="A138" s="6">
        <f t="shared" si="7"/>
        <v>6</v>
      </c>
      <c r="B138" s="1">
        <v>42496</v>
      </c>
    </row>
    <row r="139" spans="1:2" x14ac:dyDescent="0.25">
      <c r="A139" s="6">
        <f t="shared" si="7"/>
        <v>7</v>
      </c>
      <c r="B139" s="1">
        <v>42497</v>
      </c>
    </row>
    <row r="140" spans="1:2" x14ac:dyDescent="0.25">
      <c r="A140" s="6">
        <f t="shared" si="7"/>
        <v>1</v>
      </c>
      <c r="B140" s="1">
        <v>42498</v>
      </c>
    </row>
    <row r="141" spans="1:2" x14ac:dyDescent="0.25">
      <c r="A141" s="6">
        <f t="shared" si="7"/>
        <v>2</v>
      </c>
      <c r="B141" s="1">
        <v>42499</v>
      </c>
    </row>
    <row r="142" spans="1:2" x14ac:dyDescent="0.25">
      <c r="A142" s="6">
        <f t="shared" si="7"/>
        <v>3</v>
      </c>
      <c r="B142" s="1">
        <v>42500</v>
      </c>
    </row>
    <row r="143" spans="1:2" x14ac:dyDescent="0.25">
      <c r="A143" s="6">
        <f t="shared" si="7"/>
        <v>4</v>
      </c>
      <c r="B143" s="1">
        <v>42501</v>
      </c>
    </row>
    <row r="144" spans="1:2" x14ac:dyDescent="0.25">
      <c r="A144" s="6">
        <f t="shared" si="7"/>
        <v>5</v>
      </c>
      <c r="B144" s="1">
        <v>42502</v>
      </c>
    </row>
    <row r="145" spans="1:2" x14ac:dyDescent="0.25">
      <c r="A145" s="6">
        <f t="shared" si="7"/>
        <v>6</v>
      </c>
      <c r="B145" s="1">
        <v>42503</v>
      </c>
    </row>
    <row r="146" spans="1:2" x14ac:dyDescent="0.25">
      <c r="A146" s="6">
        <f t="shared" si="7"/>
        <v>7</v>
      </c>
      <c r="B146" s="1">
        <v>42504</v>
      </c>
    </row>
    <row r="147" spans="1:2" x14ac:dyDescent="0.25">
      <c r="A147" s="6">
        <f t="shared" si="7"/>
        <v>1</v>
      </c>
      <c r="B147" s="1">
        <v>42505</v>
      </c>
    </row>
    <row r="148" spans="1:2" x14ac:dyDescent="0.25">
      <c r="A148" s="6">
        <f t="shared" si="7"/>
        <v>2</v>
      </c>
      <c r="B148" s="1">
        <v>42506</v>
      </c>
    </row>
    <row r="149" spans="1:2" x14ac:dyDescent="0.25">
      <c r="A149" s="6">
        <f t="shared" si="7"/>
        <v>3</v>
      </c>
      <c r="B149" s="1">
        <v>42507</v>
      </c>
    </row>
    <row r="150" spans="1:2" x14ac:dyDescent="0.25">
      <c r="A150" s="6">
        <f t="shared" si="7"/>
        <v>4</v>
      </c>
      <c r="B150" s="1">
        <v>42508</v>
      </c>
    </row>
    <row r="151" spans="1:2" x14ac:dyDescent="0.25">
      <c r="A151" s="6">
        <f t="shared" si="7"/>
        <v>5</v>
      </c>
      <c r="B151" s="1">
        <v>42509</v>
      </c>
    </row>
    <row r="152" spans="1:2" x14ac:dyDescent="0.25">
      <c r="A152" s="6">
        <f t="shared" si="7"/>
        <v>6</v>
      </c>
      <c r="B152" s="1">
        <v>42510</v>
      </c>
    </row>
    <row r="153" spans="1:2" x14ac:dyDescent="0.25">
      <c r="A153" s="6">
        <f t="shared" si="7"/>
        <v>7</v>
      </c>
      <c r="B153" s="1">
        <v>42511</v>
      </c>
    </row>
    <row r="154" spans="1:2" x14ac:dyDescent="0.25">
      <c r="A154" s="6">
        <f t="shared" si="7"/>
        <v>1</v>
      </c>
      <c r="B154" s="1">
        <v>42512</v>
      </c>
    </row>
    <row r="155" spans="1:2" x14ac:dyDescent="0.25">
      <c r="A155" s="6">
        <f t="shared" si="7"/>
        <v>2</v>
      </c>
      <c r="B155" s="1">
        <v>42513</v>
      </c>
    </row>
    <row r="156" spans="1:2" x14ac:dyDescent="0.25">
      <c r="A156" s="6">
        <f t="shared" si="7"/>
        <v>3</v>
      </c>
      <c r="B156" s="1">
        <v>42514</v>
      </c>
    </row>
    <row r="157" spans="1:2" x14ac:dyDescent="0.25">
      <c r="A157" s="6">
        <f t="shared" si="7"/>
        <v>4</v>
      </c>
      <c r="B157" s="1">
        <v>42515</v>
      </c>
    </row>
    <row r="158" spans="1:2" x14ac:dyDescent="0.25">
      <c r="A158" s="6">
        <f t="shared" si="7"/>
        <v>5</v>
      </c>
      <c r="B158" s="1">
        <v>42516</v>
      </c>
    </row>
    <row r="159" spans="1:2" x14ac:dyDescent="0.25">
      <c r="A159" s="6">
        <f t="shared" si="7"/>
        <v>6</v>
      </c>
      <c r="B159" s="1">
        <v>42517</v>
      </c>
    </row>
    <row r="160" spans="1:2" x14ac:dyDescent="0.25">
      <c r="A160" s="6">
        <f t="shared" si="7"/>
        <v>7</v>
      </c>
      <c r="B160" s="1">
        <v>42518</v>
      </c>
    </row>
    <row r="161" spans="1:2" x14ac:dyDescent="0.25">
      <c r="A161" s="6">
        <f t="shared" si="7"/>
        <v>1</v>
      </c>
      <c r="B161" s="1">
        <v>42519</v>
      </c>
    </row>
    <row r="162" spans="1:2" x14ac:dyDescent="0.25">
      <c r="A162" s="6">
        <f t="shared" si="7"/>
        <v>2</v>
      </c>
      <c r="B162" s="1">
        <v>42520</v>
      </c>
    </row>
    <row r="163" spans="1:2" x14ac:dyDescent="0.25">
      <c r="A163" s="6">
        <f t="shared" si="7"/>
        <v>3</v>
      </c>
      <c r="B163" s="1">
        <v>42521</v>
      </c>
    </row>
    <row r="164" spans="1:2" x14ac:dyDescent="0.25">
      <c r="A164" s="6">
        <f t="shared" si="7"/>
        <v>4</v>
      </c>
      <c r="B164" s="1">
        <v>42522</v>
      </c>
    </row>
    <row r="165" spans="1:2" x14ac:dyDescent="0.25">
      <c r="A165" s="6">
        <f t="shared" si="7"/>
        <v>5</v>
      </c>
      <c r="B165" s="1">
        <v>42523</v>
      </c>
    </row>
    <row r="166" spans="1:2" x14ac:dyDescent="0.25">
      <c r="A166" s="6">
        <f t="shared" si="7"/>
        <v>6</v>
      </c>
      <c r="B166" s="1">
        <v>42524</v>
      </c>
    </row>
    <row r="167" spans="1:2" x14ac:dyDescent="0.25">
      <c r="A167" s="6">
        <f t="shared" ref="A167:A230" si="8">WEEKDAY(B167)</f>
        <v>7</v>
      </c>
      <c r="B167" s="1">
        <v>42525</v>
      </c>
    </row>
    <row r="168" spans="1:2" x14ac:dyDescent="0.25">
      <c r="A168" s="6">
        <f t="shared" si="8"/>
        <v>1</v>
      </c>
      <c r="B168" s="1">
        <v>42526</v>
      </c>
    </row>
    <row r="169" spans="1:2" x14ac:dyDescent="0.25">
      <c r="A169" s="6">
        <f t="shared" si="8"/>
        <v>2</v>
      </c>
      <c r="B169" s="1">
        <v>42527</v>
      </c>
    </row>
    <row r="170" spans="1:2" x14ac:dyDescent="0.25">
      <c r="A170" s="6">
        <f t="shared" si="8"/>
        <v>3</v>
      </c>
      <c r="B170" s="1">
        <v>42528</v>
      </c>
    </row>
    <row r="171" spans="1:2" x14ac:dyDescent="0.25">
      <c r="A171" s="6">
        <f t="shared" si="8"/>
        <v>4</v>
      </c>
      <c r="B171" s="1">
        <v>42529</v>
      </c>
    </row>
    <row r="172" spans="1:2" x14ac:dyDescent="0.25">
      <c r="A172" s="6">
        <f t="shared" si="8"/>
        <v>5</v>
      </c>
      <c r="B172" s="1">
        <v>42530</v>
      </c>
    </row>
    <row r="173" spans="1:2" x14ac:dyDescent="0.25">
      <c r="A173" s="6">
        <f t="shared" si="8"/>
        <v>6</v>
      </c>
      <c r="B173" s="1">
        <v>42531</v>
      </c>
    </row>
    <row r="174" spans="1:2" x14ac:dyDescent="0.25">
      <c r="A174" s="6">
        <f t="shared" si="8"/>
        <v>7</v>
      </c>
      <c r="B174" s="1">
        <v>42532</v>
      </c>
    </row>
    <row r="175" spans="1:2" x14ac:dyDescent="0.25">
      <c r="A175" s="6">
        <f t="shared" si="8"/>
        <v>1</v>
      </c>
      <c r="B175" s="1">
        <v>42533</v>
      </c>
    </row>
    <row r="176" spans="1:2" x14ac:dyDescent="0.25">
      <c r="A176" s="6">
        <f t="shared" si="8"/>
        <v>2</v>
      </c>
      <c r="B176" s="1">
        <v>42534</v>
      </c>
    </row>
    <row r="177" spans="1:2" x14ac:dyDescent="0.25">
      <c r="A177" s="6">
        <f t="shared" si="8"/>
        <v>3</v>
      </c>
      <c r="B177" s="1">
        <v>42535</v>
      </c>
    </row>
    <row r="178" spans="1:2" x14ac:dyDescent="0.25">
      <c r="A178" s="6">
        <f t="shared" si="8"/>
        <v>4</v>
      </c>
      <c r="B178" s="1">
        <v>42536</v>
      </c>
    </row>
    <row r="179" spans="1:2" x14ac:dyDescent="0.25">
      <c r="A179" s="6">
        <f t="shared" si="8"/>
        <v>5</v>
      </c>
      <c r="B179" s="1">
        <v>42537</v>
      </c>
    </row>
    <row r="180" spans="1:2" x14ac:dyDescent="0.25">
      <c r="A180" s="6">
        <f t="shared" si="8"/>
        <v>6</v>
      </c>
      <c r="B180" s="1">
        <v>42538</v>
      </c>
    </row>
    <row r="181" spans="1:2" x14ac:dyDescent="0.25">
      <c r="A181" s="6">
        <f t="shared" si="8"/>
        <v>7</v>
      </c>
      <c r="B181" s="1">
        <v>42539</v>
      </c>
    </row>
    <row r="182" spans="1:2" x14ac:dyDescent="0.25">
      <c r="A182" s="6">
        <f t="shared" si="8"/>
        <v>1</v>
      </c>
      <c r="B182" s="1">
        <v>42540</v>
      </c>
    </row>
    <row r="183" spans="1:2" x14ac:dyDescent="0.25">
      <c r="A183" s="6">
        <f t="shared" si="8"/>
        <v>2</v>
      </c>
      <c r="B183" s="1">
        <v>42541</v>
      </c>
    </row>
    <row r="184" spans="1:2" x14ac:dyDescent="0.25">
      <c r="A184" s="6">
        <f t="shared" si="8"/>
        <v>3</v>
      </c>
      <c r="B184" s="1">
        <v>42542</v>
      </c>
    </row>
    <row r="185" spans="1:2" x14ac:dyDescent="0.25">
      <c r="A185" s="6">
        <f t="shared" si="8"/>
        <v>4</v>
      </c>
      <c r="B185" s="1">
        <v>42543</v>
      </c>
    </row>
    <row r="186" spans="1:2" x14ac:dyDescent="0.25">
      <c r="A186" s="6">
        <f t="shared" si="8"/>
        <v>5</v>
      </c>
      <c r="B186" s="1">
        <v>42544</v>
      </c>
    </row>
    <row r="187" spans="1:2" x14ac:dyDescent="0.25">
      <c r="A187" s="6">
        <f t="shared" si="8"/>
        <v>6</v>
      </c>
      <c r="B187" s="1">
        <v>42545</v>
      </c>
    </row>
    <row r="188" spans="1:2" x14ac:dyDescent="0.25">
      <c r="A188" s="6">
        <f t="shared" si="8"/>
        <v>7</v>
      </c>
      <c r="B188" s="1">
        <v>42546</v>
      </c>
    </row>
    <row r="189" spans="1:2" x14ac:dyDescent="0.25">
      <c r="A189" s="6">
        <f t="shared" si="8"/>
        <v>1</v>
      </c>
      <c r="B189" s="1">
        <v>42547</v>
      </c>
    </row>
    <row r="190" spans="1:2" x14ac:dyDescent="0.25">
      <c r="A190" s="6">
        <f t="shared" si="8"/>
        <v>2</v>
      </c>
      <c r="B190" s="1">
        <v>42548</v>
      </c>
    </row>
    <row r="191" spans="1:2" x14ac:dyDescent="0.25">
      <c r="A191" s="6">
        <f t="shared" si="8"/>
        <v>3</v>
      </c>
      <c r="B191" s="1">
        <v>42549</v>
      </c>
    </row>
    <row r="192" spans="1:2" x14ac:dyDescent="0.25">
      <c r="A192" s="6">
        <f t="shared" si="8"/>
        <v>4</v>
      </c>
      <c r="B192" s="1">
        <v>42550</v>
      </c>
    </row>
    <row r="193" spans="1:2" x14ac:dyDescent="0.25">
      <c r="A193" s="6">
        <f t="shared" si="8"/>
        <v>5</v>
      </c>
      <c r="B193" s="1">
        <v>42551</v>
      </c>
    </row>
    <row r="194" spans="1:2" x14ac:dyDescent="0.25">
      <c r="A194" s="6">
        <f t="shared" si="8"/>
        <v>6</v>
      </c>
      <c r="B194" s="1">
        <v>42552</v>
      </c>
    </row>
    <row r="195" spans="1:2" x14ac:dyDescent="0.25">
      <c r="A195" s="6">
        <f t="shared" si="8"/>
        <v>7</v>
      </c>
      <c r="B195" s="1">
        <v>42553</v>
      </c>
    </row>
    <row r="196" spans="1:2" x14ac:dyDescent="0.25">
      <c r="A196" s="6">
        <f t="shared" si="8"/>
        <v>1</v>
      </c>
      <c r="B196" s="1">
        <v>42554</v>
      </c>
    </row>
    <row r="197" spans="1:2" x14ac:dyDescent="0.25">
      <c r="A197" s="6">
        <f t="shared" si="8"/>
        <v>2</v>
      </c>
      <c r="B197" s="1">
        <v>42555</v>
      </c>
    </row>
    <row r="198" spans="1:2" x14ac:dyDescent="0.25">
      <c r="A198" s="6">
        <f t="shared" si="8"/>
        <v>3</v>
      </c>
      <c r="B198" s="1">
        <v>42556</v>
      </c>
    </row>
    <row r="199" spans="1:2" x14ac:dyDescent="0.25">
      <c r="A199" s="6">
        <f t="shared" si="8"/>
        <v>4</v>
      </c>
      <c r="B199" s="1">
        <v>42557</v>
      </c>
    </row>
    <row r="200" spans="1:2" x14ac:dyDescent="0.25">
      <c r="A200" s="6">
        <f t="shared" si="8"/>
        <v>5</v>
      </c>
      <c r="B200" s="1">
        <v>42558</v>
      </c>
    </row>
    <row r="201" spans="1:2" x14ac:dyDescent="0.25">
      <c r="A201" s="6">
        <f t="shared" si="8"/>
        <v>6</v>
      </c>
      <c r="B201" s="1">
        <v>42559</v>
      </c>
    </row>
    <row r="202" spans="1:2" x14ac:dyDescent="0.25">
      <c r="A202" s="6">
        <f t="shared" si="8"/>
        <v>7</v>
      </c>
      <c r="B202" s="1">
        <v>42560</v>
      </c>
    </row>
    <row r="203" spans="1:2" x14ac:dyDescent="0.25">
      <c r="A203" s="6">
        <f t="shared" si="8"/>
        <v>1</v>
      </c>
      <c r="B203" s="1">
        <v>42561</v>
      </c>
    </row>
    <row r="204" spans="1:2" x14ac:dyDescent="0.25">
      <c r="A204" s="6">
        <f t="shared" si="8"/>
        <v>2</v>
      </c>
      <c r="B204" s="1">
        <v>42562</v>
      </c>
    </row>
    <row r="205" spans="1:2" x14ac:dyDescent="0.25">
      <c r="A205" s="6">
        <f t="shared" si="8"/>
        <v>3</v>
      </c>
      <c r="B205" s="1">
        <v>42563</v>
      </c>
    </row>
    <row r="206" spans="1:2" x14ac:dyDescent="0.25">
      <c r="A206" s="6">
        <f t="shared" si="8"/>
        <v>4</v>
      </c>
      <c r="B206" s="1">
        <v>42564</v>
      </c>
    </row>
    <row r="207" spans="1:2" x14ac:dyDescent="0.25">
      <c r="A207" s="6">
        <f t="shared" si="8"/>
        <v>5</v>
      </c>
      <c r="B207" s="1">
        <v>42565</v>
      </c>
    </row>
    <row r="208" spans="1:2" x14ac:dyDescent="0.25">
      <c r="A208" s="6">
        <f t="shared" si="8"/>
        <v>6</v>
      </c>
      <c r="B208" s="1">
        <v>42566</v>
      </c>
    </row>
    <row r="209" spans="1:2" x14ac:dyDescent="0.25">
      <c r="A209" s="6">
        <f t="shared" si="8"/>
        <v>7</v>
      </c>
      <c r="B209" s="1">
        <v>42567</v>
      </c>
    </row>
    <row r="210" spans="1:2" x14ac:dyDescent="0.25">
      <c r="A210" s="6">
        <f t="shared" si="8"/>
        <v>1</v>
      </c>
      <c r="B210" s="1">
        <v>42568</v>
      </c>
    </row>
    <row r="211" spans="1:2" x14ac:dyDescent="0.25">
      <c r="A211" s="6">
        <f t="shared" si="8"/>
        <v>2</v>
      </c>
      <c r="B211" s="1">
        <v>42569</v>
      </c>
    </row>
    <row r="212" spans="1:2" x14ac:dyDescent="0.25">
      <c r="A212" s="6">
        <f t="shared" si="8"/>
        <v>3</v>
      </c>
      <c r="B212" s="1">
        <v>42570</v>
      </c>
    </row>
    <row r="213" spans="1:2" x14ac:dyDescent="0.25">
      <c r="A213" s="6">
        <f t="shared" si="8"/>
        <v>4</v>
      </c>
      <c r="B213" s="1">
        <v>42571</v>
      </c>
    </row>
    <row r="214" spans="1:2" x14ac:dyDescent="0.25">
      <c r="A214" s="6">
        <f t="shared" si="8"/>
        <v>5</v>
      </c>
      <c r="B214" s="1">
        <v>42572</v>
      </c>
    </row>
    <row r="215" spans="1:2" x14ac:dyDescent="0.25">
      <c r="A215" s="6">
        <f t="shared" si="8"/>
        <v>6</v>
      </c>
      <c r="B215" s="1">
        <v>42573</v>
      </c>
    </row>
    <row r="216" spans="1:2" x14ac:dyDescent="0.25">
      <c r="A216" s="6">
        <f t="shared" si="8"/>
        <v>7</v>
      </c>
      <c r="B216" s="1">
        <v>42574</v>
      </c>
    </row>
    <row r="217" spans="1:2" x14ac:dyDescent="0.25">
      <c r="A217" s="6">
        <f t="shared" si="8"/>
        <v>1</v>
      </c>
      <c r="B217" s="1">
        <v>42575</v>
      </c>
    </row>
    <row r="218" spans="1:2" x14ac:dyDescent="0.25">
      <c r="A218" s="6">
        <f t="shared" si="8"/>
        <v>2</v>
      </c>
      <c r="B218" s="1">
        <v>42576</v>
      </c>
    </row>
    <row r="219" spans="1:2" x14ac:dyDescent="0.25">
      <c r="A219" s="6">
        <f t="shared" si="8"/>
        <v>3</v>
      </c>
      <c r="B219" s="1">
        <v>42577</v>
      </c>
    </row>
    <row r="220" spans="1:2" x14ac:dyDescent="0.25">
      <c r="A220" s="6">
        <f t="shared" si="8"/>
        <v>4</v>
      </c>
      <c r="B220" s="1">
        <v>42578</v>
      </c>
    </row>
    <row r="221" spans="1:2" x14ac:dyDescent="0.25">
      <c r="A221" s="6">
        <f t="shared" si="8"/>
        <v>5</v>
      </c>
      <c r="B221" s="1">
        <v>42579</v>
      </c>
    </row>
    <row r="222" spans="1:2" x14ac:dyDescent="0.25">
      <c r="A222" s="6">
        <f t="shared" si="8"/>
        <v>6</v>
      </c>
      <c r="B222" s="1">
        <v>42580</v>
      </c>
    </row>
    <row r="223" spans="1:2" x14ac:dyDescent="0.25">
      <c r="A223" s="6">
        <f t="shared" si="8"/>
        <v>7</v>
      </c>
      <c r="B223" s="1">
        <v>42581</v>
      </c>
    </row>
    <row r="224" spans="1:2" x14ac:dyDescent="0.25">
      <c r="A224" s="6">
        <f t="shared" si="8"/>
        <v>1</v>
      </c>
      <c r="B224" s="1">
        <v>42582</v>
      </c>
    </row>
    <row r="225" spans="1:2" x14ac:dyDescent="0.25">
      <c r="A225" s="6">
        <f t="shared" si="8"/>
        <v>2</v>
      </c>
      <c r="B225" s="1">
        <v>42583</v>
      </c>
    </row>
    <row r="226" spans="1:2" x14ac:dyDescent="0.25">
      <c r="A226" s="6">
        <f t="shared" si="8"/>
        <v>3</v>
      </c>
      <c r="B226" s="1">
        <v>42584</v>
      </c>
    </row>
    <row r="227" spans="1:2" x14ac:dyDescent="0.25">
      <c r="A227" s="6">
        <f t="shared" si="8"/>
        <v>4</v>
      </c>
      <c r="B227" s="1">
        <v>42585</v>
      </c>
    </row>
    <row r="228" spans="1:2" x14ac:dyDescent="0.25">
      <c r="A228" s="6">
        <f t="shared" si="8"/>
        <v>5</v>
      </c>
      <c r="B228" s="1">
        <v>42586</v>
      </c>
    </row>
    <row r="229" spans="1:2" x14ac:dyDescent="0.25">
      <c r="A229" s="6">
        <f t="shared" si="8"/>
        <v>6</v>
      </c>
      <c r="B229" s="1">
        <v>42587</v>
      </c>
    </row>
    <row r="230" spans="1:2" x14ac:dyDescent="0.25">
      <c r="A230" s="6">
        <f t="shared" si="8"/>
        <v>7</v>
      </c>
      <c r="B230" s="1">
        <v>42588</v>
      </c>
    </row>
    <row r="231" spans="1:2" x14ac:dyDescent="0.25">
      <c r="A231" s="6">
        <f t="shared" ref="A231:A294" si="9">WEEKDAY(B231)</f>
        <v>1</v>
      </c>
      <c r="B231" s="1">
        <v>42589</v>
      </c>
    </row>
    <row r="232" spans="1:2" x14ac:dyDescent="0.25">
      <c r="A232" s="6">
        <f t="shared" si="9"/>
        <v>2</v>
      </c>
      <c r="B232" s="1">
        <v>42590</v>
      </c>
    </row>
    <row r="233" spans="1:2" x14ac:dyDescent="0.25">
      <c r="A233" s="6">
        <f t="shared" si="9"/>
        <v>3</v>
      </c>
      <c r="B233" s="1">
        <v>42591</v>
      </c>
    </row>
    <row r="234" spans="1:2" x14ac:dyDescent="0.25">
      <c r="A234" s="6">
        <f t="shared" si="9"/>
        <v>4</v>
      </c>
      <c r="B234" s="1">
        <v>42592</v>
      </c>
    </row>
    <row r="235" spans="1:2" x14ac:dyDescent="0.25">
      <c r="A235" s="6">
        <f t="shared" si="9"/>
        <v>5</v>
      </c>
      <c r="B235" s="1">
        <v>42593</v>
      </c>
    </row>
    <row r="236" spans="1:2" x14ac:dyDescent="0.25">
      <c r="A236" s="6">
        <f t="shared" si="9"/>
        <v>6</v>
      </c>
      <c r="B236" s="1">
        <v>42594</v>
      </c>
    </row>
    <row r="237" spans="1:2" x14ac:dyDescent="0.25">
      <c r="A237" s="6">
        <f t="shared" si="9"/>
        <v>7</v>
      </c>
      <c r="B237" s="1">
        <v>42595</v>
      </c>
    </row>
    <row r="238" spans="1:2" x14ac:dyDescent="0.25">
      <c r="A238" s="6">
        <f t="shared" si="9"/>
        <v>1</v>
      </c>
      <c r="B238" s="1">
        <v>42596</v>
      </c>
    </row>
    <row r="239" spans="1:2" x14ac:dyDescent="0.25">
      <c r="A239" s="6">
        <f t="shared" si="9"/>
        <v>2</v>
      </c>
      <c r="B239" s="1">
        <v>42597</v>
      </c>
    </row>
    <row r="240" spans="1:2" x14ac:dyDescent="0.25">
      <c r="A240" s="6">
        <f t="shared" si="9"/>
        <v>3</v>
      </c>
      <c r="B240" s="1">
        <v>42598</v>
      </c>
    </row>
    <row r="241" spans="1:2" x14ac:dyDescent="0.25">
      <c r="A241" s="6">
        <f t="shared" si="9"/>
        <v>4</v>
      </c>
      <c r="B241" s="1">
        <v>42599</v>
      </c>
    </row>
    <row r="242" spans="1:2" x14ac:dyDescent="0.25">
      <c r="A242" s="6">
        <f t="shared" si="9"/>
        <v>5</v>
      </c>
      <c r="B242" s="1">
        <v>42600</v>
      </c>
    </row>
    <row r="243" spans="1:2" x14ac:dyDescent="0.25">
      <c r="A243" s="6">
        <f t="shared" si="9"/>
        <v>6</v>
      </c>
      <c r="B243" s="1">
        <v>42601</v>
      </c>
    </row>
    <row r="244" spans="1:2" x14ac:dyDescent="0.25">
      <c r="A244" s="6">
        <f t="shared" si="9"/>
        <v>7</v>
      </c>
      <c r="B244" s="1">
        <v>42602</v>
      </c>
    </row>
    <row r="245" spans="1:2" x14ac:dyDescent="0.25">
      <c r="A245" s="6">
        <f t="shared" si="9"/>
        <v>1</v>
      </c>
      <c r="B245" s="1">
        <v>42603</v>
      </c>
    </row>
    <row r="246" spans="1:2" x14ac:dyDescent="0.25">
      <c r="A246" s="6">
        <f t="shared" si="9"/>
        <v>2</v>
      </c>
      <c r="B246" s="1">
        <v>42604</v>
      </c>
    </row>
    <row r="247" spans="1:2" x14ac:dyDescent="0.25">
      <c r="A247" s="6">
        <f t="shared" si="9"/>
        <v>3</v>
      </c>
      <c r="B247" s="1">
        <v>42605</v>
      </c>
    </row>
    <row r="248" spans="1:2" x14ac:dyDescent="0.25">
      <c r="A248" s="6">
        <f t="shared" si="9"/>
        <v>4</v>
      </c>
      <c r="B248" s="1">
        <v>42606</v>
      </c>
    </row>
    <row r="249" spans="1:2" x14ac:dyDescent="0.25">
      <c r="A249" s="6">
        <f t="shared" si="9"/>
        <v>5</v>
      </c>
      <c r="B249" s="1">
        <v>42607</v>
      </c>
    </row>
    <row r="250" spans="1:2" x14ac:dyDescent="0.25">
      <c r="A250" s="6">
        <f t="shared" si="9"/>
        <v>6</v>
      </c>
      <c r="B250" s="1">
        <v>42608</v>
      </c>
    </row>
    <row r="251" spans="1:2" x14ac:dyDescent="0.25">
      <c r="A251" s="6">
        <f t="shared" si="9"/>
        <v>7</v>
      </c>
      <c r="B251" s="1">
        <v>42609</v>
      </c>
    </row>
    <row r="252" spans="1:2" x14ac:dyDescent="0.25">
      <c r="A252" s="6">
        <f t="shared" si="9"/>
        <v>1</v>
      </c>
      <c r="B252" s="1">
        <v>42610</v>
      </c>
    </row>
    <row r="253" spans="1:2" x14ac:dyDescent="0.25">
      <c r="A253" s="6">
        <f t="shared" si="9"/>
        <v>2</v>
      </c>
      <c r="B253" s="1">
        <v>42611</v>
      </c>
    </row>
    <row r="254" spans="1:2" x14ac:dyDescent="0.25">
      <c r="A254" s="6">
        <f t="shared" si="9"/>
        <v>3</v>
      </c>
      <c r="B254" s="1">
        <v>42612</v>
      </c>
    </row>
    <row r="255" spans="1:2" x14ac:dyDescent="0.25">
      <c r="A255" s="6">
        <f t="shared" si="9"/>
        <v>4</v>
      </c>
      <c r="B255" s="1">
        <v>42613</v>
      </c>
    </row>
    <row r="256" spans="1:2" x14ac:dyDescent="0.25">
      <c r="A256" s="6">
        <f t="shared" si="9"/>
        <v>5</v>
      </c>
      <c r="B256" s="1">
        <v>42614</v>
      </c>
    </row>
    <row r="257" spans="1:2" x14ac:dyDescent="0.25">
      <c r="A257" s="6">
        <f t="shared" si="9"/>
        <v>6</v>
      </c>
      <c r="B257" s="1">
        <v>42615</v>
      </c>
    </row>
    <row r="258" spans="1:2" x14ac:dyDescent="0.25">
      <c r="A258" s="6">
        <f t="shared" si="9"/>
        <v>7</v>
      </c>
      <c r="B258" s="1">
        <v>42616</v>
      </c>
    </row>
    <row r="259" spans="1:2" x14ac:dyDescent="0.25">
      <c r="A259" s="6">
        <f t="shared" si="9"/>
        <v>1</v>
      </c>
      <c r="B259" s="1">
        <v>42617</v>
      </c>
    </row>
    <row r="260" spans="1:2" x14ac:dyDescent="0.25">
      <c r="A260" s="6">
        <f t="shared" si="9"/>
        <v>2</v>
      </c>
      <c r="B260" s="1">
        <v>42618</v>
      </c>
    </row>
    <row r="261" spans="1:2" x14ac:dyDescent="0.25">
      <c r="A261" s="6">
        <f t="shared" si="9"/>
        <v>3</v>
      </c>
      <c r="B261" s="1">
        <v>42619</v>
      </c>
    </row>
    <row r="262" spans="1:2" x14ac:dyDescent="0.25">
      <c r="A262" s="6">
        <f t="shared" si="9"/>
        <v>4</v>
      </c>
      <c r="B262" s="1">
        <v>42620</v>
      </c>
    </row>
    <row r="263" spans="1:2" x14ac:dyDescent="0.25">
      <c r="A263" s="6">
        <f t="shared" si="9"/>
        <v>5</v>
      </c>
      <c r="B263" s="1">
        <v>42621</v>
      </c>
    </row>
    <row r="264" spans="1:2" x14ac:dyDescent="0.25">
      <c r="A264" s="6">
        <f t="shared" si="9"/>
        <v>6</v>
      </c>
      <c r="B264" s="1">
        <v>42622</v>
      </c>
    </row>
    <row r="265" spans="1:2" x14ac:dyDescent="0.25">
      <c r="A265" s="6">
        <f t="shared" si="9"/>
        <v>7</v>
      </c>
      <c r="B265" s="1">
        <v>42623</v>
      </c>
    </row>
    <row r="266" spans="1:2" x14ac:dyDescent="0.25">
      <c r="A266" s="6">
        <f t="shared" si="9"/>
        <v>1</v>
      </c>
      <c r="B266" s="1">
        <v>42624</v>
      </c>
    </row>
    <row r="267" spans="1:2" x14ac:dyDescent="0.25">
      <c r="A267" s="6">
        <f t="shared" si="9"/>
        <v>2</v>
      </c>
      <c r="B267" s="1">
        <v>42625</v>
      </c>
    </row>
    <row r="268" spans="1:2" x14ac:dyDescent="0.25">
      <c r="A268" s="6">
        <f t="shared" si="9"/>
        <v>3</v>
      </c>
      <c r="B268" s="1">
        <v>42626</v>
      </c>
    </row>
    <row r="269" spans="1:2" x14ac:dyDescent="0.25">
      <c r="A269" s="6">
        <f t="shared" si="9"/>
        <v>4</v>
      </c>
      <c r="B269" s="1">
        <v>42627</v>
      </c>
    </row>
    <row r="270" spans="1:2" x14ac:dyDescent="0.25">
      <c r="A270" s="6">
        <f t="shared" si="9"/>
        <v>5</v>
      </c>
      <c r="B270" s="1">
        <v>42628</v>
      </c>
    </row>
    <row r="271" spans="1:2" x14ac:dyDescent="0.25">
      <c r="A271" s="6">
        <f t="shared" si="9"/>
        <v>6</v>
      </c>
      <c r="B271" s="1">
        <v>42629</v>
      </c>
    </row>
    <row r="272" spans="1:2" x14ac:dyDescent="0.25">
      <c r="A272" s="6">
        <f t="shared" si="9"/>
        <v>7</v>
      </c>
      <c r="B272" s="1">
        <v>42630</v>
      </c>
    </row>
    <row r="273" spans="1:2" x14ac:dyDescent="0.25">
      <c r="A273" s="6">
        <f t="shared" si="9"/>
        <v>1</v>
      </c>
      <c r="B273" s="1">
        <v>42631</v>
      </c>
    </row>
    <row r="274" spans="1:2" x14ac:dyDescent="0.25">
      <c r="A274" s="6">
        <f t="shared" si="9"/>
        <v>2</v>
      </c>
      <c r="B274" s="1">
        <v>42632</v>
      </c>
    </row>
    <row r="275" spans="1:2" x14ac:dyDescent="0.25">
      <c r="A275" s="6">
        <f t="shared" si="9"/>
        <v>3</v>
      </c>
      <c r="B275" s="1">
        <v>42633</v>
      </c>
    </row>
    <row r="276" spans="1:2" x14ac:dyDescent="0.25">
      <c r="A276" s="6">
        <f t="shared" si="9"/>
        <v>4</v>
      </c>
      <c r="B276" s="1">
        <v>42634</v>
      </c>
    </row>
    <row r="277" spans="1:2" x14ac:dyDescent="0.25">
      <c r="A277" s="6">
        <f t="shared" si="9"/>
        <v>5</v>
      </c>
      <c r="B277" s="1">
        <v>42635</v>
      </c>
    </row>
    <row r="278" spans="1:2" x14ac:dyDescent="0.25">
      <c r="A278" s="6">
        <f t="shared" si="9"/>
        <v>6</v>
      </c>
      <c r="B278" s="1">
        <v>42636</v>
      </c>
    </row>
    <row r="279" spans="1:2" x14ac:dyDescent="0.25">
      <c r="A279" s="6">
        <f t="shared" si="9"/>
        <v>7</v>
      </c>
      <c r="B279" s="1">
        <v>42637</v>
      </c>
    </row>
    <row r="280" spans="1:2" x14ac:dyDescent="0.25">
      <c r="A280" s="6">
        <f t="shared" si="9"/>
        <v>1</v>
      </c>
      <c r="B280" s="1">
        <v>42638</v>
      </c>
    </row>
    <row r="281" spans="1:2" x14ac:dyDescent="0.25">
      <c r="A281" s="6">
        <f t="shared" si="9"/>
        <v>2</v>
      </c>
      <c r="B281" s="1">
        <v>42639</v>
      </c>
    </row>
    <row r="282" spans="1:2" x14ac:dyDescent="0.25">
      <c r="A282" s="6">
        <f t="shared" si="9"/>
        <v>3</v>
      </c>
      <c r="B282" s="1">
        <v>42640</v>
      </c>
    </row>
    <row r="283" spans="1:2" x14ac:dyDescent="0.25">
      <c r="A283" s="6">
        <f t="shared" si="9"/>
        <v>4</v>
      </c>
      <c r="B283" s="1">
        <v>42641</v>
      </c>
    </row>
    <row r="284" spans="1:2" x14ac:dyDescent="0.25">
      <c r="A284" s="6">
        <f t="shared" si="9"/>
        <v>5</v>
      </c>
      <c r="B284" s="1">
        <v>42642</v>
      </c>
    </row>
    <row r="285" spans="1:2" x14ac:dyDescent="0.25">
      <c r="A285" s="6">
        <f t="shared" si="9"/>
        <v>6</v>
      </c>
      <c r="B285" s="1">
        <v>42643</v>
      </c>
    </row>
    <row r="286" spans="1:2" x14ac:dyDescent="0.25">
      <c r="A286" s="6">
        <f t="shared" si="9"/>
        <v>7</v>
      </c>
      <c r="B286" s="1">
        <v>42644</v>
      </c>
    </row>
    <row r="287" spans="1:2" x14ac:dyDescent="0.25">
      <c r="A287" s="6">
        <f t="shared" si="9"/>
        <v>1</v>
      </c>
      <c r="B287" s="1">
        <v>42645</v>
      </c>
    </row>
    <row r="288" spans="1:2" x14ac:dyDescent="0.25">
      <c r="A288" s="6">
        <f t="shared" si="9"/>
        <v>2</v>
      </c>
      <c r="B288" s="1">
        <v>42646</v>
      </c>
    </row>
    <row r="289" spans="1:2" x14ac:dyDescent="0.25">
      <c r="A289" s="6">
        <f t="shared" si="9"/>
        <v>3</v>
      </c>
      <c r="B289" s="1">
        <v>42647</v>
      </c>
    </row>
    <row r="290" spans="1:2" x14ac:dyDescent="0.25">
      <c r="A290" s="6">
        <f t="shared" si="9"/>
        <v>4</v>
      </c>
      <c r="B290" s="1">
        <v>42648</v>
      </c>
    </row>
    <row r="291" spans="1:2" x14ac:dyDescent="0.25">
      <c r="A291" s="6">
        <f t="shared" si="9"/>
        <v>5</v>
      </c>
      <c r="B291" s="1">
        <v>42649</v>
      </c>
    </row>
    <row r="292" spans="1:2" x14ac:dyDescent="0.25">
      <c r="A292" s="6">
        <f t="shared" si="9"/>
        <v>6</v>
      </c>
      <c r="B292" s="1">
        <v>42650</v>
      </c>
    </row>
    <row r="293" spans="1:2" x14ac:dyDescent="0.25">
      <c r="A293" s="6">
        <f t="shared" si="9"/>
        <v>7</v>
      </c>
      <c r="B293" s="1">
        <v>42651</v>
      </c>
    </row>
    <row r="294" spans="1:2" x14ac:dyDescent="0.25">
      <c r="A294" s="6">
        <f t="shared" si="9"/>
        <v>1</v>
      </c>
      <c r="B294" s="1">
        <v>42652</v>
      </c>
    </row>
    <row r="295" spans="1:2" x14ac:dyDescent="0.25">
      <c r="A295" s="6">
        <f t="shared" ref="A295:A358" si="10">WEEKDAY(B295)</f>
        <v>2</v>
      </c>
      <c r="B295" s="1">
        <v>42653</v>
      </c>
    </row>
    <row r="296" spans="1:2" x14ac:dyDescent="0.25">
      <c r="A296" s="6">
        <f t="shared" si="10"/>
        <v>3</v>
      </c>
      <c r="B296" s="1">
        <v>42654</v>
      </c>
    </row>
    <row r="297" spans="1:2" x14ac:dyDescent="0.25">
      <c r="A297" s="6">
        <f t="shared" si="10"/>
        <v>4</v>
      </c>
      <c r="B297" s="1">
        <v>42655</v>
      </c>
    </row>
    <row r="298" spans="1:2" x14ac:dyDescent="0.25">
      <c r="A298" s="6">
        <f t="shared" si="10"/>
        <v>5</v>
      </c>
      <c r="B298" s="1">
        <v>42656</v>
      </c>
    </row>
    <row r="299" spans="1:2" x14ac:dyDescent="0.25">
      <c r="A299" s="6">
        <f t="shared" si="10"/>
        <v>6</v>
      </c>
      <c r="B299" s="1">
        <v>42657</v>
      </c>
    </row>
    <row r="300" spans="1:2" x14ac:dyDescent="0.25">
      <c r="A300" s="6">
        <f t="shared" si="10"/>
        <v>7</v>
      </c>
      <c r="B300" s="1">
        <v>42658</v>
      </c>
    </row>
    <row r="301" spans="1:2" x14ac:dyDescent="0.25">
      <c r="A301" s="6">
        <f t="shared" si="10"/>
        <v>1</v>
      </c>
      <c r="B301" s="1">
        <v>42659</v>
      </c>
    </row>
    <row r="302" spans="1:2" x14ac:dyDescent="0.25">
      <c r="A302" s="6">
        <f t="shared" si="10"/>
        <v>2</v>
      </c>
      <c r="B302" s="1">
        <v>42660</v>
      </c>
    </row>
    <row r="303" spans="1:2" x14ac:dyDescent="0.25">
      <c r="A303" s="6">
        <f t="shared" si="10"/>
        <v>3</v>
      </c>
      <c r="B303" s="1">
        <v>42661</v>
      </c>
    </row>
    <row r="304" spans="1:2" x14ac:dyDescent="0.25">
      <c r="A304" s="6">
        <f t="shared" si="10"/>
        <v>4</v>
      </c>
      <c r="B304" s="1">
        <v>42662</v>
      </c>
    </row>
    <row r="305" spans="1:2" x14ac:dyDescent="0.25">
      <c r="A305" s="6">
        <f t="shared" si="10"/>
        <v>5</v>
      </c>
      <c r="B305" s="1">
        <v>42663</v>
      </c>
    </row>
    <row r="306" spans="1:2" x14ac:dyDescent="0.25">
      <c r="A306" s="6">
        <f t="shared" si="10"/>
        <v>6</v>
      </c>
      <c r="B306" s="1">
        <v>42664</v>
      </c>
    </row>
    <row r="307" spans="1:2" x14ac:dyDescent="0.25">
      <c r="A307" s="6">
        <f t="shared" si="10"/>
        <v>7</v>
      </c>
      <c r="B307" s="1">
        <v>42665</v>
      </c>
    </row>
    <row r="308" spans="1:2" x14ac:dyDescent="0.25">
      <c r="A308" s="6">
        <f t="shared" si="10"/>
        <v>1</v>
      </c>
      <c r="B308" s="1">
        <v>42666</v>
      </c>
    </row>
    <row r="309" spans="1:2" x14ac:dyDescent="0.25">
      <c r="A309" s="6">
        <f t="shared" si="10"/>
        <v>2</v>
      </c>
      <c r="B309" s="1">
        <v>42667</v>
      </c>
    </row>
    <row r="310" spans="1:2" x14ac:dyDescent="0.25">
      <c r="A310" s="6">
        <f t="shared" si="10"/>
        <v>3</v>
      </c>
      <c r="B310" s="1">
        <v>42668</v>
      </c>
    </row>
    <row r="311" spans="1:2" x14ac:dyDescent="0.25">
      <c r="A311" s="6">
        <f t="shared" si="10"/>
        <v>4</v>
      </c>
      <c r="B311" s="1">
        <v>42669</v>
      </c>
    </row>
    <row r="312" spans="1:2" x14ac:dyDescent="0.25">
      <c r="A312" s="6">
        <f t="shared" si="10"/>
        <v>5</v>
      </c>
      <c r="B312" s="1">
        <v>42670</v>
      </c>
    </row>
    <row r="313" spans="1:2" x14ac:dyDescent="0.25">
      <c r="A313" s="6">
        <f t="shared" si="10"/>
        <v>6</v>
      </c>
      <c r="B313" s="1">
        <v>42671</v>
      </c>
    </row>
    <row r="314" spans="1:2" x14ac:dyDescent="0.25">
      <c r="A314" s="6">
        <f t="shared" si="10"/>
        <v>7</v>
      </c>
      <c r="B314" s="1">
        <v>42672</v>
      </c>
    </row>
    <row r="315" spans="1:2" x14ac:dyDescent="0.25">
      <c r="A315" s="6">
        <f t="shared" si="10"/>
        <v>1</v>
      </c>
      <c r="B315" s="1">
        <v>42673</v>
      </c>
    </row>
    <row r="316" spans="1:2" x14ac:dyDescent="0.25">
      <c r="A316" s="6">
        <f t="shared" si="10"/>
        <v>2</v>
      </c>
      <c r="B316" s="1">
        <v>42674</v>
      </c>
    </row>
    <row r="317" spans="1:2" x14ac:dyDescent="0.25">
      <c r="A317" s="6">
        <f t="shared" si="10"/>
        <v>3</v>
      </c>
      <c r="B317" s="1">
        <v>42675</v>
      </c>
    </row>
    <row r="318" spans="1:2" x14ac:dyDescent="0.25">
      <c r="A318" s="6">
        <f t="shared" si="10"/>
        <v>4</v>
      </c>
      <c r="B318" s="1">
        <v>42676</v>
      </c>
    </row>
    <row r="319" spans="1:2" x14ac:dyDescent="0.25">
      <c r="A319" s="6">
        <f t="shared" si="10"/>
        <v>5</v>
      </c>
      <c r="B319" s="1">
        <v>42677</v>
      </c>
    </row>
    <row r="320" spans="1:2" x14ac:dyDescent="0.25">
      <c r="A320" s="6">
        <f t="shared" si="10"/>
        <v>6</v>
      </c>
      <c r="B320" s="1">
        <v>42678</v>
      </c>
    </row>
    <row r="321" spans="1:2" x14ac:dyDescent="0.25">
      <c r="A321" s="6">
        <f t="shared" si="10"/>
        <v>7</v>
      </c>
      <c r="B321" s="1">
        <v>42679</v>
      </c>
    </row>
    <row r="322" spans="1:2" x14ac:dyDescent="0.25">
      <c r="A322" s="6">
        <f t="shared" si="10"/>
        <v>1</v>
      </c>
      <c r="B322" s="1">
        <v>42680</v>
      </c>
    </row>
    <row r="323" spans="1:2" x14ac:dyDescent="0.25">
      <c r="A323" s="6">
        <f t="shared" si="10"/>
        <v>2</v>
      </c>
      <c r="B323" s="1">
        <v>42681</v>
      </c>
    </row>
    <row r="324" spans="1:2" x14ac:dyDescent="0.25">
      <c r="A324" s="6">
        <f t="shared" si="10"/>
        <v>3</v>
      </c>
      <c r="B324" s="1">
        <v>42682</v>
      </c>
    </row>
    <row r="325" spans="1:2" x14ac:dyDescent="0.25">
      <c r="A325" s="6">
        <f t="shared" si="10"/>
        <v>4</v>
      </c>
      <c r="B325" s="1">
        <v>42683</v>
      </c>
    </row>
    <row r="326" spans="1:2" x14ac:dyDescent="0.25">
      <c r="A326" s="6">
        <f t="shared" si="10"/>
        <v>5</v>
      </c>
      <c r="B326" s="1">
        <v>42684</v>
      </c>
    </row>
    <row r="327" spans="1:2" x14ac:dyDescent="0.25">
      <c r="A327" s="6">
        <f t="shared" si="10"/>
        <v>6</v>
      </c>
      <c r="B327" s="1">
        <v>42685</v>
      </c>
    </row>
    <row r="328" spans="1:2" x14ac:dyDescent="0.25">
      <c r="A328" s="6">
        <f t="shared" si="10"/>
        <v>7</v>
      </c>
      <c r="B328" s="1">
        <v>42686</v>
      </c>
    </row>
    <row r="329" spans="1:2" x14ac:dyDescent="0.25">
      <c r="A329" s="6">
        <f t="shared" si="10"/>
        <v>1</v>
      </c>
      <c r="B329" s="1">
        <v>42687</v>
      </c>
    </row>
    <row r="330" spans="1:2" x14ac:dyDescent="0.25">
      <c r="A330" s="6">
        <f t="shared" si="10"/>
        <v>2</v>
      </c>
      <c r="B330" s="1">
        <v>42688</v>
      </c>
    </row>
    <row r="331" spans="1:2" x14ac:dyDescent="0.25">
      <c r="A331" s="6">
        <f t="shared" si="10"/>
        <v>3</v>
      </c>
      <c r="B331" s="1">
        <v>42689</v>
      </c>
    </row>
    <row r="332" spans="1:2" x14ac:dyDescent="0.25">
      <c r="A332" s="6">
        <f t="shared" si="10"/>
        <v>4</v>
      </c>
      <c r="B332" s="1">
        <v>42690</v>
      </c>
    </row>
    <row r="333" spans="1:2" x14ac:dyDescent="0.25">
      <c r="A333" s="6">
        <f t="shared" si="10"/>
        <v>5</v>
      </c>
      <c r="B333" s="1">
        <v>42691</v>
      </c>
    </row>
    <row r="334" spans="1:2" x14ac:dyDescent="0.25">
      <c r="A334" s="6">
        <f t="shared" si="10"/>
        <v>6</v>
      </c>
      <c r="B334" s="1">
        <v>42692</v>
      </c>
    </row>
    <row r="335" spans="1:2" x14ac:dyDescent="0.25">
      <c r="A335" s="6">
        <f t="shared" si="10"/>
        <v>7</v>
      </c>
      <c r="B335" s="1">
        <v>42693</v>
      </c>
    </row>
    <row r="336" spans="1:2" x14ac:dyDescent="0.25">
      <c r="A336" s="6">
        <f t="shared" si="10"/>
        <v>1</v>
      </c>
      <c r="B336" s="1">
        <v>42694</v>
      </c>
    </row>
    <row r="337" spans="1:2" x14ac:dyDescent="0.25">
      <c r="A337" s="6">
        <f t="shared" si="10"/>
        <v>2</v>
      </c>
      <c r="B337" s="1">
        <v>42695</v>
      </c>
    </row>
    <row r="338" spans="1:2" x14ac:dyDescent="0.25">
      <c r="A338" s="6">
        <f t="shared" si="10"/>
        <v>3</v>
      </c>
      <c r="B338" s="1">
        <v>42696</v>
      </c>
    </row>
    <row r="339" spans="1:2" x14ac:dyDescent="0.25">
      <c r="A339" s="6">
        <f t="shared" si="10"/>
        <v>4</v>
      </c>
      <c r="B339" s="1">
        <v>42697</v>
      </c>
    </row>
    <row r="340" spans="1:2" x14ac:dyDescent="0.25">
      <c r="A340" s="6">
        <f t="shared" si="10"/>
        <v>5</v>
      </c>
      <c r="B340" s="1">
        <v>42698</v>
      </c>
    </row>
    <row r="341" spans="1:2" x14ac:dyDescent="0.25">
      <c r="A341" s="6">
        <f t="shared" si="10"/>
        <v>6</v>
      </c>
      <c r="B341" s="1">
        <v>42699</v>
      </c>
    </row>
    <row r="342" spans="1:2" x14ac:dyDescent="0.25">
      <c r="A342" s="6">
        <f t="shared" si="10"/>
        <v>7</v>
      </c>
      <c r="B342" s="1">
        <v>42700</v>
      </c>
    </row>
    <row r="343" spans="1:2" x14ac:dyDescent="0.25">
      <c r="A343" s="6">
        <f t="shared" si="10"/>
        <v>1</v>
      </c>
      <c r="B343" s="1">
        <v>42701</v>
      </c>
    </row>
    <row r="344" spans="1:2" x14ac:dyDescent="0.25">
      <c r="A344" s="6">
        <f t="shared" si="10"/>
        <v>2</v>
      </c>
      <c r="B344" s="1">
        <v>42702</v>
      </c>
    </row>
    <row r="345" spans="1:2" x14ac:dyDescent="0.25">
      <c r="A345" s="6">
        <f t="shared" si="10"/>
        <v>3</v>
      </c>
      <c r="B345" s="1">
        <v>42703</v>
      </c>
    </row>
    <row r="346" spans="1:2" x14ac:dyDescent="0.25">
      <c r="A346" s="6">
        <f t="shared" si="10"/>
        <v>4</v>
      </c>
      <c r="B346" s="1">
        <v>42704</v>
      </c>
    </row>
    <row r="347" spans="1:2" x14ac:dyDescent="0.25">
      <c r="A347" s="6">
        <f t="shared" si="10"/>
        <v>5</v>
      </c>
      <c r="B347" s="1">
        <v>42705</v>
      </c>
    </row>
    <row r="348" spans="1:2" x14ac:dyDescent="0.25">
      <c r="A348" s="6">
        <f t="shared" si="10"/>
        <v>6</v>
      </c>
      <c r="B348" s="1">
        <v>42706</v>
      </c>
    </row>
    <row r="349" spans="1:2" x14ac:dyDescent="0.25">
      <c r="A349" s="6">
        <f t="shared" si="10"/>
        <v>7</v>
      </c>
      <c r="B349" s="1">
        <v>42707</v>
      </c>
    </row>
    <row r="350" spans="1:2" x14ac:dyDescent="0.25">
      <c r="A350" s="6">
        <f t="shared" si="10"/>
        <v>1</v>
      </c>
      <c r="B350" s="1">
        <v>42708</v>
      </c>
    </row>
    <row r="351" spans="1:2" x14ac:dyDescent="0.25">
      <c r="A351" s="6">
        <f t="shared" si="10"/>
        <v>2</v>
      </c>
      <c r="B351" s="1">
        <v>42709</v>
      </c>
    </row>
    <row r="352" spans="1:2" x14ac:dyDescent="0.25">
      <c r="A352" s="6">
        <f t="shared" si="10"/>
        <v>3</v>
      </c>
      <c r="B352" s="1">
        <v>42710</v>
      </c>
    </row>
    <row r="353" spans="1:2" x14ac:dyDescent="0.25">
      <c r="A353" s="6">
        <f t="shared" si="10"/>
        <v>4</v>
      </c>
      <c r="B353" s="1">
        <v>42711</v>
      </c>
    </row>
    <row r="354" spans="1:2" x14ac:dyDescent="0.25">
      <c r="A354" s="6">
        <f t="shared" si="10"/>
        <v>5</v>
      </c>
      <c r="B354" s="1">
        <v>42712</v>
      </c>
    </row>
    <row r="355" spans="1:2" x14ac:dyDescent="0.25">
      <c r="A355" s="6">
        <f t="shared" si="10"/>
        <v>6</v>
      </c>
      <c r="B355" s="1">
        <v>42713</v>
      </c>
    </row>
    <row r="356" spans="1:2" x14ac:dyDescent="0.25">
      <c r="A356" s="6">
        <f t="shared" si="10"/>
        <v>7</v>
      </c>
      <c r="B356" s="1">
        <v>42714</v>
      </c>
    </row>
    <row r="357" spans="1:2" x14ac:dyDescent="0.25">
      <c r="A357" s="6">
        <f t="shared" si="10"/>
        <v>1</v>
      </c>
      <c r="B357" s="1">
        <v>42715</v>
      </c>
    </row>
    <row r="358" spans="1:2" x14ac:dyDescent="0.25">
      <c r="A358" s="6">
        <f t="shared" si="10"/>
        <v>2</v>
      </c>
      <c r="B358" s="1">
        <v>42716</v>
      </c>
    </row>
    <row r="359" spans="1:2" x14ac:dyDescent="0.25">
      <c r="A359" s="6">
        <f t="shared" ref="A359:A377" si="11">WEEKDAY(B359)</f>
        <v>3</v>
      </c>
      <c r="B359" s="1">
        <v>42717</v>
      </c>
    </row>
    <row r="360" spans="1:2" x14ac:dyDescent="0.25">
      <c r="A360" s="6">
        <f t="shared" si="11"/>
        <v>4</v>
      </c>
      <c r="B360" s="1">
        <v>42718</v>
      </c>
    </row>
    <row r="361" spans="1:2" x14ac:dyDescent="0.25">
      <c r="A361" s="6">
        <f t="shared" si="11"/>
        <v>5</v>
      </c>
      <c r="B361" s="1">
        <v>42719</v>
      </c>
    </row>
    <row r="362" spans="1:2" x14ac:dyDescent="0.25">
      <c r="A362" s="6">
        <f t="shared" si="11"/>
        <v>6</v>
      </c>
      <c r="B362" s="1">
        <v>42720</v>
      </c>
    </row>
    <row r="363" spans="1:2" x14ac:dyDescent="0.25">
      <c r="A363" s="6">
        <f t="shared" si="11"/>
        <v>7</v>
      </c>
      <c r="B363" s="1">
        <v>42721</v>
      </c>
    </row>
    <row r="364" spans="1:2" x14ac:dyDescent="0.25">
      <c r="A364" s="6">
        <f t="shared" si="11"/>
        <v>1</v>
      </c>
      <c r="B364" s="1">
        <v>42722</v>
      </c>
    </row>
    <row r="365" spans="1:2" x14ac:dyDescent="0.25">
      <c r="A365" s="6">
        <f t="shared" si="11"/>
        <v>2</v>
      </c>
      <c r="B365" s="1">
        <v>42723</v>
      </c>
    </row>
    <row r="366" spans="1:2" x14ac:dyDescent="0.25">
      <c r="A366" s="6">
        <f t="shared" si="11"/>
        <v>3</v>
      </c>
      <c r="B366" s="1">
        <v>42724</v>
      </c>
    </row>
    <row r="367" spans="1:2" x14ac:dyDescent="0.25">
      <c r="A367" s="6">
        <f t="shared" si="11"/>
        <v>4</v>
      </c>
      <c r="B367" s="1">
        <v>42725</v>
      </c>
    </row>
    <row r="368" spans="1:2" x14ac:dyDescent="0.25">
      <c r="A368" s="6">
        <f t="shared" si="11"/>
        <v>5</v>
      </c>
      <c r="B368" s="1">
        <v>42726</v>
      </c>
    </row>
    <row r="369" spans="1:2" x14ac:dyDescent="0.25">
      <c r="A369" s="6">
        <f t="shared" si="11"/>
        <v>6</v>
      </c>
      <c r="B369" s="1">
        <v>42727</v>
      </c>
    </row>
    <row r="370" spans="1:2" x14ac:dyDescent="0.25">
      <c r="A370" s="6">
        <f t="shared" si="11"/>
        <v>7</v>
      </c>
      <c r="B370" s="1">
        <v>42728</v>
      </c>
    </row>
    <row r="371" spans="1:2" x14ac:dyDescent="0.25">
      <c r="A371" s="6">
        <f t="shared" si="11"/>
        <v>1</v>
      </c>
      <c r="B371" s="1">
        <v>42729</v>
      </c>
    </row>
    <row r="372" spans="1:2" x14ac:dyDescent="0.25">
      <c r="A372" s="6">
        <f t="shared" si="11"/>
        <v>2</v>
      </c>
      <c r="B372" s="1">
        <v>42730</v>
      </c>
    </row>
    <row r="373" spans="1:2" x14ac:dyDescent="0.25">
      <c r="A373" s="6">
        <f t="shared" si="11"/>
        <v>3</v>
      </c>
      <c r="B373" s="1">
        <v>42731</v>
      </c>
    </row>
    <row r="374" spans="1:2" x14ac:dyDescent="0.25">
      <c r="A374" s="6">
        <f t="shared" si="11"/>
        <v>4</v>
      </c>
      <c r="B374" s="1">
        <v>42732</v>
      </c>
    </row>
    <row r="375" spans="1:2" x14ac:dyDescent="0.25">
      <c r="A375" s="6">
        <f t="shared" si="11"/>
        <v>5</v>
      </c>
      <c r="B375" s="1">
        <v>42733</v>
      </c>
    </row>
    <row r="376" spans="1:2" x14ac:dyDescent="0.25">
      <c r="A376" s="6">
        <f t="shared" si="11"/>
        <v>6</v>
      </c>
      <c r="B376" s="1">
        <v>42734</v>
      </c>
    </row>
    <row r="377" spans="1:2" x14ac:dyDescent="0.25">
      <c r="A377" s="6">
        <f t="shared" si="11"/>
        <v>7</v>
      </c>
      <c r="B377" s="1">
        <v>42735</v>
      </c>
    </row>
  </sheetData>
  <sortState ref="U3:W9">
    <sortCondition ref="U3"/>
  </sortState>
  <mergeCells count="1">
    <mergeCell ref="V29:W29"/>
  </mergeCells>
  <conditionalFormatting sqref="D1:D110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max"/>
        <color theme="0" tint="-4.9989318521683403E-2"/>
        <color theme="8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7" sqref="E7"/>
    </sheetView>
  </sheetViews>
  <sheetFormatPr defaultRowHeight="15" x14ac:dyDescent="0.25"/>
  <cols>
    <col min="1" max="1" width="4.140625" bestFit="1" customWidth="1"/>
    <col min="2" max="2" width="4.28515625" bestFit="1" customWidth="1"/>
    <col min="3" max="3" width="32.7109375" customWidth="1"/>
    <col min="4" max="4" width="9.7109375" bestFit="1" customWidth="1"/>
    <col min="5" max="5" width="6.140625" bestFit="1" customWidth="1"/>
    <col min="6" max="6" width="3.85546875" bestFit="1" customWidth="1"/>
  </cols>
  <sheetData>
    <row r="1" spans="1:16" x14ac:dyDescent="0.25">
      <c r="A1" t="s">
        <v>68</v>
      </c>
      <c r="B1" t="s">
        <v>63</v>
      </c>
      <c r="C1" t="s">
        <v>61</v>
      </c>
      <c r="D1" t="s">
        <v>62</v>
      </c>
      <c r="E1" t="s">
        <v>66</v>
      </c>
      <c r="F1" t="s">
        <v>67</v>
      </c>
      <c r="H1" t="s">
        <v>1</v>
      </c>
      <c r="I1" t="s">
        <v>2</v>
      </c>
      <c r="J1" t="s">
        <v>64</v>
      </c>
      <c r="K1" t="s">
        <v>65</v>
      </c>
      <c r="M1" t="s">
        <v>100</v>
      </c>
    </row>
    <row r="2" spans="1:16" x14ac:dyDescent="0.25">
      <c r="A2">
        <v>1</v>
      </c>
      <c r="B2" t="s">
        <v>59</v>
      </c>
      <c r="C2" t="s">
        <v>69</v>
      </c>
      <c r="D2">
        <v>3</v>
      </c>
      <c r="E2">
        <v>4</v>
      </c>
      <c r="F2">
        <f>IF((B2="A"),ROUNDUP(D2*E2,0),ROUNDDOWN(D2*E2,0))</f>
        <v>12</v>
      </c>
      <c r="H2">
        <f>SUMIF(B:B,"A",F:F)</f>
        <v>21</v>
      </c>
      <c r="I2">
        <f>SUMIF(B:B,"R",F:F)</f>
        <v>19</v>
      </c>
      <c r="J2">
        <f>SUMIFS(F:F,A:A,1,B:B,"A")</f>
        <v>20</v>
      </c>
      <c r="K2">
        <f>SUMIFS(F:F,A:A,1,B:B,"R")</f>
        <v>19</v>
      </c>
      <c r="M2">
        <f>SUMIF(A:A,1,E:E)</f>
        <v>23.25</v>
      </c>
    </row>
    <row r="3" spans="1:16" x14ac:dyDescent="0.25">
      <c r="A3">
        <v>1</v>
      </c>
      <c r="B3" t="s">
        <v>59</v>
      </c>
      <c r="C3" t="s">
        <v>70</v>
      </c>
      <c r="D3">
        <v>1</v>
      </c>
      <c r="E3">
        <v>2</v>
      </c>
      <c r="F3">
        <f t="shared" ref="F3:F34" si="0">IF((B3="A"),ROUNDUP(D3*E3,0),ROUNDDOWN(D3*E3,0))</f>
        <v>2</v>
      </c>
    </row>
    <row r="4" spans="1:16" x14ac:dyDescent="0.25">
      <c r="B4" t="s">
        <v>59</v>
      </c>
      <c r="C4" t="s">
        <v>71</v>
      </c>
      <c r="D4">
        <v>1</v>
      </c>
      <c r="E4">
        <v>1</v>
      </c>
      <c r="F4">
        <f t="shared" si="0"/>
        <v>1</v>
      </c>
    </row>
    <row r="5" spans="1:16" x14ac:dyDescent="0.25">
      <c r="A5">
        <v>1</v>
      </c>
      <c r="B5" t="s">
        <v>59</v>
      </c>
      <c r="C5" t="s">
        <v>72</v>
      </c>
      <c r="D5">
        <v>3</v>
      </c>
      <c r="E5">
        <v>0.5</v>
      </c>
      <c r="F5">
        <f t="shared" si="0"/>
        <v>2</v>
      </c>
    </row>
    <row r="6" spans="1:16" x14ac:dyDescent="0.25">
      <c r="B6" t="s">
        <v>59</v>
      </c>
      <c r="C6" t="s">
        <v>73</v>
      </c>
      <c r="E6">
        <v>1</v>
      </c>
      <c r="F6">
        <f t="shared" si="0"/>
        <v>0</v>
      </c>
    </row>
    <row r="7" spans="1:16" x14ac:dyDescent="0.25">
      <c r="B7" t="s">
        <v>59</v>
      </c>
      <c r="C7" t="s">
        <v>94</v>
      </c>
      <c r="E7">
        <v>0.25</v>
      </c>
      <c r="F7">
        <f t="shared" si="0"/>
        <v>0</v>
      </c>
    </row>
    <row r="8" spans="1:16" x14ac:dyDescent="0.25">
      <c r="B8" t="s">
        <v>59</v>
      </c>
      <c r="C8" t="s">
        <v>74</v>
      </c>
      <c r="E8">
        <v>3</v>
      </c>
      <c r="F8">
        <f t="shared" si="0"/>
        <v>0</v>
      </c>
      <c r="J8" t="s">
        <v>102</v>
      </c>
      <c r="K8" s="34">
        <v>0.5</v>
      </c>
      <c r="L8">
        <f t="shared" ref="L8:L9" si="1">K8*$L$11</f>
        <v>10</v>
      </c>
      <c r="N8" t="s">
        <v>18</v>
      </c>
      <c r="O8" s="34">
        <v>0.45</v>
      </c>
      <c r="P8">
        <f>O8*$P$11</f>
        <v>9</v>
      </c>
    </row>
    <row r="9" spans="1:16" x14ac:dyDescent="0.25">
      <c r="B9" t="s">
        <v>59</v>
      </c>
      <c r="C9" t="s">
        <v>75</v>
      </c>
      <c r="E9">
        <v>6</v>
      </c>
      <c r="F9">
        <f t="shared" si="0"/>
        <v>0</v>
      </c>
      <c r="J9" t="s">
        <v>20</v>
      </c>
      <c r="K9" s="34">
        <v>0.4</v>
      </c>
      <c r="L9">
        <f t="shared" si="1"/>
        <v>8</v>
      </c>
      <c r="N9" t="s">
        <v>19</v>
      </c>
      <c r="O9" s="34">
        <v>0.45</v>
      </c>
      <c r="P9">
        <f t="shared" ref="P9:P10" si="2">O9*$P$11</f>
        <v>9</v>
      </c>
    </row>
    <row r="10" spans="1:16" x14ac:dyDescent="0.25">
      <c r="B10" t="s">
        <v>59</v>
      </c>
      <c r="C10" t="s">
        <v>76</v>
      </c>
      <c r="E10">
        <v>4</v>
      </c>
      <c r="F10">
        <f t="shared" si="0"/>
        <v>0</v>
      </c>
      <c r="J10" s="35" t="s">
        <v>103</v>
      </c>
      <c r="K10" s="36">
        <v>0.1</v>
      </c>
      <c r="L10">
        <f>K10*$L$11</f>
        <v>2</v>
      </c>
      <c r="N10" s="35" t="s">
        <v>104</v>
      </c>
      <c r="O10" s="36">
        <v>0.1</v>
      </c>
      <c r="P10">
        <f t="shared" si="2"/>
        <v>2</v>
      </c>
    </row>
    <row r="11" spans="1:16" x14ac:dyDescent="0.25">
      <c r="B11" t="s">
        <v>59</v>
      </c>
      <c r="C11" t="s">
        <v>77</v>
      </c>
      <c r="E11">
        <v>2</v>
      </c>
      <c r="F11">
        <f t="shared" si="0"/>
        <v>0</v>
      </c>
      <c r="K11" s="34">
        <f>SUM(K8:K10)</f>
        <v>1</v>
      </c>
      <c r="L11">
        <v>20</v>
      </c>
      <c r="O11" s="34">
        <f>SUM(O8:O10)</f>
        <v>1</v>
      </c>
      <c r="P11">
        <v>20</v>
      </c>
    </row>
    <row r="12" spans="1:16" x14ac:dyDescent="0.25">
      <c r="A12">
        <v>1</v>
      </c>
      <c r="B12" t="s">
        <v>59</v>
      </c>
      <c r="C12" t="s">
        <v>78</v>
      </c>
      <c r="D12">
        <v>3</v>
      </c>
      <c r="E12">
        <v>1</v>
      </c>
      <c r="F12">
        <f t="shared" si="0"/>
        <v>3</v>
      </c>
    </row>
    <row r="13" spans="1:16" x14ac:dyDescent="0.25">
      <c r="A13">
        <v>1</v>
      </c>
      <c r="B13" t="s">
        <v>59</v>
      </c>
      <c r="C13" t="s">
        <v>24</v>
      </c>
      <c r="D13">
        <v>1</v>
      </c>
      <c r="E13">
        <v>0.5</v>
      </c>
      <c r="F13">
        <f t="shared" si="0"/>
        <v>1</v>
      </c>
    </row>
    <row r="14" spans="1:16" x14ac:dyDescent="0.25">
      <c r="B14" t="s">
        <v>101</v>
      </c>
      <c r="C14" t="s">
        <v>79</v>
      </c>
      <c r="D14">
        <v>1</v>
      </c>
      <c r="E14">
        <v>5</v>
      </c>
      <c r="F14">
        <f t="shared" si="0"/>
        <v>5</v>
      </c>
    </row>
    <row r="15" spans="1:16" x14ac:dyDescent="0.25">
      <c r="B15" t="s">
        <v>101</v>
      </c>
      <c r="C15" t="s">
        <v>80</v>
      </c>
      <c r="D15">
        <v>3</v>
      </c>
      <c r="E15">
        <v>3</v>
      </c>
      <c r="F15">
        <f t="shared" si="0"/>
        <v>9</v>
      </c>
    </row>
    <row r="16" spans="1:16" x14ac:dyDescent="0.25">
      <c r="B16" t="s">
        <v>101</v>
      </c>
      <c r="C16" t="s">
        <v>81</v>
      </c>
      <c r="D16">
        <v>5</v>
      </c>
      <c r="E16">
        <v>1</v>
      </c>
      <c r="F16">
        <f t="shared" si="0"/>
        <v>5</v>
      </c>
    </row>
    <row r="17" spans="1:6" x14ac:dyDescent="0.25">
      <c r="A17">
        <v>1</v>
      </c>
      <c r="B17" t="s">
        <v>58</v>
      </c>
      <c r="C17" t="s">
        <v>18</v>
      </c>
      <c r="D17">
        <v>1</v>
      </c>
      <c r="E17">
        <v>9</v>
      </c>
      <c r="F17">
        <f t="shared" si="0"/>
        <v>9</v>
      </c>
    </row>
    <row r="18" spans="1:6" x14ac:dyDescent="0.25">
      <c r="A18">
        <v>1</v>
      </c>
      <c r="B18" t="s">
        <v>58</v>
      </c>
      <c r="C18" t="s">
        <v>82</v>
      </c>
      <c r="D18">
        <v>3</v>
      </c>
      <c r="E18">
        <v>3</v>
      </c>
      <c r="F18">
        <f t="shared" si="0"/>
        <v>9</v>
      </c>
    </row>
    <row r="19" spans="1:6" x14ac:dyDescent="0.25">
      <c r="A19">
        <v>1</v>
      </c>
      <c r="B19" t="s">
        <v>58</v>
      </c>
      <c r="C19" t="s">
        <v>83</v>
      </c>
      <c r="D19">
        <v>1</v>
      </c>
      <c r="E19">
        <v>0.5</v>
      </c>
      <c r="F19">
        <f t="shared" si="0"/>
        <v>0</v>
      </c>
    </row>
    <row r="20" spans="1:6" x14ac:dyDescent="0.25">
      <c r="B20" t="s">
        <v>58</v>
      </c>
      <c r="C20" t="s">
        <v>84</v>
      </c>
      <c r="F20">
        <f t="shared" si="0"/>
        <v>0</v>
      </c>
    </row>
    <row r="21" spans="1:6" x14ac:dyDescent="0.25">
      <c r="B21" t="s">
        <v>58</v>
      </c>
      <c r="C21" t="s">
        <v>85</v>
      </c>
      <c r="F21">
        <f t="shared" si="0"/>
        <v>0</v>
      </c>
    </row>
    <row r="22" spans="1:6" x14ac:dyDescent="0.25">
      <c r="B22" t="s">
        <v>58</v>
      </c>
      <c r="C22" t="s">
        <v>86</v>
      </c>
      <c r="F22">
        <f t="shared" si="0"/>
        <v>0</v>
      </c>
    </row>
    <row r="23" spans="1:6" x14ac:dyDescent="0.25">
      <c r="B23" t="s">
        <v>58</v>
      </c>
      <c r="C23" t="s">
        <v>87</v>
      </c>
      <c r="F23">
        <f t="shared" si="0"/>
        <v>0</v>
      </c>
    </row>
    <row r="24" spans="1:6" x14ac:dyDescent="0.25">
      <c r="B24" t="s">
        <v>58</v>
      </c>
      <c r="C24" t="s">
        <v>88</v>
      </c>
      <c r="F24">
        <f t="shared" si="0"/>
        <v>0</v>
      </c>
    </row>
    <row r="25" spans="1:6" x14ac:dyDescent="0.25">
      <c r="B25" t="s">
        <v>58</v>
      </c>
      <c r="C25" t="s">
        <v>89</v>
      </c>
      <c r="F25">
        <f t="shared" si="0"/>
        <v>0</v>
      </c>
    </row>
    <row r="26" spans="1:6" x14ac:dyDescent="0.25">
      <c r="A26">
        <v>1</v>
      </c>
      <c r="B26" t="s">
        <v>58</v>
      </c>
      <c r="C26" t="s">
        <v>90</v>
      </c>
      <c r="D26">
        <v>1</v>
      </c>
      <c r="E26">
        <v>1.5</v>
      </c>
      <c r="F26">
        <f t="shared" si="0"/>
        <v>1</v>
      </c>
    </row>
    <row r="27" spans="1:6" x14ac:dyDescent="0.25">
      <c r="B27" t="s">
        <v>58</v>
      </c>
      <c r="C27" t="s">
        <v>91</v>
      </c>
      <c r="F27">
        <f t="shared" si="0"/>
        <v>0</v>
      </c>
    </row>
    <row r="28" spans="1:6" x14ac:dyDescent="0.25">
      <c r="B28" t="s">
        <v>58</v>
      </c>
      <c r="C28" t="s">
        <v>92</v>
      </c>
      <c r="F28">
        <f t="shared" si="0"/>
        <v>0</v>
      </c>
    </row>
    <row r="29" spans="1:6" x14ac:dyDescent="0.25">
      <c r="A29">
        <v>1</v>
      </c>
      <c r="B29" t="s">
        <v>58</v>
      </c>
      <c r="C29" t="s">
        <v>93</v>
      </c>
      <c r="D29">
        <v>1</v>
      </c>
      <c r="E29">
        <v>0.5</v>
      </c>
      <c r="F29">
        <f t="shared" si="0"/>
        <v>0</v>
      </c>
    </row>
    <row r="30" spans="1:6" x14ac:dyDescent="0.25">
      <c r="A30">
        <v>1</v>
      </c>
      <c r="B30" t="s">
        <v>58</v>
      </c>
      <c r="C30" t="s">
        <v>39</v>
      </c>
      <c r="D30">
        <v>1</v>
      </c>
      <c r="E30">
        <v>0.5</v>
      </c>
      <c r="F30">
        <f t="shared" si="0"/>
        <v>0</v>
      </c>
    </row>
    <row r="31" spans="1:6" x14ac:dyDescent="0.25">
      <c r="B31" t="s">
        <v>95</v>
      </c>
      <c r="C31" t="s">
        <v>96</v>
      </c>
      <c r="F31">
        <f t="shared" si="0"/>
        <v>0</v>
      </c>
    </row>
    <row r="32" spans="1:6" x14ac:dyDescent="0.25">
      <c r="B32" t="s">
        <v>95</v>
      </c>
      <c r="C32" t="s">
        <v>97</v>
      </c>
      <c r="F32">
        <f t="shared" si="0"/>
        <v>0</v>
      </c>
    </row>
    <row r="33" spans="1:6" x14ac:dyDescent="0.25">
      <c r="B33" t="s">
        <v>58</v>
      </c>
      <c r="C33" t="s">
        <v>98</v>
      </c>
      <c r="F33">
        <f t="shared" si="0"/>
        <v>0</v>
      </c>
    </row>
    <row r="34" spans="1:6" x14ac:dyDescent="0.25">
      <c r="A34">
        <v>1</v>
      </c>
      <c r="B34" t="s">
        <v>58</v>
      </c>
      <c r="C34" t="s">
        <v>99</v>
      </c>
      <c r="D34">
        <v>1</v>
      </c>
      <c r="E34">
        <v>0.25</v>
      </c>
      <c r="F3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RowHeight="15" x14ac:dyDescent="0.25"/>
  <cols>
    <col min="1" max="1" width="5.140625" style="16" bestFit="1" customWidth="1"/>
    <col min="3" max="3" width="12.42578125" bestFit="1" customWidth="1"/>
    <col min="5" max="5" width="10.140625" bestFit="1" customWidth="1"/>
  </cols>
  <sheetData>
    <row r="1" spans="1:5" x14ac:dyDescent="0.25">
      <c r="A1" s="16" t="s">
        <v>0</v>
      </c>
      <c r="B1" t="s">
        <v>105</v>
      </c>
      <c r="C1" t="s">
        <v>61</v>
      </c>
      <c r="D1" t="s">
        <v>66</v>
      </c>
      <c r="E1" t="s">
        <v>106</v>
      </c>
    </row>
    <row r="2" spans="1:5" x14ac:dyDescent="0.25">
      <c r="A2" s="16">
        <v>42397</v>
      </c>
      <c r="B2" s="37">
        <v>3.4722222222222224E-2</v>
      </c>
      <c r="C2" t="s">
        <v>71</v>
      </c>
      <c r="D2">
        <v>4</v>
      </c>
      <c r="E2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Pricing!$C:$C</xm:f>
          </x14:formula1>
          <xm:sqref>C2:C1048576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d 5 3 0 c d 1 - 8 9 7 5 - 4 d c c - a e 2 9 - 9 7 8 2 6 1 6 7 9 a 3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Q J S U R B V H h e 5 X 1 X d x z H t t 7 u m c F g k H M m C Y I g w S h R g a T S k U Q F n u B 7 v H x s L z / 5 L / j B L 3 7 1 u x / 9 H 7 y W / e C 1 7 O t z z z 1 H R z l L l C g G U c w g C I A B R M 5 h o v d X Y a a m p 3 u m J / U M d T + g 0 F U 1 j e n u 6 v 3 V 3 r U r W f / 4 + X c p + h e A 7 p E T t B t r o 3 g 8 S Y l E g p L J J K V S K b p w b J f m 1 i y 6 u x C k N w 5 F x b n I d w K y f 5 x u o O V t S + X k x 2 + P 7 6 m Y x N J W g B L 8 H f 2 t S f r 7 z U a V S x T k r / v N 4 S g l + b M v 7 4 W p O Z y i 3 4 z L e 8 F 5 b / F n k Q Z 5 T 0 g f 6 Y 3 T W F 9 C x H G N i 9 N h O j e a O b 8 Y t E V S d H Q g T r G E R Q N t C Z W b g W U 5 P + v i Z o B + m m 3 I + r y p g e j t i Z j I + / h 2 h P 8 5 Q M F g k B o a A r S 3 c p X i 0 V 1 1 5 q 8 X A X X 8 V a N z 3 y u 0 t d t K 0 W i c C R W n V F I S 6 v 2 j O 4 I 8 n U 1 J Q S b E 3 c g k k a K O 5 A M V 9 4 6 P b j f S T s y i n p a k I B P w 7 k S U 9 n c l 6 P R I j N 4 7 t k f h Y E q Q 6 X l O 7 / K 5 + j Y C L K + N B p k g v y D T Z 3 f C d H p f T O S D T P j s 4 o M G e v t I l I b a 5 T W 8 Y G P X E p X E L 4 + D 4 h 5 B T h N u Z d K r n s P 8 b I d v 5 4 M b Y V G 2 7 0 7 s i I o L 5 b 2 3 F 6 d Q + 2 n q G X 1 F n f n r h f X / v v g + n w Q 9 8 2 g d P M c v N F s r 6 Q A h f v u I 1 C J O Q q O h P 4 v F Y l z b N k j B 5 n Q 4 l K K 9 u M V H c R J 1 N K V o g W t u J + D 8 A 9 0 J o Q 0 0 U n w / F 6 c j 9 M q Y 1 E 4 f 3 Z L a p Z G / T 9 8 X r v X u 0 T 3 6 h E k J N P I 1 Q R o A A g y t A G z v 8 R X 4 d 2 4 j Q G N 8 n R + Y J P j O J t Z 2 T 9 e D 8 q Q C G O h g g g / H 6 V M m 6 3 m + h p N y s m s s U y P q z 3 D o a S E 6 M x q j D 2 9 F R H 4 g E K B Q K E T N T R a t P r o o z v s 1 4 l d L q J b O A U o 2 j D I J J J F A K B C j P Z L k W p n o T T a j Q C g v R M L R F K T V n Y D Q a v j 0 / m K Q x n u l q X R v I U T z L N C b E G 4 b B l l r j P f F q Z m 1 j U 0 m B f B / V x 4 q d j B G m R T T y 0 H a 1 5 m g E 0 N x Q T Y Q p I H v + c 3 D M Q o F U n y d A L U 2 5 t d G + I 4 n T K h x N h M v s 4 l W D O w m q w m U B + 4 H W u 3 r y Y x W M 8 s p Q z B J K A S Y g D 1 t A V p 4 c p U S M f f v f 1 b x q y R U 7 8 E z t M m a I h a L C z I h d D Q l 6 O w B a d Z p u J H J z H / 6 d J 4 G B v p V q j C 2 o 5 Z o A w G 6 9 n 7 3 y B a b m 1 E K s k A l A k 2 i P R S P s p n X m N 3 e u T k X o t m V b G 3 y P m s n / j d K M G 8 + V l r q A p u I T q T E V b 9 i s / H V M d a k T D w T U W 4 j g Q D f s 1 m 4 x y T w g s N c A a D d d 5 Y 1 j R P w L Z c f N d D C R q 4 G t B N L B 0 2 s l i Z W w 4 l F W l + 4 r 8 7 6 d Y A J d T G 7 5 J 9 x d O 0 / S 9 v b J G z 3 t F Z q T N C 5 g 8 W T 6 f 7 9 B 3 T o 0 E G V K g 2 a V E E m x X t M j n y 4 + C B M x 9 g k / I 6 F X s P U E q Z 5 p b G P 2 2 G P m I S 4 6 y Y m a i P / a 2 s 4 S S u s R b W T x Q R M 1 M / v Z r e T 3 D D W k 6 B D T K p l r p z 6 2 r Q m B F E y Z Z R I W v T J n d z 7 A t x I h S C d F S F 6 i Y v 3 m x 9 / U G c 9 + 7 D + / O W v h 1 D t w 2 d p Z 4 d r f y a T 1 k z 7 O u N 0 f D C e J o o X I g E b G 5 v U 1 t a q U o B F G 5 t b 1 N b a r N L F A W S A Z o G W A L l u s D Z 6 t M o 1 O 6 f h l I i z B l n d s Y T Z F + J s k A H t J f z f K W 7 X D H P 7 B n f 4 A 8 j G c r q 6 L d t q w 5 1 J O j U k N Y g m H B w Z u M 7 L B 2 K 0 t m v R S E d S f J d G j E k w v x 6 g W 0 9 D Q v P l A 7 5 r l I l 1 p M / u A c x 8 3 + 3 5 E M 0 s o y H p D E 0 s J 1 K h X X X + K N / 7 t 7 8 O U j m 3 o J 9 B t A 3 l k g k k K Y V M + A 6 T T J Y V Y j O l g c K h B j 6 G R U C e G 3 B t D Q j 2 Z 0 o j f M j t I J h t E P w G b g M B p 4 Z j 9 D H n 4 x z d h o q z 7 F 5 9 G G L B F 0 m 6 / j g k 2 m U Q y 1 3 W M O f Y B N N e N k 2 m F c O V P 9 Y j H R + 4 D T g o b j 8 N c l s v c 7 + 4 9 g i 3 z a A x 3 5 3 Y E 6 7 z i M v j 4 P 7 h 1 M D d Z p M P 1 5 P X P N o f p 1 c P 7 h U s X x w R 9 P u B B Q F H z 6 e 3 U n T 0 + F l x z r M O 1 l A / O J f C M 4 S 2 o T N M p o w n T 5 M J f U w a T i / b K c 8 O E M e y u O 3 D J A t y b W r H V / c s b j d J w Q M g Y u 8 c j V I i u k O N k Y j M t O E q E + f 4 Y E x 6 B x V 0 + w n a C 4 K L S h 3 C v r Y b o O 7 m L E k W A D l P 8 n d A Q 2 l E m W y a v M C r Y 1 F q Z 7 J o z d X f n q T T T G B 8 t w b 6 n 2 R 7 y 6 I H S 0 G 6 M + / u E X x u J E 6 9 L U k + X 2 W k A a I Q f X q 3 U V Q G W i P Z o f P N o 2 5 T Q V O d 5 O + / c v 2 q + O x Z h f V P X z 3 b h G o d P E O 7 u 7 m a C S 8 Z J h a g i X O H T Z O g l a J x N l / s Z M L / 4 c W a 0 G T y g i / u S m I B Y R a 4 d 4 + l B M E D r A 1 S q W x C P F n j 9 g M L s d Y y b l h h s + 7 p R k C 0 q 5 z w 3 R Q c E N n t J E 0 e J 7 z G 5 + 4 x g X 6 a a R A u / t M s w F / c a 6 B z Y z H q Y O I t b g X o Z 9 a M 8 T y 3 1 c f 3 D I 1 2 2 M E E f M z P B W 2 q 4 U S s Q q Q 6 t Y / N 3 u s / i s + e R T z T h A K Z t G b S D g g d g D f H 9 4 R H b Y p r 3 r m 1 A L 1 2 K C Y 6 M u 2 u Z v w v 7 H k 7 Y N o V w t 9 v c F u A Z a O v n W v w 4 Z T o G 2 r 2 1 u Z X k P e a T D p 7 0 g p h O 2 Y J V / x X k 2 G h o d z I A P m 9 c E y S D 4 4 J 3 a Z 6 t B q g X 5 5 I E p w Y T H D b z l 1 D m X h j P E Y t y p u Z g U y b p M 5 H K g B x O 6 l O j 1 p 0 6 e q z S a p n l l C d I 2 d o c y t X M y H g f b 0 2 t i d e O F 4 u + n H W 0 M Z g 7 Q S P G D o c u 5 Q Z 5 U w m v O D i + m z y A f e 0 u 7 t D T U 2 l O T T s S C Q y Z h t M r G u s F c Z 7 k / T 9 A 5 e G k M J v j + d 6 / T S u P g p x W 6 n 4 J j V I a v C D k W J L o I H N x 8 x 3 l U K q 1 l a L V h 8 + e 6 S y / u n r H 5 8 5 Q n W O v E x b W 3 L k g i Y T O m z b m x I 0 0 R s X f S 3 r r I l 6 2 D x Z M k Y u a M 1 1 q C d B h 7 k h v b u 7 S x G H d o 4 X z V R L Q J v 9 / W a Y 3 j 4 S o 8 / v N g i i P F 5 l c + t J r n Y 5 O Z Q Q D g h 0 H O + y 5 X i g K 7 + Z i e 8 t F o M d 8 D T G h U c Q p O x r S 9 D 0 U k i M j 9 T I R y r z q E m F E S n t r P W X Z i 6 J z 5 4 V W H 9 5 x g j V t f 9 F 2 m D h A J m C V p L 2 Y p J M G P 2 A x j x I 8 8 5 E l N Z 2 u K 1 g j A z Q Z N J 4 5 c A m t T U F x c s z Y S e T 1 H i 5 w l A O o F V R C 5 c K 0 z w E A U z N g w 7 c z + 5 k n h t C / j 5 r E V Q y K B P g I F c o E / 2 Z N h B G U n Q 1 J Y V 5 j P / / i t t V + d p R b o C T J c q k D X G R o n 0 4 Z 9 N 4 b u V o E s o k V T j c Q E 0 N K 7 Q + / + x 0 / m Y / c Z 2 j u X N Q j I D Q Z h 7 I B I G H o G g y Y X w d x q L l I x M Q S z X S x R 9 + U i k J J 8 1 U a T I B 5 Z A J 0 O 5 r J 2 2 C 4 V R o H 3 U 2 y W e G 9 x H n a T I B 8 O Y h T x f L U H t C E A h 5 X 7 D G 0 y P b i w X I B O C 7 7 G Q C n N 6 D H T h H W x 0 Y 6 b I b 7 6 J A s L z y 8 h P 8 1 C j o Z y P E A y O i k O 0 O C B 0 A N M w 1 z H w 7 t m M B O n 7 s i P h 8 Z 3 v b k U z F Y m l T R Y p E L O r e t j H x a F U + 2 8 e 3 w 2 k y Q T t B o w C f q H w 4 H c w + I 7 e 2 0 4 e 3 w n R z T p I L 7 U 2 c 9 + 7 R q O N Y x E r B 6 Z 3 o t H l E w H v G D I F w 1 2 n O z c h B P Q f r L 9 9 c c p a 4 O k O k 5 y X a 2 5 P e P N R e u t D N l 2 C H U 5 7 G e F + M F u 5 9 T 5 0 H X 6 M T w 7 I 2 x f l 2 j Q R n Q i T S p F K F 8 b d f L P r 9 S X l d u N J 3 2 T o 7 c z B F 3 Z X x R w j g G n b g t v X j Y u w d R p v n g + 7 v c s N 7 T C w Q t 1 p w 0 v w 6 D 0 c d Y P p B o 0 c i A d p e y L Y o 6 h H W P z 8 D h G o Z e I m 2 t 5 N p U 0 8 T S R P G i T h O e S Y w g H S P T Z T O 5 h C b S C r T A L R W U 7 N 3 F g j T 6 k a 2 k G h i V Q q X Z y x 6 u q E S L o C W + R D m n J G G B t J a C i M t I s p l H u P 4 j z M h 2 q i i R s o H r 6 T S Q 5 R a W i z a e F L f p G J C / V T Z t 1 5 h t P U f F p M D Q S a 7 q Q e U Q i Y A 0 y P Q c f r C / s L 9 R o W c C G g z f H R T C k J r B H 0 0 r O l E q n J w 0 k p e A I f E R 2 z a Q U 5 1 P 5 Q d u g 2 K d q c e 8 a E R T m 1 S 1 D L H N F Y W X k i l n R T w / F k 7 d y g e 3 R K f 1 y M C N h O w 7 s J u r K 1 i Z p 6 J o Y 4 k C 7 9 F D x / c V T n u s J N p c 2 N d x S T g 1 Y I 2 Q v h N k W Q C W Q v h S z Y d S w X I B O Q r F o y a 6 G 5 J i Y 5 v O 8 6 M N 3 L l k 8 c 2 L B P 5 3 i G O O u D 9 o 6 w C r R O O c l I v A V 5 V p / y 6 C J G e F 7 k Q s z t t E Q B 9 N O G U 5 w R 4 s Z 6 s h 6 i H h W h 8 f F z l e k d r W 7 u K Z a D 7 x I r F 9 l Z h T 8 a W N 5 9 F Q d y a y + 8 t 0 / O 4 T P w 4 0 0 A j z S v 0 0 v 7 S R n J 4 Q a F 3 i T g C y j c W S 1 I T y 4 W T v N R D q F s v X 8 f I i x S N S k + P J l Q + F P o 8 G x Y d 7 C Y a 7 k i x f S 4 d E u U C 5 g j M E j v 2 9 n Z p b X W F k v w c T m j v 6 F Q x Z 1 x 8 g P K o D G Z W 8 j 8 r r o T Z w C Y w E q O 1 r Y 3 a w 7 t 0 x O i 7 q j T c 3 p 8 m E w L k A P K w x 3 L R 3 n O Y P 8 2 W m X o I 9 W n y s d 7 c 5 I r b q 6 l n T x d C l O X i 8 R o 8 e N V d h Q f t n p / n m p g 0 6 E v x N k Z O I 5 l M C O 2 1 X I X m Q r 7 i u v U 0 K B w Y 2 v w 7 P y G P 4 X C j m H C I z z C R s R p w e 6 8 4 6 q B J t Z 1 o c 5 a d G o f K V M 8 V R l P P a T b 1 v L e b i s W 5 U a z H Y B G L B h O 3 x M 6 j P P j g h k X b 2 1 u i T X W G r + X Q 7 i 6 I Q C B I z S 3 V c Q b k u 5 8 X 9 8 k 2 X V u j 7 J f C 2 h V 2 Q I t 1 N p f / H r z A f N 9 a D i A X a A q E O 1 9 Q n 9 Q P 6 q 4 N 1 T F 4 l M 2 k b O 2 U D 8 U S D A 8 M M s F l 3 h y K U W u r N 6 G F x v C K 3 5 1 I U X N z i 0 q V h 9 y 5 R + W h y O L K g T Z d o a X g j K k 0 3 N 6 n z t e E g n z E E 9 I B V F f h b 9 9 d K b O I K 4 t Q 5 2 m x j p v d 3 A P s h W 1 P e w W W 7 3 r x A L c N u B Z u j d R O S R d y x 5 s o 1 W 3 u B t 0 v V Q 6 2 o g H 6 9 n 4 o x 9 V e C d j d 6 U 6 u d J R d k G v I 1 O b P 4 r N 6 Q F 2 1 o V o G T g s v T r V M v X e O y u + w + G X 0 t 1 u e y e T m U H A D n B C F M L e B B T D z j 2 Y w U e l O Y i y U W Q 4 s K 0 h t E W 5 v s T Y + P p S i i P d H K Q n m + 9 d y g U o 3 w W w O t I x n y V E t Q 1 2 1 o e A j Q C H p A s u H Q p / n w + H + 4 v 6 3 W I d C R 2 e X i r n j y k x m i F I t A M d M s c A c M R 3 M S m a 0 m + g E k 0 r 3 x V U C b u 9 X 5 2 s Z E e 2 p p P s s Z b / B C r M + f p r 7 4 I j I 1 k w I g D 5 q 2 N N e 8 Y N y Q Y f Y Z J g v M I Q n g 9 K u l Q 9 X Z i 3 q L c H f c G Y 0 0 4 G M a f y l w O w l u P L I m 7 k J B A I h 2 t 6 S h Y b y D 4 a y V V J / m z x + e F N W F K i 0 d F 6 p c H v v O G Y H v r + W k 4 Y 0 1 f D n g 4 t X K y 8 x J c B q f Z 6 i 0 V i W h t L B D q e 8 Y t A e I X p 9 v D q P v b y 0 Q N 0 9 f S r l D K w 9 U d w 0 + V z o O V F c Q b P p 6 O 3 L 4 J A x 2 z v F t q O i e z G y w s 2 0 s o V p 9 F I z m V j Z Y e 3 M Z S s 8 X Q o g W L 5 B u I X g p S 0 l + v 9 S S W q I 3 R a f 1 R J 1 Y f J F e p 5 n I j l r J z v K J R P Q Y K x R l w / F e P Y 0 C p E J A J k q 1 Q c G W T L X S 8 + H c p 0 H k a Z m r o O J 7 i 9 Y d H v O o h 9 t n c 5 d T d l k A i 4 c L + + i 9 v e t 0 1 p G E H S b O x G e E J / V E n V h 8 m k 3 u S 4 s D X u 6 U s D 6 E t r 8 y 4 f o X v U 6 f n d 3 t l W s N M A p o I G x d t A 2 C L m r E T m j F C 8 f t C J W d I J 2 x 0 R O T E v x A p u S q S i 0 j O C A S t m U q 5 r 8 / P 2 H a 9 W R W o + I 9 D x H m 5 u Z e U 6 6 t g G q R b D z 8 P b x b y H P V D F u b W B j f Y 3 a 2 j t U K j / Q 8 V t K X x X K C d M Z s D R Z K u W N P H o y I j D Q l q T T q v O 2 F D g v X o P 3 k s 2 a r Y 0 N a m m T j a i p R a L b T 8 t j V T 7 T L z 3 k C 2 Y f E z 4 U n 5 T p G q D m J h + 0 k + k m 1 6 g W m Q C Y L F 7 c v M W Q C f B K J q C U F Z D g j n d a 7 q w Y Y J 2 / J Y 8 b x j k B W i r 3 3 c j j 6 u q y j D B A J p i Y 6 D 9 b Z 0 V / q L d y 7 w 9 w k 5 U Y 5 t L U E E w o F G 5 t Q n P f c 1 z j Z m x h H a o F V G o H + c W u K m s L u w k W w s o S V 6 9 V g L 3 G L Y S Z 6 a k s d 7 z X B T i B E W N 1 W e B S g d m 8 h Y B 7 X 1 1 Z p q X F + X Q a 6 O z M 9 l J o Z w R 2 J G n 3 P u n Z E W 5 y Y c o M / i K e a M A M g o y c + R l E G 7 J W w a 3 f y Y w D 9 n S p w N c c G 5 D T I W J s L e 1 5 m J H Q 2 d 2 j Y v l R 7 j 2 i J v / 6 H k o l F y v L i 3 R g d E y l i s d E f 8 b E q 8 R Q p l Q q T p 1 d 3 d T T m 3 + b H 2 3 m r e 1 g f y y i 3 6 k + q r Y I U X d l R m a l I c o f v x z 2 4 I 3 k v F q E m o 2 U a O n d z 2 2 U b M 1 U r l B 6 w e N V 6 X n C m u R e X N e o f d E 2 K o R y 7 v 2 b S R Q K t 8 E y O 9 e k M c u a q a u 7 V 6 V K A 2 p N L O 4 J R w Q q E u D b q e L M W R N e n v U u K 6 + H t g E j e E r 0 U W F G M + Z e j R X 5 W P b r 6 r S Z j 1 g S a S V n f o e a t a G i i Y 4 c J 4 Q f a F W d 6 h C s X x 6 j F A o D 9 1 g I T n O h v M K t T 2 y N 2 y T 7 y 9 B M G u j M 7 W 7 G K r q Z G m R j N 0 A r W 9 6 e 3 y t u M 4 m g a R E m u Z 1 q Y n J B R R R O D b P m r e B A f 8 i Q L k W I 0 2 Z 8 R K X 8 R c 3 a U F g 5 y 4 l M h d L l 4 t v 7 u L 7 E s U F v 3 + 1 l K F G 5 Q N s O + P h W 5 v 7 a 2 v N P P i w G m C j 4 1 p F s G 7 e r p f S y 1 R 3 L a 9 w e 1 S S K s W X 5 0 g H n 7 x y 3 d c / h t e 7 w + T D / i o G b f M h j i k J B S a y E q A S z Z c 6 P E E B 7 0 u / Q O n B S 9 B m Y h W E v q G p B X + X 8 R I q + v O v 9 m o u q A e 6 E q c k 7 K u Y N T h o P b b u j T H B t k g H F O i 7 y A Z u 4 Y b U j 3 f + E n U k q U e T f T m X u 8 e E K d v a w 6 J C D K f e t M m u B p + t y i T W 8 j G M D l X v v e B 5 s X J e O p 5 p z Z K / a o S Y m H 7 b s 1 N r J J J K d V N U i 2 Z + / n h a r n K 5 v b t P a 2 j r d v T s p n C P 5 0 J K n z 2 h s v L g e e r e F W c Z 6 s J t h 5 p k r S S g T I N X S 8 r o Q g H J g L g n 9 y l i K X l O m 6 3 0 H x y g + v / G E 6 A P W Z J d n 2 U L h 4 t 7 j c P l h 8 T e R T 0 5 0 D M e t a P V W a 3 J D T U w + y C 4 K Q R d E t Y j j h j + + P k o f X 9 u g / f 2 t 1 N H R T k e O j I v + H c z e v X L l K h M + d x R D U 4 U m D A L 5 V j r 6 i m t u O E 6 q j d 4 e 7 3 1 m b k C b D D s f w t H Q 1 S z H 8 b n h 7 z c t m l m 2 s g Q e g C l a a Q h x 4 p A U Y 6 2 c Z b B a w X e T r 7 n 3 m H j Q W p E J H i / c x / s v t O W Y G 5 i 9 + 8 I L p 6 m 5 u V n s 2 r 6 w s E h 3 7 t w T 4 + 6 W X U y + U u 4 / u r e j Y r l A r W 3 u b F i v w K q y m K A p R p 0 Y 8 D q L 1 4 O f p 2 z g 3 S S o M U c G q x l 8 N / l 2 9 w I 1 N f d 0 4 x i 1 Z V M e t 3 k 4 H K a m x g a a m D g s t r z p 6 u k T 5 u H l y 1 e 5 P b W U 1 j J 7 u + 7 k c E N L q / u 8 B t T 2 x U 7 t w B r l f g O d t q 8 f w t J p c u T E 4 i b f x w 3 3 D d 8 q j U L y g U 9 x y t p W B d f A 9 g D f T T 6 Y e 0 7 e P b / Q r 5 b U O + 7 B w 9 d q D C V C e w b m 4 Y s v n q b e 3 p 7 0 s K Q Y 2 y w 3 b 9 6 m q 1 d / F o Q r 1 B Y D Q h X c T a K U T d I 0 V p c z Q 4 W K x X v G K r Q o G 1 Q C c P / D s e K E 8 T 7 s C q I S V Q D k S c i U c X l E / T b 7 f N V Q k Y 5 B F r h s c 8 9 v Y q 0 t P V U x d 2 y p x S e 9 L E L Z 1 t Z G x 4 8 f p d O n n x O E 0 2 P t Y D K u r a 3 R r V u 3 6 d K l n + j + / Q e 0 t L R M G x u b o u P R y 3 P / + Z u H Y g W l f B h o T 9 I b h 4 o f O Q 5 g v b 1 S s L o T E N u g r q + v 0 5 d f f s 3 P I t V S S y O J 9 Q 6 B H i Y Y h h t p U + j B E g a x y s + q i X S 5 q k O 5 U 1 a K h f X J 5 R u + X b K h 8 z g 3 / O W S u u a Q I 7 t w e R G 2 U j D c S f T 8 i P f v X p y f o 9 7 + Q Z W q P P S z o y x Q J m i r o U a N x a K 0 s r J K t 5 f b 6 U 9 v D K u z c 6 G 9 b H g i b L J 2 5 k C c H q 4 G W P t W o a V v A M 6 I t 8 b W 0 7 s / X r p 0 h c 6 e P S v i G p t 7 c o d 8 A G 3 V J + u W G I J U a d g 9 o V i A B w R P J i B j c U 4 n x H C r 3 v b s 5 b O r B S b U T d 8 I R S 3 H a G c n d 0 U j O 4 H s 6 U o B 7 R N g d W W J w g 2 N 1 O x x C b F a Y m d n h 9 t t V 4 T 2 w 7 L R 5 h a m I N Q W C + 7 X 9 7 P b U E f 6 4 z T W U 7 3 G D N p P F 7 / / n l 5 7 7 R W R h j a O R L K 9 o F 8 y m d 4 8 n H m P 6 P i t B n I I B T K x b I F Q C C C U R U k a 7 P J n g w F f T T 6 0 4 0 0 S V Y s 4 T j D X N + j s 6 n E k 0 9 M n j 3 L G 7 W 1 j M 9 8 y g P 2 l v A K C Y E d T U x O 9 / v p r d P L k S d p h D T Y 1 N U W / / H K D f v r p M k 1 P z 9 L f f l y k 6 O 6 W m A y 5 + l h O A b 8 7 H x K b B F T L W Y G h T F 1 d m d E j c O D s 7 M h y w t R 4 7 Q p H H L j 2 S B 5 9 g y F X L G V c r v 7 J m W + D Y 4 O N T e L B / C S R C b c h M S Y G h k Z y 5 j Q 1 t 5 T X / 1 T M E m S F x g N 2 d X b S 2 N g Y k + s E b b W / R L e 3 x 6 m t e 5 j C r B 3 C j R H q H D 4 q X P J r c 3 d E 2 8 F L U a + v l t b p 1 d a W X S F h j X h U C C D b R 7 e k d o I T 4 v s p 9 K t B C H y C / Z l F O f A f m z x W K / g 2 f S P U M p o m U z 5 S V Y N w H U X M x d l Y z w g Y T N N y p 8 F X Y z l l m E 8 7 O 7 s U S k i n i S 5 j I M w V V 8 f g B M W i u 7 R w / y J d m c 3 v W m t n k j p p x k K 4 d S t 7 u B W 8 n i m u n 7 F P l r Y G M B p l p b y Z / g V h l 5 d 0 i v P x E d I I O 7 v B L H m s V u D 6 x C m 7 8 i H G 7 W c 8 f E 4 B 2 N L V w G u H v F 0 j w T a p O S B V e O x s N n q t 8 c E v c p p 3 M h C h e L B V L O B / 4 X i U X j 0 U E / v k a r Q 2 N d K / f v d F m p 3 f p O 1 d h 3 k h B k z N i G 1 5 T D i R 7 e 6 9 + / T W W 2 + o l A Q m a 2 K F I 0 B / 3 f 0 l e f Q X U s Z k S f B f R D i 9 s o G K J V s m q x G s T 6 / e y r y F K i I Z O c r t C f 8 d E u c n s H a E L 4 9 Y E a B R 7 T Y b F 2 V j N s K T S T R S C j / b / / q / n 1 J k 3 6 u s L T P m L N z e z w 3 H q b 8 9 l z B x J h V I h h V 2 c T 0 M x d r a 2 q Z r 1 6 7 T m T M v 4 s L c H o 5 R T 5 + c Y I g B v Z / d z e w q D 5 w 9 m P K 0 E E 4 l o M t E y B P f G 1 a r E k E 5 J h C 3 U g n a P 6 g a d V W E 9 Z l P h I q F s Q l A Z t 0 9 X f N V m 1 D a s 1 c O t C D D n d 3 Q E G Y z c I 8 2 N 9 c 9 L R n m h m h 0 T 2 w R s 7 j w l B q 5 / Y O 2 W 4 z z 4 D 5 3 G z e 4 u 7 t N k U h 2 z z 8 8 f W J J M i Y i l v m C c M 8 s B 2 h y U Z p 6 s O n R n t p c m a N g u I V J 1 S a G N m m H A b Y M F X a / A / D c I F O L r R 3 5 9 M k T b m 8 O i T i m t 3 8 7 1 V D W 2 n v l A u 9 G y w 2 8 e p A t 7 T b X x A K h R o e q 2 5 0 A + G b y g T / p h 6 4 w a f I B w u 8 F O 9 v u 3 j x d A 4 J M Q L i x 0 Z F M e 3 w t V B g g H q A 9 X 0 4 A m Y D e v o G 0 I 6 S B 8 / I N w r W T S Q O u d J D p 0 c w M f X q n I U 0 m A I T B 6 P I L L / d Q E 5 N p 4 c E P a T I B + X Z 6 / + K L r 7 L I p B 0 s b e 2 Z H R y / m q w t m Y C M P E l T D + m 0 h K m I m M X r I J e V D s 6 2 R Y X R 0 j f m i U T V I B q E X w N a w Q 2 N k T J X E W E 0 8 r X Q 7 k o T L 1 z k 7 D m G X u 6 4 F P Q O D G b v h 2 u U J / Z 7 A i I d B 8 Q R r x / t L 7 c i / + c r M X r 7 7 T d V S g I m I K A 9 n 3 v Q j P U C f h D x L P p 5 1 I O B W o J g b g 9 a Y f j i N o / F G 9 I P 5 d e D A Z i D Y 0 J r h e W l R e G A M O F l C v v K s m 0 e d w G U N i 0 e h V Y a v p h q p e n l I J s 3 c a G V f n s i 2 8 E A t H T 2 C y 3 6 5 u G o 2 O J T T z g E s G 8 W R k E g L N z 5 I m d q h d b U 6 M g F A q H i K 4 y q Q d w a 3 r c O 4 B Q f t Q j w c W 6 x + g Y Z m 8 / V / 9 E d u n Z U m 1 y Y o + O E 7 p 5 e C q r B r e j I t X u 2 3 F D s l H Q t g M U A p l u p u K A G r K a s j M m n o Y s a / U Q b C 1 M 5 6 x L + 9 X q Q / v H D S 7 S 1 t i A c D s P P / 0 H M 8 r U D b b y l h Q V B y o b c y 9 Q Q U q J 1 p Y 0 f Q M R U e p d t X V M u q / F T S h V a N J T p X Z d A + w U b T m v k 2 9 s p Z N t x o h r Q A 0 1 L Q b 6 p E x c f N A h t 9 P 6 x G O 0 u T 6 l c i e u P Q 7 S z P k / / 8 Y 8 v 0 b 9 9 t Y P + 1 X O p N D n t A J G G R k b S g 4 D d z q s J z A q a o 6 L C V n m I l 9 L f V i x 8 M f n k c x k P W 0 O s L u d f u N J c k G V r c 6 O k + U 7 l A O a U 2 a 3 g B O w s 7 w Q U t x t e G c t o 4 U j X q I p J j P c m q L G 5 j X Z 2 C 5 P D d P K s b F t 0 6 U F 9 v F c g r Y 0 Q w C g R l O z h F 0 e b b F Y 6 V N + o 5 K A r B j c B q Q b c r K 3 O I t a 4 + 3 K 6 P e 2 s Q P 9 G u Q B R Q F I s D w a z S k 8 T M Y E l m k U f E D + A m 8 k I N 7 s T b j / N 2 G B f 3 H P X p m + d k M + E 8 X 7 w 8 v 2 f j y 5 T Z 0 s j N U W y P X 4 g z 8 7 O t j D z N L R D 4 t F K g K 5 M x 2 l 5 N + P 0 q S 0 k a d I Q x F I y h z j / + O H p 8 2 X o k X g O n + H W t + I F 6 2 v S 7 E M b b F k N n V n 3 s N i l C S c t A q J g t m 5 H Z 7 c w H 1 t s w 5 L m n z 5 R s d J w f C g j + L s x 5 w L 4 6 K N P a X B w g D 6 8 G a b 5 q R / F g N t z Z 1 + m 1 w 7 F a W E u + / r w k I L g G F Y E U w / A M 8 B p c W M u R D E q 3 z N a K Q j e 4 A f k E U F m y h 9 E Z b 4 p l 9 U I v p h 8 g K g p F M x 4 t e D U N 4 I O P i 9 o 7 5 B m H 9 a t u z Y r H w D L I R d z 3 3 s 7 x Z u K / Q N D R d r 5 2 f e j i p q R y l p + 2 c R 8 t E c Q 4 s m N D 6 n 3 4 B n 6 4 + m A 2 A I H 2 5 7 2 D c r O W i f o U f e X Z x v E f K v q v 8 E i g X c j 3 k / m K K g k o s b R l M s q B F + c E u L 5 F P w g k 8 a t O T x l B l b A w W 2 V B x P 9 a u s b x s F D R 9 I m G M w g u N 4 X n s 6 5 P k 8 l + r U K w d 0 7 a d F I + 5 5 Y 0 B + d s Q + n H 4 g 4 c O j 4 S 5 R g c / N 3 F 8 5 n u c w L I R y W J u T 2 5 h r d n C u u H P 1 A l i b C D 9 4 L 4 k b a 7 V 1 V E t a X 1 + 9 V / S o 7 g X F u b M t h R 7 r B D d g f s N I P j E G k 5 j p 3 A A S s 2 E 2 o 7 U B t 7 T S t A 8 + 3 t r J E o Y a w I B + m m B e z S 0 Y x Q F m h L C 0 r W 6 O t L C 9 R l 2 2 D A 5 x b i g v f D j h M P p 9 s F Y J b T 8 D z m U O O x J H T 6 G v E e E c 9 D I k 4 f n K i T f 1 X d e C L h q o V 7 G T y A i 8 T C t 3 m S M G V 3 N 3 b z y Z j p 3 D H a z J t b p Q + + i E f t O v a R K f D s t G F K i o M h i 2 E x w 9 n W U u F q S 1 S b 3 Q C M h o I d 5 e J q y M H / i O P V Y Z v b a h a w G m B E 2 i n f A V b 7 o R C J 5 Q 2 Y i I / X D W O Q 3 a h 6 y + z V j O x s b 4 u x i P q c k K b 6 + m 2 r N n X d 2 v 4 Q h 2 h S J M V l 0 f + k y a S D j m y W e H A J e 2 Q W / F Q G 2 D b F C d U w v w p B h i y h A V f 4 H 7 2 0 n E 7 9 / i h i j k j 3 4 D f U k z M / g G 5 E M 3 s g y l 6 N D M t 7 j G V l G b i 0 l a A W h p T 9 M K R D v r 4 l 3 r r o d f E Q T S b R D p t B n m i X T Y r G 3 x x m 9 c K t + Z U x A G l 9 i t p 9 3 E x G N 4 3 K l Z P g v v Z i 8 D 3 D Q z l H c h b y Q r B J O f + g 2 M 0 c m B U j H j X g 4 p 7 W p K 0 v W e J T t + D 3 d 6 G a P k K w Z 1 c 8 q S D Z F s 6 b Z f N S o d f t c m 3 u O l + c V n Q 2 U C B F 8 L D m e x h O 1 5 Q L A H Q N s K m z 2 5 o 4 L a M l 3 s t B D g Z z N H 4 w P z c X N Z Q r O u P h M z S l S e t N L 1 a L 5 2 4 E i g C S R l J F m T o O H 7 E p 4 j j M x V 3 l M 8 K B l 9 M P p 8 t L E 8 I O L j Q J + / c V D F 3 j I 4 d V r H q o q u n V 3 i r 3 O B G U i k 8 2 d B a F e 5 + e L 7 Q R g L g Z D C x t D B P / Y P Z 6 x A O d 1 p i T h U m E s a p v g j F D y u f 1 y S M C o j r t B m 3 y 2 a l Q / E G d 5 m A I F T S Z C k E F K E b R C E b O H z 0 h I r J c X x e R 6 H X E + w e O 7 i L t T c Q o x 4 w y h 4 T B J 3 a Y X p K u 4 n u F m k m N d b b M g I g C d 6 u I o s Z m u C J z M n P d N d U E z 7 u v s F / a o B 8 V z X v a X 0 t e z k t D B E y T R / U 3 q W 0 n 8 p B I Q F Y m M 9 t J D a o D l g A m i j o s o 6 6 3 d T L h 5 n l I D U G 6 4 t Q u J t s w n D A D x + 3 d n A 0 B h j r z z l k y 2 T l g y 8 a C h e q F b D k l l 6 N x w m a J O g 7 y g f U 3 v Z + n + X F B U 9 9 O K W i k L u 7 r 3 + Q n j y y e w Q z z 2 p O V X c C 1 u T D A F 2 x J k U e 7 O u M 0 q F W 9 x 0 c / Y Y T U Z z T 2 a T i P / I L q g h f 2 l C Q C 7 9 N P R M Y 1 7 f t M s o G J F l T w 3 K K R X d v H 4 U M L Q b g 5 W H S 4 s b a W l 5 P n R c I Q S i A o Z F 9 a f M N b m + v g A s f a / J h g K 6 5 v D P G I G J O m H l t l N E G l b c T f c X B 9 5 c h C 7 9 g I 2 1 q J x l X 5 h 6 C g 3 x W M v j i N q 9 C v 2 b R w J 6 u b h P w s O q q F 0 z d k 0 s d 5 w M q D Y y S a O v o S E + 5 d w I 8 b I v z T 8 V Q I e z y I R e J w X A i q T E h A F 4 7 h D e U R 3 D f g e x 5 T k 5 A u x D O D o x 8 Q H z u c f Y 6 y Y 1 N T W J O m L 3 y G + t N s q b y 1 + R 1 R B Z R J E m y 0 3 Z y Z T 7 n D x z l s 6 L h m 1 t T o G 1 V k Y w c 5 J e e T L 9 M / Z C A P g J m v F o o Z 1 k x m I d 2 s 8 8 N e B a 7 U M I 8 j C f i r B G 8 D Z x 1 + g 4 7 s I w Y y l S T D / e I P j a 7 5 n Q C H C / 5 N n / T 2 N i V S 4 X h V n x 4 R e 7 g i 4 u f p K x 4 h C x x S K a w V J g 5 l i 8 h y i G Z U O N H k c d x T P s / / b z 7 b i a V g C 8 m X 0 M w L g R D B z c U E p 5 K A L N M 7 f B K Z K 9 k A p Y W c v e h g p C b j o 5 C 2 G a B L w S s m 2 c W G + 7 R C 5 k g a F 7 I B G D r z 6 5 m V I I q o 0 b A 5 f G u t D Z K x 9 W a + T n 5 O I J 0 0 E 4 c n j s F M k m Z r F b w x R h L b D 3 y h S x e M L 2 Y O 0 + o G v e G S Y R O m J r M X h M 8 H 7 B O X y F g P + B i h h v p D m M Q D w I 3 P / d E t K f y O V e w i 4 d T R e Q / N F k 4 g F 4 6 b g 9 M I o 5 k i K a O g X J m n X q E z 5 t W 8 x 9 G L c m 1 t W f R 4 u I i / f D D j z Q 7 + 5 C w / 1 I 1 g E 5 U J w y P y H X x v G B x v v A M 3 l u / X F c x b w h H I s I z i A 5 e v I f + w S E x J M r U a u a I + 0 / v u C + E 6 S e y C M M B y + F m N J L U Q p n A e U o z m S E j h 9 U L v p h 8 C N r T p 1 E r U m 1 E g 9 T b 2 0 t n z 5 6 h / f v 3 0 a V L l 9 U n l U V b m 7 P L 2 l y f o R C 8 L C l 2 e O I E P Z y Z F u 1 T T C L c 2 t x U w p S x z 8 w F K W F y w j O Y Q C 3 u A o y 4 x 3 1 i z Q k s 7 V x 7 G E R S R 8 e Q Y / p p B 4 U 8 m v J Y r e C L y Q f o 5 k c t t Z M d K O P f / O Z 1 m p 2 R H q 9 8 c F t p y A 1 6 l V U 7 4 A H c d d F e O S h Q V L i n c G N Y e P d A l M 6 u b i Z h U 3 q R f w 2 n N h W G H d k X + z T x 1 V S T W B O 9 H g B y S G K Y w U 6 a 3 H w c k + r I J 8 k v q z L 8 G R z L A Y T C S 7 Y T q h Y E 0 4 K C S 6 P j t 3 d w v / A Q Y R d 3 N 1 S q A x f P C 8 2 D 6 6 0 b e 1 E 5 I d 9 S x 6 g A n F Y / c n K c u D l T M A z p y c P c q S K X Z k M U j f v / X n K Q J o m d K A 6 k 0 S Y e t B T H x c b g y O P A h S 0 W + H S S y 0 o H b q b 5 8 4 M R M d q 1 m 4 9 E f h D s h w f y q B d y + f y u J d Y l x z 6 2 2 L H d C f x + K g q U R b t t J V r 0 T e l 1 A 5 / O P a b B 4 f 0 i 7 g Q s R V Y J D O 3 b R z e u / 6 J S R C s 7 A V r a 9 M 1 w y Q t R 5 I I 4 M j A 7 0 n E z 8 B 8 j r c 4 R p F I k 4 3 D i + L A h j d X 7 8 a / k d m Y F W W q h k e z Q H i t R a y n o T Z V f f v k l u n 7 9 R k 5 b p 6 m 5 9 C W S v Q J m m F 4 3 c G C Q B Y D L y m 2 P 3 u 4 i 1 h c E 4 F 5 3 w 4 l T J 8 X x 0 9 t h r m z q a n 1 l R Z L s w H / 4 V 5 M r Q x q d l y a S 0 a Z q b 6 / + + w N 8 M / k Q T L P P T 3 I 1 e e j 6 a T O s p 1 O n T g g N s r i 4 R N 9 8 8 5 3 w B u L F L C w s 0 M 8 / X x e O j N X V V T F g d i e P o F Y C 6 H x 9 N D s t v I Y Y U Q H N h X v J t N G 8 l W G j b a q G H c s r a x R P V G 9 c Y r H I k M U 4 C o I o s h j 5 e u 9 m b e 6 l A z 7 H y B P + z C 6 L 1 Q q + D D 3 S A R r B i U T V J t a O g 5 y s 2 Z o n G 7 Y 0 C N X b 2 0 O v v / 6 q 8 A a i H Q I N 8 t x z p 1 i L v U i d n Z 0 0 O f X A U X O V O 4 b P R H N z C 4 3 s H x V T L 7 B f r 9 Z c 0 1 O T 6 g x v 0 J s j u G F + r 5 t S l o e a x w d I s u i Q 8 d R J g m T y 0 w Q S c X n M m H m Z z y z L h y F H K k D E H b K r E 0 J B t d V k A e 1 U b Y I B 3 0 7 K a 2 A o k t Z g / A 5 c g X v q 6 M j e I f 7 c u X O s v W Z V K o N 8 Y / i K h d t 3 h V w c D a V i b r 2 y 3 1 c q Q A T x I g R p X I I g C u L 6 q O M c 1 G e m 2 X d 0 A g t 4 Z u S w m s G / N h Q j n H z K g s m X V Y Q p R K x q Q 7 e b t A a 7 U c J K y A M D A 7 S y k t 9 b V w 7 W b P O 0 N P a N j q l Y Z R C t i / 4 m i S y C I K 6 1 k A p p D 5 7 O 0 y R S e X q M n z T 3 E v y O i t u G q B z 4 2 o Z C w N C M W h P J B D x 9 e s D s 0 e z Z 3 5 4 A M 7 C l p V m M j a s G s J c V S 4 V M K P x y 7 Z K K 5 Q c c K + j s x c g H + 9 q A E E C g 2 m 3 A Y p A h E o 4 g j S 2 d D u Y 5 i C s S I T 9 N J q T l O U 5 y W K 3 g m 9 t c / 6 A t 7 U Q m e 1 6 1 C T e s K i 3 t 6 c P x o 5 s W 7 Z b Q L g e p q j W E C Y B M m D j 5 / M s q 5 g w h R A w M K U J n L 0 Y + Y B V b E 7 p 8 0 Q Z k u a W j A 7 V V U W m C i J A h Q z q Y b S d 9 N E g j 0 z D 1 9 D k Y d Z / g 9 4 r 2 k 3 8 / v p p 8 Q F v o E Z O K L 8 0 v V I d a 4 D F b U h d O o P B l W v d J f X a n t P u 5 e v W a i k l s b m 7 S 0 t J y w R E Y X p C v j J 6 u o 5 M 3 S g + W g n R p J i T G 3 t 2 c a 0 h v 7 a m D x u d 3 G 8 T O G y b g m R r t r h G h 0 o T I k C I d V y H T H s o E a C T k i 2 M 6 X 5 I o P b W D P z 9 / / n l 1 I X 9 g X Z x 8 a K v / q o + V n S G K x d X 8 F f H g m U I 1 Y U 9 X A + b 8 K N 2 m A n 7 H + c V S 6 / 7 9 K R o a G h Q k a h P r m m M 7 1 L i Y Y t 7 a m r 1 1 j V e g D P I R a m k T b T + L t g q s + x / k r 0 g Y x Q m f x q s H 4 9 Q S V j U J 4 / O 7 4 a w d 4 v 2 A e M f q 3 Q v i p O U h Q x S d D 6 L o o 5 A d M Q d K B i x G I 9 J x z I G S 6 5 l T M k b v X 3 h B X c k f w A D j g 7 8 B Z p / U U p w y h M U u O P k E q V L 4 + J Z F d + f l d f o M m S / l y o c O j Q n 3 O t p T + t 7 F S G 4 O + T p W n Q B y L z B Z P r y + J + I I 0 Y R F n 9 / h N t S j j E Z 9 v I b 8 w h W P / R Q 0 + b 6 e D G X N Y n 7 7 S C 2 2 9 z T I p I i V 1 k Y i T 8 V F W j k e 0 m l 5 z O R J o s n P E k L G 5 J v 0 L 9 T g k m z 2 h b X n C i n + y 8 L n B 3 m c g N H U k 2 p z 9 5 d H n b V V M U B 7 q q s r e 8 F + r N l w 9 e r P K l U Y e v f 1 S 9 M W J Q O Z 2 b 2 f 3 I J H 0 q L Z V U u 0 9 3 C P K 8 z T G B M t U u I y X y G b 0 d / k 1 3 J h a e L I Y z o t g i K W 3 f w T R I H G k n l C S + l 8 x B W R M I M X 6 f f e e y F H 9 q o d f G 9 D A U F r V x S g E 5 E K p a s F T a A B o + 3 + 6 e 3 K X f v 0 6 e f 4 k d 2 F F R r n 6 k N J k o 9 Y a x a C / i a 9 + I z b j o W F Y F / 8 / 8 3 D 1 R 8 t k S Z M V g A p V F w Q Q w U R N 5 0 N 8 n N J H v W 5 T h t H / q O u 5 i / Q y w q p 9 T 2 E Y N S z W D i R q p Y 4 M Z w R e r Q n K k U q z K y 9 c 8 d 5 t u 4 1 J t K P r I 2 e F L f r a E X w Z C 2 7 T m W Z p m a b l u p s k u m h j v K F F I T g P 2 l i a O L I 4 U O S D G b a r o F E O w p 5 4 h w V o J V U W 0 o 7 J r q 7 W x z l r t q h J i Y f Q n c z 2 1 l c K B o m s e w E 8 5 N w j b Y R O u + o H Q w r g a N H j 9 L X X 3 + j U h k s b 2 H A r k r 4 j O l l T I W X c e y 0 s b 5 j 0 b m x b M / E K u c B d v I V D X E h J o p o N 4 E U O H L Q Z N J p E U A i G Z f t K / U 5 5 2 k i S f J J 8 8 4 k H c 4 9 d + 6 4 o 9 x V O 9 T E 5 N M A T / D w J p l q i a i S o 2 b D q w w T T L d p K o F u 2 + 6 C X 0 9 a t O u z Z 8 0 O 7 A Q P Y K e N z u Y U t 6 s q V 4 m Y Y D o I Q q R N O 0 W c t E N C k U G T w t R O 6 S D O z a Q 1 u Y S W E u R K s G D X x t w D a m b y I Q x 0 r E o t x Y U J 5 C O W H 4 S D c O N W z h 7 M F i i 0 a d w W y i w W R 4 5 g e 9 T M l 4 3 3 V k d 4 i w H L N 9 1 f C N K e a o f 9 / D j / Q F q Y N c W 8 j T R Z B J E M U n C Q 5 M k l k y a M j q e J k x W k d h L H h A p 8 / u / / 8 E p a x v w O N d V Q A I u w K A T U X y Z q o b H Q Z s K u h x g s 2 5 c 9 s E A s l F k J w I W + v r 5 O 9 6 e m + L l T N J g 9 3 r Z m u L c Y p G / V X K g F 2 w T D x m B m R A k A A n q p B q Q G w s n y K M i h 4 0 J T 6 b Q i j v m Z y g d x s s 5 R J J L e P E 0 q t J 8 4 z m m M 3 a u l t W N d m n r i p W y q h t X t F t o Q E / 5 Y O w X k 0 l Z m s M M p r x p A h 6 + T 6 7 y c h T L t Q A f w t a s / 0 + x K k i L D Z 1 V u / Q H D d 1 I p N q S K e H T 5 n v B / I s G / J j F U f 5 J O 6 7 g i h d Q 6 6 g j i J D R x k p Q Q m 1 B L B 4 R c w F J 1 6 s a x 4 G e c X n v l G P X 2 + T c Y 1 g 7 f B 8 f a Q 2 c L t 8 h F I c t C M 1 H L m m Z m y X I k z 0 8 z l b s n L K w y M v E S N d U x m Y B E 0 q L G k D u b 2 p U X M A O Z Z o 7 I 9 y q C d i Y 4 k 0 l r m N j e r v o c a a l 5 t F b S p B J x k A z E 0 g G y w + f 3 9 j O Z D P n y O 7 A i d 8 j 1 O b R E Z A H K w k 3 K X E U m O 6 n 8 I t m N O e f O 3 f n C i 7 k W h S u z M H r r H + h Q d s O G 8 g I K C K J o T Y T g F O e j I I Y 8 V x M I e Y F g S M Q l k W S Q h J R 5 M h h m n o o j v H / h D N 8 A 7 q V 2 o e Z t K K C 7 f Y 9 v B Y W r a i I u 5 H y o p e Y C n I j 2 L x n 6 b Q U s J o c g i w 6 a F C o u y K T y V N w k k z D 3 d B 7 S R t C k A Y F k n o 7 L A O 3 U 1 O R t 0 4 d q w u e V Y 9 3 D U E 9 M 1 G 4 o H F n Y m U G h t S a Q E 3 5 4 U H / 3 V C o w b O n 4 Y J w m + u P 0 x q E Y 7 e t K 0 L G B j C 8 / 7 5 O C Q B w w y B a E k m l J D K m R d F q R S m i l J L 0 z k a T z R 9 S 7 R r 4 + q o C d P s x 0 m l i 6 / Q Q 5 M Y 7 / 8 M f X s + S p Z u G n 6 a d 1 Y 3 E 8 e B w S g z i x V r d l B c l K d z v j P e X e p l O e n z j S T z T e V 9 4 9 1 F L b T f Q n 6 G A P N + q T c o n q 3 L a Q h k W x Z I h + f m T R 4 q b K Y m T K X x O H 0 + p 4 / k h c e A Y R l 1 q L C c H H j 2 7 I z w U 5 D D J J L Y R z 5 D E S S t L m r i K P I B F / p k e U J + N i A L J 2 R H C E / v T v z q t 7 q S 3 q i l C x u E U z c 4 p E g l A g F k J 9 k a q n V U 6 b e G W M x K 4 U 5 a A W h O p u S d K Z A 3 G a W w / Q t U f S V T 7 C G g G L W 8 J l H g 4 S n R q R z / X L E 4 u 1 S e 4 z Y m Q H h i g 1 B F P 0 Z C 3 F b U H + n 6 E k D b a D I C m a n L x P B w 8 e F G R Z 3 0 3 R x a k U x b m 2 l A T S x w y B T D J J b S T J l G K 2 J 1 Q 8 T S g + y i k a M T 4 / T v / m T 2 + R X v O x 1 q j Z 0 C O n E A 5 h D h J q M B S 2 V O U i c J r / p I l V a 4 B M w P d T c r R 6 K a h B P Z D G k b 6 E m H Q I M r 2 0 X 9 7 I 4 9 V g u v 8 J 6 0 v A m 4 m w x 5 Y 4 t l T F W Z j q A o A Q G N 8 H M v 3 1 O p N p R h L k 2 s M U l 0 1 K a A / M C 8 N 7 e 7 C Y o m 8 n m U z x D I n 0 M R + Z A q T z l Q z w d 8 r P F d F U s P j / g q h 4 + b 7 q I l y e m a / h q 3 X G 3 W k u T O G A l B p K r p S E N G 4 5 F 7 X Q U g D u B h M R S w X + 8 4 N n y M F x f D D J 2 i t F l 2 d x z 6 j 4 Z O A / 4 g g z D W 7 x F 4 Z 3 m Q B 7 9 M 1 M i z y H i S D P B U n k 0 T T 5 7 G Q y 4 9 r E 0 6 5 x r M c u 0 3 G + R o z + / X 9 4 T 9 5 c n a A u C T X 1 k G t J V P 2 K U G n T T x x F P S B P N C B e b A W A U R J O 6 / g 5 4 f 3 j G P e m E i X i s 9 u V H c s 3 2 g 1 N j o G s F r 1 x O E W f e J g K k h 8 g j P i V x F F E E n E V J g a S N N K R o s U N m H 6 Z f E E Y f W Q i C e K o e J p U C E Y c p L E o w e Y / x x W J h K k H M i H N J O p o j F N L Q 4 z 2 n 3 i e N W G f u M t 6 Q V 0 S C r g z x Y W Y Y m E w C G V q K r v 5 h x f n N 3 A H 5 W g o A P 9 d r p Z 6 6 0 g q a 0 C v i f L a a B B 8 F U M E 5 M g h F A i h 4 / o z I w 8 k 0 W l F H s T t Z A J h J K F 0 X B F I E E q T K k 5 H e 7 Y o G A z Q 0 9 U E / e b 3 F + T N 1 R E C H Z G Q q N H q L R w 9 x I 1 l U f g Z e 1 k U L u I i P 3 v 8 X y 3 a V 7 j 6 p W k Z L x W 4 6 5 E y R s p g N I c b m b 6 b K q 9 M w A 3 8 0 e U N Z 8 Z b h x N 0 s E s K v s x X x F H n I O j R E C I g D x p J n a / z N d F k O p t M f S 1 4 z z J u h t P D c b H A Z y K e o D f / c C F H Z u o i z K 1 s p P 7 3 / / w f N D y y j + 5 P 3 h P r t K 2 t r d G J 5 5 6 j l 9 7 5 v S z Z G u H + T I x 2 9 t x M P x 2 y t R V e b i 1 Q 7 h i / 7 y a J V m 2 z Z 7 3 A 7 b r L 2 0 Q X i y U U i K G i M g 6 i s A n J A V 4 / T O 3 4 / L b M M w P / U X G Q R h 2 F W a f z Q A 6 d r 9 P G M U 0 e d W S N h D z h y R P p O J 0 e i V M s G q X t n R 0 a P f U i d Q 2 M q B u t L 1 i T 8 8 u p / / q f / x P 9 l / / 2 3 7 n 9 w G Y V 1 5 m o + x P R X Y r W w V r X N + 7 u C N M P 5 A G x t N m n 2 1 P i i H r e I J Z 4 y T X A B W 5 T m a O y i 0 W x 5 l l v a 4 r O j K q E D d B O q 0 V M W p R l B q E X K f k L Q s i I j K s g 0 0 w E / J i f M Q n k Z 7 q 9 J P P E u S o u N Z Y M O g 7 S w K v 3 8 g G 0 n R J 0 b T Z B J w f l o N c 4 p 7 F v V 2 N j m L a 2 t v h 9 W / T 8 O / + A m 6 x L W F d m F 0 Q R 1 j O u 3 9 7 i V 2 c S y T x K s m U 0 l T z i B d Y C 7 R G i 1 8 d L u / b D F X 7 W x 9 5 J 5 a a d s J I R F n E p C A i 5 i s o 4 p / C b j v N f F f C B j o t 0 O q 7 I Y o 8 L I q k 8 Q R 6 d B w L p P B w T 1 M s m 3 q E e 2 d 8 E c w 5 t J 4 Q 4 C B X j w M f V l V U x t O j k 2 3 + Q 9 1 t j f P f l Z 2 I X / Y / / + h e x t 9 j 4 x D G + x y W y r j 5 c R G n V N d C H c e P u J r 9 S g 0 g m q U A m E Z d k w g 9 H 1 H / X D r 8 7 I T 1 u x W B 6 m T V P C 9 G X 9 3 L / s a c l R U 3 c X n q 4 Y r l q w 6 + / + Z 4 C A 6 / m 7 C 6 S A w h 4 + g j B B 0 k E b Q y y 4 A w j b u R n g i Q O / 0 n H J W m M t C L S Q F u C H q / K t D T v k t Q Y 4 r b R i D T z E u j E Z f L g K M g U 5 z g T b J W b I N B Q p 5 h M s t K s V x D 9 f / q 6 T v q 1 v k a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 G u i d = " 2 0 8 f f e b 0 - 0 3 d 4 - 4 f d 0 - b 9 1 d - 6 b 6 0 2 9 2 d c e 5 b "   R e v = " 1 "   R e v G u i d = " 9 3 3 8 5 a b 6 - 6 7 c 2 - 4 3 b f - b 5 6 a - f 2 7 f 4 e 4 7 4 a 2 e " 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6 9 8 4 4 1 2 - C 6 6 4 - 4 5 7 9 - A 4 5 1 - C D 4 E 7 6 4 4 0 4 4 4 } "   T o u r I d = " a f 9 b c 7 c 0 - 1 7 4 9 - 4 7 d 7 - b 5 e 1 - 8 8 f e 5 1 d c e 9 b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Q J S U R B V H h e 5 X 1 X d x z H t t 7 u m c F g k H M m C Y I g w S h R g a T S k U Q F n u B 7 v H x s L z / 5 L / j B L 3 7 1 u x / 9 H 7 y W / e C 1 7 O t z z z 1 H R z l L l C g G U c w g C I A B R M 5 h o v d X Y a a m p 3 u m J / U M d T + g 0 F U 1 j e n u 6 v 3 V 3 r U r W f / 4 + X c p + h e A 7 p E T t B t r o 3 g 8 S Y l E g p L J J K V S K b p w b J f m 1 i y 6 u x C k N w 5 F x b n I d w K y f 5 x u o O V t S + X k x 2 + P 7 6 m Y x N J W g B L 8 H f 2 t S f r 7 z U a V S x T k r / v N 4 S g l + b M v 7 4 W p O Z y i 3 4 z L e 8 F 5 b / F n k Q Z 5 T 0 g f 6 Y 3 T W F 9 C x H G N i 9 N h O j e a O b 8 Y t E V S d H Q g T r G E R Q N t C Z W b g W U 5 P + v i Z o B + m m 3 I + r y p g e j t i Z j I + / h 2 h P 8 5 Q M F g k B o a A r S 3 c p X i 0 V 1 1 5 q 8 X A X X 8 V a N z 3 y u 0 t d t K 0 W i c C R W n V F I S 6 v 2 j O 4 I 8 n U 1 J Q S b E 3 c g k k a K O 5 A M V 9 4 6 P b j f S T s y i n p a k I B P w 7 k S U 9 n c l 6 P R I j N 4 7 t k f h Y E q Q 6 X l O 7 / K 5 + j Y C L K + N B p k g v y D T Z 3 f C d H p f T O S D T P j s 4 o M G e v t I l I b a 5 T W 8 Y G P X E p X E L 4 + D 4 h 5 B T h N u Z d K r n s P 8 b I d v 5 4 M b Y V G 2 7 0 7 s i I o L 5 b 2 3 F 6 d Q + 2 n q G X 1 F n f n r h f X / v v g + n w Q 9 8 2 g d P M c v N F s r 6 Q A h f v u I 1 C J O Q q O h P 4 v F Y l z b N k j B 5 n Q 4 l K K 9 u M V H c R J 1 N K V o g W t u J + D 8 A 9 0 J o Q 0 0 U n w / F 6 c j 9 M q Y 1 E 4 f 3 Z L a p Z G / T 9 8 X r v X u 0 T 3 6 h E k J N P I 1 Q R o A A g y t A G z v 8 R X 4 d 2 4 j Q G N 8 n R + Y J P j O J t Z 2 T 9 e D 8 q Q C G O h g g g / H 6 V M m 6 3 m + h p N y s m s s U y P q z 3 D o a S E 6 M x q j D 2 9 F R H 4 g E K B Q K E T N T R a t P r o o z v s 1 4 l d L q J b O A U o 2 j D I J J J F A K B C j P Z L k W p n o T T a j Q C g v R M L R F K T V n Y D Q a v j 0 / m K Q x n u l q X R v I U T z L N C b E G 4 b B l l r j P f F q Z m 1 j U 0 m B f B / V x 4 q d j B G m R T T y 0 H a 1 5 m g E 0 N x Q T Y Q p I H v + c 3 D M Q o F U n y d A L U 2 5 t d G + I 4 n T K h x N h M v s 4 l W D O w m q w m U B + 4 H W u 3 r y Y x W M 8 s p Q z B J K A S Y g D 1 t A V p 4 c p U S M f f v f 1 b x q y R U 7 8 E z t M m a I h a L C z I h d D Q l 6 O w B a d Z p u J H J z H / 6 d J 4 G B v p V q j C 2 o 5 Z o A w G 6 9 n 7 3 y B a b m 1 E K s k A l A k 2 i P R S P s p n X m N 3 e u T k X o t m V b G 3 y P m s n / j d K M G 8 + V l r q A p u I T q T E V b 9 i s / H V M d a k T D w T U W 4 j g Q D f s 1 m 4 x y T w g s N c A a D d d 5 Y 1 j R P w L Z c f N d D C R q 4 G t B N L B 0 2 s l i Z W w 4 l F W l + 4 r 8 7 6 d Y A J d T G 7 5 J 9 x d O 0 / S 9 v b J G z 3 t F Z q T N C 5 g 8 W T 6 f 7 9 B 3 T o 0 E G V K g 2 a V E E m x X t M j n y 4 + C B M x 9 g k / I 6 F X s P U E q Z 5 p b G P 2 2 G P m I S 4 6 y Y m a i P / a 2 s 4 S S u s R b W T x Q R M 1 M / v Z r e T 3 D D W k 6 B D T K p l r p z 6 2 r Q m B F E y Z Z R I W v T J n d z 7 A t x I h S C d F S F 6 i Y v 3 m x 9 / U G c 9 + 7 D + / O W v h 1 D t w 2 d p Z 4 d r f y a T 1 k z 7 O u N 0 f D C e J o o X I g E b G 5 v U 1 t a q U o B F G 5 t b 1 N b a r N L F A W S A Z o G W A L l u s D Z 6 t M o 1 O 6 f h l I i z B l n d s Y T Z F + J s k A H t J f z f K W 7 X D H P 7 B n f 4 A 8 j G c r q 6 L d t q w 5 1 J O j U k N Y g m H B w Z u M 7 L B 2 K 0 t m v R S E d S f J d G j E k w v x 6 g W 0 9 D Q v P l A 7 5 r l I l 1 p M / u A c x 8 3 + 3 5 E M 0 s o y H p D E 0 s J 1 K h X X X + K N / 7 t 7 8 O U j m 3 o J 9 B t A 3 l k g k k K Y V M + A 6 T T J Y V Y j O l g c K h B j 6 G R U C e G 3 B t D Q j 2 Z 0 o j f M j t I J h t E P w G b g M B p 4 Z j 9 D H n 4 x z d h o q z 7 F 5 9 G G L B F 0 m 6 / j g k 2 m U Q y 1 3 W M O f Y B N N e N k 2 m F c O V P 9 Y j H R + 4 D T g o b j 8 N c l s v c 7 + 4 9 g i 3 z a A x 3 5 3 Y E 6 7 z i M v j 4 P 7 h 1 M D d Z p M P 1 5 P X P N o f p 1 c P 7 h U s X x w R 9 P u B B Q F H z 6 e 3 U n T 0 + F l x z r M O 1 l A / O J f C M 4 S 2 o T N M p o w n T 5 M J f U w a T i / b K c 8 O E M e y u O 3 D J A t y b W r H V / c s b j d J w Q M g Y u 8 c j V I i u k O N k Y j M t O E q E + f 4 Y E x 6 B x V 0 + w n a C 4 K L S h 3 C v r Y b o O 7 m L E k W A D l P 8 n d A Q 2 l E m W y a v M C r Y 1 F q Z 7 J o z d X f n q T T T G B 8 t w b 6 n 2 R 7 y 6 I H S 0 G 6 M + / u E X x u J E 6 9 L U k + X 2 W k A a I Q f X q 3 U V Q G W i P Z o f P N o 2 5 T Q V O d 5 O + / c v 2 q + O x Z h f V P X z 3 b h G o d P E O 7 u 7 m a C S 8 Z J h a g i X O H T Z O g l a J x N l / s Z M L / 4 c W a 0 G T y g i / u S m I B Y R a 4 d 4 + l B M E D r A 1 S q W x C P F n j 9 g M L s d Y y b l h h s + 7 p R k C 0 q 5 z w 3 R Q c E N n t J E 0 e J 7 z G 5 + 4 x g X 6 a a R A u / t M s w F / c a 6 B z Y z H q Y O I t b g X o Z 9 a M 8 T y 3 1 c f 3 D I 1 2 2 M E E f M z P B W 2 q 4 U S s Q q Q 6 t Y / N 3 u s / i s + e R T z T h A K Z t G b S D g g d g D f H 9 4 R H b Y p r 3 r m 1 A L 1 2 K C Y 6 M u 2 u Z v w v 7 H k 7 Y N o V w t 9 v c F u A Z a O v n W v w 4 Z T o G 2 r 2 1 u Z X k P e a T D p 7 0 g p h O 2 Y J V / x X k 2 G h o d z I A P m 9 c E y S D 4 4 J 3 a Z 6 t B q g X 5 5 I E p w Y T H D b z l 1 D m X h j P E Y t y p u Z g U y b p M 5 H K g B x O 6 l O j 1 p 0 6 e q z S a p n l l C d I 2 d o c y t X M y H g f b 0 2 t i d e O F 4 u + n H W 0 M Z g 7 Q S P G D o c u 5 Q Z 5 U w m v O D i + m z y A f e 0 u 7 t D T U 2 l O T T s S C Q y Z h t M r G u s F c Z 7 k / T 9 A 5 e G k M J v j + d 6 / T S u P g p x W 6 n 4 J j V I a v C D k W J L o I H N x 8 x 3 l U K q 1 l a L V h 8 + e 6 S y / u n r H 5 8 5 Q n W O v E x b W 3 L k g i Y T O m z b m x I 0 0 R s X f S 3 r r I l 6 2 D x Z M k Y u a M 1 1 q C d B h 7 k h v b u 7 S x G H d o 4 X z V R L Q J v 9 / W a Y 3 j 4 S o 8 / v N g i i P F 5 l c + t J r n Y 5 O Z Q Q D g h 0 H O + y 5 X i g K 7 + Z i e 8 t F o M d 8 D T G h U c Q p O x r S 9 D 0 U k i M j 9 T I R y r z q E m F E S n t r P W X Z i 6 J z 5 4 V W H 9 5 x g j V t f 9 F 2 m D h A J m C V p L 2 Y p J M G P 2 A x j x I 8 8 5 E l N Z 2 u K 1 g j A z Q Z N J 4 5 c A m t T U F x c s z Y S e T 1 H i 5 w l A O o F V R C 5 c K 0 z w E A U z N g w 7 c z + 5 k n h t C / j 5 r E V Q y K B P g I F c o E / 2 Z N h B G U n Q 1 J Y V 5 j P / / i t t V + d p R b o C T J c q k D X G R o n 0 4 Z 9 N 4 b u V o E s o k V T j c Q E 0 N K 7 Q + / + x 0 / m Y / c Z 2 j u X N Q j I D Q Z h 7 I B I G H o G g y Y X w d x q L l I x M Q S z X S x R 9 + U i k J J 8 1 U a T I B 5 Z A J 0 O 5 r J 2 2 C 4 V R o H 3 U 2 y W e G 9 x H n a T I B 8 O Y h T x f L U H t C E A h 5 X 7 D G 0 y P b i w X I B O C 7 7 G Q C n N 6 D H T h H W x 0 Y 6 b I b 7 6 J A s L z y 8 h P 8 1 C j o Z y P E A y O i k O 0 O C B 0 A N M w 1 z H w 7 t m M B O n 7 s i P h 8 Z 3 v b k U z F Y m l T R Y p E L O r e t j H x a F U + 2 8 e 3 w 2 k y Q T t B o w C f q H w 4 H c w + I 7 e 2 0 4 e 3 w n R z T p I L 7 U 2 c 9 + 7 R q O N Y x E r B 6 Z 3 o t H l E w H v G D I F w 1 2 n O z c h B P Q f r L 9 9 c c p a 4 O k O k 5 y X a 2 5 P e P N R e u t D N l 2 C H U 5 7 G e F + M F u 5 9 T 5 0 H X 6 M T w 7 I 2 x f l 2 j Q R n Q i T S p F K F 8 b d f L P r 9 S X l d u N J 3 2 T o 7 c z B F 3 Z X x R w j g G n b g t v X j Y u w d R p v n g + 7 v c s N 7 T C w Q t 1 p w 0 v w 6 D 0 c d Y P p B o 0 c i A d p e y L Y o 6 h H W P z 8 D h G o Z e I m 2 t 5 N p U 0 8 T S R P G i T h O e S Y w g H S P T Z T O 5 h C b S C r T A L R W U 7 N 3 F g j T 6 k a 2 k G h i V Q q X Z y x 6 u q E S L o C W + R D m n J G G B t J a C i M t I s p l H u P 4 j z M h 2 q i i R s o H r 6 T S Q 5 R a W i z a e F L f p G J C / V T Z t 1 5 h t P U f F p M D Q S a 7 q Q e U Q i Y A 0 y P Q c f r C / s L 9 R o W c C G g z f H R T C k J r B H 0 0 r O l E q n J w 0 k p e A I f E R 2 z a Q U 5 1 P 5 Q d u g 2 K d q c e 8 a E R T m 1 S 1 D L H N F Y W X k i l n R T w / F k 7 d y g e 3 R K f 1 y M C N h O w 7 s J u r K 1 i Z p 6 J o Y 4 k C 7 9 F D x / c V T n u s J N p c 2 N d x S T g 1 Y I 2 Q v h N k W Q C W Q v h S z Y d S w X I B O Q r F o y a 6 G 5 J i Y 5 v O 8 6 M N 3 L l k 8 c 2 L B P 5 3 i G O O u D 9 o 6 w C r R O O c l I v A V 5 V p / y 6 C J G e F 7 k Q s z t t E Q B 9 N O G U 5 w R 4 s Z 6 s h 6 i H h W h 8 f F z l e k d r W 7 u K Z a D 7 x I r F 9 l Z h T 8 a W N 5 9 F Q d y a y + 8 t 0 / O 4 T P w 4 0 0 A j z S v 0 0 v 7 S R n J 4 Q a F 3 i T g C y j c W S 1 I T y 4 W T v N R D q F s v X 8 f I i x S N S k + P J l Q + F P o 8 G x Y d 7 C Y a 7 k i x f S 4 d E u U C 5 g j M E j v 2 9 n Z p b X W F k v w c T m j v 6 F Q x Z 1 x 8 g P K o D G Z W 8 j 8 r r o T Z w C Y w E q O 1 r Y 3 a w 7 t 0 x O i 7 q j T c 3 p 8 m E w L k A P K w x 3 L R 3 n O Y P 8 2 W m X o I 9 W n y s d 7 c 5 I r b q 6 l n T x d C l O X i 8 R o 8 e N V d h Q f t n p / n m p g 0 6 E v x N k Z O I 5 l M C O 2 1 X I X m Q r 7 i u v U 0 K B w Y 2 v w 7 P y G P 4 X C j m H C I z z C R s R p w e 6 8 4 6 q B J t Z 1 o c 5 a d G o f K V M 8 V R l P P a T b 1 v L e b i s W 5 U a z H Y B G L B h O 3 x M 6 j P P j g h k X b 2 1 u i T X W G r + X Q 7 i 6 I Q C B I z S 3 V c Q b k u 5 8 X 9 8 k 2 X V u j 7 J f C 2 h V 2 Q I t 1 N p f / H r z A f N 9 a D i A X a A q E O 1 9 Q n 9 Q P 6 q 4 N 1 T F 4 l M 2 k b O 2 U D 8 U S D A 8 M M s F l 3 h y K U W u r N 6 G F x v C K 3 5 1 I U X N z i 0 q V h 9 y 5 R + W h y O L K g T Z d o a X g j K k 0 3 N 6 n z t e E g n z E E 9 I B V F f h b 9 9 d K b O I K 4 t Q 5 2 m x j p v d 3 A P s h W 1 P e w W W 7 3 r x A L c N u B Z u j d R O S R d y x 5 s o 1 W 3 u B t 0 v V Q 6 2 o g H 6 9 n 4 o x 9 V e C d j d 6 U 6 u d J R d k G v I 1 O b P 4 r N 6 Q F 2 1 o V o G T g s v T r V M v X e O y u + w + G X 0 t 1 u e y e T m U H A D n B C F M L e B B T D z j 2 Y w U e l O Y i y U W Q 4 s K 0 h t E W 5 v s T Y + P p S i i P d H K Q n m + 9 d y g U o 3 w W w O t I x n y V E t Q 1 2 1 o e A j Q C H p A s u H Q p / n w + H + 4 v 6 3 W I d C R 2 e X i r n j y k x m i F I t A M d M s c A c M R 3 M S m a 0 m + g E k 0 r 3 x V U C b u 9 X 5 2 s Z E e 2 p p P s s Z b / B C r M + f p r 7 4 I j I 1 k w I g D 5 q 2 N N e 8 Y N y Q Y f Y Z J g v M I Q n g 9 K u l Q 9 X Z i 3 q L c H f c G Y 0 0 4 G M a f y l w O w l u P L I m 7 k J B A I h 2 t 6 S h Y b y D 4 a y V V J / m z x + e F N W F K i 0 d F 6 p c H v v O G Y H v r + W k 4 Y 0 1 f D n g 4 t X K y 8 x J c B q f Z 6 i 0 V i W h t L B D q e 8 Y t A e I X p 9 v D q P v b y 0 Q N 0 9 f S r l D K w 9 U d w 0 + V z o O V F c Q b P p 6 O 3 L 4 J A x 2 z v F t q O i e z G y w s 2 0 s o V p 9 F I z m V j Z Y e 3 M Z S s 8 X Q o g W L 5 B u I X g p S 0 l + v 9 S S W q I 3 R a f 1 R J 1 Y f J F e p 5 n I j l r J z v K J R P Q Y K x R l w / F e P Y 0 C p E J A J k q 1 Q c G W T L X S 8 + H c p 0 H k a Z m r o O J 7 i 9 Y d H v O o h 9 t n c 5 d T d l k A i 4 c L + + i 9 v e t 0 1 p G E H S b O x G e E J / V E n V h 8 m k 3 u S 4 s D X u 6 U s D 6 E t r 8 y 4 f o X v U 6 f n d 3 t l W s N M A p o I G x d t A 2 C L m r E T m j F C 8 f t C J W d I J 2 x 0 R O T E v x A p u S q S i 0 j O C A S t m U q 5 r 8 / P 2 H a 9 W R W o + I 9 D x H m 5 u Z e U 6 6 t g G q R b D z 8 P b x b y H P V D F u b W B j f Y 3 a 2 j t U K j / Q 8 V t K X x X K C d M Z s D R Z K u W N P H o y I j D Q l q T T q v O 2 F D g v X o P 3 k s 2 a r Y 0 N a m m T j a i p R a L b T 8 t j V T 7 T L z 3 k C 2 Y f E z 4 U n 5 T p G q D m J h + 0 k + k m 1 6 g W m Q C Y L F 7 c v M W Q C f B K J q C U F Z D g j n d a 7 q w Y Y J 2 / J Y 8 b x j k B W i r 3 3 c j j 6 u q y j D B A J p i Y 6 D 9 b Z 0 V / q L d y 7 w 9 w k 5 U Y 5 t L U E E w o F G 5 t Q n P f c 1 z j Z m x h H a o F V G o H + c W u K m s L u w k W w s o S V 6 9 V g L 3 G L Y S Z 6 a k s d 7 z X B T i B E W N 1 W e B S g d m 8 h Y B 7 X 1 1 Z p q X F + X Q a 6 O z M 9 l J o Z w R 2 J G n 3 P u n Z E W 5 y Y c o M / i K e a M A M g o y c + R l E G 7 J W w a 3 f y Y w D 9 n S p w N c c G 5 D T I W J s L e 1 5 m J H Q 2 d 2 j Y v l R 7 j 2 i J v / 6 H k o l F y v L i 3 R g d E y l i s d E f 8 b E q 8 R Q p l Q q T p 1 d 3 d T T m 3 + b H 2 3 m r e 1 g f y y i 3 6 k + q r Y I U X d l R m a l I c o f v x z 2 4 I 3 k v F q E m o 2 U a O n d z 2 2 U b M 1 U r l B 6 w e N V 6 X n C m u R e X N e o f d E 2 K o R y 7 v 2 b S R Q K t 8 E y O 9 e k M c u a q a u 7 V 6 V K A 2 p N L O 4 J R w Q q E u D b q e L M W R N e n v U u K 6 + H t g E j e E r 0 U W F G M + Z e j R X 5 W P b r 6 r S Z j 1 g S a S V n f o e a t a G i i Y 4 c J 4 Q f a F W d 6 h C s X x 6 j F A o D 9 1 g I T n O h v M K t T 2 y N 2 y T 7 y 9 B M G u j M 7 W 7 G K r q Z G m R j N 0 A r W 9 6 e 3 y t u M 4 m g a R E m u Z 1 q Y n J B R R R O D b P m r e B A f 8 i Q L k W I 0 2 Z 8 R K X 8 R c 3 a U F g 5 y 4 l M h d L l 4 t v 7 u L 7 E s U F v 3 + 1 l K F G 5 Q N s O + P h W 5 v 7 a 2 v N P P i w G m C j 4 1 p F s G 7 e r p f S y 1 R 3 L a 9 w e 1 S S K s W X 5 0 g H n 7 x y 3 d c / h t e 7 w + T D / i o G b f M h j i k J B S a y E q A S z Z c 6 P E E B 7 0 u / Q O n B S 9 B m Y h W E v q G p B X + X 8 R I q + v O v 9 m o u q A e 6 E q c k 7 K u Y N T h o P b b u j T H B t k g H F O i 7 y A Z u 4 Y b U j 3 f + E n U k q U e T f T m X u 8 e E K d v a w 6 J C D K f e t M m u B p + t y i T W 8 j G M D l X v v e B 5 s X J e O p 5 p z Z K / a o S Y m H 7 b s 1 N r J J J K d V N U i 2 Z + / n h a r n K 5 v b t P a 2 j r d v T s p n C P 5 0 J K n z 2 h s v L g e e r e F W c Z 6 s J t h 5 p k r S S g T I N X S 8 r o Q g H J g L g n 9 y l i K X l O m 6 3 0 H x y g + v / G E 6 A P W Z J d n 2 U L h 4 t 7 j c P l h 8 T e R T 0 5 0 D M e t a P V W a 3 J D T U w + y C 4 K Q R d E t Y j j h j + + P k o f X 9 u g / f 2 t 1 N H R T k e O j I v + H c z e v X L l K h M + d x R D U 4 U m D A L 5 V j r 6 i m t u O E 6 q j d 4 e 7 3 1 m b k C b D D s f w t H Q 1 S z H 8 b n h 7 z c t m l m 2 s g Q e g C l a a Q h x 4 p A U Y 6 2 c Z b B a w X e T r 7 n 3 m H j Q W p E J H i / c x / s v t O W Y G 5 i 9 + 8 I L p 6 m 5 u V n s 2 r 6 w s E h 3 7 t w T 4 + 6 W X U y + U u 4 / u r e j Y r l A r W 3 u b F i v w K q y m K A p R p 0 Y 8 D q L 1 4 O f p 2 z g 3 S S o M U c G q x l 8 N / l 2 9 w I 1 N f d 0 4 x i 1 Z V M e t 3 k 4 H K a m x g a a m D g s t r z p 6 u k T 5 u H l y 1 e 5 P b W U 1 j J 7 u + 7 k c E N L q / u 8 B t T 2 x U 7 t w B r l f g O d t q 8 f w t J p c u T E 4 i b f x w 3 3 D d 8 q j U L y g U 9 x y t p W B d f A 9 g D f T T 6 Y e 0 7 e P b / Q r 5 b U O + 7 B w 9 d q D C V C e w b m 4 Y s v n q b e 3 p 7 0 s K Q Y 2 y w 3 b 9 6 m q 1 d / F o Q r 1 B Y D Q h X c T a K U T d I 0 V p c z Q 4 W K x X v G K r Q o G 1 Q C c P / D s e K E 8 T 7 s C q I S V Q D k S c i U c X l E / T b 7 f N V Q k Y 5 B F r h s c 8 9 v Y q 0 t P V U x d 2 y p x S e 9 L E L Z 1 t Z G x 4 8 f p d O n n x O E 0 2 P t Y D K u r a 3 R r V u 3 6 d K l n + j + / Q e 0 t L R M G x u b o u P R y 3 P / + Z u H Y g W l f B h o T 9 I b h 4 o f O Q 5 g v b 1 S s L o T E N u g r q + v 0 5 d f f s 3 P I t V S S y O J 9 Q 6 B H i Y Y h h t p U + j B E g a x y s + q i X S 5 q k O 5 U 1 a K h f X J 5 R u + X b K h 8 z g 3 / O W S u u a Q I 7 t w e R G 2 U j D c S f T 8 i P f v X p y f o 9 7 + Q Z W q P P S z o y x Q J m i r o U a N x a K 0 s r J K t 5 f b 6 U 9 v D K u z c 6 G 9 b H g i b L J 2 5 k C c H q 4 G W P t W o a V v A M 6 I t 8 b W 0 7 s / X r p 0 h c 6 e P S v i G p t 7 c o d 8 A G 3 V J + u W G I J U a d g 9 o V i A B w R P J i B j c U 4 n x H C r 3 v b s 5 b O r B S b U T d 8 I R S 3 H a G c n d 0 U j O 4 H s 6 U o B 7 R N g d W W J w g 2 N 1 O x x C b F a Y m d n h 9 t t V 4 T 2 w 7 L R 5 h a m I N Q W C + 7 X 9 7 P b U E f 6 4 z T W U 7 3 G D N p P F 7 / / n l 5 7 7 R W R h j a O R L K 9 o F 8 y m d 4 8 n H m P 6 P i t B n I I B T K x b I F Q C C C U R U k a 7 P J n g w F f T T 6 0 4 0 0 S V Y s 4 T j D X N + j s 6 n E k 0 9 M n j 3 L G 7 W 1 j M 9 8 y g P 2 l v A K C Y E d T U x O 9 / v p r d P L k S d p h D T Y 1 N U W / / H K D f v r p M k 1 P z 9 L f f l y k 6 O 6 W m A y 5 + l h O A b 8 7 H x K b B F T L W Y G h T F 1 d m d E j c O D s 7 M h y w t R 4 7 Q p H H L j 2 S B 5 9 g y F X L G V c r v 7 J m W + D Y 4 O N T e L B / C S R C b c h M S Y G h k Z y 5 j Q 1 t 5 T X / 1 T M E m S F x g N 2 d X b S 2 N g Y k + s E b b W / R L e 3 x 6 m t e 5 j C r B 3 C j R H q H D 4 q X P J r c 3 d E 2 8 F L U a + v l t b p 1 d a W X S F h j X h U C C D b R 7 e k d o I T 4 v s p 9 K t B C H y C / Z l F O f A f m z x W K / g 2 f S P U M p o m U z 5 S V Y N w H U X M x d l Y z w g Y T N N y p 8 F X Y z l l m E 8 7 O 7 s U S k i n i S 5 j I M w V V 8 f g B M W i u 7 R w / y J d m c 3 v W m t n k j p p x k K 4 d S t 7 u B W 8 n i m u n 7 F P l r Y G M B p l p b y Z / g V h l 5 d 0 i v P x E d I I O 7 v B L H m s V u D 6 x C m 7 8 i H G 7 W c 8 f E 4 B 2 N L V w G u H v F 0 j w T a p O S B V e O x s N n q t 8 c E v c p p 3 M h C h e L B V L O B / 4 X i U X j 0 U E / v k a r Q 2 N d K / f v d F m p 3 f p O 1 d h 3 k h B k z N i G 1 5 T D i R 7 e 6 9 + / T W W 2 + o l A Q m a 2 K F I 0 B / 3 f 0 l e f Q X U s Z k S f B f R D i 9 s o G K J V s m q x G s T 6 / e y r y F K i I Z O c r t C f 8 d E u c n s H a E L 4 9 Y E a B R 7 T Y b F 2 V j N s K T S T R S C j / b / / q / n 1 J k 3 6 u s L T P m L N z e z w 3 H q b 8 9 l z B x J h V I h h V 2 c T 0 M x d r a 2 q Z r 1 6 7 T m T M v 4 s L c H o 5 R T 5 + c Y I g B v Z / d z e w q D 5 w 9 m P K 0 E E 4 l o M t E y B P f G 1 a r E k E 5 J h C 3 U g n a P 6 g a d V W E 9 Z l P h I q F s Q l A Z t 0 9 X f N V m 1 D a s 1 c O t C D D n d 3 Q E G Y z c I 8 2 N 9 c 9 L R n m h m h 0 T 2 w R s 7 j w l B q 5 / Y O 2 W 4 z z 4 D 5 3 G z e 4 u 7 t N k U h 2 z z 8 8 f W J J M i Y i l v m C c M 8 s B 2 h y U Z p 6 s O n R n t p c m a N g u I V J 1 S a G N m m H A b Y M F X a / A / D c I F O L r R 3 5 9 M k T b m 8 O i T i m t 3 8 7 1 V D W 2 n v l A u 9 G y w 2 8 e p A t 7 T b X x A K h R o e q 2 5 0 A + G b y g T / p h 6 4 w a f I B w u 8 F O 9 v u 3 j x d A 4 J M Q L i x 0 Z F M e 3 w t V B g g H q A 9 X 0 4 A m Y D e v o G 0 I 6 S B 8 / I N w r W T S Q O u d J D p 0 c w M f X q n I U 0 m A I T B 6 P I L L / d Q E 5 N p 4 c E P a T I B + X Z 6 / + K L r 7 L I p B 0 s b e 2 Z H R y / m q w t m Y C M P E l T D + m 0 h K m I m M X r I J e V D s 6 2 R Y X R 0 j f m i U T V I B q E X w N a w Q 2 N k T J X E W E 0 8 r X Q 7 k o T L 1 z k 7 D m G X u 6 4 F P Q O D G b v h 2 u U J / Z 7 A i I d B 8 Q R r x / t L 7 c i / + c r M X r 7 7 T d V S g I m I K A 9 n 3 v Q j P U C f h D x L P p 5 1 I O B W o J g b g 9 a Y f j i N o / F G 9 I P 5 d e D A Z i D Y 0 J r h e W l R e G A M O F l C v v K s m 0 e d w G U N i 0 e h V Y a v p h q p e n l I J s 3 c a G V f n s i 2 8 E A t H T 2 C y 3 6 5 u G o 2 O J T T z g E s G 8 W R k E g L N z 5 I m d q h d b U 6 M g F A q H i K 4 y q Q d w a 3 r c O 4 B Q f t Q j w c W 6 x + g Y Z m 8 / V / 9 E d u n Z U m 1 y Y o + O E 7 p 5 e C q r B r e j I t X u 2 3 F D s l H Q t g M U A p l u p u K A G r K a s j M m n o Y s a / U Q b C 1 M 5 6 x L + 9 X q Q / v H D S 7 S 1 t i A c D s P P / 0 H M 8 r U D b b y l h Q V B y o b c y 9 Q Q U q J 1 p Y 0 f Q M R U e p d t X V M u q / F T S h V a N J T p X Z d A + w U b T m v k 2 9 s p Z N t x o h r Q A 0 1 L Q b 6 p E x c f N A h t 9 P 6 x G O 0 u T 6 l c i e u P Q 7 S z P k / / 8 Y 8 v 0 b 9 9 t Y P + 1 X O p N D n t A J G G R k b S g 4 D d z q s J z A q a o 6 L C V n m I l 9 L f V i x 8 M f n k c x k P W 0 O s L u d f u N J c k G V r c 6 O k + U 7 l A O a U 2 a 3 g B O w s 7 w Q U t x t e G c t o 4 U j X q I p J j P c m q L G 5 j X Z 2 C 5 P D d P K s b F t 0 6 U F 9 v F c g r Y 0 Q w C g R l O z h F 0 e b b F Y 6 V N + o 5 K A r B j c B q Q b c r K 3 O I t a 4 + 3 K 6 P e 2 s Q P 9 G u Q B R Q F I s D w a z S k 8 T M Y E l m k U f E D + A m 8 k I N 7 s T b j / N 2 G B f 3 H P X p m + d k M + E 8 X 7 w 8 v 2 f j y 5 T Z 0 s j N U W y P X 4 g z 8 7 O t j D z N L R D 4 t F K g K 5 M x 2 l 5 N + P 0 q S 0 k a d I Q x F I y h z j / + O H p 8 2 X o k X g O n + H W t + I F 6 2 v S 7 E M b b F k N n V n 3 s N i l C S c t A q J g t m 5 H Z 7 c w H 1 t s w 5 L m n z 5 R s d J w f C g j + L s x 5 w L 4 6 K N P a X B w g D 6 8 G a b 5 q R / F g N t z Z 1 + m 1 w 7 F a W E u + / r w k I L g G F Y E U w / A M 8 B p c W M u R D E q 3 z N a K Q j e 4 A f k E U F m y h 9 E Z b 4 p l 9 U I v p h 8 g K g p F M x 4 t e D U N 4 I O P i 9 o 7 5 B m H 9 a t u z Y r H w D L I R d z 3 3 s 7 x Z u K / Q N D R d r 5 2 f e j i p q R y l p + 2 c R 8 t E c Q 4 s m N D 6 n 3 4 B n 6 4 + m A 2 A I H 2 5 7 2 D c r O W i f o U f e X Z x v E f K v q v 8 E i g X c j 3 k / m K K g k o s b R l M s q B F + c E u L 5 F P w g k 8 a t O T x l B l b A w W 2 V B x P 9 a u s b x s F D R 9 I m G M w g u N 4 X n s 6 5 P k 8 l + r U K w d 0 7 a d F I + 5 5 Y 0 B + d s Q + n H 4 g 4 c O j 4 S 5 R g c / N 3 F 8 5 n u c w L I R y W J u T 2 5 h r d n C u u H P 1 A l i b C D 9 4 L 4 k b a 7 V 1 V E t a X 1 + 9 V / S o 7 g X F u b M t h R 7 r B D d g f s N I P j E G k 5 j p 3 A A S s 2 E 2 o 7 U B t 7 T S t A 8 + 3 t r J E o Y a w I B + m m B e z S 0 Y x Q F m h L C 0 r W 6 O t L C 9 R l 2 2 D A 5 x b i g v f D j h M P p 9 s F Y J b T 8 D z m U O O x J H T 6 G v E e E c 9 D I k 4 f n K i T f 1 X d e C L h q o V 7 G T y A i 8 T C t 3 m S M G V 3 N 3 b z y Z j p 3 D H a z J t b p Q + + i E f t O v a R K f D s t G F K i o M h i 2 E x w 9 n W U u F q S 1 S b 3 Q C M h o I d 5 e J q y M H / i O P V Y Z v b a h a w G m B E 2 i n f A V b 7 o R C J 5 Q 2 Y i I / X D W O Q 3 a h 6 y + z V j O x s b 4 u x i P q c k K b 6 + m 2 r N n X d 2 v 4 Q h 2 h S J M V l 0 f + k y a S D j m y W e H A J e 2 Q W / F Q G 2 D b F C d U w v w p B h i y h A V f 4 H 7 2 0 n E 7 9 / i h i j k j 3 4 D f U k z M / g G 5 E M 3 s g y l 6 N D M t 7 j G V l G b i 0 l a A W h p T 9 M K R D v r 4 l 3 r r o d f E Q T S b R D p t B n m i X T Y r G 3 x x m 9 c K t + Z U x A G l 9 i t p 9 3 E x G N 4 3 K l Z P g v v Z i 8 D 3 D Q z l H c h b y Q r B J O f + g 2 M 0 c m B U j H j X g 4 p 7 W p K 0 v W e J T t + D 3 d 6 G a P k K w Z 1 c 8 q S D Z F s 6 b Z f N S o d f t c m 3 u O l + c V n Q 2 U C B F 8 L D m e x h O 1 5 Q L A H Q N s K m z 2 5 o 4 L a M l 3 s t B D g Z z N H 4 w P z c X N Z Q r O u P h M z S l S e t N L 1 a L 5 2 4 E i g C S R l J F m T o O H 7 E p 4 j j M x V 3 l M 8 K B l 9 M P p 8 t L E 8 I O L j Q J + / c V D F 3 j I 4 d V r H q o q u n V 3 i r 3 O B G U i k 8 2 d B a F e 5 + e L 7 Q R g L g Z D C x t D B P / Y P Z 6 x A O d 1 p i T h U m E s a p v g j F D y u f 1 y S M C o j r t B m 3 y 2 a l Q / E G d 5 m A I F T S Z C k E F K E b R C E b O H z 0 h I r J c X x e R 6 H X E + w e O 7 i L t T c Q o x 4 w y h 4 T B J 3 a Y X p K u 4 n u F m k m N d b b M g I g C d 6 u I o s Z m u C J z M n P d N d U E z 7 u v s F / a o B 8 V z X v a X 0 t e z k t D B E y T R / U 3 q W 0 n 8 p B I Q F Y m M 9 t J D a o D l g A m i j o s o 6 6 3 d T L h 5 n l I D U G 6 4 t Q u J t s w n D A D x + 3 d n A 0 B h j r z z l k y 2 T l g y 8 a C h e q F b D k l l 6 N x w m a J O g 7 y g f U 3 v Z + n + X F B U 9 9 O K W i k L u 7 r 3 + Q n j y y e w Q z z 2 p O V X c C 1 u T D A F 2 x J k U e 7 O u M 0 q F W 9 x 0 c / Y Y T U Z z T 2 a T i P / I L q g h f 2 l C Q C 7 9 N P R M Y 1 7 f t M s o G J F l T w 3 K K R X d v H 4 U M L Q b g 5 W H S 4 s b a W l 5 P n R c I Q S i A o Z F 9 a f M N b m + v g A s f a / J h g K 6 5 v D P G I G J O m H l t l N E G l b c T f c X B 9 5 c h C 7 9 g I 2 1 q J x l X 5 h 6 C g 3 x W M v j i N q 9 C v 2 b R w J 6 u b h P w s O q q F 0 z d k 0 s d 5 w M q D Y y S a O v o S E + 5 d w I 8 b I v z T 8 V Q I e z y I R e J w X A i q T E h A F 4 7 h D e U R 3 D f g e x 5 T k 5 A u x D O D o x 8 Q H z u c f Y 6 y Y 1 N T W J O m L 3 y G + t N s q b y 1 + R 1 R B Z R J E m y 0 3 Z y Z T 7 n D x z l s 6 L h m 1 t T o G 1 V k Y w c 5 J e e T L 9 M / Z C A P g J m v F o o Z 1 k x m I d 2 s 8 8 N e B a 7 U M I 8 j C f i r B G 8 D Z x 1 + g 4 7 s I w Y y l S T D / e I P j a 7 5 n Q C H C / 5 N n / T 2 N i V S 4 X h V n x 4 R e 7 g i 4 u f p K x 4 h C x x S K a w V J g 5 l i 8 h y i G Z U O N H k c d x T P s / / b z 7 b i a V g C 8 m X 0 M w L g R D B z c U E p 5 K A L N M 7 f B K Z K 9 k A p Y W c v e h g p C b j o 5 C 2 G a B L w S s m 2 c W G + 7 R C 5 k g a F 7 I B G D r z 6 5 m V I I q o 0 b A 5 f G u t D Z K x 9 W a + T n 5 O I J 0 0 E 4 c n j s F M k m Z r F b w x R h L b D 3 y h S x e M L 2 Y O 0 + o G v e G S Y R O m J r M X h M 8 H 7 B O X y F g P + B i h h v p D m M Q D w I 3 P / d E t K f y O V e w i 4 d T R e Q / N F k 4 g F 4 6 b g 9 M I o 5 k i K a O g X J m n X q E z 5 t W 8 x 9 G L c m 1 t W f R 4 u I i / f D D j z Q 7 + 5 C w / 1 I 1 g E 5 U J w y P y H X x v G B x v v A M 3 l u / X F c x b w h H I s I z i A 5 e v I f + w S E x J M r U a u a I + 0 / v u C + E 6 S e y C M M B y + F m N J L U Q p n A e U o z m S E j h 9 U L v p h 8 C N r T p 1 E r U m 1 E g 9 T b 2 0 t n z 5 6 h / f v 3 0 a V L l 9 U n l U V b m 7 P L 2 l y f o R C 8 L C l 2 e O I E P Z y Z F u 1 T T C L c 2 t x U w p S x z 8 w F K W F y w j O Y Q C 3 u A o y 4 x 3 1 i z Q k s 7 V x 7 G E R S R 8 e Q Y / p p B 4 U 8 m v J Y r e C L y Q f o 5 k c t t Z M d K O P f / O Z 1 m p 2 R H q 9 8 c F t p y A 1 6 l V U 7 4 A H c d d F e O S h Q V L i n c G N Y e P d A l M 6 u b i Z h U 3 q R f w 2 n N h W G H d k X + z T x 1 V S T W B O 9 H g B y S G K Y w U 6 a 3 H w c k + r I J 8 k v q z L 8 G R z L A Y T C S 7 Y T q h Y E 0 4 K C S 6 P j t 3 d w v / A Q Y R d 3 N 1 S q A x f P C 8 2 D 6 6 0 b e 1 E 5 I d 9 S x 6 g A n F Y / c n K c u D l T M A z p y c P c q S K X Z k M U j f v / X n K Q J o m d K A 6 k 0 S Y e t B T H x c b g y O P A h S 0 W + H S S y 0 o H b q b 5 8 4 M R M d q 1 m 4 9 E f h D s h w f y q B d y + f y u J d Y l x z 6 2 2 L H d C f x + K g q U R b t t J V r 0 T e l 1 A 5 / O P a b B 4 f 0 i 7 g Q s R V Y J D O 3 b R z e u / 6 J S R C s 7 A V r a 9 M 1 w y Q t R 5 I I 4 M j A 7 0 n E z 8 B 8 j r c 4 R p F I k 4 3 D i + L A h j d X 7 8 a / k d m Y F W W q h k e z Q H i t R a y n o T Z V f f v k l u n 7 9 R k 5 b p 6 m 5 9 C W S v Q J m m F 4 3 c G C Q B Y D L y m 2 P 3 u 4 i 1 h c E 4 F 5 3 w 4 l T J 8 X x 0 9 t h r m z q a n 1 l R Z L s w H / 4 V 5 M r Q x q d l y a S 0 a Z q b 6 / + + w N 8 M / k Q T L P P T 3 I 1 e e j 6 a T O s p 1 O n T g g N s r i 4 R N 9 8 8 5 3 w B u L F L C w s 0 M 8 / X x e O j N X V V T F g d i e P o F Y C 6 H x 9 N D s t v I Y Y U Q H N h X v J t N G 8 l W G j b a q G H c s r a x R P V G 9 c Y r H I k M U 4 C o I o s h j 5 e u 9 m b e 6 l A z 7 H y B P + z C 6 L 1 Q q + D D 3 S A R r B i U T V J t a O g 5 y s 2 Z o n G 7 Y 0 C N X b 2 0 O v v / 6 q 8 A a i H Q I N 8 t x z p 1 i L v U i d n Z 0 0 O f X A U X O V O 4 b P R H N z C 4 3 s H x V T L 7 B f r 9 Z c 0 1 O T 6 g x v 0 J s j u G F + r 5 t S l o e a x w d I s u i Q 8 d R J g m T y 0 w Q S c X n M m H m Z z y z L h y F H K k D E H b K r E 0 J B t d V k A e 1 U b Y I B 3 0 7 K a 2 A o k t Z g / A 5 c g X v q 6 M j e I f 7 c u X O s v W Z V K o N 8 Y / i K h d t 3 h V w c D a V i b r 2 y 3 1 c q Q A T x I g R p X I I g C u L 6 q O M c 1 G e m 2 X d 0 A g t 4 Z u S w m s G / N h Q j n H z K g s m X V Y Q p R K x q Q 7 e b t A a 7 U c J K y A M D A 7 S y k t 9 b V w 7 W b P O 0 N P a N j q l Y Z R C t i / 4 m i S y C I K 6 1 k A p p D 5 7 O 0 y R S e X q M n z T 3 E v y O i t u G q B z 4 2 o Z C w N C M W h P J B D x 9 e s D s 0 e z Z 3 5 4 A M 7 C l p V m M j a s G s J c V S 4 V M K P x y 7 Z K K 5 Q c c K + j s x c g H + 9 q A E E C g 2 m 3 A Y p A h E o 4 g j S 2 d D u Y 5 i C s S I T 9 N J q T l O U 5 y W K 3 g m 9 t c / 6 A t 7 U Q m e 1 6 1 C T e s K i 3 t 6 c P x o 5 s W 7 Z b Q L g e p q j W E C Y B M m D j 5 / M s q 5 g w h R A w M K U J n L 0 Y + Y B V b E 7 p 8 0 Q Z k u a W j A 7 V V U W m C i J A h Q z q Y b S d 9 N E g j 0 z D 1 9 D k Y d Z / g 9 4 r 2 k 3 8 / v p p 8 Q F v o E Z O K L 8 0 v V I d a 4 D F b U h d O o P B l W v d J f X a n t P u 5 e v W a i k l s b m 7 S 0 t J y w R E Y X p C v j J 6 u o 5 M 3 S g + W g n R p J i T G 3 t 2 c a 0 h v 7 a m D x u d 3 G 8 T O G y b g m R r t r h G h 0 o T I k C I d V y H T H s o E a C T k i 2 M 6 X 5 I o P b W D P z 9 / / n l 1 I X 9 g X Z x 8 a K v / q o + V n S G K x d X 8 F f H g m U I 1 Y U 9 X A + b 8 K N 2 m A n 7 H + c V S 6 / 7 9 K R o a G h Q k a h P r m m M 7 1 L i Y Y t 7 a m r 1 1 j V e g D P I R a m k T b T + L t g q s + x / k r 0 g Y x Q m f x q s H 4 9 Q S V j U J 4 / O 7 4 a w d 4 v 2 A e M f q 3 Q v i p O U h Q x S d D 6 L o o 5 A d M Q d K B i x G I 9 J x z I G S 6 5 l T M k b v X 3 h B X c k f w A D j g 7 8 B Z p / U U p w y h M U u O P k E q V L 4 + J Z F d + f l d f o M m S / l y o c O j Q n 3 O t p T + t 7 F S G 4 O + T p W n Q B y L z B Z P r y + J + I I 0 Y R F n 9 / h N t S j j E Z 9 v I b 8 w h W P / R Q 0 + b 6 e D G X N Y n 7 7 S C 2 2 9 z T I p I i V 1 k Y i T 8 V F W j k e 0 m l 5 z O R J o s n P E k L G 5 J v 0 L 9 T g k m z 2 h b X n C i n + y 8 L n B 3 m c g N H U k 2 p z 9 5 d H n b V V M U B 7 q q s r e 8 F + r N l w 9 e r P K l U Y e v f 1 S 9 M W J Q O Z 2 b 2 f 3 I J H 0 q L Z V U u 0 9 3 C P K 8 z T G B M t U u I y X y G b 0 d / k 1 3 J h a e L I Y z o t g i K W 3 f w T R I H G k n l C S + l 8 x B W R M I M X 6 f f e e y F H 9 q o d f G 9 D A U F r V x S g E 5 E K p a s F T a A B o + 3 + 6 e 3 K X f v 0 6 e f 4 k d 2 F F R r n 6 k N J k o 9 Y a x a C / i a 9 + I z b j o W F Y F / 8 / 8 3 D 1 R 8 t k S Z M V g A p V F w Q Q w U R N 5 0 N 8 n N J H v W 5 T h t H / q O u 5 i / Q y w q p 9 T 2 E Y N S z W D i R q p Y 4 M Z w R e r Q n K k U q z K y 9 c 8 d 5 t u 4 1 J t K P r I 2 e F L f r a E X w Z C 2 7 T m W Z p m a b l u p s k u m h j v K F F I T g P 2 l i a O L I 4 U O S D G b a r o F E O w p 5 4 h w V o J V U W 0 o 7 J r q 7 W x z l r t q h J i Y f Q n c z 2 1 l c K B o m s e w E 8 5 N w j b Y R O u + o H Q w r g a N H j 9 L X X 3 + j U h k s b 2 H A r k r 4 j O l l T I W X c e y 0 s b 5 j 0 b m x b M / E K u c B d v I V D X E h J o p o N 4 E U O H L Q Z N J p E U A i G Z f t K / U 5 5 2 k i S f J J 8 8 4 k H c 4 9 d + 6 4 o 9 x V O 9 T E 5 N M A T / D w J p l q i a i S o 2 b D q w w T T L d p K o F u 2 + 6 C X 0 9 a t O u z Z 8 0 O 7 A Q P Y K e N z u Y U t 6 s q V 4 m Y Y D o I Q q R N O 0 W c t E N C k U G T w t R O 6 S D O z a Q 1 u Y S W E u R K s G D X x t w D a m b y I Q x 0 r E o t x Y U J 5 C O W H 4 S D c O N W z h 7 M F i i 0 a d w W y i w W R 4 5 g e 9 T M l 4 3 3 V k d 4 i w H L N 9 1 f C N K e a o f 9 / D j / Q F q Y N c W 8 j T R Z B J E M U n C Q 5 M k l k y a M j q e J k x W k d h L H h A p 8 / u / / 8 E p a x v w O N d V Q A I u w K A T U X y Z q o b H Q Z s K u h x g s 2 5 c 9 s E A s l F k J w I W + v r 5 O 9 6 e m + L l T N J g 9 3 r Z m u L c Y p G / V X K g F 2 w T D x m B m R A k A A n q p B q Q G w s n y K M i h 4 0 J T 6 b Q i j v m Z y g d x s s 5 R J J L e P E 0 q t J 8 4 z m m M 3 a u l t W N d m n r i p W y q h t X t F t o Q E / 5 Y O w X k 0 l Z m s M M p r x p A h 6 + T 6 7 y c h T L t Q A f w t a s / 0 + x K k i L D Z 1 V u / Q H D d 1 I p N q S K e H T 5 n v B / I s G / J j F U f 5 J O 6 7 g i h d Q 6 6 g j i J D R x k p Q Q m 1 B L B 4 R c w F J 1 6 s a x 4 G e c X n v l G P X 2 + T c Y 1 g 7 f B 8 f a Q 2 c L t 8 h F I c t C M 1 H L m m Z m y X I k z 0 8 z l b s n L K w y M v E S N d U x m Y B E 0 q L G k D u b 2 p U X M A O Z Z o 7 I 9 y q C d i Y 4 k 0 l r m N j e r v o c a a l 5 t F b S p B J x k A z E 0 g G y w + f 3 9 j O Z D P n y O 7 A i d 8 j 1 O b R E Z A H K w k 3 K X E U m O 6 n 8 I t m N O e f O 3 f n C i 7 k W h S u z M H r r H + h Q d s O G 8 g I K C K J o T Y T g F O e j I I Y 8 V x M I e Y F g S M Q l k W S Q h J R 5 M h h m n o o j v H / h D N 8 A 7 q V 2 o e Z t K K C 7 f Y 9 v B Y W r a i I u 5 H y o p e Y C n I j 2 L x n 6 b Q U s J o c g i w 6 a F C o u y K T y V N w k k z D 3 d B 7 S R t C k A Y F k n o 7 L A O 3 U 1 O R t 0 4 d q w u e V Y 9 3 D U E 9 M 1 G 4 o H F n Y m U G h t S a Q E 3 5 4 U H / 3 V C o w b O n 4 Y J w m + u P 0 x q E Y 7 e t K 0 L G B j C 8 / 7 5 O C Q B w w y B a E k m l J D K m R d F q R S m i l J L 0 z k a T z R 9 S 7 R r 4 + q o C d P s x 0 m l i 6 / Q Q 5 M Y 7 / 8 M f X s + S p Z u G n 6 a d 1 Y 3 E 8 e B w S g z i x V r d l B c l K d z v j P e X e p l O e n z j S T z T e V 9 4 9 1 F L b T f Q n 6 G A P N + q T c o n q 3 L a Q h k W x Z I h + f m T R 4 q b K Y m T K X x O H 0 + p 4 / k h c e A Y R l 1 q L C c H H j 2 7 I z w U 5 D D J J L Y R z 5 D E S S t L m r i K P I B F / p k e U J + N i A L J 2 R H C E / v T v z q t 7 q S 3 q i l C x u E U z c 4 p E g l A g F k J 9 k a q n V U 6 b e G W M x K 4 U 5 a A W h O p u S d K Z A 3 G a W w / Q t U f S V T 7 C G g G L W 8 J l H g 4 S n R q R z / X L E 4 u 1 S e 4 z Y m Q H h i g 1 B F P 0 Z C 3 F b U H + n 6 E k D b a D I C m a n L x P B w 8 e F G R Z 3 0 3 R x a k U x b m 2 l A T S x w y B T D J J b S T J l G K 2 J 1 Q 8 T S g + y i k a M T 4 / T v / m T 2 + R X v O x 1 q j Z 0 C O n E A 5 h D h J q M B S 2 V O U i c J r / p I l V a 4 B M w P d T c r R 6 K a h B P Z D G k b 6 E m H Q I M r 2 0 X 9 7 I 4 9 V g u v 8 J 6 0 v A m 4 m w x 5 Y 4 t l T F W Z j q A o A Q G N 8 H M v 3 1 O p N p R h L k 2 s M U l 0 1 K a A / M C 8 N 7 e 7 C Y o m 8 n m U z x D I n 0 M R + Z A q T z l Q z w d 8 r P F d F U s P j / g q h 4 + b 7 q I l y e m a / h q 3 X G 3 W k u T O G A l B p K r p S E N G 4 5 F 7 X Q U g D u B h M R S w X + 8 4 N n y M F x f D D J 2 i t F l 2 d x z 6 j 4 Z O A / 4 g g z D W 7 x F 4 Z 3 m Q B 7 9 M 1 M i z y H i S D P B U n k 0 T T 5 7 G Q y 4 9 r E 0 6 5 x r M c u 0 3 G + R o z + / X 9 4 T 9 5 c n a A u C T X 1 k G t J V P 2 K U G n T T x x F P S B P N C B e b A W A U R J O 6 / g 5 4 f 3 j G P e m E i X i s 9 u V H c s 3 2 g 1 N j o G s F r 1 x O E W f e J g K k h 8 g j P i V x F F E E n E V J g a S N N K R o s U N m H 6 Z f E E Y f W Q i C e K o e J p U C E Y c p L E o w e Y / x x W J h K k H M i H N J O p o j F N L Q 4 z 2 n 3 i e N W G f u M t 6 Q V 0 S C r g z x Y W Y Y m E w C G V q K r v 5 h x f n N 3 A H 5 W g o A P 9 d r p Z 6 6 0 g q a 0 C v i f L a a B B 8 F U M E 5 M g h F A i h 4 / o z I w 8 k 0 W l F H s T t Z A J h J K F 0 X B F I E E q T K k 5 H e 7 Y o G A z Q 0 9 U E / e b 3 F + T N 1 R E C H Z G Q q N H q L R w 9 x I 1 l U f g Z e 1 k U L u I i P 3 v 8 X y 3 a V 7 j 6 p W k Z L x W 4 6 5 E y R s p g N I c b m b 6 b K q 9 M w A 3 8 0 e U N Z 8 Z b h x N 0 s E s K v s x X x F H n I O j R E C I g D x p J n a / z N d F k O p t M f S 1 4 z z J u h t P D c b H A Z y K e o D f / c C F H Z u o i z K 1 s p P 7 3 / / w f N D y y j + 5 P 3 h P r t K 2 t r d G J 5 5 6 j l 9 7 5 v S z Z G u H + T I x 2 9 t x M P x 2 y t R V e b i 1 Q 7 h i / 7 y a J V m 2 z Z 7 3 A 7 b r L 2 0 Q X i y U U i K G i M g 6 i s A n J A V 4 / T O 3 4 / L b M M w P / U X G Q R h 2 F W a f z Q A 6 d r 9 P G M U 0 e d W S N h D z h y R P p O J 0 e i V M s G q X t n R 0 a P f U i d Q 2 M q B u t L 1 i T 8 8 u p / / q f / x P 9 l / / 2 3 7 n 9 w G Y V 1 5 m o + x P R X Y r W w V r X N + 7 u C N M P 5 A G x t N m n 2 1 P i i H r e I J Z 4 y T X A B W 5 T m a O y i 0 W x 5 l l v a 4 r O j K q E D d B O q 0 V M W p R l B q E X K f k L Q s i I j K s g 0 0 w E / J i f M Q n k Z 7 q 9 J P P E u S o u N Z Y M O g 7 S w K v 3 8 g G 0 n R J 0 b T Z B J w f l o N c 4 p 7 F v V 2 N j m L a 2 t v h 9 W / T 8 O / + A m 6 x L W F d m F 0 Q R 1 j O u 3 9 7 i V 2 c S y T x K s m U 0 l T z i B d Y C 7 R G i 1 8 d L u / b D F X 7 W x 9 5 J 5 a a d s J I R F n E p C A i 5 i s o 4 p / C b j v N f F f C B j o t 0 O q 7 I Y o 8 L I q k 8 Q R 6 d B w L p P B w T 1 M s m 3 q E e 2 d 8 E c w 5 t J 4 Q 4 C B X j w M f V l V U x t O j k 2 3 + Q 9 1 t j f P f l Z 2 I X / Y / / + h e x t 9 j 4 x D G + x y W y r j 5 c R G n V N d C H c e P u J r 9 S g 0 g m q U A m E Z d k w g 9 H 1 H / X D r 8 7 I T 1 u x W B 6 m T V P C 9 G X 9 3 L / s a c l R U 3 c X n q 4 Y r l q w 6 + / + Z 4 C A 6 / m 7 C 6 S A w h 4 + g j B B 0 k E b Q y y 4 A w j b u R n g i Q O / 0 n H J W m M t C L S Q F u C H q / K t D T v k t Q Y 4 r b R i D T z E u j E Z f L g K M g U 5 z g T b J W b I N B Q p 5 h M s t K s V x D 9 f / q 6 T v q 1 v k a B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6984412-C664-4579-A451-CD4E7644044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E30A2E5-7420-4D07-AB00-0424433AF6C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</vt:lpstr>
      <vt:lpstr>Spoons</vt:lpstr>
      <vt:lpstr>Pricing</vt:lpstr>
      <vt:lpstr>Day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2016-01-26T19:48:26Z</dcterms:created>
  <dcterms:modified xsi:type="dcterms:W3CDTF">2016-01-28T08:57:06Z</dcterms:modified>
</cp:coreProperties>
</file>