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4000" windowHeight="9735" tabRatio="700" activeTab="1"/>
  </bookViews>
  <sheets>
    <sheet name="1. Introduction" sheetId="2" r:id="rId1"/>
    <sheet name="2. Backlog and Planning" sheetId="25" r:id="rId2"/>
    <sheet name="3. Sprint Planning" sheetId="24" r:id="rId3"/>
    <sheet name="4. Sprint Burndown" sheetId="11" r:id="rId4"/>
    <sheet name="5.  Retrospective" sheetId="14" r:id="rId5"/>
  </sheets>
  <definedNames>
    <definedName name="_xlnm._FilterDatabase" localSheetId="1" hidden="1">'2. Backlog and Planning'!$B$14</definedName>
    <definedName name="Strongly_Disagree">#REF!</definedName>
  </definedNames>
  <calcPr calcId="162913"/>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H13" i="14" l="1"/>
  <c r="H14" i="14"/>
  <c r="H15" i="14"/>
  <c r="H16" i="14"/>
  <c r="H24" i="14" s="1"/>
  <c r="H17" i="14"/>
  <c r="H18" i="14"/>
  <c r="H19" i="14"/>
  <c r="H20" i="14"/>
  <c r="H21" i="14"/>
  <c r="H22" i="14"/>
  <c r="C49" i="11"/>
  <c r="C51" i="11" s="1"/>
  <c r="G14" i="14" s="1"/>
  <c r="C50" i="11"/>
  <c r="G13" i="14" s="1"/>
  <c r="C52" i="11"/>
  <c r="G15" i="14" s="1"/>
  <c r="C54" i="11"/>
  <c r="G17" i="14" s="1"/>
  <c r="C56" i="11"/>
  <c r="G19" i="14" s="1"/>
  <c r="C58" i="11"/>
  <c r="G21" i="14" s="1"/>
  <c r="G12" i="14"/>
  <c r="H25" i="14" s="1"/>
  <c r="H12" i="14"/>
  <c r="F13" i="14"/>
  <c r="F14" i="14"/>
  <c r="F15" i="14"/>
  <c r="F16" i="14"/>
  <c r="F24" i="14" s="1"/>
  <c r="F17" i="14"/>
  <c r="F18" i="14"/>
  <c r="F19" i="14"/>
  <c r="F20" i="14"/>
  <c r="F21" i="14"/>
  <c r="F22" i="14"/>
  <c r="F12" i="14"/>
  <c r="D36" i="24"/>
  <c r="E27" i="11" s="1"/>
  <c r="C30" i="11" s="1"/>
  <c r="G24" i="14"/>
  <c r="D21" i="24"/>
  <c r="D23" i="24" s="1"/>
  <c r="E8" i="11"/>
  <c r="C11" i="11"/>
  <c r="C12" i="14" s="1"/>
  <c r="D12" i="14"/>
  <c r="D24" i="14" s="1"/>
  <c r="D13" i="14"/>
  <c r="D14" i="14"/>
  <c r="D15" i="14"/>
  <c r="D16" i="14"/>
  <c r="D17" i="14"/>
  <c r="D18" i="14"/>
  <c r="D19" i="14"/>
  <c r="D20" i="14"/>
  <c r="D21" i="14"/>
  <c r="D22" i="14"/>
  <c r="C14" i="11"/>
  <c r="C15" i="14" s="1"/>
  <c r="C20" i="11"/>
  <c r="C21" i="14" s="1"/>
  <c r="E50" i="11"/>
  <c r="E51" i="11" s="1"/>
  <c r="E52" i="11" s="1"/>
  <c r="E53" i="11" s="1"/>
  <c r="E54" i="11" s="1"/>
  <c r="E55" i="11" s="1"/>
  <c r="E56" i="11" s="1"/>
  <c r="E57" i="11" s="1"/>
  <c r="E58" i="11" s="1"/>
  <c r="E59" i="11" s="1"/>
  <c r="D49" i="24"/>
  <c r="D51" i="24"/>
  <c r="E12" i="11" l="1"/>
  <c r="E13" i="11" s="1"/>
  <c r="E14" i="11" s="1"/>
  <c r="E15" i="11" s="1"/>
  <c r="E16" i="11" s="1"/>
  <c r="E17" i="11" s="1"/>
  <c r="E18" i="11" s="1"/>
  <c r="E19" i="11" s="1"/>
  <c r="E20" i="11" s="1"/>
  <c r="E21" i="11" s="1"/>
  <c r="C18" i="11"/>
  <c r="C19" i="14" s="1"/>
  <c r="D38" i="24"/>
  <c r="C16" i="11"/>
  <c r="C17" i="14" s="1"/>
  <c r="C59" i="11"/>
  <c r="G22" i="14" s="1"/>
  <c r="C57" i="11"/>
  <c r="G20" i="14" s="1"/>
  <c r="C55" i="11"/>
  <c r="G18" i="14" s="1"/>
  <c r="C53" i="11"/>
  <c r="G16" i="14" s="1"/>
  <c r="C33" i="11"/>
  <c r="E15" i="14" s="1"/>
  <c r="C37" i="11"/>
  <c r="E19" i="14" s="1"/>
  <c r="E12" i="14"/>
  <c r="C32" i="11"/>
  <c r="E14" i="14" s="1"/>
  <c r="C34" i="11"/>
  <c r="E16" i="14" s="1"/>
  <c r="C36" i="11"/>
  <c r="E18" i="14" s="1"/>
  <c r="C38" i="11"/>
  <c r="E20" i="14" s="1"/>
  <c r="C40" i="11"/>
  <c r="E22" i="14" s="1"/>
  <c r="C31" i="11"/>
  <c r="E13" i="14" s="1"/>
  <c r="C35" i="11"/>
  <c r="E17" i="14" s="1"/>
  <c r="C39" i="11"/>
  <c r="E21" i="14" s="1"/>
  <c r="E31" i="11"/>
  <c r="E32" i="11" s="1"/>
  <c r="E33" i="11" s="1"/>
  <c r="E34" i="11" s="1"/>
  <c r="E35" i="11" s="1"/>
  <c r="E36" i="11" s="1"/>
  <c r="E37" i="11" s="1"/>
  <c r="E38" i="11" s="1"/>
  <c r="E39" i="11" s="1"/>
  <c r="E40" i="11" s="1"/>
  <c r="D25" i="14"/>
  <c r="C24" i="14"/>
  <c r="C12" i="11"/>
  <c r="C13" i="14" s="1"/>
  <c r="C13" i="11"/>
  <c r="C14" i="14" s="1"/>
  <c r="C21" i="11"/>
  <c r="C22" i="14" s="1"/>
  <c r="C19" i="11"/>
  <c r="C20" i="14" s="1"/>
  <c r="C17" i="11"/>
  <c r="C18" i="14" s="1"/>
  <c r="C15" i="11"/>
  <c r="C16" i="14" s="1"/>
  <c r="E24" i="14" l="1"/>
  <c r="F25" i="14"/>
</calcChain>
</file>

<file path=xl/sharedStrings.xml><?xml version="1.0" encoding="utf-8"?>
<sst xmlns="http://schemas.openxmlformats.org/spreadsheetml/2006/main" count="129" uniqueCount="62">
  <si>
    <t>Start</t>
  </si>
  <si>
    <t>Plan</t>
  </si>
  <si>
    <t>Sprint</t>
  </si>
  <si>
    <t>Actual</t>
  </si>
  <si>
    <t>Day 1</t>
  </si>
  <si>
    <t>Day 2</t>
  </si>
  <si>
    <t>Day 3</t>
  </si>
  <si>
    <t>Day 4</t>
  </si>
  <si>
    <t>Day 5</t>
  </si>
  <si>
    <t>Total Committed</t>
  </si>
  <si>
    <t>Sprint 1</t>
  </si>
  <si>
    <t>Sprint 2</t>
  </si>
  <si>
    <t>Sprint 3</t>
  </si>
  <si>
    <t xml:space="preserve">Sprint </t>
  </si>
  <si>
    <t>Actual Burndown</t>
  </si>
  <si>
    <t>Planned Burndown</t>
  </si>
  <si>
    <t>Average Daily Velocity</t>
  </si>
  <si>
    <t>Goals and Blockers</t>
  </si>
  <si>
    <t>Issue</t>
  </si>
  <si>
    <t>Sprint Burndown Analysis</t>
  </si>
  <si>
    <t>Description</t>
  </si>
  <si>
    <t>Amendment</t>
  </si>
  <si>
    <t>Burndown</t>
  </si>
  <si>
    <t>Identify areas where your sprint planning did not meet expectations and where there are significant deviations from actual results. Determine how you can amend the people, process, or technology to alleviate the issue.</t>
  </si>
  <si>
    <t>Project Review</t>
  </si>
  <si>
    <t>Sprint Retrospective</t>
  </si>
  <si>
    <t>Product Backlog Item</t>
  </si>
  <si>
    <t xml:space="preserve">Project Name: </t>
  </si>
  <si>
    <t>Product Owner:</t>
  </si>
  <si>
    <t xml:space="preserve">Sprint Planning </t>
  </si>
  <si>
    <t>Tasks</t>
  </si>
  <si>
    <t>TOTAL POINTS</t>
  </si>
  <si>
    <t>CURRENT TEAM CAPACITY</t>
  </si>
  <si>
    <t>CAPACITY DIFFERENCE</t>
  </si>
  <si>
    <t>Backlog &amp; Planning</t>
  </si>
  <si>
    <t>Sprint Tracking Sheet</t>
  </si>
  <si>
    <t>Task Points</t>
  </si>
  <si>
    <t>SPRINT 1</t>
  </si>
  <si>
    <t>SPRINT 2</t>
  </si>
  <si>
    <t>SPRINT 3</t>
  </si>
  <si>
    <t>Day 6</t>
  </si>
  <si>
    <t>Day 7</t>
  </si>
  <si>
    <t>Day 8</t>
  </si>
  <si>
    <t>Day 9</t>
  </si>
  <si>
    <t>Day 10</t>
  </si>
  <si>
    <t>Have to wait for release window.</t>
  </si>
  <si>
    <t>Didn't obtain clarification on UI.</t>
  </si>
  <si>
    <t>User Story ID</t>
  </si>
  <si>
    <r>
      <rPr>
        <b/>
        <sz val="10"/>
        <color theme="1"/>
        <rFont val="Arial"/>
        <family val="2"/>
      </rPr>
      <t xml:space="preserve">Instructions: </t>
    </r>
    <r>
      <rPr>
        <sz val="10"/>
        <color theme="1"/>
        <rFont val="Arial"/>
        <family val="2"/>
      </rPr>
      <t xml:space="preserve">
Create a product backlog of user stories and assign each story a priority (High, Medium, Low) based on business value. 
Group similar stories into epics and create a unique user story ID for each story for traceability in this tool.</t>
    </r>
  </si>
  <si>
    <r>
      <rPr>
        <b/>
        <sz val="10"/>
        <color theme="1"/>
        <rFont val="Arial"/>
        <family val="2"/>
      </rPr>
      <t xml:space="preserve">Instructions: </t>
    </r>
    <r>
      <rPr>
        <sz val="10"/>
        <color theme="1"/>
        <rFont val="Arial"/>
        <family val="2"/>
      </rPr>
      <t xml:space="preserve">
Map each high priority user story from the </t>
    </r>
    <r>
      <rPr>
        <i/>
        <sz val="10"/>
        <color theme="1"/>
        <rFont val="Arial"/>
        <family val="2"/>
      </rPr>
      <t>Backlog and Planning</t>
    </r>
    <r>
      <rPr>
        <sz val="10"/>
        <color theme="1"/>
        <rFont val="Arial"/>
        <family val="2"/>
      </rPr>
      <t xml:space="preserve"> tab into team tasks. 
Assign points to each task using an exponentially increasing scheme such as (1, 3, 7, 13, 21). 
Enter the team's current capacity and prioritize what tasks the team will commit to for the current sprint.</t>
    </r>
  </si>
  <si>
    <r>
      <rPr>
        <b/>
        <sz val="10"/>
        <color theme="1"/>
        <rFont val="Arial"/>
        <family val="2"/>
      </rPr>
      <t xml:space="preserve">
Instructions:</t>
    </r>
    <r>
      <rPr>
        <sz val="10"/>
        <color theme="1"/>
        <rFont val="Arial"/>
        <family val="2"/>
      </rPr>
      <t xml:space="preserve"> 
At the end of each day, document the total daily points burndown into the </t>
    </r>
    <r>
      <rPr>
        <i/>
        <sz val="10"/>
        <color theme="1"/>
        <rFont val="Arial"/>
        <family val="2"/>
      </rPr>
      <t>Actual</t>
    </r>
    <r>
      <rPr>
        <sz val="10"/>
        <color theme="1"/>
        <rFont val="Arial"/>
        <family val="2"/>
      </rPr>
      <t xml:space="preserve"> column and note any new blockers and goals. 
A running total of remaining points is calculated in the </t>
    </r>
    <r>
      <rPr>
        <i/>
        <sz val="10"/>
        <color theme="1"/>
        <rFont val="Arial"/>
        <family val="2"/>
      </rPr>
      <t>Burndown</t>
    </r>
    <r>
      <rPr>
        <sz val="10"/>
        <color theme="1"/>
        <rFont val="Arial"/>
        <family val="2"/>
      </rPr>
      <t xml:space="preserve"> column. 
Repeat this process for every sprint in your project cycle.</t>
    </r>
  </si>
  <si>
    <t>Sprint Points Overhead</t>
  </si>
  <si>
    <t>Assess the burndown velocity and points overhead of each sprint. Significant velocity deviations from your planned burndown as well as points overhead can be signs where and when Agile implementation is painful or sprint planning is unrealistic.</t>
  </si>
  <si>
    <t>Scrum Documentation Template</t>
  </si>
  <si>
    <t>For acceptable use of this tool, refer to Info-Tech's Terms of Use. These documents are intended to supply general information only, not specific professional or personal advice, and are not intended to be used as a substitute for any kind of professional advice. Use this document either in whole or in part as a basis and guide for document creation. To customize this document with corporate marks and titles, simply replace the Info-Tech information in the Header and Footer fields of this document.</t>
  </si>
  <si>
    <r>
      <rPr>
        <b/>
        <sz val="10"/>
        <color theme="1"/>
        <rFont val="Arial"/>
        <family val="2"/>
      </rPr>
      <t xml:space="preserve">Purpose: </t>
    </r>
    <r>
      <rPr>
        <sz val="10"/>
        <color theme="1"/>
        <rFont val="Arial"/>
        <family val="2"/>
      </rPr>
      <t xml:space="preserve"> 
This tool is designed to help you gather and track information throughout your release process.
</t>
    </r>
    <r>
      <rPr>
        <b/>
        <sz val="10"/>
        <color theme="1"/>
        <rFont val="Arial"/>
        <family val="2"/>
      </rPr>
      <t>Instructions:</t>
    </r>
    <r>
      <rPr>
        <sz val="10"/>
        <color theme="1"/>
        <rFont val="Arial"/>
        <family val="2"/>
      </rPr>
      <t xml:space="preserve">
This tool is intended to be completed in the following order: 2. Backlog and Planning, 3. Sprint Planning, 4. Sprint Burndown, 5. Retrospective
- Use the Backlog and Planning sheet to prioritize your product backlog.
- Use the Sprint Planning sheet to help form a commitment of delivery by the development team.
- Use the Sprint Burndown sheet to track the team's progress.
- Use the Retrospective sheet to document areas for follow up and improvement.</t>
    </r>
  </si>
  <si>
    <r>
      <rPr>
        <b/>
        <sz val="10"/>
        <color theme="1"/>
        <rFont val="Arial"/>
        <family val="2"/>
      </rPr>
      <t xml:space="preserve">Instruction: </t>
    </r>
    <r>
      <rPr>
        <sz val="10"/>
        <color theme="1"/>
        <rFont val="Arial"/>
        <family val="2"/>
      </rPr>
      <t xml:space="preserve">
Review your </t>
    </r>
    <r>
      <rPr>
        <i/>
        <sz val="10"/>
        <color theme="1"/>
        <rFont val="Arial"/>
        <family val="2"/>
      </rPr>
      <t>Sprint Burndown</t>
    </r>
    <r>
      <rPr>
        <sz val="10"/>
        <color theme="1"/>
        <rFont val="Arial"/>
        <family val="2"/>
      </rPr>
      <t xml:space="preserve"> and take note of any points overhead and differences between your planned and actual velocities. 
Document any people, process, and technology adjustments into the </t>
    </r>
    <r>
      <rPr>
        <i/>
        <sz val="10"/>
        <color theme="1"/>
        <rFont val="Arial"/>
        <family val="2"/>
      </rPr>
      <t>Project Review</t>
    </r>
    <r>
      <rPr>
        <sz val="10"/>
        <color theme="1"/>
        <rFont val="Arial"/>
        <family val="2"/>
      </rPr>
      <t xml:space="preserve"> table.</t>
    </r>
  </si>
  <si>
    <t>Business Value</t>
  </si>
  <si>
    <t>User Value</t>
  </si>
  <si>
    <t>Product Release</t>
  </si>
  <si>
    <t>MVP</t>
  </si>
  <si>
    <t>Priority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</si>
</sst>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quot;$&quot;* #,##0.00_-;\-&quot;$&quot;* #,##0.00_-;_-&quot;$&quot;* &quot;-&quot;??_-;_-@_-"/>
    <numFmt numFmtId="165" formatCode="_-* #,##0.00_-;\-* #,##0.00_-;_-* &quot;-&quot;??_-;_-@_-"/>
  </numFmts>
  <fonts count="23" x14ac:knownFonts="1">
    <font>
      <sz val="11"/>
      <color theme="1"/>
      <name val="Calibri"/>
      <family val="2"/>
      <scheme val="minor"/>
    </font>
    <font>
      <sz val="10"/>
      <name val="Arial"/>
      <family val="2"/>
    </font>
    <font>
      <sz val="10"/>
      <color theme="1"/>
      <name val="Arial"/>
      <family val="2"/>
    </font>
    <font>
      <b/>
      <sz val="18"/>
      <color theme="1"/>
      <name val="Arial"/>
      <family val="2"/>
    </font>
    <font>
      <b/>
      <sz val="10"/>
      <color theme="0"/>
      <name val="Arial"/>
      <family val="2"/>
    </font>
    <font>
      <sz val="11"/>
      <color theme="1"/>
      <name val="Calibri"/>
      <family val="2"/>
      <scheme val="minor"/>
    </font>
    <font>
      <sz val="11"/>
      <color theme="1"/>
      <name val="Arial"/>
      <family val="2"/>
    </font>
    <font>
      <sz val="11"/>
      <color theme="0"/>
      <name val="Arial"/>
      <family val="2"/>
    </font>
    <font>
      <b/>
      <sz val="11"/>
      <color theme="1"/>
      <name val="Arial"/>
      <family val="2"/>
    </font>
    <font>
      <u/>
      <sz val="11"/>
      <color theme="10"/>
      <name val="Calibri"/>
      <family val="2"/>
      <scheme val="minor"/>
    </font>
    <font>
      <b/>
      <sz val="12"/>
      <color theme="1"/>
      <name val="Arial"/>
      <family val="2"/>
    </font>
    <font>
      <b/>
      <sz val="16"/>
      <color theme="1"/>
      <name val="Arial"/>
      <family val="2"/>
    </font>
    <font>
      <b/>
      <sz val="11"/>
      <color theme="0"/>
      <name val="Arial"/>
      <family val="2"/>
    </font>
    <font>
      <u/>
      <sz val="11"/>
      <color theme="10"/>
      <name val="Arial"/>
      <family val="2"/>
    </font>
    <font>
      <b/>
      <sz val="12"/>
      <color theme="0"/>
      <name val="Arial"/>
      <family val="2"/>
    </font>
    <font>
      <b/>
      <sz val="16"/>
      <color theme="0"/>
      <name val="Arial"/>
      <family val="2"/>
    </font>
    <font>
      <b/>
      <sz val="11"/>
      <name val="Arial"/>
      <family val="2"/>
    </font>
    <font>
      <sz val="11"/>
      <name val="Arial"/>
      <family val="2"/>
    </font>
    <font>
      <b/>
      <sz val="10"/>
      <name val="Arial"/>
      <family val="2"/>
    </font>
    <font>
      <b/>
      <sz val="10"/>
      <color theme="1"/>
      <name val="Arial"/>
      <family val="2"/>
    </font>
    <font>
      <i/>
      <sz val="10"/>
      <color theme="1"/>
      <name val="Arial"/>
      <family val="2"/>
    </font>
    <font>
      <b/>
      <sz val="12"/>
      <name val="Arial"/>
      <family val="2"/>
    </font>
    <font>
      <sz val="11"/>
      <name val="Calibri"/>
      <family val="2"/>
      <scheme val="minor"/>
    </font>
  </fonts>
  <fills count="15">
    <fill>
      <patternFill patternType="none"/>
    </fill>
    <fill>
      <patternFill patternType="gray125"/>
    </fill>
    <fill>
      <patternFill patternType="solid">
        <fgColor rgb="FFDDDECE"/>
        <bgColor indexed="64"/>
      </patternFill>
    </fill>
    <fill>
      <patternFill patternType="solid">
        <fgColor rgb="FFD3CB8D"/>
        <bgColor rgb="FFD3CB8D"/>
      </patternFill>
    </fill>
    <fill>
      <patternFill patternType="solid">
        <fgColor rgb="FFD3CB8D"/>
        <bgColor indexed="64"/>
      </patternFill>
    </fill>
    <fill>
      <patternFill patternType="solid">
        <fgColor rgb="FFEEE9B2"/>
        <bgColor indexed="64"/>
      </patternFill>
    </fill>
    <fill>
      <patternFill patternType="solid">
        <fgColor theme="0"/>
        <bgColor indexed="64"/>
      </patternFill>
    </fill>
    <fill>
      <patternFill patternType="solid">
        <fgColor rgb="FFE7E6E6"/>
        <bgColor indexed="64"/>
      </patternFill>
    </fill>
    <fill>
      <patternFill patternType="solid">
        <fgColor theme="2" tint="-0.249977111117893"/>
        <bgColor indexed="64"/>
      </patternFill>
    </fill>
    <fill>
      <patternFill patternType="solid">
        <fgColor rgb="FF64745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tint="0.79998168889431442"/>
        <bgColor rgb="FFD3CB8D"/>
      </patternFill>
    </fill>
    <fill>
      <patternFill patternType="solid">
        <fgColor theme="8"/>
        <bgColor theme="8"/>
      </patternFill>
    </fill>
    <fill>
      <patternFill patternType="solid">
        <fgColor theme="8" tint="0.79998168889431442"/>
        <bgColor theme="8" tint="0.79998168889431442"/>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style="thin">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right style="thin">
        <color auto="1"/>
      </right>
      <top style="medium">
        <color auto="1"/>
      </top>
      <bottom style="thin">
        <color auto="1"/>
      </bottom>
      <diagonal/>
    </border>
    <border>
      <left/>
      <right style="thin">
        <color auto="1"/>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diagonal/>
    </border>
    <border>
      <left style="medium">
        <color auto="1"/>
      </left>
      <right style="medium">
        <color auto="1"/>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1">
    <xf numFmtId="0" fontId="0" fillId="0" borderId="0"/>
    <xf numFmtId="0" fontId="9" fillId="0" borderId="0" applyNumberFormat="0" applyFill="0" applyBorder="0" applyAlignment="0" applyProtection="0"/>
    <xf numFmtId="0" fontId="1" fillId="0" borderId="0"/>
    <xf numFmtId="0" fontId="1" fillId="0" borderId="0"/>
    <xf numFmtId="0" fontId="5" fillId="0" borderId="0"/>
    <xf numFmtId="0" fontId="5" fillId="0" borderId="0"/>
    <xf numFmtId="9" fontId="5" fillId="0" borderId="0" applyFont="0" applyFill="0" applyBorder="0" applyAlignment="0" applyProtection="0"/>
    <xf numFmtId="0" fontId="1" fillId="0" borderId="0"/>
    <xf numFmtId="0" fontId="1" fillId="0" borderId="0"/>
    <xf numFmtId="165" fontId="5" fillId="0" borderId="0" applyFont="0" applyFill="0" applyBorder="0" applyAlignment="0" applyProtection="0"/>
    <xf numFmtId="164" fontId="5" fillId="0" borderId="0" applyFont="0" applyFill="0" applyBorder="0" applyAlignment="0" applyProtection="0"/>
  </cellStyleXfs>
  <cellXfs count="138">
    <xf numFmtId="0" fontId="0" fillId="0" borderId="0" xfId="0"/>
    <xf numFmtId="0" fontId="0" fillId="0" borderId="0" xfId="0"/>
    <xf numFmtId="0" fontId="0" fillId="6" borderId="0" xfId="0" applyFill="1" applyAlignment="1"/>
    <xf numFmtId="0" fontId="0" fillId="6" borderId="0" xfId="0" applyFill="1"/>
    <xf numFmtId="0" fontId="1" fillId="6" borderId="0" xfId="0" applyFont="1" applyFill="1"/>
    <xf numFmtId="0" fontId="6" fillId="6" borderId="0" xfId="0" applyFont="1" applyFill="1"/>
    <xf numFmtId="0" fontId="6" fillId="6" borderId="0" xfId="0" applyFont="1" applyFill="1" applyAlignment="1">
      <alignment horizontal="left"/>
    </xf>
    <xf numFmtId="0" fontId="6" fillId="6" borderId="0" xfId="0" applyFont="1" applyFill="1" applyAlignment="1"/>
    <xf numFmtId="0" fontId="11" fillId="6" borderId="0" xfId="0" applyFont="1" applyFill="1"/>
    <xf numFmtId="0" fontId="11" fillId="6" borderId="0" xfId="0" applyFont="1" applyFill="1" applyBorder="1"/>
    <xf numFmtId="0" fontId="6" fillId="6" borderId="0" xfId="0" applyFont="1" applyFill="1" applyBorder="1" applyAlignment="1">
      <alignment horizontal="left"/>
    </xf>
    <xf numFmtId="0" fontId="6" fillId="6" borderId="0" xfId="0" applyFont="1" applyFill="1" applyAlignment="1" applyProtection="1">
      <alignment horizontal="left" wrapText="1"/>
    </xf>
    <xf numFmtId="0" fontId="6" fillId="6" borderId="0" xfId="0" applyFont="1" applyFill="1" applyProtection="1"/>
    <xf numFmtId="0" fontId="6" fillId="6" borderId="0" xfId="0" applyFont="1" applyFill="1" applyBorder="1" applyProtection="1"/>
    <xf numFmtId="0" fontId="6" fillId="5" borderId="1" xfId="0" applyFont="1" applyFill="1" applyBorder="1" applyAlignment="1" applyProtection="1">
      <alignment horizontal="left" vertical="center"/>
      <protection locked="0"/>
    </xf>
    <xf numFmtId="0" fontId="6" fillId="8" borderId="3" xfId="0" applyFont="1" applyFill="1" applyBorder="1" applyAlignment="1" applyProtection="1">
      <alignment horizontal="right" vertical="center"/>
    </xf>
    <xf numFmtId="0" fontId="6" fillId="7" borderId="1" xfId="0" applyFont="1" applyFill="1" applyBorder="1" applyAlignment="1" applyProtection="1">
      <alignment horizontal="left" vertical="center"/>
    </xf>
    <xf numFmtId="0" fontId="6" fillId="5" borderId="1" xfId="0" applyFont="1" applyFill="1" applyBorder="1" applyAlignment="1" applyProtection="1">
      <alignment horizontal="left" vertical="center" wrapText="1"/>
      <protection locked="0"/>
    </xf>
    <xf numFmtId="0" fontId="13" fillId="6" borderId="0" xfId="1" applyFont="1" applyFill="1"/>
    <xf numFmtId="0" fontId="6" fillId="0" borderId="0" xfId="0" applyFont="1" applyProtection="1"/>
    <xf numFmtId="0" fontId="7" fillId="6" borderId="0" xfId="0" applyFont="1" applyFill="1" applyProtection="1"/>
    <xf numFmtId="0" fontId="7" fillId="6" borderId="0" xfId="0" applyFont="1" applyFill="1" applyAlignment="1" applyProtection="1">
      <alignment horizontal="left"/>
    </xf>
    <xf numFmtId="0" fontId="12" fillId="9" borderId="1" xfId="0" applyFont="1" applyFill="1" applyBorder="1" applyAlignment="1" applyProtection="1">
      <alignment horizontal="center" vertical="center"/>
    </xf>
    <xf numFmtId="0" fontId="6" fillId="0" borderId="0" xfId="0" applyFont="1"/>
    <xf numFmtId="0" fontId="6" fillId="6" borderId="0" xfId="0" applyFont="1" applyFill="1" applyBorder="1"/>
    <xf numFmtId="0" fontId="4" fillId="9" borderId="4" xfId="0" applyFont="1" applyFill="1" applyBorder="1" applyAlignment="1">
      <alignment horizontal="center" vertical="center" wrapText="1"/>
    </xf>
    <xf numFmtId="0" fontId="14" fillId="9" borderId="4" xfId="0" applyFont="1" applyFill="1" applyBorder="1" applyAlignment="1">
      <alignment horizontal="center" vertical="center" wrapText="1"/>
    </xf>
    <xf numFmtId="0" fontId="14" fillId="9" borderId="15" xfId="0" applyFont="1" applyFill="1" applyBorder="1" applyAlignment="1">
      <alignment horizontal="center" vertical="center" wrapText="1"/>
    </xf>
    <xf numFmtId="0" fontId="14" fillId="9" borderId="5" xfId="0" applyFont="1" applyFill="1" applyBorder="1" applyAlignment="1">
      <alignment horizontal="center" vertical="center" wrapText="1"/>
    </xf>
    <xf numFmtId="0" fontId="16" fillId="4" borderId="6" xfId="0" applyFont="1" applyFill="1" applyBorder="1" applyAlignment="1">
      <alignment horizontal="center" vertical="center"/>
    </xf>
    <xf numFmtId="0" fontId="16" fillId="4" borderId="7" xfId="0" applyFont="1" applyFill="1" applyBorder="1" applyAlignment="1">
      <alignment horizontal="center" vertical="center"/>
    </xf>
    <xf numFmtId="0" fontId="16" fillId="4" borderId="6" xfId="0" applyFont="1" applyFill="1" applyBorder="1" applyAlignment="1">
      <alignment horizontal="center" vertical="center" wrapText="1"/>
    </xf>
    <xf numFmtId="0" fontId="16" fillId="4" borderId="7" xfId="0" applyFont="1" applyFill="1" applyBorder="1" applyAlignment="1">
      <alignment horizontal="center" vertical="center" wrapText="1"/>
    </xf>
    <xf numFmtId="0" fontId="17" fillId="4" borderId="2" xfId="0" applyFont="1" applyFill="1" applyBorder="1" applyAlignment="1">
      <alignment horizontal="center" vertical="center"/>
    </xf>
    <xf numFmtId="0" fontId="1" fillId="4" borderId="2" xfId="0" applyFont="1" applyFill="1" applyBorder="1" applyAlignment="1">
      <alignment horizontal="center" vertical="center"/>
    </xf>
    <xf numFmtId="0" fontId="4" fillId="9" borderId="8" xfId="0" applyFont="1" applyFill="1" applyBorder="1" applyAlignment="1">
      <alignment horizontal="center" vertical="center" wrapText="1"/>
    </xf>
    <xf numFmtId="0" fontId="2" fillId="6" borderId="0" xfId="0" applyFont="1" applyFill="1" applyAlignment="1" applyProtection="1">
      <alignment horizontal="left" vertical="center" wrapText="1"/>
    </xf>
    <xf numFmtId="0" fontId="0" fillId="0" borderId="0" xfId="0"/>
    <xf numFmtId="0" fontId="1" fillId="0" borderId="18" xfId="7" applyFont="1" applyBorder="1" applyProtection="1">
      <protection locked="0"/>
    </xf>
    <xf numFmtId="0" fontId="1" fillId="0" borderId="18" xfId="7" applyBorder="1" applyProtection="1">
      <protection locked="0"/>
    </xf>
    <xf numFmtId="0" fontId="14" fillId="9" borderId="17" xfId="3" applyFont="1" applyFill="1" applyBorder="1" applyAlignment="1">
      <alignment horizontal="center"/>
    </xf>
    <xf numFmtId="0" fontId="6" fillId="0" borderId="0" xfId="0" applyFont="1" applyFill="1"/>
    <xf numFmtId="0" fontId="10" fillId="0" borderId="0" xfId="0" applyFont="1" applyFill="1"/>
    <xf numFmtId="0" fontId="6" fillId="6" borderId="20" xfId="0" applyFont="1" applyFill="1" applyBorder="1"/>
    <xf numFmtId="0" fontId="1" fillId="0" borderId="0" xfId="7" applyFont="1" applyFill="1" applyBorder="1" applyProtection="1">
      <protection locked="0"/>
    </xf>
    <xf numFmtId="0" fontId="1" fillId="0" borderId="0" xfId="7" applyFill="1" applyBorder="1" applyProtection="1">
      <protection locked="0"/>
    </xf>
    <xf numFmtId="0" fontId="1" fillId="0" borderId="18" xfId="7" applyFont="1" applyBorder="1" applyAlignment="1" applyProtection="1">
      <alignment horizontal="center"/>
      <protection locked="0"/>
    </xf>
    <xf numFmtId="0" fontId="1" fillId="10" borderId="21" xfId="7" applyFont="1" applyFill="1" applyBorder="1" applyProtection="1">
      <protection locked="0"/>
    </xf>
    <xf numFmtId="0" fontId="1" fillId="10" borderId="18" xfId="7" applyFont="1" applyFill="1" applyBorder="1" applyProtection="1">
      <protection locked="0"/>
    </xf>
    <xf numFmtId="0" fontId="1" fillId="10" borderId="18" xfId="7" applyFill="1" applyBorder="1" applyProtection="1">
      <protection locked="0"/>
    </xf>
    <xf numFmtId="0" fontId="1" fillId="10" borderId="22" xfId="7" applyFill="1" applyBorder="1" applyProtection="1">
      <protection locked="0"/>
    </xf>
    <xf numFmtId="0" fontId="1" fillId="10" borderId="21" xfId="7" applyFont="1" applyFill="1" applyBorder="1" applyAlignment="1" applyProtection="1">
      <alignment horizontal="center"/>
      <protection locked="0"/>
    </xf>
    <xf numFmtId="0" fontId="1" fillId="10" borderId="22" xfId="7" applyFont="1" applyFill="1" applyBorder="1" applyProtection="1">
      <protection locked="0"/>
    </xf>
    <xf numFmtId="0" fontId="18" fillId="5" borderId="18" xfId="7" applyFont="1" applyFill="1" applyBorder="1" applyProtection="1">
      <protection locked="0"/>
    </xf>
    <xf numFmtId="0" fontId="18" fillId="5" borderId="19" xfId="7" applyFont="1" applyFill="1" applyBorder="1" applyProtection="1">
      <protection locked="0"/>
    </xf>
    <xf numFmtId="0" fontId="6" fillId="4" borderId="6" xfId="0" applyFont="1" applyFill="1" applyBorder="1" applyAlignment="1">
      <alignment horizontal="center" vertical="center" wrapText="1"/>
    </xf>
    <xf numFmtId="0" fontId="6" fillId="4" borderId="7" xfId="0" applyFont="1" applyFill="1" applyBorder="1" applyAlignment="1">
      <alignment horizontal="center" vertical="center" wrapText="1"/>
    </xf>
    <xf numFmtId="2" fontId="6" fillId="4" borderId="12" xfId="0" applyNumberFormat="1" applyFont="1" applyFill="1" applyBorder="1" applyAlignment="1">
      <alignment horizontal="right" vertical="center"/>
    </xf>
    <xf numFmtId="2" fontId="6" fillId="4" borderId="12" xfId="0" applyNumberFormat="1" applyFont="1" applyFill="1" applyBorder="1" applyAlignment="1">
      <alignment horizontal="right"/>
    </xf>
    <xf numFmtId="0" fontId="6" fillId="4" borderId="11" xfId="0" applyFont="1" applyFill="1" applyBorder="1" applyAlignment="1">
      <alignment horizontal="right"/>
    </xf>
    <xf numFmtId="0" fontId="2" fillId="7" borderId="6" xfId="0" applyFont="1" applyFill="1" applyBorder="1" applyAlignment="1" applyProtection="1">
      <alignment vertical="center" wrapText="1"/>
      <protection locked="0"/>
    </xf>
    <xf numFmtId="0" fontId="2" fillId="7" borderId="3" xfId="0" applyFont="1" applyFill="1" applyBorder="1" applyAlignment="1" applyProtection="1">
      <alignment vertical="center" wrapText="1"/>
      <protection locked="0"/>
    </xf>
    <xf numFmtId="0" fontId="2" fillId="7" borderId="7" xfId="0" applyFont="1" applyFill="1" applyBorder="1" applyAlignment="1" applyProtection="1">
      <alignment vertical="center" wrapText="1"/>
      <protection locked="0"/>
    </xf>
    <xf numFmtId="0" fontId="2" fillId="7" borderId="8" xfId="0" applyFont="1" applyFill="1" applyBorder="1" applyAlignment="1" applyProtection="1">
      <alignment vertical="center" wrapText="1"/>
      <protection locked="0"/>
    </xf>
    <xf numFmtId="0" fontId="2" fillId="7" borderId="16" xfId="0" applyFont="1" applyFill="1" applyBorder="1" applyAlignment="1" applyProtection="1">
      <alignment vertical="center" wrapText="1"/>
      <protection locked="0"/>
    </xf>
    <xf numFmtId="0" fontId="2" fillId="7" borderId="9" xfId="0" applyFont="1" applyFill="1" applyBorder="1" applyAlignment="1" applyProtection="1">
      <alignment vertical="center" wrapText="1"/>
      <protection locked="0"/>
    </xf>
    <xf numFmtId="0" fontId="2" fillId="6" borderId="0" xfId="0" applyFont="1" applyFill="1" applyAlignment="1">
      <alignment horizontal="left" vertical="center" wrapText="1"/>
    </xf>
    <xf numFmtId="0" fontId="11" fillId="0" borderId="0" xfId="0" applyFont="1"/>
    <xf numFmtId="0" fontId="1" fillId="10" borderId="22" xfId="7" applyFont="1" applyFill="1" applyBorder="1" applyAlignment="1" applyProtection="1">
      <alignment horizontal="left" vertical="center"/>
      <protection locked="0"/>
    </xf>
    <xf numFmtId="0" fontId="1" fillId="10" borderId="23" xfId="7" applyFont="1" applyFill="1" applyBorder="1" applyAlignment="1" applyProtection="1">
      <alignment horizontal="left" vertical="center"/>
      <protection locked="0"/>
    </xf>
    <xf numFmtId="0" fontId="1" fillId="10" borderId="21" xfId="7" applyFont="1" applyFill="1" applyBorder="1" applyAlignment="1" applyProtection="1">
      <alignment horizontal="left" vertical="center"/>
      <protection locked="0"/>
    </xf>
    <xf numFmtId="0" fontId="1" fillId="10" borderId="22" xfId="7" applyFont="1" applyFill="1" applyBorder="1" applyAlignment="1" applyProtection="1">
      <alignment vertical="center"/>
      <protection locked="0"/>
    </xf>
    <xf numFmtId="0" fontId="1" fillId="10" borderId="23" xfId="7" applyFont="1" applyFill="1" applyBorder="1" applyAlignment="1" applyProtection="1">
      <alignment vertical="center"/>
      <protection locked="0"/>
    </xf>
    <xf numFmtId="0" fontId="1" fillId="10" borderId="21" xfId="7" applyFont="1" applyFill="1" applyBorder="1" applyAlignment="1" applyProtection="1">
      <alignment vertical="center"/>
      <protection locked="0"/>
    </xf>
    <xf numFmtId="0" fontId="1" fillId="0" borderId="22" xfId="7" applyFont="1" applyBorder="1" applyAlignment="1" applyProtection="1">
      <alignment vertical="center"/>
      <protection locked="0"/>
    </xf>
    <xf numFmtId="0" fontId="1" fillId="0" borderId="23" xfId="7" applyFont="1" applyBorder="1" applyAlignment="1" applyProtection="1">
      <alignment vertical="center"/>
      <protection locked="0"/>
    </xf>
    <xf numFmtId="0" fontId="1" fillId="0" borderId="21" xfId="7" applyFont="1" applyBorder="1" applyAlignment="1" applyProtection="1">
      <alignment vertical="center"/>
      <protection locked="0"/>
    </xf>
    <xf numFmtId="0" fontId="10" fillId="11" borderId="0" xfId="0" applyFont="1" applyFill="1"/>
    <xf numFmtId="0" fontId="21" fillId="0" borderId="24" xfId="3" applyFont="1" applyFill="1" applyBorder="1" applyAlignment="1">
      <alignment horizontal="center" vertical="center"/>
    </xf>
    <xf numFmtId="0" fontId="21" fillId="0" borderId="25" xfId="3" applyFont="1" applyFill="1" applyBorder="1" applyAlignment="1">
      <alignment horizontal="center" vertical="center"/>
    </xf>
    <xf numFmtId="0" fontId="21" fillId="0" borderId="26" xfId="3" applyFont="1" applyFill="1" applyBorder="1" applyAlignment="1">
      <alignment horizontal="center" vertical="center"/>
    </xf>
    <xf numFmtId="0" fontId="1" fillId="0" borderId="3" xfId="7" applyFont="1" applyFill="1" applyBorder="1" applyAlignment="1" applyProtection="1">
      <alignment vertical="center" wrapText="1"/>
      <protection locked="0"/>
    </xf>
    <xf numFmtId="0" fontId="1" fillId="0" borderId="1" xfId="7" applyFont="1" applyFill="1" applyBorder="1" applyAlignment="1" applyProtection="1">
      <alignment vertical="center" wrapText="1"/>
      <protection locked="0"/>
    </xf>
    <xf numFmtId="0" fontId="1" fillId="0" borderId="1" xfId="7" applyFont="1" applyFill="1" applyBorder="1" applyAlignment="1" applyProtection="1">
      <alignment vertical="center"/>
      <protection locked="0"/>
    </xf>
    <xf numFmtId="0" fontId="0" fillId="0" borderId="2" xfId="0" applyFill="1" applyBorder="1"/>
    <xf numFmtId="0" fontId="1" fillId="0" borderId="3" xfId="7" applyFont="1" applyFill="1" applyBorder="1" applyAlignment="1" applyProtection="1">
      <alignment wrapText="1"/>
      <protection locked="0"/>
    </xf>
    <xf numFmtId="0" fontId="1" fillId="0" borderId="3" xfId="7" applyFill="1" applyBorder="1" applyAlignment="1" applyProtection="1">
      <alignment wrapText="1"/>
      <protection locked="0"/>
    </xf>
    <xf numFmtId="0" fontId="1" fillId="0" borderId="1" xfId="7" applyFill="1" applyBorder="1" applyAlignment="1" applyProtection="1">
      <alignment vertical="center" wrapText="1"/>
      <protection locked="0"/>
    </xf>
    <xf numFmtId="0" fontId="1" fillId="0" borderId="1" xfId="7" applyFill="1" applyBorder="1" applyAlignment="1" applyProtection="1">
      <alignment vertical="center"/>
      <protection locked="0"/>
    </xf>
    <xf numFmtId="0" fontId="1" fillId="0" borderId="27" xfId="7" applyFill="1" applyBorder="1" applyAlignment="1" applyProtection="1">
      <alignment wrapText="1"/>
      <protection locked="0"/>
    </xf>
    <xf numFmtId="0" fontId="1" fillId="0" borderId="28" xfId="7" applyFill="1" applyBorder="1" applyAlignment="1" applyProtection="1">
      <alignment vertical="center" wrapText="1"/>
      <protection locked="0"/>
    </xf>
    <xf numFmtId="0" fontId="1" fillId="0" borderId="28" xfId="7" applyFill="1" applyBorder="1" applyAlignment="1" applyProtection="1">
      <alignment vertical="center"/>
      <protection locked="0"/>
    </xf>
    <xf numFmtId="0" fontId="0" fillId="0" borderId="29" xfId="0" applyFill="1" applyBorder="1"/>
    <xf numFmtId="0" fontId="5" fillId="0" borderId="2" xfId="0" applyFont="1" applyFill="1" applyBorder="1"/>
    <xf numFmtId="15" fontId="22" fillId="0" borderId="3" xfId="3" applyNumberFormat="1" applyFont="1" applyFill="1" applyBorder="1" applyAlignment="1">
      <alignment horizontal="center" vertical="center"/>
    </xf>
    <xf numFmtId="0" fontId="22" fillId="0" borderId="1" xfId="3" applyFont="1" applyFill="1" applyBorder="1" applyAlignment="1">
      <alignment horizontal="center" vertical="center"/>
    </xf>
    <xf numFmtId="0" fontId="22" fillId="0" borderId="26" xfId="3" applyFont="1" applyFill="1" applyBorder="1" applyAlignment="1">
      <alignment horizontal="left" vertical="top"/>
    </xf>
    <xf numFmtId="0" fontId="22" fillId="0" borderId="1" xfId="7" applyFont="1" applyFill="1" applyBorder="1" applyAlignment="1" applyProtection="1">
      <alignment vertical="center" wrapText="1"/>
      <protection locked="0"/>
    </xf>
    <xf numFmtId="0" fontId="22" fillId="0" borderId="1" xfId="7" applyFont="1" applyFill="1" applyBorder="1" applyAlignment="1" applyProtection="1">
      <alignment vertical="center"/>
      <protection locked="0"/>
    </xf>
    <xf numFmtId="0" fontId="22" fillId="0" borderId="1" xfId="3" applyFont="1" applyFill="1" applyBorder="1" applyAlignment="1">
      <alignment horizontal="left" vertical="center" wrapText="1"/>
    </xf>
    <xf numFmtId="0" fontId="22" fillId="0" borderId="1" xfId="3" applyFont="1" applyFill="1" applyBorder="1" applyAlignment="1">
      <alignment horizontal="left" vertical="center"/>
    </xf>
    <xf numFmtId="0" fontId="22" fillId="0" borderId="2" xfId="3" applyFont="1" applyFill="1" applyBorder="1" applyAlignment="1">
      <alignment horizontal="left" vertical="center"/>
    </xf>
    <xf numFmtId="0" fontId="22" fillId="0" borderId="1" xfId="7" applyFont="1" applyFill="1" applyBorder="1" applyAlignment="1" applyProtection="1">
      <alignment horizontal="left" vertical="center"/>
      <protection locked="0"/>
    </xf>
    <xf numFmtId="0" fontId="5" fillId="0" borderId="2" xfId="0" applyFont="1" applyFill="1" applyBorder="1" applyAlignment="1">
      <alignment horizontal="left"/>
    </xf>
    <xf numFmtId="0" fontId="1" fillId="0" borderId="1" xfId="7" applyFont="1" applyFill="1" applyBorder="1" applyAlignment="1" applyProtection="1">
      <alignment horizontal="left" vertical="center"/>
      <protection locked="0"/>
    </xf>
    <xf numFmtId="0" fontId="0" fillId="0" borderId="2" xfId="0" applyFill="1" applyBorder="1" applyAlignment="1">
      <alignment horizontal="left"/>
    </xf>
    <xf numFmtId="0" fontId="1" fillId="0" borderId="28" xfId="7" applyFont="1" applyFill="1" applyBorder="1" applyAlignment="1" applyProtection="1">
      <alignment horizontal="left" vertical="center"/>
      <protection locked="0"/>
    </xf>
    <xf numFmtId="0" fontId="0" fillId="0" borderId="29" xfId="0" applyFill="1" applyBorder="1" applyAlignment="1">
      <alignment horizontal="left"/>
    </xf>
    <xf numFmtId="0" fontId="6" fillId="6" borderId="20" xfId="0" applyFont="1" applyFill="1" applyBorder="1" applyAlignment="1">
      <alignment wrapText="1"/>
    </xf>
    <xf numFmtId="0" fontId="6" fillId="0" borderId="0" xfId="0" applyFont="1" applyFill="1" applyAlignment="1">
      <alignment wrapText="1"/>
    </xf>
    <xf numFmtId="0" fontId="3" fillId="12" borderId="2" xfId="0" applyNumberFormat="1" applyFont="1" applyFill="1" applyBorder="1" applyAlignment="1" applyProtection="1">
      <alignment horizontal="left" vertical="center"/>
    </xf>
    <xf numFmtId="0" fontId="3" fillId="12" borderId="10" xfId="0" applyNumberFormat="1" applyFont="1" applyFill="1" applyBorder="1" applyAlignment="1" applyProtection="1">
      <alignment horizontal="left" vertical="center"/>
    </xf>
    <xf numFmtId="0" fontId="3" fillId="12" borderId="3" xfId="0" applyNumberFormat="1" applyFont="1" applyFill="1" applyBorder="1" applyAlignment="1" applyProtection="1">
      <alignment horizontal="left" vertical="center"/>
    </xf>
    <xf numFmtId="0" fontId="2" fillId="6" borderId="0" xfId="0" applyFont="1" applyFill="1" applyAlignment="1" applyProtection="1">
      <alignment horizontal="left" vertical="center" wrapText="1"/>
    </xf>
    <xf numFmtId="0" fontId="2" fillId="6" borderId="0" xfId="0" applyFont="1" applyFill="1" applyAlignment="1">
      <alignment horizontal="center" vertical="center" wrapText="1"/>
    </xf>
    <xf numFmtId="0" fontId="1" fillId="6" borderId="0" xfId="0" applyNumberFormat="1" applyFont="1" applyFill="1" applyAlignment="1">
      <alignment horizontal="left" vertical="center" wrapText="1"/>
    </xf>
    <xf numFmtId="0" fontId="3" fillId="0" borderId="0" xfId="0" applyFont="1" applyFill="1" applyAlignment="1">
      <alignment horizontal="left" vertical="center"/>
    </xf>
    <xf numFmtId="0" fontId="2" fillId="2" borderId="0" xfId="0" applyFont="1" applyFill="1" applyAlignment="1">
      <alignment horizontal="left" vertical="center" wrapText="1"/>
    </xf>
    <xf numFmtId="0" fontId="2" fillId="6" borderId="0" xfId="0" applyFont="1" applyFill="1" applyAlignment="1" applyProtection="1">
      <alignment horizontal="left" vertical="center" wrapText="1"/>
    </xf>
    <xf numFmtId="0" fontId="3" fillId="3" borderId="2" xfId="0" applyNumberFormat="1" applyFont="1" applyFill="1" applyBorder="1" applyAlignment="1" applyProtection="1">
      <alignment horizontal="left" vertical="center"/>
    </xf>
    <xf numFmtId="0" fontId="3" fillId="3" borderId="10" xfId="0" applyNumberFormat="1" applyFont="1" applyFill="1" applyBorder="1" applyAlignment="1" applyProtection="1">
      <alignment horizontal="left" vertical="center"/>
    </xf>
    <xf numFmtId="0" fontId="3" fillId="3" borderId="3" xfId="0" applyNumberFormat="1" applyFont="1" applyFill="1" applyBorder="1" applyAlignment="1" applyProtection="1">
      <alignment horizontal="left" vertical="center"/>
    </xf>
    <xf numFmtId="0" fontId="15" fillId="9" borderId="0" xfId="0" applyFont="1" applyFill="1" applyAlignment="1" applyProtection="1">
      <alignment horizontal="center" vertical="center" wrapText="1"/>
    </xf>
    <xf numFmtId="0" fontId="8" fillId="8" borderId="2" xfId="0" applyFont="1" applyFill="1" applyBorder="1" applyAlignment="1" applyProtection="1">
      <alignment horizontal="left" vertical="center"/>
    </xf>
    <xf numFmtId="0" fontId="8" fillId="8" borderId="10" xfId="0" applyFont="1" applyFill="1" applyBorder="1" applyAlignment="1" applyProtection="1">
      <alignment horizontal="left" vertical="center"/>
    </xf>
    <xf numFmtId="0" fontId="2" fillId="6" borderId="0" xfId="0" applyFont="1" applyFill="1" applyAlignment="1">
      <alignment horizontal="left" vertical="center" wrapText="1"/>
    </xf>
    <xf numFmtId="0" fontId="12" fillId="9" borderId="13" xfId="0" applyFont="1" applyFill="1" applyBorder="1" applyAlignment="1">
      <alignment horizontal="center"/>
    </xf>
    <xf numFmtId="0" fontId="12" fillId="9" borderId="14" xfId="0" applyFont="1" applyFill="1" applyBorder="1" applyAlignment="1">
      <alignment horizontal="center"/>
    </xf>
    <xf numFmtId="0" fontId="12" fillId="9" borderId="13" xfId="0" applyFont="1" applyFill="1" applyBorder="1" applyAlignment="1">
      <alignment horizontal="center" wrapText="1"/>
    </xf>
    <xf numFmtId="0" fontId="12" fillId="9" borderId="14" xfId="0" applyFont="1" applyFill="1" applyBorder="1" applyAlignment="1">
      <alignment horizontal="center" wrapText="1"/>
    </xf>
    <xf numFmtId="0" fontId="12" fillId="9" borderId="2" xfId="0" applyFont="1" applyFill="1" applyBorder="1" applyAlignment="1">
      <alignment horizontal="center" vertical="center"/>
    </xf>
    <xf numFmtId="0" fontId="21" fillId="13" borderId="1" xfId="3" applyNumberFormat="1" applyFont="1" applyFill="1" applyBorder="1" applyAlignment="1">
      <alignment horizontal="center" vertical="center"/>
    </xf>
    <xf numFmtId="15" fontId="22" fillId="14" borderId="1" xfId="3" applyNumberFormat="1" applyFont="1" applyFill="1" applyBorder="1" applyAlignment="1">
      <alignment horizontal="center" vertical="center"/>
    </xf>
    <xf numFmtId="15" fontId="22" fillId="0" borderId="1" xfId="3" applyNumberFormat="1" applyFont="1" applyBorder="1" applyAlignment="1">
      <alignment horizontal="center" vertical="center"/>
    </xf>
    <xf numFmtId="0" fontId="1" fillId="14" borderId="1" xfId="7" applyNumberFormat="1" applyFont="1" applyFill="1" applyBorder="1" applyAlignment="1">
      <alignment vertical="center" wrapText="1"/>
    </xf>
    <xf numFmtId="0" fontId="1" fillId="0" borderId="1" xfId="7" applyNumberFormat="1" applyFont="1" applyBorder="1" applyAlignment="1">
      <alignment vertical="center" wrapText="1"/>
    </xf>
    <xf numFmtId="0" fontId="1" fillId="14" borderId="1" xfId="7" applyNumberFormat="1" applyFont="1" applyFill="1" applyBorder="1" applyAlignment="1">
      <alignment wrapText="1"/>
    </xf>
    <xf numFmtId="0" fontId="1" fillId="0" borderId="1" xfId="7" applyNumberFormat="1" applyFont="1" applyBorder="1" applyAlignment="1">
      <alignment wrapText="1"/>
    </xf>
  </cellXfs>
  <cellStyles count="11">
    <cellStyle name="Comma 2" xfId="9"/>
    <cellStyle name="Currency 2" xfId="10"/>
    <cellStyle name="Hyperlink" xfId="1" builtinId="8"/>
    <cellStyle name="Normal" xfId="0" builtinId="0"/>
    <cellStyle name="Normal 2" xfId="2"/>
    <cellStyle name="Normal 2 2" xfId="4"/>
    <cellStyle name="Normal 3" xfId="3"/>
    <cellStyle name="Normal 3 2" xfId="5"/>
    <cellStyle name="Normal 3 3" xfId="7"/>
    <cellStyle name="Normal 4" xfId="8"/>
    <cellStyle name="Percent 3" xfId="6"/>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auto="1"/>
        </right>
        <top style="thin">
          <color indexed="64"/>
        </top>
        <bottom style="thin">
          <color indexed="64"/>
        </bottom>
      </border>
      <protection locked="0" hidden="0"/>
    </dxf>
    <dxf>
      <fill>
        <patternFill patternType="none">
          <fgColor indexed="64"/>
          <bgColor auto="1"/>
        </patternFill>
      </fill>
      <alignment horizontal="general" vertical="center" textRotation="0" wrapText="0" indent="0" justifyLastLine="0" shrinkToFit="0" readingOrder="0"/>
      <border diagonalUp="0" diagonalDown="0" outline="0">
        <left style="thin">
          <color indexed="64"/>
        </left>
        <right style="thin">
          <color auto="1"/>
        </right>
        <top style="thin">
          <color indexed="64"/>
        </top>
        <bottom style="thin">
          <color indexed="64"/>
        </bottom>
      </border>
      <protection locked="0" hidden="0"/>
    </dxf>
    <dxf>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none">
          <fgColor indexed="64"/>
          <bgColor auto="1"/>
        </patternFill>
      </fill>
      <alignment horizontal="general" vertical="bottom"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dxf>
    <dxf>
      <border>
        <bottom style="thin">
          <color indexed="64"/>
        </bottom>
      </border>
    </dxf>
    <dxf>
      <font>
        <b/>
        <i val="0"/>
        <strike val="0"/>
        <condense val="0"/>
        <extend val="0"/>
        <outline val="0"/>
        <shadow val="0"/>
        <u val="none"/>
        <vertAlign val="baseline"/>
        <sz val="12"/>
        <color theme="0"/>
        <name val="Arial"/>
        <scheme val="none"/>
      </font>
      <fill>
        <patternFill patternType="solid">
          <fgColor indexed="64"/>
          <bgColor rgb="FF647455"/>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mruColors>
      <color rgb="FFE7E6E6"/>
      <color rgb="FFD3CB8D"/>
      <color rgb="FFEEE9B2"/>
      <color rgb="FF647455"/>
      <color rgb="FFDDDECE"/>
      <color rgb="FF757171"/>
      <color rgb="FFE6E7E7"/>
      <color rgb="FF009900"/>
      <color rgb="FFD3CB7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'4. Sprint Burndown'!$C$10</c:f>
              <c:strCache>
                <c:ptCount val="1"/>
                <c:pt idx="0">
                  <c:v>Plan</c:v>
                </c:pt>
              </c:strCache>
            </c:strRef>
          </c:tx>
          <c:spPr>
            <a:ln w="28575" cap="rnd">
              <a:solidFill>
                <a:schemeClr val="accent1"/>
              </a:solidFill>
              <a:round/>
            </a:ln>
            <a:effectLst/>
          </c:spPr>
          <c:marker>
            <c:symbol val="none"/>
          </c:marker>
          <c:cat>
            <c:strRef>
              <c:f>'4. Sprint Burndown'!$B$11:$B$21</c:f>
              <c:strCache>
                <c:ptCount val="11"/>
                <c:pt idx="0">
                  <c:v>Start</c:v>
                </c:pt>
                <c:pt idx="1">
                  <c:v>Day 1</c:v>
                </c:pt>
                <c:pt idx="2">
                  <c:v>Day 2</c:v>
                </c:pt>
                <c:pt idx="3">
                  <c:v>Day 3</c:v>
                </c:pt>
                <c:pt idx="4">
                  <c:v>Day 4</c:v>
                </c:pt>
                <c:pt idx="5">
                  <c:v>Day 5</c:v>
                </c:pt>
                <c:pt idx="6">
                  <c:v>Day 6</c:v>
                </c:pt>
                <c:pt idx="7">
                  <c:v>Day 7</c:v>
                </c:pt>
                <c:pt idx="8">
                  <c:v>Day 8</c:v>
                </c:pt>
                <c:pt idx="9">
                  <c:v>Day 9</c:v>
                </c:pt>
                <c:pt idx="10">
                  <c:v>Day 10</c:v>
                </c:pt>
              </c:strCache>
            </c:strRef>
          </c:cat>
          <c:val>
            <c:numRef>
              <c:f>'4. Sprint Burndown'!$C$11:$C$21</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0-0B50-4FE6-B4AC-73986C6DF501}"/>
            </c:ext>
          </c:extLst>
        </c:ser>
        <c:ser>
          <c:idx val="1"/>
          <c:order val="1"/>
          <c:tx>
            <c:strRef>
              <c:f>'4. Sprint Burndown'!$E$10</c:f>
              <c:strCache>
                <c:ptCount val="1"/>
                <c:pt idx="0">
                  <c:v>Burndown</c:v>
                </c:pt>
              </c:strCache>
            </c:strRef>
          </c:tx>
          <c:spPr>
            <a:ln w="28575" cap="rnd">
              <a:solidFill>
                <a:schemeClr val="accent2"/>
              </a:solidFill>
              <a:round/>
            </a:ln>
            <a:effectLst/>
          </c:spPr>
          <c:marker>
            <c:symbol val="none"/>
          </c:marker>
          <c:cat>
            <c:strRef>
              <c:f>'4. Sprint Burndown'!$B$11:$B$21</c:f>
              <c:strCache>
                <c:ptCount val="11"/>
                <c:pt idx="0">
                  <c:v>Start</c:v>
                </c:pt>
                <c:pt idx="1">
                  <c:v>Day 1</c:v>
                </c:pt>
                <c:pt idx="2">
                  <c:v>Day 2</c:v>
                </c:pt>
                <c:pt idx="3">
                  <c:v>Day 3</c:v>
                </c:pt>
                <c:pt idx="4">
                  <c:v>Day 4</c:v>
                </c:pt>
                <c:pt idx="5">
                  <c:v>Day 5</c:v>
                </c:pt>
                <c:pt idx="6">
                  <c:v>Day 6</c:v>
                </c:pt>
                <c:pt idx="7">
                  <c:v>Day 7</c:v>
                </c:pt>
                <c:pt idx="8">
                  <c:v>Day 8</c:v>
                </c:pt>
                <c:pt idx="9">
                  <c:v>Day 9</c:v>
                </c:pt>
                <c:pt idx="10">
                  <c:v>Day 10</c:v>
                </c:pt>
              </c:strCache>
            </c:strRef>
          </c:cat>
          <c:val>
            <c:numRef>
              <c:f>'4. Sprint Burndown'!$E$11:$E$21</c:f>
              <c:numCache>
                <c:formatCode>General</c:formatCode>
                <c:ptCount val="11"/>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1-0B50-4FE6-B4AC-73986C6DF501}"/>
            </c:ext>
          </c:extLst>
        </c:ser>
        <c:dLbls>
          <c:showLegendKey val="0"/>
          <c:showVal val="0"/>
          <c:showCatName val="0"/>
          <c:showSerName val="0"/>
          <c:showPercent val="0"/>
          <c:showBubbleSize val="0"/>
        </c:dLbls>
        <c:smooth val="0"/>
        <c:axId val="707226456"/>
        <c:axId val="707226848"/>
      </c:lineChart>
      <c:catAx>
        <c:axId val="707226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07226848"/>
        <c:crosses val="autoZero"/>
        <c:auto val="1"/>
        <c:lblAlgn val="ctr"/>
        <c:lblOffset val="100"/>
        <c:noMultiLvlLbl val="0"/>
      </c:catAx>
      <c:valAx>
        <c:axId val="707226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07226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'4. Sprint Burndown'!$C$10</c:f>
              <c:strCache>
                <c:ptCount val="1"/>
                <c:pt idx="0">
                  <c:v>Plan</c:v>
                </c:pt>
              </c:strCache>
            </c:strRef>
          </c:tx>
          <c:spPr>
            <a:ln w="28575" cap="rnd">
              <a:solidFill>
                <a:schemeClr val="accent1"/>
              </a:solidFill>
              <a:round/>
            </a:ln>
            <a:effectLst/>
          </c:spPr>
          <c:marker>
            <c:symbol val="none"/>
          </c:marker>
          <c:cat>
            <c:strRef>
              <c:f>'4. Sprint Burndown'!$B$11:$B$21</c:f>
              <c:strCache>
                <c:ptCount val="11"/>
                <c:pt idx="0">
                  <c:v>Start</c:v>
                </c:pt>
                <c:pt idx="1">
                  <c:v>Day 1</c:v>
                </c:pt>
                <c:pt idx="2">
                  <c:v>Day 2</c:v>
                </c:pt>
                <c:pt idx="3">
                  <c:v>Day 3</c:v>
                </c:pt>
                <c:pt idx="4">
                  <c:v>Day 4</c:v>
                </c:pt>
                <c:pt idx="5">
                  <c:v>Day 5</c:v>
                </c:pt>
                <c:pt idx="6">
                  <c:v>Day 6</c:v>
                </c:pt>
                <c:pt idx="7">
                  <c:v>Day 7</c:v>
                </c:pt>
                <c:pt idx="8">
                  <c:v>Day 8</c:v>
                </c:pt>
                <c:pt idx="9">
                  <c:v>Day 9</c:v>
                </c:pt>
                <c:pt idx="10">
                  <c:v>Day 10</c:v>
                </c:pt>
              </c:strCache>
            </c:strRef>
          </c:cat>
          <c:val>
            <c:numRef>
              <c:f>'4. Sprint Burndown'!$C$30:$C$40</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0-DDF2-4A65-A8F6-EA4878D2A8FA}"/>
            </c:ext>
          </c:extLst>
        </c:ser>
        <c:ser>
          <c:idx val="1"/>
          <c:order val="1"/>
          <c:tx>
            <c:strRef>
              <c:f>'4. Sprint Burndown'!$E$10</c:f>
              <c:strCache>
                <c:ptCount val="1"/>
                <c:pt idx="0">
                  <c:v>Burndown</c:v>
                </c:pt>
              </c:strCache>
            </c:strRef>
          </c:tx>
          <c:spPr>
            <a:ln w="28575" cap="rnd">
              <a:solidFill>
                <a:schemeClr val="accent2"/>
              </a:solidFill>
              <a:round/>
            </a:ln>
            <a:effectLst/>
          </c:spPr>
          <c:marker>
            <c:symbol val="none"/>
          </c:marker>
          <c:cat>
            <c:strRef>
              <c:f>'4. Sprint Burndown'!$B$11:$B$21</c:f>
              <c:strCache>
                <c:ptCount val="11"/>
                <c:pt idx="0">
                  <c:v>Start</c:v>
                </c:pt>
                <c:pt idx="1">
                  <c:v>Day 1</c:v>
                </c:pt>
                <c:pt idx="2">
                  <c:v>Day 2</c:v>
                </c:pt>
                <c:pt idx="3">
                  <c:v>Day 3</c:v>
                </c:pt>
                <c:pt idx="4">
                  <c:v>Day 4</c:v>
                </c:pt>
                <c:pt idx="5">
                  <c:v>Day 5</c:v>
                </c:pt>
                <c:pt idx="6">
                  <c:v>Day 6</c:v>
                </c:pt>
                <c:pt idx="7">
                  <c:v>Day 7</c:v>
                </c:pt>
                <c:pt idx="8">
                  <c:v>Day 8</c:v>
                </c:pt>
                <c:pt idx="9">
                  <c:v>Day 9</c:v>
                </c:pt>
                <c:pt idx="10">
                  <c:v>Day 10</c:v>
                </c:pt>
              </c:strCache>
            </c:strRef>
          </c:cat>
          <c:val>
            <c:numRef>
              <c:f>'4. Sprint Burndown'!$E$30:$E$40</c:f>
              <c:numCache>
                <c:formatCode>General</c:formatCode>
                <c:ptCount val="11"/>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1-DDF2-4A65-A8F6-EA4878D2A8FA}"/>
            </c:ext>
          </c:extLst>
        </c:ser>
        <c:dLbls>
          <c:showLegendKey val="0"/>
          <c:showVal val="0"/>
          <c:showCatName val="0"/>
          <c:showSerName val="0"/>
          <c:showPercent val="0"/>
          <c:showBubbleSize val="0"/>
        </c:dLbls>
        <c:smooth val="0"/>
        <c:axId val="707227632"/>
        <c:axId val="650730672"/>
      </c:lineChart>
      <c:catAx>
        <c:axId val="70722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50730672"/>
        <c:crosses val="autoZero"/>
        <c:auto val="1"/>
        <c:lblAlgn val="ctr"/>
        <c:lblOffset val="100"/>
        <c:noMultiLvlLbl val="0"/>
      </c:catAx>
      <c:valAx>
        <c:axId val="650730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707227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'4. Sprint Burndown'!$C$10</c:f>
              <c:strCache>
                <c:ptCount val="1"/>
                <c:pt idx="0">
                  <c:v>Plan</c:v>
                </c:pt>
              </c:strCache>
            </c:strRef>
          </c:tx>
          <c:spPr>
            <a:ln w="28575" cap="rnd">
              <a:solidFill>
                <a:schemeClr val="accent1"/>
              </a:solidFill>
              <a:round/>
            </a:ln>
            <a:effectLst/>
          </c:spPr>
          <c:marker>
            <c:symbol val="none"/>
          </c:marker>
          <c:cat>
            <c:strRef>
              <c:f>'4. Sprint Burndown'!$B$11:$B$21</c:f>
              <c:strCache>
                <c:ptCount val="11"/>
                <c:pt idx="0">
                  <c:v>Start</c:v>
                </c:pt>
                <c:pt idx="1">
                  <c:v>Day 1</c:v>
                </c:pt>
                <c:pt idx="2">
                  <c:v>Day 2</c:v>
                </c:pt>
                <c:pt idx="3">
                  <c:v>Day 3</c:v>
                </c:pt>
                <c:pt idx="4">
                  <c:v>Day 4</c:v>
                </c:pt>
                <c:pt idx="5">
                  <c:v>Day 5</c:v>
                </c:pt>
                <c:pt idx="6">
                  <c:v>Day 6</c:v>
                </c:pt>
                <c:pt idx="7">
                  <c:v>Day 7</c:v>
                </c:pt>
                <c:pt idx="8">
                  <c:v>Day 8</c:v>
                </c:pt>
                <c:pt idx="9">
                  <c:v>Day 9</c:v>
                </c:pt>
                <c:pt idx="10">
                  <c:v>Day 10</c:v>
                </c:pt>
              </c:strCache>
            </c:strRef>
          </c:cat>
          <c:val>
            <c:numRef>
              <c:f>'4. Sprint Burndown'!$C$49:$C$59</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0-1AF1-4573-B336-43E0A8B2A911}"/>
            </c:ext>
          </c:extLst>
        </c:ser>
        <c:ser>
          <c:idx val="1"/>
          <c:order val="1"/>
          <c:tx>
            <c:strRef>
              <c:f>'4. Sprint Burndown'!$E$10</c:f>
              <c:strCache>
                <c:ptCount val="1"/>
                <c:pt idx="0">
                  <c:v>Burndown</c:v>
                </c:pt>
              </c:strCache>
            </c:strRef>
          </c:tx>
          <c:spPr>
            <a:ln w="28575" cap="rnd">
              <a:solidFill>
                <a:schemeClr val="accent2"/>
              </a:solidFill>
              <a:round/>
            </a:ln>
            <a:effectLst/>
          </c:spPr>
          <c:marker>
            <c:symbol val="none"/>
          </c:marker>
          <c:cat>
            <c:strRef>
              <c:f>'4. Sprint Burndown'!$B$11:$B$21</c:f>
              <c:strCache>
                <c:ptCount val="11"/>
                <c:pt idx="0">
                  <c:v>Start</c:v>
                </c:pt>
                <c:pt idx="1">
                  <c:v>Day 1</c:v>
                </c:pt>
                <c:pt idx="2">
                  <c:v>Day 2</c:v>
                </c:pt>
                <c:pt idx="3">
                  <c:v>Day 3</c:v>
                </c:pt>
                <c:pt idx="4">
                  <c:v>Day 4</c:v>
                </c:pt>
                <c:pt idx="5">
                  <c:v>Day 5</c:v>
                </c:pt>
                <c:pt idx="6">
                  <c:v>Day 6</c:v>
                </c:pt>
                <c:pt idx="7">
                  <c:v>Day 7</c:v>
                </c:pt>
                <c:pt idx="8">
                  <c:v>Day 8</c:v>
                </c:pt>
                <c:pt idx="9">
                  <c:v>Day 9</c:v>
                </c:pt>
                <c:pt idx="10">
                  <c:v>Day 10</c:v>
                </c:pt>
              </c:strCache>
            </c:strRef>
          </c:cat>
          <c:val>
            <c:numRef>
              <c:f>'4. Sprint Burndown'!$E$49:$E$59</c:f>
              <c:numCache>
                <c:formatCode>General</c:formatCode>
                <c:ptCount val="11"/>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1-1AF1-4573-B336-43E0A8B2A911}"/>
            </c:ext>
          </c:extLst>
        </c:ser>
        <c:dLbls>
          <c:showLegendKey val="0"/>
          <c:showVal val="0"/>
          <c:showCatName val="0"/>
          <c:showSerName val="0"/>
          <c:showPercent val="0"/>
          <c:showBubbleSize val="0"/>
        </c:dLbls>
        <c:smooth val="0"/>
        <c:axId val="650731456"/>
        <c:axId val="650731848"/>
      </c:lineChart>
      <c:catAx>
        <c:axId val="65073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50731848"/>
        <c:crosses val="autoZero"/>
        <c:auto val="1"/>
        <c:lblAlgn val="ctr"/>
        <c:lblOffset val="100"/>
        <c:noMultiLvlLbl val="0"/>
      </c:catAx>
      <c:valAx>
        <c:axId val="650731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50731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Average Daily Burndown Velocity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4.7063916082280402E-2"/>
          <c:y val="0.19066042101259301"/>
          <c:w val="0.89939548213604303"/>
          <c:h val="0.57767295974218702"/>
        </c:manualLayout>
      </c:layout>
      <c:barChart>
        <c:barDir val="col"/>
        <c:grouping val="clustered"/>
        <c:varyColors val="0"/>
        <c:ser>
          <c:idx val="0"/>
          <c:order val="0"/>
          <c:tx>
            <c:v>Planned Burndown</c:v>
          </c:tx>
          <c:spPr>
            <a:solidFill>
              <a:schemeClr val="accent1"/>
            </a:solidFill>
            <a:ln>
              <a:noFill/>
            </a:ln>
            <a:effectLst/>
          </c:spPr>
          <c:invertIfNegative val="0"/>
          <c:cat>
            <c:strLit>
              <c:ptCount val="3"/>
              <c:pt idx="0">
                <c:v>Sprint 1</c:v>
              </c:pt>
              <c:pt idx="1">
                <c:v> Sprint 2</c:v>
              </c:pt>
              <c:pt idx="2">
                <c:v> Sprint 3</c:v>
              </c:pt>
            </c:strLit>
          </c:cat>
          <c:val>
            <c:numRef>
              <c:f>('5.  Retrospective'!$C$24,'5.  Retrospective'!$E$24,'5.  Retrospective'!$G$24)</c:f>
              <c:numCache>
                <c:formatCode>0.00</c:formatCode>
                <c:ptCount val="3"/>
                <c:pt idx="0">
                  <c:v>0</c:v>
                </c:pt>
                <c:pt idx="1">
                  <c:v>0</c:v>
                </c:pt>
                <c:pt idx="2">
                  <c:v>0</c:v>
                </c:pt>
              </c:numCache>
            </c:numRef>
          </c:val>
          <c:extLst>
            <c:ext xmlns:c16="http://schemas.microsoft.com/office/drawing/2014/chart" uri="{C3380CC4-5D6E-409C-BE32-E72D297353CC}">
              <c16:uniqueId val="{00000000-0993-425C-804D-AA7AAD861563}"/>
            </c:ext>
          </c:extLst>
        </c:ser>
        <c:ser>
          <c:idx val="1"/>
          <c:order val="1"/>
          <c:tx>
            <c:v>Actual Burndown</c:v>
          </c:tx>
          <c:spPr>
            <a:solidFill>
              <a:schemeClr val="accent2"/>
            </a:solidFill>
            <a:ln>
              <a:noFill/>
            </a:ln>
            <a:effectLst/>
          </c:spPr>
          <c:invertIfNegative val="0"/>
          <c:cat>
            <c:strLit>
              <c:ptCount val="3"/>
              <c:pt idx="0">
                <c:v>Sprint 1</c:v>
              </c:pt>
              <c:pt idx="1">
                <c:v> Sprint 2</c:v>
              </c:pt>
              <c:pt idx="2">
                <c:v> Sprint 3</c:v>
              </c:pt>
            </c:strLit>
          </c:cat>
          <c:val>
            <c:numRef>
              <c:f>('5.  Retrospective'!$D$24,'5.  Retrospective'!$F$24,'5.  Retrospective'!$H$24)</c:f>
              <c:numCache>
                <c:formatCode>0.00</c:formatCode>
                <c:ptCount val="3"/>
                <c:pt idx="0">
                  <c:v>0</c:v>
                </c:pt>
                <c:pt idx="1">
                  <c:v>0</c:v>
                </c:pt>
                <c:pt idx="2">
                  <c:v>0</c:v>
                </c:pt>
              </c:numCache>
            </c:numRef>
          </c:val>
          <c:extLst>
            <c:ext xmlns:c16="http://schemas.microsoft.com/office/drawing/2014/chart" uri="{C3380CC4-5D6E-409C-BE32-E72D297353CC}">
              <c16:uniqueId val="{00000001-0993-425C-804D-AA7AAD861563}"/>
            </c:ext>
          </c:extLst>
        </c:ser>
        <c:dLbls>
          <c:showLegendKey val="0"/>
          <c:showVal val="0"/>
          <c:showCatName val="0"/>
          <c:showSerName val="0"/>
          <c:showPercent val="0"/>
          <c:showBubbleSize val="0"/>
        </c:dLbls>
        <c:gapWidth val="219"/>
        <c:overlap val="-27"/>
        <c:axId val="650032360"/>
        <c:axId val="650032752"/>
      </c:barChart>
      <c:catAx>
        <c:axId val="650032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50032752"/>
        <c:crosses val="autoZero"/>
        <c:auto val="1"/>
        <c:lblAlgn val="ctr"/>
        <c:lblOffset val="100"/>
        <c:noMultiLvlLbl val="0"/>
      </c:catAx>
      <c:valAx>
        <c:axId val="6500327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500323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Actual Sprint Burndown Overhead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v>Points Overhead</c:v>
          </c:tx>
          <c:spPr>
            <a:solidFill>
              <a:schemeClr val="accent1"/>
            </a:solidFill>
            <a:ln>
              <a:noFill/>
            </a:ln>
            <a:effectLst/>
          </c:spPr>
          <c:invertIfNegative val="0"/>
          <c:cat>
            <c:strLit>
              <c:ptCount val="3"/>
              <c:pt idx="0">
                <c:v>Sprint 1</c:v>
              </c:pt>
              <c:pt idx="1">
                <c:v> Sprint 2</c:v>
              </c:pt>
              <c:pt idx="2">
                <c:v> Sprint 3</c:v>
              </c:pt>
            </c:strLit>
          </c:cat>
          <c:val>
            <c:numRef>
              <c:f>('5.  Retrospective'!$D$25,'5.  Retrospective'!$F$25,'5.  Retrospective'!$H$25)</c:f>
              <c:numCache>
                <c:formatCode>General</c:formatCode>
                <c:ptCount val="3"/>
                <c:pt idx="0">
                  <c:v>0</c:v>
                </c:pt>
                <c:pt idx="1">
                  <c:v>0</c:v>
                </c:pt>
                <c:pt idx="2">
                  <c:v>0</c:v>
                </c:pt>
              </c:numCache>
            </c:numRef>
          </c:val>
          <c:extLst>
            <c:ext xmlns:c16="http://schemas.microsoft.com/office/drawing/2014/chart" uri="{C3380CC4-5D6E-409C-BE32-E72D297353CC}">
              <c16:uniqueId val="{00000000-DFC0-49DA-AA19-221969108D27}"/>
            </c:ext>
          </c:extLst>
        </c:ser>
        <c:dLbls>
          <c:showLegendKey val="0"/>
          <c:showVal val="0"/>
          <c:showCatName val="0"/>
          <c:showSerName val="0"/>
          <c:showPercent val="0"/>
          <c:showBubbleSize val="0"/>
        </c:dLbls>
        <c:gapWidth val="219"/>
        <c:overlap val="-27"/>
        <c:axId val="650033536"/>
        <c:axId val="650033928"/>
      </c:barChart>
      <c:catAx>
        <c:axId val="65003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50033928"/>
        <c:crosses val="autoZero"/>
        <c:auto val="1"/>
        <c:lblAlgn val="ctr"/>
        <c:lblOffset val="100"/>
        <c:noMultiLvlLbl val="0"/>
      </c:catAx>
      <c:valAx>
        <c:axId val="650033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50033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14</xdr:col>
      <xdr:colOff>2381</xdr:colOff>
      <xdr:row>0</xdr:row>
      <xdr:rowOff>617300</xdr:rowOff>
    </xdr:to>
    <xdr:pic>
      <xdr:nvPicPr>
        <xdr:cNvPr id="3" name="Picture 2" descr="Excel Header.jpg"/>
        <xdr:cNvPicPr>
          <a:picLocks noChangeAspect="1"/>
        </xdr:cNvPicPr>
      </xdr:nvPicPr>
      <xdr:blipFill>
        <a:blip xmlns:r="http://schemas.openxmlformats.org/officeDocument/2006/relationships" r:embed="rId1" cstate="print"/>
        <a:stretch>
          <a:fillRect/>
        </a:stretch>
      </xdr:blipFill>
      <xdr:spPr>
        <a:xfrm>
          <a:off x="190500" y="0"/>
          <a:ext cx="7943850" cy="617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336550</xdr:colOff>
      <xdr:row>6</xdr:row>
      <xdr:rowOff>174172</xdr:rowOff>
    </xdr:from>
    <xdr:to>
      <xdr:col>13</xdr:col>
      <xdr:colOff>304800</xdr:colOff>
      <xdr:row>21</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336550</xdr:colOff>
      <xdr:row>25</xdr:row>
      <xdr:rowOff>174172</xdr:rowOff>
    </xdr:from>
    <xdr:to>
      <xdr:col>13</xdr:col>
      <xdr:colOff>304800</xdr:colOff>
      <xdr:row>40</xdr:row>
      <xdr:rowOff>76200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336550</xdr:colOff>
      <xdr:row>44</xdr:row>
      <xdr:rowOff>174172</xdr:rowOff>
    </xdr:from>
    <xdr:to>
      <xdr:col>13</xdr:col>
      <xdr:colOff>304800</xdr:colOff>
      <xdr:row>59</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xdr:colOff>
      <xdr:row>26</xdr:row>
      <xdr:rowOff>173717</xdr:rowOff>
    </xdr:from>
    <xdr:to>
      <xdr:col>4</xdr:col>
      <xdr:colOff>889000</xdr:colOff>
      <xdr:row>42</xdr:row>
      <xdr:rowOff>1</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1435100</xdr:colOff>
      <xdr:row>27</xdr:row>
      <xdr:rowOff>1</xdr:rowOff>
    </xdr:from>
    <xdr:to>
      <xdr:col>8</xdr:col>
      <xdr:colOff>0</xdr:colOff>
      <xdr:row>42</xdr:row>
      <xdr:rowOff>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1" name="Table1" displayName="Table1" ref="C14:H30" totalsRowShown="0" headerRowDxfId="13" dataDxfId="11" headerRowBorderDxfId="12" tableBorderDxfId="10" totalsRowBorderDxfId="9" headerRowCellStyle="Normal 3">
  <autoFilter ref="C14:H30"/>
  <tableColumns count="6">
    <tableColumn id="1" name="Product Release" dataDxfId="8" dataCellStyle="Normal 3 3"/>
    <tableColumn id="2" name="Product Backlog Item" dataDxfId="7" dataCellStyle="Normal 3 3"/>
    <tableColumn id="3" name="User Story ID" dataDxfId="6" dataCellStyle="Normal 3 3"/>
    <tableColumn id="4" name="Business Value" dataDxfId="5" dataCellStyle="Normal 3 3"/>
    <tableColumn id="5" name="User Value" dataDxfId="4"/>
    <tableColumn id="6" name="MVP" dataDxfId="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showGridLines="0" workbookViewId="0"/>
  </sheetViews>
  <sheetFormatPr defaultColWidth="9.140625" defaultRowHeight="15" x14ac:dyDescent="0.25"/>
  <cols>
    <col min="1" max="1" width="2.85546875" style="3" customWidth="1"/>
    <col min="2" max="13" width="9.140625" style="3" customWidth="1"/>
    <col min="14" max="14" width="9.85546875" style="3" customWidth="1"/>
    <col min="15" max="15" width="9.140625" style="3" customWidth="1"/>
    <col min="16" max="16384" width="9.140625" style="3"/>
  </cols>
  <sheetData>
    <row r="1" spans="1:15" s="2" customFormat="1" ht="63.75" customHeight="1" x14ac:dyDescent="0.25"/>
    <row r="2" spans="1:15" s="1" customFormat="1" ht="33.75" customHeight="1" x14ac:dyDescent="0.25">
      <c r="A2" s="3"/>
      <c r="B2" s="116" t="s">
        <v>53</v>
      </c>
      <c r="C2" s="116"/>
      <c r="D2" s="116"/>
      <c r="E2" s="116"/>
      <c r="F2" s="116"/>
      <c r="G2" s="116"/>
      <c r="H2" s="116"/>
      <c r="I2" s="116"/>
      <c r="J2" s="116"/>
      <c r="K2" s="116"/>
      <c r="L2" s="116"/>
      <c r="M2" s="116"/>
      <c r="N2" s="116"/>
      <c r="O2" s="3"/>
    </row>
    <row r="3" spans="1:15" s="1" customFormat="1" ht="165" customHeight="1" x14ac:dyDescent="0.25">
      <c r="A3" s="3"/>
      <c r="B3" s="117" t="s">
        <v>55</v>
      </c>
      <c r="C3" s="117"/>
      <c r="D3" s="117"/>
      <c r="E3" s="117"/>
      <c r="F3" s="117"/>
      <c r="G3" s="117"/>
      <c r="H3" s="117"/>
      <c r="I3" s="117"/>
      <c r="J3" s="117"/>
      <c r="K3" s="117"/>
      <c r="L3" s="117"/>
      <c r="M3" s="117"/>
      <c r="N3" s="117"/>
      <c r="O3" s="3"/>
    </row>
    <row r="4" spans="1:15" x14ac:dyDescent="0.25">
      <c r="B4" s="114"/>
      <c r="C4" s="114"/>
      <c r="D4" s="114"/>
      <c r="E4" s="114"/>
      <c r="F4" s="114"/>
      <c r="G4" s="114"/>
      <c r="H4" s="114"/>
      <c r="I4" s="114"/>
      <c r="J4" s="114"/>
      <c r="K4" s="114"/>
      <c r="L4" s="114"/>
      <c r="M4" s="114"/>
      <c r="N4" s="114"/>
    </row>
    <row r="5" spans="1:15" ht="75.75" customHeight="1" x14ac:dyDescent="0.25">
      <c r="B5" s="115" t="s">
        <v>54</v>
      </c>
      <c r="C5" s="115"/>
      <c r="D5" s="115"/>
      <c r="E5" s="115"/>
      <c r="F5" s="115"/>
      <c r="G5" s="115"/>
      <c r="H5" s="115"/>
      <c r="I5" s="115"/>
      <c r="J5" s="115"/>
      <c r="K5" s="115"/>
      <c r="L5" s="115"/>
      <c r="M5" s="115"/>
      <c r="N5" s="115"/>
    </row>
    <row r="6" spans="1:15" x14ac:dyDescent="0.25">
      <c r="B6" s="4"/>
    </row>
    <row r="7" spans="1:15" x14ac:dyDescent="0.25">
      <c r="B7" s="4"/>
    </row>
  </sheetData>
  <mergeCells count="4">
    <mergeCell ref="B4:N4"/>
    <mergeCell ref="B5:N5"/>
    <mergeCell ref="B2:N2"/>
    <mergeCell ref="B3:N3"/>
  </mergeCells>
  <pageMargins left="0.7" right="0.7" top="0.75" bottom="0.75" header="0.3" footer="0.3"/>
  <pageSetup orientation="portrait" horizontalDpi="120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30"/>
  <sheetViews>
    <sheetView showGridLines="0" tabSelected="1" workbookViewId="0">
      <selection activeCell="E12" sqref="E12"/>
    </sheetView>
  </sheetViews>
  <sheetFormatPr defaultColWidth="8.85546875" defaultRowHeight="15" x14ac:dyDescent="0.25"/>
  <cols>
    <col min="1" max="1" width="2.85546875" customWidth="1"/>
    <col min="2" max="2" width="13.140625" style="37" customWidth="1"/>
    <col min="3" max="3" width="24.42578125" customWidth="1"/>
    <col min="4" max="4" width="89" customWidth="1"/>
    <col min="5" max="5" width="22.28515625" style="37" customWidth="1"/>
    <col min="6" max="6" width="22.7109375" customWidth="1"/>
    <col min="7" max="7" width="21.5703125" customWidth="1"/>
    <col min="8" max="8" width="12.28515625" customWidth="1"/>
  </cols>
  <sheetData>
    <row r="2" spans="1:16" s="19" customFormat="1" ht="23.25" x14ac:dyDescent="0.2">
      <c r="A2" s="12"/>
      <c r="B2" s="110" t="s">
        <v>34</v>
      </c>
      <c r="C2" s="111"/>
      <c r="D2" s="111"/>
      <c r="E2" s="111"/>
      <c r="F2" s="111"/>
      <c r="G2" s="111"/>
      <c r="H2" s="111"/>
      <c r="I2" s="111"/>
      <c r="J2" s="111"/>
      <c r="K2" s="111"/>
      <c r="L2" s="111"/>
      <c r="M2" s="111"/>
      <c r="N2" s="112"/>
      <c r="P2" s="12"/>
    </row>
    <row r="3" spans="1:16" x14ac:dyDescent="0.25">
      <c r="C3" s="37"/>
      <c r="D3" s="37"/>
      <c r="F3" s="37"/>
      <c r="G3" s="37"/>
      <c r="H3" s="37"/>
      <c r="I3" s="37"/>
      <c r="J3" s="37"/>
      <c r="K3" s="37"/>
      <c r="L3" s="37"/>
      <c r="M3" s="37"/>
      <c r="N3" s="37"/>
    </row>
    <row r="4" spans="1:16" s="19" customFormat="1" ht="46.5" customHeight="1" x14ac:dyDescent="0.2">
      <c r="A4" s="12"/>
      <c r="B4" s="118" t="s">
        <v>48</v>
      </c>
      <c r="C4" s="118"/>
      <c r="D4" s="118"/>
      <c r="E4" s="113"/>
      <c r="F4" s="113"/>
      <c r="G4" s="113"/>
      <c r="H4" s="113"/>
      <c r="I4" s="113"/>
      <c r="J4" s="113"/>
      <c r="K4" s="113"/>
      <c r="L4" s="113"/>
      <c r="M4" s="113"/>
      <c r="N4" s="113"/>
      <c r="P4" s="12"/>
    </row>
    <row r="5" spans="1:16" s="19" customFormat="1" thickBot="1" x14ac:dyDescent="0.25">
      <c r="A5" s="12"/>
      <c r="B5" s="12"/>
      <c r="C5" s="36"/>
      <c r="D5" s="36"/>
      <c r="E5" s="36"/>
      <c r="F5" s="36"/>
      <c r="G5" s="36"/>
      <c r="H5" s="36"/>
      <c r="I5" s="36"/>
      <c r="J5" s="36"/>
      <c r="K5" s="36"/>
      <c r="L5" s="36"/>
      <c r="M5" s="36"/>
      <c r="N5" s="36"/>
      <c r="O5" s="36"/>
      <c r="P5" s="12"/>
    </row>
    <row r="6" spans="1:16" ht="16.5" thickBot="1" x14ac:dyDescent="0.3">
      <c r="B6" s="77" t="s">
        <v>27</v>
      </c>
      <c r="C6" s="77"/>
      <c r="D6" s="43"/>
      <c r="E6" s="24"/>
      <c r="F6" s="41"/>
      <c r="G6" s="41"/>
    </row>
    <row r="7" spans="1:16" s="37" customFormat="1" ht="16.5" thickBot="1" x14ac:dyDescent="0.3">
      <c r="B7" s="42"/>
      <c r="C7" s="42"/>
      <c r="D7" s="41"/>
      <c r="E7" s="41"/>
      <c r="F7" s="41"/>
      <c r="G7" s="41"/>
    </row>
    <row r="8" spans="1:16" s="37" customFormat="1" ht="16.5" thickBot="1" x14ac:dyDescent="0.3">
      <c r="B8" s="77" t="s">
        <v>28</v>
      </c>
      <c r="C8" s="77"/>
      <c r="D8" s="43"/>
      <c r="E8" s="24"/>
      <c r="F8" s="41"/>
      <c r="G8" s="41"/>
    </row>
    <row r="9" spans="1:16" s="37" customFormat="1" ht="16.5" thickBot="1" x14ac:dyDescent="0.3">
      <c r="B9" s="42"/>
      <c r="C9" s="42"/>
      <c r="D9" s="41"/>
      <c r="E9" s="41"/>
      <c r="F9" s="41"/>
      <c r="G9" s="41"/>
    </row>
    <row r="10" spans="1:16" s="37" customFormat="1" ht="16.5" thickBot="1" x14ac:dyDescent="0.3">
      <c r="B10" s="77" t="s">
        <v>58</v>
      </c>
      <c r="C10" s="77"/>
      <c r="D10" s="108"/>
      <c r="E10" s="24"/>
      <c r="F10" s="41"/>
      <c r="G10" s="41"/>
    </row>
    <row r="11" spans="1:16" s="37" customFormat="1" ht="16.5" thickBot="1" x14ac:dyDescent="0.3">
      <c r="B11" s="42"/>
      <c r="C11" s="42"/>
      <c r="D11" s="109"/>
      <c r="E11" s="41"/>
      <c r="F11" s="41"/>
      <c r="G11" s="41"/>
    </row>
    <row r="12" spans="1:16" s="37" customFormat="1" ht="16.5" thickBot="1" x14ac:dyDescent="0.3">
      <c r="B12" s="77" t="s">
        <v>57</v>
      </c>
      <c r="C12" s="77"/>
      <c r="D12" s="108"/>
      <c r="E12" s="24"/>
      <c r="F12" s="41"/>
      <c r="G12" s="41"/>
    </row>
    <row r="13" spans="1:16" s="37" customFormat="1" x14ac:dyDescent="0.25">
      <c r="C13" s="41"/>
      <c r="D13" s="41"/>
      <c r="E13" s="41"/>
      <c r="F13" s="41"/>
      <c r="G13" s="41"/>
    </row>
    <row r="14" spans="1:16" ht="15.75" x14ac:dyDescent="0.25">
      <c r="B14" s="131" t="s">
        <v>61</v>
      </c>
      <c r="C14" s="78" t="s">
        <v>59</v>
      </c>
      <c r="D14" s="79" t="s">
        <v>26</v>
      </c>
      <c r="E14" s="79" t="s">
        <v>47</v>
      </c>
      <c r="F14" s="79" t="s">
        <v>57</v>
      </c>
      <c r="G14" s="80" t="s">
        <v>58</v>
      </c>
      <c r="H14" s="80" t="s">
        <v>60</v>
      </c>
    </row>
    <row r="15" spans="1:16" x14ac:dyDescent="0.25">
      <c r="B15" s="132"/>
      <c r="C15" s="94"/>
      <c r="D15" s="99"/>
      <c r="E15" s="95"/>
      <c r="F15" s="100"/>
      <c r="G15" s="101"/>
      <c r="H15" s="96"/>
    </row>
    <row r="16" spans="1:16" x14ac:dyDescent="0.25">
      <c r="B16" s="133"/>
      <c r="C16" s="94"/>
      <c r="D16" s="97"/>
      <c r="E16" s="98"/>
      <c r="F16" s="102"/>
      <c r="G16" s="103"/>
      <c r="H16" s="93"/>
    </row>
    <row r="17" spans="2:8" x14ac:dyDescent="0.25">
      <c r="B17" s="132"/>
      <c r="C17" s="94"/>
      <c r="D17" s="82"/>
      <c r="E17" s="83"/>
      <c r="F17" s="104"/>
      <c r="G17" s="105"/>
      <c r="H17" s="84"/>
    </row>
    <row r="18" spans="2:8" x14ac:dyDescent="0.25">
      <c r="B18" s="133"/>
      <c r="C18" s="94"/>
      <c r="D18" s="82"/>
      <c r="E18" s="83"/>
      <c r="F18" s="104"/>
      <c r="G18" s="105"/>
      <c r="H18" s="84"/>
    </row>
    <row r="19" spans="2:8" x14ac:dyDescent="0.25">
      <c r="B19" s="134"/>
      <c r="C19" s="81"/>
      <c r="D19" s="82"/>
      <c r="E19" s="83"/>
      <c r="F19" s="104"/>
      <c r="G19" s="105"/>
      <c r="H19" s="84"/>
    </row>
    <row r="20" spans="2:8" x14ac:dyDescent="0.25">
      <c r="B20" s="135"/>
      <c r="C20" s="81"/>
      <c r="D20" s="82"/>
      <c r="E20" s="83"/>
      <c r="F20" s="104"/>
      <c r="G20" s="105"/>
      <c r="H20" s="84"/>
    </row>
    <row r="21" spans="2:8" x14ac:dyDescent="0.25">
      <c r="B21" s="136"/>
      <c r="C21" s="85"/>
      <c r="D21" s="82"/>
      <c r="E21" s="83"/>
      <c r="F21" s="104"/>
      <c r="G21" s="105"/>
      <c r="H21" s="84"/>
    </row>
    <row r="22" spans="2:8" x14ac:dyDescent="0.25">
      <c r="B22" s="137"/>
      <c r="C22" s="86"/>
      <c r="D22" s="87"/>
      <c r="E22" s="88"/>
      <c r="F22" s="104"/>
      <c r="G22" s="105"/>
      <c r="H22" s="84"/>
    </row>
    <row r="23" spans="2:8" x14ac:dyDescent="0.25">
      <c r="B23" s="136"/>
      <c r="C23" s="86"/>
      <c r="D23" s="87"/>
      <c r="E23" s="88"/>
      <c r="F23" s="104"/>
      <c r="G23" s="105"/>
      <c r="H23" s="84"/>
    </row>
    <row r="24" spans="2:8" x14ac:dyDescent="0.25">
      <c r="B24" s="137"/>
      <c r="C24" s="86"/>
      <c r="D24" s="87"/>
      <c r="E24" s="88"/>
      <c r="F24" s="104"/>
      <c r="G24" s="105"/>
      <c r="H24" s="84"/>
    </row>
    <row r="25" spans="2:8" x14ac:dyDescent="0.25">
      <c r="B25" s="136"/>
      <c r="C25" s="86"/>
      <c r="D25" s="87"/>
      <c r="E25" s="88"/>
      <c r="F25" s="104"/>
      <c r="G25" s="105"/>
      <c r="H25" s="84"/>
    </row>
    <row r="26" spans="2:8" x14ac:dyDescent="0.25">
      <c r="B26" s="137"/>
      <c r="C26" s="86"/>
      <c r="D26" s="87"/>
      <c r="E26" s="88"/>
      <c r="F26" s="104"/>
      <c r="G26" s="105"/>
      <c r="H26" s="84"/>
    </row>
    <row r="27" spans="2:8" x14ac:dyDescent="0.25">
      <c r="B27" s="136"/>
      <c r="C27" s="86"/>
      <c r="D27" s="87"/>
      <c r="E27" s="88"/>
      <c r="F27" s="104"/>
      <c r="G27" s="105"/>
      <c r="H27" s="84"/>
    </row>
    <row r="28" spans="2:8" x14ac:dyDescent="0.25">
      <c r="B28" s="137"/>
      <c r="C28" s="86"/>
      <c r="D28" s="87"/>
      <c r="E28" s="88"/>
      <c r="F28" s="104"/>
      <c r="G28" s="105"/>
      <c r="H28" s="84"/>
    </row>
    <row r="29" spans="2:8" x14ac:dyDescent="0.25">
      <c r="B29" s="136"/>
      <c r="C29" s="86"/>
      <c r="D29" s="87"/>
      <c r="E29" s="88"/>
      <c r="F29" s="104"/>
      <c r="G29" s="105"/>
      <c r="H29" s="84"/>
    </row>
    <row r="30" spans="2:8" x14ac:dyDescent="0.25">
      <c r="B30" s="137"/>
      <c r="C30" s="89"/>
      <c r="D30" s="90"/>
      <c r="E30" s="91"/>
      <c r="F30" s="106"/>
      <c r="G30" s="107"/>
      <c r="H30" s="92"/>
    </row>
  </sheetData>
  <autoFilter ref="B14"/>
  <sortState ref="F11:F60">
    <sortCondition ref="F11:F60" customList="1,2,3"/>
  </sortState>
  <mergeCells count="1">
    <mergeCell ref="B4:D4"/>
  </mergeCell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51"/>
  <sheetViews>
    <sheetView showGridLines="0" zoomScaleNormal="100" zoomScalePageLayoutView="85" workbookViewId="0">
      <selection activeCell="B10" sqref="B10"/>
    </sheetView>
  </sheetViews>
  <sheetFormatPr defaultColWidth="8.85546875" defaultRowHeight="15" x14ac:dyDescent="0.25"/>
  <cols>
    <col min="1" max="1" width="2.85546875" customWidth="1"/>
    <col min="2" max="2" width="30.7109375" customWidth="1"/>
    <col min="3" max="3" width="53.7109375" customWidth="1"/>
    <col min="4" max="4" width="13.28515625" bestFit="1" customWidth="1"/>
    <col min="5" max="7" width="20.7109375" customWidth="1"/>
  </cols>
  <sheetData>
    <row r="2" spans="1:12" s="19" customFormat="1" ht="33.75" customHeight="1" x14ac:dyDescent="0.2">
      <c r="A2" s="12"/>
      <c r="B2" s="119" t="s">
        <v>29</v>
      </c>
      <c r="C2" s="120"/>
      <c r="D2" s="120"/>
      <c r="E2" s="120"/>
      <c r="F2" s="120"/>
      <c r="G2" s="120"/>
      <c r="H2" s="120"/>
      <c r="I2" s="120"/>
      <c r="J2" s="120"/>
      <c r="K2" s="121"/>
      <c r="L2" s="12"/>
    </row>
    <row r="4" spans="1:12" s="19" customFormat="1" ht="54" customHeight="1" x14ac:dyDescent="0.2">
      <c r="A4" s="12"/>
      <c r="B4" s="118" t="s">
        <v>49</v>
      </c>
      <c r="C4" s="118"/>
      <c r="D4" s="118"/>
      <c r="E4" s="118"/>
      <c r="F4" s="118"/>
      <c r="G4" s="118"/>
      <c r="H4" s="118"/>
      <c r="I4" s="118"/>
      <c r="J4" s="118"/>
      <c r="K4" s="118"/>
      <c r="L4" s="12"/>
    </row>
    <row r="5" spans="1:12" s="19" customFormat="1" ht="16.5" customHeight="1" x14ac:dyDescent="0.2">
      <c r="A5" s="12"/>
      <c r="B5" s="36"/>
      <c r="C5" s="36"/>
      <c r="D5" s="36"/>
      <c r="E5" s="36"/>
      <c r="F5" s="36"/>
      <c r="G5" s="36"/>
      <c r="H5" s="36"/>
      <c r="I5" s="36"/>
      <c r="J5" s="36"/>
      <c r="K5" s="36"/>
      <c r="L5" s="12"/>
    </row>
    <row r="7" spans="1:12" s="37" customFormat="1" ht="21" thickBot="1" x14ac:dyDescent="0.35">
      <c r="B7" s="67" t="s">
        <v>37</v>
      </c>
    </row>
    <row r="8" spans="1:12" ht="15.75" x14ac:dyDescent="0.25">
      <c r="B8" s="40" t="s">
        <v>47</v>
      </c>
      <c r="C8" s="40" t="s">
        <v>30</v>
      </c>
      <c r="D8" s="40" t="s">
        <v>36</v>
      </c>
    </row>
    <row r="9" spans="1:12" x14ac:dyDescent="0.25">
      <c r="B9" s="71"/>
      <c r="C9" s="47"/>
      <c r="D9" s="51"/>
    </row>
    <row r="10" spans="1:12" s="37" customFormat="1" x14ac:dyDescent="0.25">
      <c r="B10" s="72"/>
      <c r="C10" s="47"/>
      <c r="D10" s="51"/>
    </row>
    <row r="11" spans="1:12" s="37" customFormat="1" x14ac:dyDescent="0.25">
      <c r="B11" s="73"/>
      <c r="C11" s="47"/>
      <c r="D11" s="51"/>
    </row>
    <row r="12" spans="1:12" x14ac:dyDescent="0.25">
      <c r="B12" s="74"/>
      <c r="C12" s="38"/>
      <c r="D12" s="46"/>
    </row>
    <row r="13" spans="1:12" s="37" customFormat="1" x14ac:dyDescent="0.25">
      <c r="B13" s="75"/>
      <c r="C13" s="38"/>
      <c r="D13" s="46"/>
    </row>
    <row r="14" spans="1:12" s="37" customFormat="1" x14ac:dyDescent="0.25">
      <c r="B14" s="75"/>
      <c r="C14" s="38"/>
      <c r="D14" s="46"/>
    </row>
    <row r="15" spans="1:12" s="37" customFormat="1" x14ac:dyDescent="0.25">
      <c r="B15" s="76"/>
      <c r="C15" s="38"/>
      <c r="D15" s="46"/>
    </row>
    <row r="16" spans="1:12" x14ac:dyDescent="0.25">
      <c r="B16" s="49"/>
      <c r="C16" s="49"/>
      <c r="D16" s="48"/>
      <c r="E16" s="45"/>
      <c r="F16" s="45"/>
      <c r="G16" s="45"/>
    </row>
    <row r="17" spans="2:7" x14ac:dyDescent="0.25">
      <c r="B17" s="39"/>
      <c r="C17" s="39"/>
      <c r="D17" s="38"/>
      <c r="E17" s="44"/>
      <c r="F17" s="44"/>
      <c r="G17" s="44"/>
    </row>
    <row r="18" spans="2:7" x14ac:dyDescent="0.25">
      <c r="B18" s="49"/>
      <c r="C18" s="49"/>
      <c r="D18" s="48"/>
      <c r="E18" s="44"/>
      <c r="F18" s="44"/>
      <c r="G18" s="44"/>
    </row>
    <row r="19" spans="2:7" x14ac:dyDescent="0.25">
      <c r="B19" s="39"/>
      <c r="C19" s="39"/>
      <c r="D19" s="38"/>
      <c r="E19" s="44"/>
      <c r="F19" s="44"/>
      <c r="G19" s="44"/>
    </row>
    <row r="20" spans="2:7" x14ac:dyDescent="0.25">
      <c r="B20" s="50"/>
      <c r="C20" s="50"/>
      <c r="D20" s="52"/>
      <c r="E20" s="45"/>
      <c r="F20" s="45"/>
      <c r="G20" s="45"/>
    </row>
    <row r="21" spans="2:7" x14ac:dyDescent="0.25">
      <c r="B21" s="53" t="s">
        <v>31</v>
      </c>
      <c r="C21" s="53"/>
      <c r="D21" s="53">
        <f>SUM(D9:D20)</f>
        <v>0</v>
      </c>
      <c r="E21" s="45"/>
      <c r="F21" s="45"/>
      <c r="G21" s="45"/>
    </row>
    <row r="22" spans="2:7" x14ac:dyDescent="0.25">
      <c r="B22" s="53" t="s">
        <v>32</v>
      </c>
      <c r="C22" s="53"/>
      <c r="D22" s="53"/>
      <c r="E22" s="45"/>
      <c r="F22" s="45"/>
      <c r="G22" s="45"/>
    </row>
    <row r="23" spans="2:7" ht="15.75" thickBot="1" x14ac:dyDescent="0.3">
      <c r="B23" s="54" t="s">
        <v>33</v>
      </c>
      <c r="C23" s="54"/>
      <c r="D23" s="54">
        <f>D22-D21</f>
        <v>0</v>
      </c>
      <c r="E23" s="45"/>
      <c r="F23" s="45"/>
      <c r="G23" s="45"/>
    </row>
    <row r="24" spans="2:7" x14ac:dyDescent="0.25">
      <c r="B24" s="45"/>
      <c r="C24" s="45"/>
      <c r="D24" s="45"/>
      <c r="E24" s="45"/>
      <c r="F24" s="45"/>
      <c r="G24" s="45"/>
    </row>
    <row r="25" spans="2:7" s="37" customFormat="1" ht="21" thickBot="1" x14ac:dyDescent="0.35">
      <c r="B25" s="67" t="s">
        <v>38</v>
      </c>
    </row>
    <row r="26" spans="2:7" s="37" customFormat="1" ht="15.75" x14ac:dyDescent="0.25">
      <c r="B26" s="40" t="s">
        <v>47</v>
      </c>
      <c r="C26" s="40" t="s">
        <v>30</v>
      </c>
      <c r="D26" s="40" t="s">
        <v>36</v>
      </c>
    </row>
    <row r="27" spans="2:7" s="37" customFormat="1" x14ac:dyDescent="0.25">
      <c r="B27" s="68"/>
      <c r="C27" s="47"/>
      <c r="D27" s="51"/>
    </row>
    <row r="28" spans="2:7" s="37" customFormat="1" x14ac:dyDescent="0.25">
      <c r="B28" s="69"/>
      <c r="C28" s="47"/>
      <c r="D28" s="51"/>
    </row>
    <row r="29" spans="2:7" s="37" customFormat="1" x14ac:dyDescent="0.25">
      <c r="B29" s="70"/>
      <c r="C29" s="47"/>
      <c r="D29" s="51"/>
    </row>
    <row r="30" spans="2:7" s="37" customFormat="1" x14ac:dyDescent="0.25">
      <c r="B30" s="39"/>
      <c r="C30" s="39"/>
      <c r="D30" s="38"/>
      <c r="E30" s="44"/>
      <c r="F30" s="44"/>
      <c r="G30" s="44"/>
    </row>
    <row r="31" spans="2:7" s="37" customFormat="1" x14ac:dyDescent="0.25">
      <c r="B31" s="49"/>
      <c r="C31" s="49"/>
      <c r="D31" s="48"/>
      <c r="E31" s="44"/>
      <c r="F31" s="44"/>
      <c r="G31" s="44"/>
    </row>
    <row r="32" spans="2:7" s="37" customFormat="1" x14ac:dyDescent="0.25">
      <c r="B32" s="39"/>
      <c r="C32" s="39"/>
      <c r="D32" s="38"/>
      <c r="E32" s="44"/>
      <c r="F32" s="44"/>
      <c r="G32" s="44"/>
    </row>
    <row r="33" spans="2:7" s="37" customFormat="1" x14ac:dyDescent="0.25">
      <c r="B33" s="49"/>
      <c r="C33" s="49"/>
      <c r="D33" s="48"/>
      <c r="E33" s="44"/>
      <c r="F33" s="44"/>
      <c r="G33" s="44"/>
    </row>
    <row r="34" spans="2:7" s="37" customFormat="1" x14ac:dyDescent="0.25">
      <c r="B34" s="39"/>
      <c r="C34" s="39"/>
      <c r="D34" s="38"/>
      <c r="E34" s="44"/>
      <c r="F34" s="44"/>
      <c r="G34" s="44"/>
    </row>
    <row r="35" spans="2:7" s="37" customFormat="1" x14ac:dyDescent="0.25">
      <c r="B35" s="50"/>
      <c r="C35" s="50"/>
      <c r="D35" s="48"/>
      <c r="E35" s="45"/>
      <c r="F35" s="45"/>
      <c r="G35" s="45"/>
    </row>
    <row r="36" spans="2:7" s="37" customFormat="1" x14ac:dyDescent="0.25">
      <c r="B36" s="53" t="s">
        <v>31</v>
      </c>
      <c r="C36" s="53"/>
      <c r="D36" s="53">
        <f>SUM(D27:D35)</f>
        <v>0</v>
      </c>
      <c r="E36" s="45"/>
      <c r="F36" s="45"/>
      <c r="G36" s="45"/>
    </row>
    <row r="37" spans="2:7" s="37" customFormat="1" x14ac:dyDescent="0.25">
      <c r="B37" s="53" t="s">
        <v>32</v>
      </c>
      <c r="C37" s="53"/>
      <c r="D37" s="53"/>
      <c r="E37" s="45"/>
      <c r="F37" s="45"/>
      <c r="G37" s="45"/>
    </row>
    <row r="38" spans="2:7" s="37" customFormat="1" ht="15.75" thickBot="1" x14ac:dyDescent="0.3">
      <c r="B38" s="54" t="s">
        <v>33</v>
      </c>
      <c r="C38" s="54"/>
      <c r="D38" s="54">
        <f>D37-D36</f>
        <v>0</v>
      </c>
      <c r="E38" s="45"/>
      <c r="F38" s="45"/>
      <c r="G38" s="45"/>
    </row>
    <row r="39" spans="2:7" x14ac:dyDescent="0.25">
      <c r="B39" s="45"/>
      <c r="C39" s="45"/>
      <c r="D39" s="45"/>
      <c r="E39" s="45"/>
      <c r="F39" s="45"/>
      <c r="G39" s="45"/>
    </row>
    <row r="40" spans="2:7" s="37" customFormat="1" ht="21" thickBot="1" x14ac:dyDescent="0.35">
      <c r="B40" s="67" t="s">
        <v>39</v>
      </c>
    </row>
    <row r="41" spans="2:7" s="37" customFormat="1" ht="15.75" x14ac:dyDescent="0.25">
      <c r="B41" s="40" t="s">
        <v>47</v>
      </c>
      <c r="C41" s="40" t="s">
        <v>30</v>
      </c>
      <c r="D41" s="40" t="s">
        <v>36</v>
      </c>
    </row>
    <row r="42" spans="2:7" s="37" customFormat="1" x14ac:dyDescent="0.25">
      <c r="B42" s="49"/>
      <c r="C42" s="49"/>
      <c r="D42" s="48"/>
      <c r="E42" s="45"/>
      <c r="F42" s="45"/>
      <c r="G42" s="45"/>
    </row>
    <row r="43" spans="2:7" s="37" customFormat="1" x14ac:dyDescent="0.25">
      <c r="B43" s="39"/>
      <c r="C43" s="39"/>
      <c r="D43" s="38"/>
      <c r="E43" s="44"/>
      <c r="F43" s="44"/>
      <c r="G43" s="44"/>
    </row>
    <row r="44" spans="2:7" s="37" customFormat="1" x14ac:dyDescent="0.25">
      <c r="B44" s="49"/>
      <c r="C44" s="49"/>
      <c r="D44" s="48"/>
      <c r="E44" s="45"/>
      <c r="F44" s="45"/>
      <c r="G44" s="45"/>
    </row>
    <row r="45" spans="2:7" s="37" customFormat="1" x14ac:dyDescent="0.25">
      <c r="B45" s="39"/>
      <c r="C45" s="39"/>
      <c r="D45" s="38"/>
      <c r="E45" s="44"/>
      <c r="F45" s="44"/>
      <c r="G45" s="44"/>
    </row>
    <row r="46" spans="2:7" s="37" customFormat="1" x14ac:dyDescent="0.25">
      <c r="B46" s="50"/>
      <c r="C46" s="50"/>
      <c r="D46" s="48"/>
      <c r="E46" s="45"/>
      <c r="F46" s="45"/>
      <c r="G46" s="45"/>
    </row>
    <row r="47" spans="2:7" s="37" customFormat="1" x14ac:dyDescent="0.25">
      <c r="B47" s="39"/>
      <c r="C47" s="39"/>
      <c r="D47" s="38"/>
      <c r="E47" s="44"/>
      <c r="F47" s="44"/>
      <c r="G47" s="44"/>
    </row>
    <row r="48" spans="2:7" s="37" customFormat="1" x14ac:dyDescent="0.25">
      <c r="B48" s="49"/>
      <c r="C48" s="49"/>
      <c r="D48" s="48"/>
      <c r="E48" s="45"/>
      <c r="F48" s="45"/>
      <c r="G48" s="45"/>
    </row>
    <row r="49" spans="2:7" s="37" customFormat="1" x14ac:dyDescent="0.25">
      <c r="B49" s="53" t="s">
        <v>31</v>
      </c>
      <c r="C49" s="53"/>
      <c r="D49" s="53">
        <f>SUM(D40:D48)</f>
        <v>0</v>
      </c>
      <c r="E49" s="45"/>
      <c r="F49" s="45"/>
      <c r="G49" s="45"/>
    </row>
    <row r="50" spans="2:7" s="37" customFormat="1" x14ac:dyDescent="0.25">
      <c r="B50" s="53" t="s">
        <v>32</v>
      </c>
      <c r="C50" s="53"/>
      <c r="D50" s="53">
        <v>42</v>
      </c>
      <c r="E50" s="45"/>
      <c r="F50" s="45"/>
      <c r="G50" s="45"/>
    </row>
    <row r="51" spans="2:7" s="37" customFormat="1" ht="15.75" thickBot="1" x14ac:dyDescent="0.3">
      <c r="B51" s="54" t="s">
        <v>33</v>
      </c>
      <c r="C51" s="54"/>
      <c r="D51" s="54">
        <f>D50-D49</f>
        <v>42</v>
      </c>
      <c r="E51" s="45"/>
      <c r="F51" s="45"/>
      <c r="G51" s="45"/>
    </row>
  </sheetData>
  <mergeCells count="2">
    <mergeCell ref="B2:K2"/>
    <mergeCell ref="B4:K4"/>
  </mergeCells>
  <conditionalFormatting sqref="D23">
    <cfRule type="cellIs" dxfId="2" priority="5" operator="lessThan">
      <formula>0</formula>
    </cfRule>
  </conditionalFormatting>
  <conditionalFormatting sqref="D38">
    <cfRule type="cellIs" dxfId="1" priority="4" operator="lessThan">
      <formula>0</formula>
    </cfRule>
  </conditionalFormatting>
  <conditionalFormatting sqref="D51">
    <cfRule type="cellIs" dxfId="0" priority="1" operator="lessThan">
      <formula>0</formula>
    </cfRule>
  </conditionalFormatting>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0"/>
  <sheetViews>
    <sheetView showGridLines="0" workbookViewId="0">
      <selection activeCell="G23" sqref="G23"/>
    </sheetView>
  </sheetViews>
  <sheetFormatPr defaultColWidth="9.140625" defaultRowHeight="14.25" x14ac:dyDescent="0.2"/>
  <cols>
    <col min="1" max="1" width="2.85546875" style="12" customWidth="1"/>
    <col min="2" max="2" width="21.28515625" style="19" customWidth="1"/>
    <col min="3" max="3" width="13.7109375" style="19" customWidth="1"/>
    <col min="4" max="5" width="19.85546875" style="19" customWidth="1"/>
    <col min="6" max="6" width="30.7109375" style="19" customWidth="1"/>
    <col min="7" max="7" width="22.42578125" style="19" customWidth="1"/>
    <col min="8" max="14" width="9.140625" style="19" customWidth="1"/>
    <col min="15" max="15" width="9.140625" style="12" customWidth="1"/>
    <col min="16" max="16384" width="9.140625" style="19"/>
  </cols>
  <sheetData>
    <row r="1" spans="1:14" s="12" customFormat="1" ht="15" customHeight="1" x14ac:dyDescent="0.2"/>
    <row r="2" spans="1:14" ht="33.75" customHeight="1" x14ac:dyDescent="0.2">
      <c r="B2" s="119" t="s">
        <v>35</v>
      </c>
      <c r="C2" s="120"/>
      <c r="D2" s="120"/>
      <c r="E2" s="120"/>
      <c r="F2" s="120"/>
      <c r="G2" s="120"/>
      <c r="H2" s="120"/>
      <c r="I2" s="120"/>
      <c r="J2" s="120"/>
      <c r="K2" s="120"/>
      <c r="L2" s="120"/>
      <c r="M2" s="120"/>
      <c r="N2" s="121"/>
    </row>
    <row r="3" spans="1:14" ht="71.25" customHeight="1" x14ac:dyDescent="0.2">
      <c r="B3" s="118" t="s">
        <v>50</v>
      </c>
      <c r="C3" s="118"/>
      <c r="D3" s="118"/>
      <c r="E3" s="118"/>
      <c r="F3" s="118"/>
      <c r="G3" s="118"/>
      <c r="H3" s="118"/>
      <c r="I3" s="118"/>
      <c r="J3" s="118"/>
      <c r="K3" s="118"/>
      <c r="L3" s="118"/>
      <c r="M3" s="118"/>
      <c r="N3" s="118"/>
    </row>
    <row r="4" spans="1:14" x14ac:dyDescent="0.2">
      <c r="B4" s="11"/>
      <c r="C4" s="11"/>
      <c r="D4" s="11"/>
      <c r="E4" s="11"/>
      <c r="F4" s="11"/>
      <c r="G4" s="11"/>
      <c r="H4" s="11"/>
      <c r="I4" s="11"/>
      <c r="J4" s="11"/>
      <c r="K4" s="11"/>
      <c r="L4" s="11"/>
      <c r="M4" s="11"/>
      <c r="N4" s="11"/>
    </row>
    <row r="5" spans="1:14" s="20" customFormat="1" x14ac:dyDescent="0.2">
      <c r="B5" s="21"/>
      <c r="C5" s="21"/>
      <c r="D5" s="21"/>
      <c r="E5" s="21"/>
      <c r="F5" s="21"/>
    </row>
    <row r="6" spans="1:14" ht="20.25" x14ac:dyDescent="0.2">
      <c r="B6" s="122" t="s">
        <v>10</v>
      </c>
      <c r="C6" s="122"/>
      <c r="D6" s="122"/>
      <c r="E6" s="122"/>
      <c r="F6" s="122"/>
      <c r="G6" s="122"/>
      <c r="H6" s="122"/>
      <c r="I6" s="122"/>
      <c r="J6" s="122"/>
      <c r="K6" s="122"/>
      <c r="L6" s="122"/>
      <c r="M6" s="122"/>
      <c r="N6" s="122"/>
    </row>
    <row r="7" spans="1:14" s="20" customFormat="1" x14ac:dyDescent="0.2">
      <c r="B7" s="21"/>
      <c r="C7" s="21"/>
      <c r="D7" s="21"/>
      <c r="E7" s="21"/>
      <c r="F7" s="21"/>
    </row>
    <row r="8" spans="1:14" s="20" customFormat="1" ht="15" x14ac:dyDescent="0.2">
      <c r="B8" s="123" t="s">
        <v>9</v>
      </c>
      <c r="C8" s="124"/>
      <c r="D8" s="124"/>
      <c r="E8" s="15">
        <f>'3. Sprint Planning'!D21</f>
        <v>0</v>
      </c>
    </row>
    <row r="9" spans="1:14" x14ac:dyDescent="0.2">
      <c r="G9" s="12"/>
      <c r="H9" s="12"/>
      <c r="I9" s="12"/>
      <c r="J9" s="12"/>
      <c r="K9" s="12"/>
      <c r="L9" s="12"/>
      <c r="M9" s="12"/>
      <c r="N9" s="12"/>
    </row>
    <row r="10" spans="1:14" ht="15" x14ac:dyDescent="0.2">
      <c r="B10" s="22" t="s">
        <v>2</v>
      </c>
      <c r="C10" s="22" t="s">
        <v>1</v>
      </c>
      <c r="D10" s="22" t="s">
        <v>3</v>
      </c>
      <c r="E10" s="22" t="s">
        <v>22</v>
      </c>
      <c r="F10" s="22" t="s">
        <v>17</v>
      </c>
      <c r="G10" s="12"/>
      <c r="H10" s="12"/>
      <c r="I10" s="12"/>
      <c r="J10" s="12"/>
      <c r="K10" s="12"/>
      <c r="L10" s="12"/>
      <c r="M10" s="12"/>
      <c r="N10" s="12"/>
    </row>
    <row r="11" spans="1:14" x14ac:dyDescent="0.2">
      <c r="B11" s="14" t="s">
        <v>0</v>
      </c>
      <c r="C11" s="14">
        <f>E8</f>
        <v>0</v>
      </c>
      <c r="D11" s="16"/>
      <c r="E11" s="14"/>
      <c r="F11" s="17"/>
      <c r="G11" s="12"/>
      <c r="H11" s="12"/>
      <c r="I11" s="12"/>
      <c r="J11" s="12"/>
      <c r="K11" s="12"/>
      <c r="L11" s="12"/>
      <c r="M11" s="12"/>
      <c r="N11" s="12"/>
    </row>
    <row r="12" spans="1:14" x14ac:dyDescent="0.2">
      <c r="A12" s="13"/>
      <c r="B12" s="14" t="s">
        <v>4</v>
      </c>
      <c r="C12" s="14">
        <f>$C$11-($C$11/10)*1</f>
        <v>0</v>
      </c>
      <c r="D12" s="16"/>
      <c r="E12" s="14">
        <f>C11-D12</f>
        <v>0</v>
      </c>
      <c r="F12" s="17"/>
      <c r="G12" s="12"/>
      <c r="H12" s="12"/>
      <c r="I12" s="12"/>
      <c r="J12" s="12"/>
      <c r="K12" s="12"/>
      <c r="L12" s="12"/>
      <c r="M12" s="12"/>
      <c r="N12" s="12"/>
    </row>
    <row r="13" spans="1:14" x14ac:dyDescent="0.2">
      <c r="A13" s="13"/>
      <c r="B13" s="14" t="s">
        <v>5</v>
      </c>
      <c r="C13" s="14">
        <f>$C$11-($C$11/10)*2</f>
        <v>0</v>
      </c>
      <c r="D13" s="16"/>
      <c r="E13" s="14">
        <f>E12-D13</f>
        <v>0</v>
      </c>
      <c r="F13" s="17"/>
      <c r="G13" s="12"/>
      <c r="H13" s="12"/>
      <c r="I13" s="12"/>
      <c r="J13" s="12"/>
      <c r="K13" s="12"/>
      <c r="L13" s="12"/>
      <c r="M13" s="12"/>
      <c r="N13" s="12"/>
    </row>
    <row r="14" spans="1:14" s="20" customFormat="1" x14ac:dyDescent="0.2">
      <c r="B14" s="14" t="s">
        <v>6</v>
      </c>
      <c r="C14" s="14">
        <f>$C$11-($C$11/10)*3</f>
        <v>0</v>
      </c>
      <c r="D14" s="16"/>
      <c r="E14" s="14">
        <f t="shared" ref="E14:E21" si="0">E13-D14</f>
        <v>0</v>
      </c>
      <c r="F14" s="17"/>
    </row>
    <row r="15" spans="1:14" x14ac:dyDescent="0.2">
      <c r="A15" s="20"/>
      <c r="B15" s="14" t="s">
        <v>7</v>
      </c>
      <c r="C15" s="14">
        <f>$C$11-($C$11/10)*4</f>
        <v>0</v>
      </c>
      <c r="D15" s="16"/>
      <c r="E15" s="14">
        <f t="shared" si="0"/>
        <v>0</v>
      </c>
      <c r="F15" s="17"/>
      <c r="G15" s="12"/>
      <c r="H15" s="12"/>
      <c r="I15" s="12"/>
      <c r="J15" s="12"/>
      <c r="K15" s="12"/>
      <c r="L15" s="12"/>
      <c r="M15" s="12"/>
      <c r="N15" s="12"/>
    </row>
    <row r="16" spans="1:14" s="13" customFormat="1" x14ac:dyDescent="0.2">
      <c r="B16" s="14" t="s">
        <v>8</v>
      </c>
      <c r="C16" s="14">
        <f>$C$11-($C$11/10)*5</f>
        <v>0</v>
      </c>
      <c r="D16" s="16"/>
      <c r="E16" s="14">
        <f t="shared" si="0"/>
        <v>0</v>
      </c>
      <c r="F16" s="17"/>
    </row>
    <row r="17" spans="1:14" x14ac:dyDescent="0.2">
      <c r="B17" s="14" t="s">
        <v>40</v>
      </c>
      <c r="C17" s="14">
        <f>$C$11-($C$11/10)*6</f>
        <v>0</v>
      </c>
      <c r="D17" s="16"/>
      <c r="E17" s="14">
        <f t="shared" si="0"/>
        <v>0</v>
      </c>
      <c r="F17" s="17" t="s">
        <v>46</v>
      </c>
      <c r="G17" s="12"/>
      <c r="H17" s="12"/>
      <c r="I17" s="12"/>
      <c r="J17" s="12"/>
      <c r="K17" s="12"/>
      <c r="L17" s="12"/>
      <c r="M17" s="12"/>
      <c r="N17" s="12"/>
    </row>
    <row r="18" spans="1:14" x14ac:dyDescent="0.2">
      <c r="B18" s="14" t="s">
        <v>41</v>
      </c>
      <c r="C18" s="14">
        <f>$C$11-($C$11/10)*7</f>
        <v>0</v>
      </c>
      <c r="D18" s="16"/>
      <c r="E18" s="14">
        <f t="shared" si="0"/>
        <v>0</v>
      </c>
      <c r="F18" s="17"/>
      <c r="G18" s="12"/>
      <c r="H18" s="12"/>
      <c r="I18" s="12"/>
      <c r="J18" s="12"/>
      <c r="K18" s="12"/>
      <c r="L18" s="12"/>
      <c r="M18" s="12"/>
      <c r="N18" s="12"/>
    </row>
    <row r="19" spans="1:14" x14ac:dyDescent="0.2">
      <c r="B19" s="14" t="s">
        <v>42</v>
      </c>
      <c r="C19" s="14">
        <f>$C$11-($C$11/10)*8</f>
        <v>0</v>
      </c>
      <c r="D19" s="16"/>
      <c r="E19" s="14">
        <f t="shared" si="0"/>
        <v>0</v>
      </c>
      <c r="F19" s="17"/>
      <c r="G19" s="12"/>
      <c r="H19" s="12"/>
      <c r="I19" s="12"/>
      <c r="J19" s="12"/>
      <c r="K19" s="12"/>
      <c r="L19" s="12"/>
      <c r="M19" s="12"/>
      <c r="N19" s="12"/>
    </row>
    <row r="20" spans="1:14" x14ac:dyDescent="0.2">
      <c r="B20" s="14" t="s">
        <v>43</v>
      </c>
      <c r="C20" s="14">
        <f>$C$11-($C$11/10)*9</f>
        <v>0</v>
      </c>
      <c r="D20" s="16"/>
      <c r="E20" s="14">
        <f t="shared" si="0"/>
        <v>0</v>
      </c>
      <c r="F20" s="17"/>
      <c r="G20" s="12"/>
      <c r="H20" s="12"/>
      <c r="I20" s="12"/>
      <c r="J20" s="12"/>
      <c r="K20" s="12"/>
      <c r="L20" s="12"/>
      <c r="M20" s="12"/>
      <c r="N20" s="12"/>
    </row>
    <row r="21" spans="1:14" ht="28.5" x14ac:dyDescent="0.2">
      <c r="B21" s="14" t="s">
        <v>44</v>
      </c>
      <c r="C21" s="14">
        <f>$C$11-($C$11/10)*10</f>
        <v>0</v>
      </c>
      <c r="D21" s="16"/>
      <c r="E21" s="14">
        <f t="shared" si="0"/>
        <v>0</v>
      </c>
      <c r="F21" s="17" t="s">
        <v>45</v>
      </c>
      <c r="G21" s="12"/>
      <c r="H21" s="12"/>
      <c r="I21" s="12"/>
      <c r="J21" s="12"/>
      <c r="K21" s="12"/>
      <c r="L21" s="12"/>
      <c r="M21" s="12"/>
      <c r="N21" s="12"/>
    </row>
    <row r="22" spans="1:14" x14ac:dyDescent="0.2">
      <c r="G22" s="12"/>
      <c r="H22" s="12"/>
      <c r="I22" s="12"/>
      <c r="J22" s="12"/>
      <c r="K22" s="12"/>
      <c r="L22" s="12"/>
      <c r="M22" s="12"/>
      <c r="N22" s="12"/>
    </row>
    <row r="23" spans="1:14" x14ac:dyDescent="0.2">
      <c r="G23" s="12"/>
      <c r="H23" s="12"/>
      <c r="I23" s="12"/>
      <c r="J23" s="12"/>
      <c r="K23" s="12"/>
      <c r="L23" s="12"/>
      <c r="M23" s="12"/>
      <c r="N23" s="12"/>
    </row>
    <row r="24" spans="1:14" s="12" customFormat="1" x14ac:dyDescent="0.2">
      <c r="B24" s="13"/>
      <c r="C24" s="13"/>
      <c r="D24" s="13"/>
      <c r="E24" s="13"/>
    </row>
    <row r="25" spans="1:14" ht="20.25" x14ac:dyDescent="0.2">
      <c r="B25" s="122" t="s">
        <v>11</v>
      </c>
      <c r="C25" s="122"/>
      <c r="D25" s="122"/>
      <c r="E25" s="122"/>
      <c r="F25" s="122"/>
      <c r="G25" s="122"/>
      <c r="H25" s="122"/>
      <c r="I25" s="122"/>
      <c r="J25" s="122"/>
      <c r="K25" s="122"/>
      <c r="L25" s="122"/>
      <c r="M25" s="122"/>
      <c r="N25" s="122"/>
    </row>
    <row r="26" spans="1:14" s="20" customFormat="1" x14ac:dyDescent="0.2">
      <c r="B26" s="21"/>
      <c r="C26" s="21"/>
      <c r="D26" s="21"/>
      <c r="E26" s="21"/>
      <c r="F26" s="21"/>
    </row>
    <row r="27" spans="1:14" s="20" customFormat="1" ht="15" x14ac:dyDescent="0.2">
      <c r="B27" s="123" t="s">
        <v>9</v>
      </c>
      <c r="C27" s="124"/>
      <c r="D27" s="124"/>
      <c r="E27" s="15">
        <f>'3. Sprint Planning'!D36</f>
        <v>0</v>
      </c>
    </row>
    <row r="28" spans="1:14" x14ac:dyDescent="0.2">
      <c r="G28" s="12"/>
      <c r="H28" s="12"/>
      <c r="I28" s="12"/>
      <c r="J28" s="12"/>
      <c r="K28" s="12"/>
      <c r="L28" s="12"/>
      <c r="M28" s="12"/>
      <c r="N28" s="12"/>
    </row>
    <row r="29" spans="1:14" ht="15" x14ac:dyDescent="0.2">
      <c r="B29" s="22" t="s">
        <v>2</v>
      </c>
      <c r="C29" s="22" t="s">
        <v>1</v>
      </c>
      <c r="D29" s="22" t="s">
        <v>3</v>
      </c>
      <c r="E29" s="22" t="s">
        <v>22</v>
      </c>
      <c r="F29" s="22" t="s">
        <v>17</v>
      </c>
      <c r="G29" s="12"/>
      <c r="H29" s="12"/>
      <c r="I29" s="12"/>
      <c r="J29" s="12"/>
      <c r="K29" s="12"/>
      <c r="L29" s="12"/>
      <c r="M29" s="12"/>
      <c r="N29" s="12"/>
    </row>
    <row r="30" spans="1:14" x14ac:dyDescent="0.2">
      <c r="B30" s="14" t="s">
        <v>0</v>
      </c>
      <c r="C30" s="14">
        <f>E27</f>
        <v>0</v>
      </c>
      <c r="D30" s="16"/>
      <c r="E30" s="14"/>
      <c r="F30" s="17"/>
      <c r="G30" s="12"/>
      <c r="H30" s="12"/>
      <c r="I30" s="12"/>
      <c r="J30" s="12"/>
      <c r="K30" s="12"/>
      <c r="L30" s="12"/>
      <c r="M30" s="12"/>
      <c r="N30" s="12"/>
    </row>
    <row r="31" spans="1:14" x14ac:dyDescent="0.2">
      <c r="A31" s="13"/>
      <c r="B31" s="14" t="s">
        <v>4</v>
      </c>
      <c r="C31" s="14">
        <f>$C$30-($C$30/10)*1</f>
        <v>0</v>
      </c>
      <c r="D31" s="16"/>
      <c r="E31" s="14">
        <f>C30-D31</f>
        <v>0</v>
      </c>
      <c r="F31" s="17"/>
      <c r="G31" s="12"/>
      <c r="H31" s="12"/>
      <c r="I31" s="12"/>
      <c r="J31" s="12"/>
      <c r="K31" s="12"/>
      <c r="L31" s="12"/>
      <c r="M31" s="12"/>
      <c r="N31" s="12"/>
    </row>
    <row r="32" spans="1:14" x14ac:dyDescent="0.2">
      <c r="A32" s="13"/>
      <c r="B32" s="14" t="s">
        <v>5</v>
      </c>
      <c r="C32" s="14">
        <f>$C$30-($C$30/10)*2</f>
        <v>0</v>
      </c>
      <c r="D32" s="16"/>
      <c r="E32" s="14">
        <f>E31-D32</f>
        <v>0</v>
      </c>
      <c r="F32" s="17"/>
      <c r="G32" s="12"/>
      <c r="H32" s="12"/>
      <c r="I32" s="12"/>
      <c r="J32" s="12"/>
      <c r="K32" s="12"/>
      <c r="L32" s="12"/>
      <c r="M32" s="12"/>
      <c r="N32" s="12"/>
    </row>
    <row r="33" spans="1:14" s="20" customFormat="1" x14ac:dyDescent="0.2">
      <c r="B33" s="14" t="s">
        <v>6</v>
      </c>
      <c r="C33" s="14">
        <f>$C$30-($C$30/10)*3</f>
        <v>0</v>
      </c>
      <c r="D33" s="16"/>
      <c r="E33" s="14">
        <f t="shared" ref="E33:E40" si="1">E32-D33</f>
        <v>0</v>
      </c>
      <c r="F33" s="17"/>
    </row>
    <row r="34" spans="1:14" x14ac:dyDescent="0.2">
      <c r="A34" s="20"/>
      <c r="B34" s="14" t="s">
        <v>7</v>
      </c>
      <c r="C34" s="14">
        <f>$C$30-($C$30/10)*4</f>
        <v>0</v>
      </c>
      <c r="D34" s="16"/>
      <c r="E34" s="14">
        <f t="shared" si="1"/>
        <v>0</v>
      </c>
      <c r="F34" s="17"/>
      <c r="G34" s="12"/>
      <c r="H34" s="12"/>
      <c r="I34" s="12"/>
      <c r="J34" s="12"/>
      <c r="K34" s="12"/>
      <c r="L34" s="12"/>
      <c r="M34" s="12"/>
      <c r="N34" s="12"/>
    </row>
    <row r="35" spans="1:14" s="13" customFormat="1" x14ac:dyDescent="0.2">
      <c r="B35" s="14" t="s">
        <v>8</v>
      </c>
      <c r="C35" s="14">
        <f>$C$30-($C$30/10)*5</f>
        <v>0</v>
      </c>
      <c r="D35" s="16"/>
      <c r="E35" s="14">
        <f t="shared" si="1"/>
        <v>0</v>
      </c>
      <c r="F35" s="17"/>
    </row>
    <row r="36" spans="1:14" x14ac:dyDescent="0.2">
      <c r="B36" s="14" t="s">
        <v>40</v>
      </c>
      <c r="C36" s="14">
        <f>$C$30-($C$30/10)*6</f>
        <v>0</v>
      </c>
      <c r="D36" s="16"/>
      <c r="E36" s="14">
        <f t="shared" si="1"/>
        <v>0</v>
      </c>
      <c r="F36" s="17"/>
      <c r="G36" s="12"/>
      <c r="H36" s="12"/>
      <c r="I36" s="12"/>
      <c r="J36" s="12"/>
      <c r="K36" s="12"/>
      <c r="L36" s="12"/>
      <c r="M36" s="12"/>
      <c r="N36" s="12"/>
    </row>
    <row r="37" spans="1:14" x14ac:dyDescent="0.2">
      <c r="B37" s="14" t="s">
        <v>41</v>
      </c>
      <c r="C37" s="14">
        <f>$C$30-($C$30/10)*7</f>
        <v>0</v>
      </c>
      <c r="D37" s="16"/>
      <c r="E37" s="14">
        <f t="shared" si="1"/>
        <v>0</v>
      </c>
      <c r="F37" s="17"/>
      <c r="G37" s="12"/>
      <c r="H37" s="12"/>
      <c r="I37" s="12"/>
      <c r="J37" s="12"/>
      <c r="K37" s="12"/>
      <c r="L37" s="12"/>
      <c r="M37" s="12"/>
      <c r="N37" s="12"/>
    </row>
    <row r="38" spans="1:14" x14ac:dyDescent="0.2">
      <c r="B38" s="14" t="s">
        <v>42</v>
      </c>
      <c r="C38" s="14">
        <f>$C$30-($C$30/10)*8</f>
        <v>0</v>
      </c>
      <c r="D38" s="16"/>
      <c r="E38" s="14">
        <f t="shared" si="1"/>
        <v>0</v>
      </c>
      <c r="F38" s="17"/>
      <c r="G38" s="12"/>
      <c r="H38" s="12"/>
      <c r="I38" s="12"/>
      <c r="J38" s="12"/>
      <c r="K38" s="12"/>
      <c r="L38" s="12"/>
      <c r="M38" s="12"/>
      <c r="N38" s="12"/>
    </row>
    <row r="39" spans="1:14" x14ac:dyDescent="0.2">
      <c r="B39" s="14" t="s">
        <v>43</v>
      </c>
      <c r="C39" s="14">
        <f>$C$30-($C$30/10)*9</f>
        <v>0</v>
      </c>
      <c r="D39" s="16"/>
      <c r="E39" s="14">
        <f t="shared" si="1"/>
        <v>0</v>
      </c>
      <c r="F39" s="17"/>
      <c r="G39" s="12"/>
      <c r="H39" s="12"/>
      <c r="I39" s="12"/>
      <c r="J39" s="12"/>
      <c r="K39" s="12"/>
      <c r="L39" s="12"/>
      <c r="M39" s="12"/>
      <c r="N39" s="12"/>
    </row>
    <row r="40" spans="1:14" x14ac:dyDescent="0.2">
      <c r="B40" s="14" t="s">
        <v>44</v>
      </c>
      <c r="C40" s="14">
        <f>$C$30-($C$30/10)*10</f>
        <v>0</v>
      </c>
      <c r="D40" s="16"/>
      <c r="E40" s="14">
        <f t="shared" si="1"/>
        <v>0</v>
      </c>
      <c r="F40" s="17"/>
      <c r="G40" s="12"/>
      <c r="H40" s="12"/>
      <c r="I40" s="12"/>
      <c r="J40" s="12"/>
      <c r="K40" s="12"/>
      <c r="L40" s="12"/>
      <c r="M40" s="12"/>
      <c r="N40" s="12"/>
    </row>
    <row r="41" spans="1:14" x14ac:dyDescent="0.2">
      <c r="G41" s="12"/>
      <c r="H41" s="12"/>
      <c r="I41" s="12"/>
      <c r="J41" s="12"/>
      <c r="K41" s="12"/>
      <c r="L41" s="12"/>
      <c r="M41" s="12"/>
      <c r="N41" s="12"/>
    </row>
    <row r="44" spans="1:14" ht="20.25" x14ac:dyDescent="0.2">
      <c r="B44" s="122" t="s">
        <v>12</v>
      </c>
      <c r="C44" s="122"/>
      <c r="D44" s="122"/>
      <c r="E44" s="122"/>
      <c r="F44" s="122"/>
      <c r="G44" s="122"/>
      <c r="H44" s="122"/>
      <c r="I44" s="122"/>
      <c r="J44" s="122"/>
      <c r="K44" s="122"/>
      <c r="L44" s="122"/>
      <c r="M44" s="122"/>
      <c r="N44" s="122"/>
    </row>
    <row r="45" spans="1:14" s="20" customFormat="1" x14ac:dyDescent="0.2">
      <c r="B45" s="21"/>
      <c r="C45" s="21"/>
      <c r="D45" s="21"/>
      <c r="E45" s="21"/>
      <c r="F45" s="21"/>
    </row>
    <row r="46" spans="1:14" s="20" customFormat="1" ht="15" x14ac:dyDescent="0.2">
      <c r="B46" s="123" t="s">
        <v>9</v>
      </c>
      <c r="C46" s="124"/>
      <c r="D46" s="124"/>
      <c r="E46" s="15">
        <v>0</v>
      </c>
    </row>
    <row r="47" spans="1:14" x14ac:dyDescent="0.2">
      <c r="G47" s="12"/>
      <c r="H47" s="12"/>
      <c r="I47" s="12"/>
      <c r="J47" s="12"/>
      <c r="K47" s="12"/>
      <c r="L47" s="12"/>
      <c r="M47" s="12"/>
      <c r="N47" s="12"/>
    </row>
    <row r="48" spans="1:14" ht="15" x14ac:dyDescent="0.2">
      <c r="B48" s="22" t="s">
        <v>2</v>
      </c>
      <c r="C48" s="22" t="s">
        <v>1</v>
      </c>
      <c r="D48" s="22" t="s">
        <v>3</v>
      </c>
      <c r="E48" s="22" t="s">
        <v>22</v>
      </c>
      <c r="F48" s="22" t="s">
        <v>17</v>
      </c>
      <c r="G48" s="12"/>
      <c r="H48" s="12"/>
      <c r="I48" s="12"/>
      <c r="J48" s="12"/>
      <c r="K48" s="12"/>
      <c r="L48" s="12"/>
      <c r="M48" s="12"/>
      <c r="N48" s="12"/>
    </row>
    <row r="49" spans="1:14" x14ac:dyDescent="0.2">
      <c r="B49" s="14" t="s">
        <v>0</v>
      </c>
      <c r="C49" s="14">
        <f>E46</f>
        <v>0</v>
      </c>
      <c r="D49" s="16"/>
      <c r="E49" s="14"/>
      <c r="F49" s="17"/>
      <c r="G49" s="12"/>
      <c r="H49" s="12"/>
      <c r="I49" s="12"/>
      <c r="J49" s="12"/>
      <c r="K49" s="12"/>
      <c r="L49" s="12"/>
      <c r="M49" s="12"/>
      <c r="N49" s="12"/>
    </row>
    <row r="50" spans="1:14" x14ac:dyDescent="0.2">
      <c r="A50" s="13"/>
      <c r="B50" s="14" t="s">
        <v>4</v>
      </c>
      <c r="C50" s="14">
        <f>$C$49-($C$49/10)*1</f>
        <v>0</v>
      </c>
      <c r="D50" s="16">
        <v>0</v>
      </c>
      <c r="E50" s="14">
        <f>C49-D50</f>
        <v>0</v>
      </c>
      <c r="F50" s="17"/>
      <c r="G50" s="12"/>
      <c r="H50" s="12"/>
      <c r="I50" s="12"/>
      <c r="J50" s="12"/>
      <c r="K50" s="12"/>
      <c r="L50" s="12"/>
      <c r="M50" s="12"/>
      <c r="N50" s="12"/>
    </row>
    <row r="51" spans="1:14" x14ac:dyDescent="0.2">
      <c r="A51" s="13"/>
      <c r="B51" s="14" t="s">
        <v>5</v>
      </c>
      <c r="C51" s="14">
        <f>$C$49-($C$49/10)*2</f>
        <v>0</v>
      </c>
      <c r="D51" s="16">
        <v>0</v>
      </c>
      <c r="E51" s="14">
        <f>E50-D51</f>
        <v>0</v>
      </c>
      <c r="F51" s="17"/>
      <c r="G51" s="12"/>
      <c r="H51" s="12"/>
      <c r="I51" s="12"/>
      <c r="J51" s="12"/>
      <c r="K51" s="12"/>
      <c r="L51" s="12"/>
      <c r="M51" s="12"/>
      <c r="N51" s="12"/>
    </row>
    <row r="52" spans="1:14" s="20" customFormat="1" x14ac:dyDescent="0.2">
      <c r="B52" s="14" t="s">
        <v>6</v>
      </c>
      <c r="C52" s="14">
        <f>$C$49-($C$49/10)*3</f>
        <v>0</v>
      </c>
      <c r="D52" s="16">
        <v>0</v>
      </c>
      <c r="E52" s="14">
        <f t="shared" ref="E52:E59" si="2">E51-D52</f>
        <v>0</v>
      </c>
      <c r="F52" s="17"/>
    </row>
    <row r="53" spans="1:14" x14ac:dyDescent="0.2">
      <c r="A53" s="20"/>
      <c r="B53" s="14" t="s">
        <v>7</v>
      </c>
      <c r="C53" s="14">
        <f>$C$49-($C$49/10)*4</f>
        <v>0</v>
      </c>
      <c r="D53" s="16">
        <v>0</v>
      </c>
      <c r="E53" s="14">
        <f t="shared" si="2"/>
        <v>0</v>
      </c>
      <c r="F53" s="17"/>
      <c r="G53" s="12"/>
      <c r="H53" s="12"/>
      <c r="I53" s="12"/>
      <c r="J53" s="12"/>
      <c r="K53" s="12"/>
      <c r="L53" s="12"/>
      <c r="M53" s="12"/>
      <c r="N53" s="12"/>
    </row>
    <row r="54" spans="1:14" s="13" customFormat="1" x14ac:dyDescent="0.2">
      <c r="B54" s="14" t="s">
        <v>8</v>
      </c>
      <c r="C54" s="14">
        <f>$C$49-($C$49/10)*5</f>
        <v>0</v>
      </c>
      <c r="D54" s="16">
        <v>0</v>
      </c>
      <c r="E54" s="14">
        <f t="shared" si="2"/>
        <v>0</v>
      </c>
      <c r="F54" s="17"/>
    </row>
    <row r="55" spans="1:14" x14ac:dyDescent="0.2">
      <c r="B55" s="14" t="s">
        <v>40</v>
      </c>
      <c r="C55" s="14">
        <f>$C$49-($C$49/10)*6</f>
        <v>0</v>
      </c>
      <c r="D55" s="16">
        <v>0</v>
      </c>
      <c r="E55" s="14">
        <f t="shared" si="2"/>
        <v>0</v>
      </c>
      <c r="F55" s="17"/>
      <c r="G55" s="12"/>
      <c r="H55" s="12"/>
      <c r="I55" s="12"/>
      <c r="J55" s="12"/>
      <c r="K55" s="12"/>
      <c r="L55" s="12"/>
      <c r="M55" s="12"/>
      <c r="N55" s="12"/>
    </row>
    <row r="56" spans="1:14" x14ac:dyDescent="0.2">
      <c r="B56" s="14" t="s">
        <v>41</v>
      </c>
      <c r="C56" s="14">
        <f>$C$49-($C$49/10)*7</f>
        <v>0</v>
      </c>
      <c r="D56" s="16">
        <v>0</v>
      </c>
      <c r="E56" s="14">
        <f t="shared" si="2"/>
        <v>0</v>
      </c>
      <c r="F56" s="17"/>
      <c r="G56" s="12"/>
      <c r="H56" s="12"/>
      <c r="I56" s="12"/>
      <c r="J56" s="12"/>
      <c r="K56" s="12"/>
      <c r="L56" s="12"/>
      <c r="M56" s="12"/>
      <c r="N56" s="12"/>
    </row>
    <row r="57" spans="1:14" x14ac:dyDescent="0.2">
      <c r="B57" s="14" t="s">
        <v>42</v>
      </c>
      <c r="C57" s="14">
        <f>$C$49-($C$49/10)*8</f>
        <v>0</v>
      </c>
      <c r="D57" s="16">
        <v>0</v>
      </c>
      <c r="E57" s="14">
        <f t="shared" si="2"/>
        <v>0</v>
      </c>
      <c r="F57" s="17"/>
      <c r="G57" s="12"/>
      <c r="H57" s="12"/>
      <c r="I57" s="12"/>
      <c r="J57" s="12"/>
      <c r="K57" s="12"/>
      <c r="L57" s="12"/>
      <c r="M57" s="12"/>
      <c r="N57" s="12"/>
    </row>
    <row r="58" spans="1:14" x14ac:dyDescent="0.2">
      <c r="B58" s="14" t="s">
        <v>43</v>
      </c>
      <c r="C58" s="14">
        <f>$C$49-($C$49/10)*9</f>
        <v>0</v>
      </c>
      <c r="D58" s="16">
        <v>0</v>
      </c>
      <c r="E58" s="14">
        <f t="shared" si="2"/>
        <v>0</v>
      </c>
      <c r="F58" s="17"/>
      <c r="G58" s="12"/>
      <c r="H58" s="12"/>
      <c r="I58" s="12"/>
      <c r="J58" s="12"/>
      <c r="K58" s="12"/>
      <c r="L58" s="12"/>
      <c r="M58" s="12"/>
      <c r="N58" s="12"/>
    </row>
    <row r="59" spans="1:14" x14ac:dyDescent="0.2">
      <c r="B59" s="14" t="s">
        <v>44</v>
      </c>
      <c r="C59" s="14">
        <f>$C$49-($C$49/10)*10</f>
        <v>0</v>
      </c>
      <c r="D59" s="16">
        <v>0</v>
      </c>
      <c r="E59" s="14">
        <f t="shared" si="2"/>
        <v>0</v>
      </c>
      <c r="F59" s="17"/>
      <c r="G59" s="12"/>
      <c r="H59" s="12"/>
      <c r="I59" s="12"/>
      <c r="J59" s="12"/>
      <c r="K59" s="12"/>
      <c r="L59" s="12"/>
      <c r="M59" s="12"/>
      <c r="N59" s="12"/>
    </row>
    <row r="60" spans="1:14" x14ac:dyDescent="0.2">
      <c r="G60" s="12"/>
      <c r="H60" s="12"/>
      <c r="I60" s="12"/>
      <c r="J60" s="12"/>
      <c r="K60" s="12"/>
      <c r="L60" s="12"/>
      <c r="M60" s="12"/>
      <c r="N60" s="12"/>
    </row>
  </sheetData>
  <mergeCells count="8">
    <mergeCell ref="B44:N44"/>
    <mergeCell ref="B46:D46"/>
    <mergeCell ref="B2:N2"/>
    <mergeCell ref="B3:N3"/>
    <mergeCell ref="B8:D8"/>
    <mergeCell ref="B25:N25"/>
    <mergeCell ref="B27:D27"/>
    <mergeCell ref="B6:N6"/>
  </mergeCells>
  <pageMargins left="0.7" right="0.7" top="0.75" bottom="0.75" header="0.3" footer="0.3"/>
  <pageSetup orientation="portrait" horizontalDpi="120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5"/>
  <sheetViews>
    <sheetView showGridLines="0" zoomScaleSheetLayoutView="50" workbookViewId="0">
      <selection activeCell="E58" sqref="E58"/>
    </sheetView>
  </sheetViews>
  <sheetFormatPr defaultColWidth="9.140625" defaultRowHeight="14.25" x14ac:dyDescent="0.2"/>
  <cols>
    <col min="1" max="1" width="2.85546875" style="5" customWidth="1"/>
    <col min="2" max="8" width="30.7109375" style="23" customWidth="1"/>
    <col min="9" max="10" width="9.140625" style="5" customWidth="1"/>
    <col min="11" max="16384" width="9.140625" style="23"/>
  </cols>
  <sheetData>
    <row r="1" spans="2:8" s="5" customFormat="1" ht="15" customHeight="1" x14ac:dyDescent="0.2"/>
    <row r="2" spans="2:8" ht="33.75" customHeight="1" x14ac:dyDescent="0.2">
      <c r="B2" s="119" t="s">
        <v>25</v>
      </c>
      <c r="C2" s="120"/>
      <c r="D2" s="120"/>
      <c r="E2" s="120"/>
      <c r="F2" s="120"/>
      <c r="G2" s="120"/>
      <c r="H2" s="121"/>
    </row>
    <row r="3" spans="2:8" s="5" customFormat="1" ht="65.099999999999994" customHeight="1" x14ac:dyDescent="0.2">
      <c r="B3" s="125" t="s">
        <v>56</v>
      </c>
      <c r="C3" s="125"/>
      <c r="D3" s="125"/>
      <c r="E3" s="125"/>
      <c r="F3" s="125"/>
    </row>
    <row r="4" spans="2:8" s="5" customFormat="1" x14ac:dyDescent="0.2"/>
    <row r="5" spans="2:8" s="5" customFormat="1" x14ac:dyDescent="0.2"/>
    <row r="6" spans="2:8" s="5" customFormat="1" ht="20.25" x14ac:dyDescent="0.3">
      <c r="B6" s="8" t="s">
        <v>19</v>
      </c>
    </row>
    <row r="7" spans="2:8" s="5" customFormat="1" x14ac:dyDescent="0.2"/>
    <row r="8" spans="2:8" ht="27.75" customHeight="1" x14ac:dyDescent="0.2">
      <c r="B8" s="125" t="s">
        <v>52</v>
      </c>
      <c r="C8" s="125"/>
      <c r="D8" s="125"/>
      <c r="E8" s="125"/>
      <c r="F8" s="125"/>
      <c r="G8" s="125"/>
      <c r="H8" s="125"/>
    </row>
    <row r="9" spans="2:8" s="5" customFormat="1" ht="15" thickBot="1" x14ac:dyDescent="0.25">
      <c r="B9" s="7"/>
      <c r="C9" s="7"/>
      <c r="D9" s="7"/>
      <c r="E9" s="7"/>
      <c r="F9" s="7"/>
      <c r="G9" s="7"/>
      <c r="H9" s="7"/>
    </row>
    <row r="10" spans="2:8" s="5" customFormat="1" ht="15" x14ac:dyDescent="0.25">
      <c r="B10" s="130" t="s">
        <v>13</v>
      </c>
      <c r="C10" s="126" t="s">
        <v>10</v>
      </c>
      <c r="D10" s="127"/>
      <c r="E10" s="126" t="s">
        <v>11</v>
      </c>
      <c r="F10" s="127"/>
      <c r="G10" s="128" t="s">
        <v>12</v>
      </c>
      <c r="H10" s="129"/>
    </row>
    <row r="11" spans="2:8" ht="15" x14ac:dyDescent="0.2">
      <c r="B11" s="130"/>
      <c r="C11" s="29" t="s">
        <v>15</v>
      </c>
      <c r="D11" s="30" t="s">
        <v>14</v>
      </c>
      <c r="E11" s="29" t="s">
        <v>15</v>
      </c>
      <c r="F11" s="30" t="s">
        <v>14</v>
      </c>
      <c r="G11" s="31" t="s">
        <v>15</v>
      </c>
      <c r="H11" s="32" t="s">
        <v>14</v>
      </c>
    </row>
    <row r="12" spans="2:8" x14ac:dyDescent="0.2">
      <c r="B12" s="33" t="s">
        <v>0</v>
      </c>
      <c r="C12" s="55">
        <f>'4. Sprint Burndown'!C11</f>
        <v>0</v>
      </c>
      <c r="D12" s="56">
        <f>'4. Sprint Burndown'!D11</f>
        <v>0</v>
      </c>
      <c r="E12" s="55">
        <f>'4. Sprint Burndown'!C30</f>
        <v>0</v>
      </c>
      <c r="F12" s="56">
        <f>'4. Sprint Burndown'!D30</f>
        <v>0</v>
      </c>
      <c r="G12" s="55">
        <f>'4. Sprint Burndown'!C49</f>
        <v>0</v>
      </c>
      <c r="H12" s="56">
        <f>'4. Sprint Burndown'!D49</f>
        <v>0</v>
      </c>
    </row>
    <row r="13" spans="2:8" x14ac:dyDescent="0.2">
      <c r="B13" s="34" t="s">
        <v>4</v>
      </c>
      <c r="C13" s="55">
        <f>'4. Sprint Burndown'!C12</f>
        <v>0</v>
      </c>
      <c r="D13" s="56">
        <f>'4. Sprint Burndown'!D12</f>
        <v>0</v>
      </c>
      <c r="E13" s="55">
        <f>'4. Sprint Burndown'!C31</f>
        <v>0</v>
      </c>
      <c r="F13" s="56">
        <f>'4. Sprint Burndown'!D31</f>
        <v>0</v>
      </c>
      <c r="G13" s="55">
        <f>'4. Sprint Burndown'!C50</f>
        <v>0</v>
      </c>
      <c r="H13" s="56">
        <f>'4. Sprint Burndown'!D50</f>
        <v>0</v>
      </c>
    </row>
    <row r="14" spans="2:8" x14ac:dyDescent="0.2">
      <c r="B14" s="34" t="s">
        <v>5</v>
      </c>
      <c r="C14" s="55">
        <f>'4. Sprint Burndown'!C13</f>
        <v>0</v>
      </c>
      <c r="D14" s="56">
        <f>'4. Sprint Burndown'!D13</f>
        <v>0</v>
      </c>
      <c r="E14" s="55">
        <f>'4. Sprint Burndown'!C32</f>
        <v>0</v>
      </c>
      <c r="F14" s="56">
        <f>'4. Sprint Burndown'!D32</f>
        <v>0</v>
      </c>
      <c r="G14" s="55">
        <f>'4. Sprint Burndown'!C51</f>
        <v>0</v>
      </c>
      <c r="H14" s="56">
        <f>'4. Sprint Burndown'!D51</f>
        <v>0</v>
      </c>
    </row>
    <row r="15" spans="2:8" x14ac:dyDescent="0.2">
      <c r="B15" s="34" t="s">
        <v>6</v>
      </c>
      <c r="C15" s="55">
        <f>'4. Sprint Burndown'!C14</f>
        <v>0</v>
      </c>
      <c r="D15" s="56">
        <f>'4. Sprint Burndown'!D14</f>
        <v>0</v>
      </c>
      <c r="E15" s="55">
        <f>'4. Sprint Burndown'!C33</f>
        <v>0</v>
      </c>
      <c r="F15" s="56">
        <f>'4. Sprint Burndown'!D33</f>
        <v>0</v>
      </c>
      <c r="G15" s="55">
        <f>'4. Sprint Burndown'!C52</f>
        <v>0</v>
      </c>
      <c r="H15" s="56">
        <f>'4. Sprint Burndown'!D52</f>
        <v>0</v>
      </c>
    </row>
    <row r="16" spans="2:8" x14ac:dyDescent="0.2">
      <c r="B16" s="34" t="s">
        <v>7</v>
      </c>
      <c r="C16" s="55">
        <f>'4. Sprint Burndown'!C15</f>
        <v>0</v>
      </c>
      <c r="D16" s="56">
        <f>'4. Sprint Burndown'!D15</f>
        <v>0</v>
      </c>
      <c r="E16" s="55">
        <f>'4. Sprint Burndown'!C34</f>
        <v>0</v>
      </c>
      <c r="F16" s="56">
        <f>'4. Sprint Burndown'!D34</f>
        <v>0</v>
      </c>
      <c r="G16" s="55">
        <f>'4. Sprint Burndown'!C53</f>
        <v>0</v>
      </c>
      <c r="H16" s="56">
        <f>'4. Sprint Burndown'!D53</f>
        <v>0</v>
      </c>
    </row>
    <row r="17" spans="2:8" x14ac:dyDescent="0.2">
      <c r="B17" s="34" t="s">
        <v>8</v>
      </c>
      <c r="C17" s="55">
        <f>'4. Sprint Burndown'!C16</f>
        <v>0</v>
      </c>
      <c r="D17" s="56">
        <f>'4. Sprint Burndown'!D16</f>
        <v>0</v>
      </c>
      <c r="E17" s="55">
        <f>'4. Sprint Burndown'!C35</f>
        <v>0</v>
      </c>
      <c r="F17" s="56">
        <f>'4. Sprint Burndown'!D35</f>
        <v>0</v>
      </c>
      <c r="G17" s="55">
        <f>'4. Sprint Burndown'!C54</f>
        <v>0</v>
      </c>
      <c r="H17" s="56">
        <f>'4. Sprint Burndown'!D54</f>
        <v>0</v>
      </c>
    </row>
    <row r="18" spans="2:8" x14ac:dyDescent="0.2">
      <c r="B18" s="34" t="s">
        <v>40</v>
      </c>
      <c r="C18" s="55">
        <f>'4. Sprint Burndown'!C17</f>
        <v>0</v>
      </c>
      <c r="D18" s="56">
        <f>'4. Sprint Burndown'!D17</f>
        <v>0</v>
      </c>
      <c r="E18" s="55">
        <f>'4. Sprint Burndown'!C36</f>
        <v>0</v>
      </c>
      <c r="F18" s="56">
        <f>'4. Sprint Burndown'!D36</f>
        <v>0</v>
      </c>
      <c r="G18" s="55">
        <f>'4. Sprint Burndown'!C55</f>
        <v>0</v>
      </c>
      <c r="H18" s="56">
        <f>'4. Sprint Burndown'!D55</f>
        <v>0</v>
      </c>
    </row>
    <row r="19" spans="2:8" x14ac:dyDescent="0.2">
      <c r="B19" s="34" t="s">
        <v>41</v>
      </c>
      <c r="C19" s="55">
        <f>'4. Sprint Burndown'!C18</f>
        <v>0</v>
      </c>
      <c r="D19" s="56">
        <f>'4. Sprint Burndown'!D18</f>
        <v>0</v>
      </c>
      <c r="E19" s="55">
        <f>'4. Sprint Burndown'!C37</f>
        <v>0</v>
      </c>
      <c r="F19" s="56">
        <f>'4. Sprint Burndown'!D37</f>
        <v>0</v>
      </c>
      <c r="G19" s="55">
        <f>'4. Sprint Burndown'!C56</f>
        <v>0</v>
      </c>
      <c r="H19" s="56">
        <f>'4. Sprint Burndown'!D56</f>
        <v>0</v>
      </c>
    </row>
    <row r="20" spans="2:8" x14ac:dyDescent="0.2">
      <c r="B20" s="34" t="s">
        <v>42</v>
      </c>
      <c r="C20" s="55">
        <f>'4. Sprint Burndown'!C19</f>
        <v>0</v>
      </c>
      <c r="D20" s="56">
        <f>'4. Sprint Burndown'!D19</f>
        <v>0</v>
      </c>
      <c r="E20" s="55">
        <f>'4. Sprint Burndown'!C38</f>
        <v>0</v>
      </c>
      <c r="F20" s="56">
        <f>'4. Sprint Burndown'!D38</f>
        <v>0</v>
      </c>
      <c r="G20" s="55">
        <f>'4. Sprint Burndown'!C57</f>
        <v>0</v>
      </c>
      <c r="H20" s="56">
        <f>'4. Sprint Burndown'!D57</f>
        <v>0</v>
      </c>
    </row>
    <row r="21" spans="2:8" x14ac:dyDescent="0.2">
      <c r="B21" s="34" t="s">
        <v>43</v>
      </c>
      <c r="C21" s="55">
        <f>'4. Sprint Burndown'!C20</f>
        <v>0</v>
      </c>
      <c r="D21" s="56">
        <f>'4. Sprint Burndown'!D20</f>
        <v>0</v>
      </c>
      <c r="E21" s="55">
        <f>'4. Sprint Burndown'!C39</f>
        <v>0</v>
      </c>
      <c r="F21" s="56">
        <f>'4. Sprint Burndown'!D39</f>
        <v>0</v>
      </c>
      <c r="G21" s="55">
        <f>'4. Sprint Burndown'!C58</f>
        <v>0</v>
      </c>
      <c r="H21" s="56">
        <f>'4. Sprint Burndown'!D58</f>
        <v>0</v>
      </c>
    </row>
    <row r="22" spans="2:8" x14ac:dyDescent="0.2">
      <c r="B22" s="34" t="s">
        <v>44</v>
      </c>
      <c r="C22" s="55">
        <f>'4. Sprint Burndown'!C21</f>
        <v>0</v>
      </c>
      <c r="D22" s="56">
        <f>'4. Sprint Burndown'!D21</f>
        <v>0</v>
      </c>
      <c r="E22" s="55">
        <f>'4. Sprint Burndown'!C40</f>
        <v>0</v>
      </c>
      <c r="F22" s="56">
        <f>'4. Sprint Burndown'!D40</f>
        <v>0</v>
      </c>
      <c r="G22" s="55">
        <f>'4. Sprint Burndown'!C59</f>
        <v>0</v>
      </c>
      <c r="H22" s="56">
        <f>'4. Sprint Burndown'!D59</f>
        <v>0</v>
      </c>
    </row>
    <row r="23" spans="2:8" ht="15" thickBot="1" x14ac:dyDescent="0.25"/>
    <row r="24" spans="2:8" ht="30" customHeight="1" x14ac:dyDescent="0.2">
      <c r="B24" s="25" t="s">
        <v>16</v>
      </c>
      <c r="C24" s="57">
        <f>C12/10</f>
        <v>0</v>
      </c>
      <c r="D24" s="58">
        <f>AVERAGE(D12:D22)</f>
        <v>0</v>
      </c>
      <c r="E24" s="57">
        <f>E12/10</f>
        <v>0</v>
      </c>
      <c r="F24" s="58">
        <f>AVERAGE(F12:F22)</f>
        <v>0</v>
      </c>
      <c r="G24" s="57">
        <f>G12/10</f>
        <v>0</v>
      </c>
      <c r="H24" s="58">
        <f>AVERAGE(H12:H22)</f>
        <v>0</v>
      </c>
    </row>
    <row r="25" spans="2:8" ht="31.5" customHeight="1" thickBot="1" x14ac:dyDescent="0.25">
      <c r="B25" s="35" t="s">
        <v>51</v>
      </c>
      <c r="C25" s="59"/>
      <c r="D25" s="59">
        <f>C12-SUM(D12:D22)</f>
        <v>0</v>
      </c>
      <c r="E25" s="59"/>
      <c r="F25" s="59">
        <f>E12-SUM(F12:F22)</f>
        <v>0</v>
      </c>
      <c r="G25" s="59"/>
      <c r="H25" s="59">
        <f>G12-SUM(H12:H22)</f>
        <v>0</v>
      </c>
    </row>
    <row r="26" spans="2:8" s="5" customFormat="1" x14ac:dyDescent="0.2"/>
    <row r="27" spans="2:8" s="5" customFormat="1" x14ac:dyDescent="0.2"/>
    <row r="28" spans="2:8" s="5" customFormat="1" x14ac:dyDescent="0.2"/>
    <row r="29" spans="2:8" s="5" customFormat="1" x14ac:dyDescent="0.2"/>
    <row r="30" spans="2:8" s="5" customFormat="1" x14ac:dyDescent="0.2"/>
    <row r="31" spans="2:8" s="5" customFormat="1" x14ac:dyDescent="0.2"/>
    <row r="32" spans="2:8" s="5" customFormat="1" x14ac:dyDescent="0.2"/>
    <row r="33" spans="1:8" s="5" customFormat="1" x14ac:dyDescent="0.2"/>
    <row r="34" spans="1:8" s="5" customFormat="1" x14ac:dyDescent="0.2"/>
    <row r="35" spans="1:8" s="5" customFormat="1" x14ac:dyDescent="0.2"/>
    <row r="36" spans="1:8" s="5" customFormat="1" x14ac:dyDescent="0.2"/>
    <row r="37" spans="1:8" s="5" customFormat="1" x14ac:dyDescent="0.2"/>
    <row r="38" spans="1:8" s="5" customFormat="1" x14ac:dyDescent="0.2"/>
    <row r="39" spans="1:8" s="5" customFormat="1" x14ac:dyDescent="0.2"/>
    <row r="40" spans="1:8" s="5" customFormat="1" x14ac:dyDescent="0.2">
      <c r="A40" s="24"/>
      <c r="B40" s="24"/>
    </row>
    <row r="41" spans="1:8" s="5" customFormat="1" x14ac:dyDescent="0.2">
      <c r="A41" s="24"/>
      <c r="B41" s="24"/>
    </row>
    <row r="42" spans="1:8" s="5" customFormat="1" x14ac:dyDescent="0.2">
      <c r="A42" s="24"/>
      <c r="B42" s="24"/>
    </row>
    <row r="43" spans="1:8" s="5" customFormat="1" x14ac:dyDescent="0.2">
      <c r="A43" s="24"/>
      <c r="B43" s="24"/>
    </row>
    <row r="44" spans="1:8" s="5" customFormat="1" x14ac:dyDescent="0.2">
      <c r="A44" s="24"/>
      <c r="B44" s="24"/>
    </row>
    <row r="45" spans="1:8" s="5" customFormat="1" ht="20.25" x14ac:dyDescent="0.3">
      <c r="A45" s="24"/>
      <c r="B45" s="9" t="s">
        <v>24</v>
      </c>
    </row>
    <row r="46" spans="1:8" s="5" customFormat="1" x14ac:dyDescent="0.2">
      <c r="A46" s="24"/>
      <c r="B46" s="24"/>
    </row>
    <row r="47" spans="1:8" ht="30" customHeight="1" x14ac:dyDescent="0.2">
      <c r="A47" s="24"/>
      <c r="B47" s="125" t="s">
        <v>23</v>
      </c>
      <c r="C47" s="125"/>
      <c r="D47" s="125"/>
      <c r="E47" s="66"/>
      <c r="F47" s="66"/>
      <c r="G47" s="6"/>
      <c r="H47" s="6"/>
    </row>
    <row r="48" spans="1:8" s="5" customFormat="1" ht="15" thickBot="1" x14ac:dyDescent="0.25">
      <c r="A48" s="24"/>
      <c r="B48" s="10"/>
      <c r="C48" s="10"/>
      <c r="D48" s="10"/>
      <c r="E48" s="10"/>
      <c r="F48" s="6"/>
      <c r="G48" s="6"/>
      <c r="H48" s="6"/>
    </row>
    <row r="49" spans="1:10" ht="15.75" x14ac:dyDescent="0.2">
      <c r="A49" s="24"/>
      <c r="B49" s="26" t="s">
        <v>18</v>
      </c>
      <c r="C49" s="27" t="s">
        <v>20</v>
      </c>
      <c r="D49" s="28" t="s">
        <v>21</v>
      </c>
      <c r="E49" s="5"/>
      <c r="F49" s="5"/>
      <c r="G49" s="5"/>
      <c r="H49" s="5"/>
      <c r="J49" s="23"/>
    </row>
    <row r="50" spans="1:10" x14ac:dyDescent="0.2">
      <c r="B50" s="60"/>
      <c r="C50" s="61"/>
      <c r="D50" s="62"/>
      <c r="E50" s="5"/>
      <c r="F50" s="5"/>
      <c r="G50" s="5"/>
      <c r="H50" s="5"/>
      <c r="J50" s="23"/>
    </row>
    <row r="51" spans="1:10" x14ac:dyDescent="0.2">
      <c r="B51" s="60"/>
      <c r="C51" s="61"/>
      <c r="D51" s="62"/>
      <c r="E51" s="5"/>
      <c r="F51" s="5"/>
      <c r="G51" s="5"/>
      <c r="H51" s="5"/>
      <c r="J51" s="23"/>
    </row>
    <row r="52" spans="1:10" x14ac:dyDescent="0.2">
      <c r="B52" s="60"/>
      <c r="C52" s="61"/>
      <c r="D52" s="62"/>
      <c r="E52" s="5"/>
      <c r="F52" s="5"/>
      <c r="G52" s="5"/>
      <c r="H52" s="5"/>
      <c r="J52" s="23"/>
    </row>
    <row r="53" spans="1:10" x14ac:dyDescent="0.2">
      <c r="B53" s="60"/>
      <c r="C53" s="61"/>
      <c r="D53" s="62"/>
      <c r="E53" s="5"/>
      <c r="F53" s="5"/>
      <c r="G53" s="5"/>
      <c r="H53" s="5"/>
      <c r="J53" s="23"/>
    </row>
    <row r="54" spans="1:10" x14ac:dyDescent="0.2">
      <c r="B54" s="60"/>
      <c r="C54" s="61"/>
      <c r="D54" s="62"/>
      <c r="E54" s="5"/>
      <c r="F54" s="5"/>
      <c r="G54" s="5"/>
      <c r="H54" s="5"/>
      <c r="J54" s="23"/>
    </row>
    <row r="55" spans="1:10" x14ac:dyDescent="0.2">
      <c r="B55" s="60"/>
      <c r="C55" s="61"/>
      <c r="D55" s="62"/>
      <c r="E55" s="5"/>
      <c r="F55" s="5"/>
      <c r="G55" s="5"/>
      <c r="H55" s="5"/>
      <c r="J55" s="23"/>
    </row>
    <row r="56" spans="1:10" x14ac:dyDescent="0.2">
      <c r="B56" s="60"/>
      <c r="C56" s="61"/>
      <c r="D56" s="62"/>
      <c r="E56" s="5"/>
      <c r="F56" s="5"/>
      <c r="G56" s="5"/>
      <c r="H56" s="5"/>
      <c r="J56" s="23"/>
    </row>
    <row r="57" spans="1:10" x14ac:dyDescent="0.2">
      <c r="B57" s="60"/>
      <c r="C57" s="61"/>
      <c r="D57" s="62"/>
      <c r="E57" s="5"/>
      <c r="F57" s="5"/>
      <c r="G57" s="5"/>
      <c r="H57" s="5"/>
      <c r="J57" s="23"/>
    </row>
    <row r="58" spans="1:10" x14ac:dyDescent="0.2">
      <c r="B58" s="60"/>
      <c r="C58" s="61"/>
      <c r="D58" s="62"/>
      <c r="E58" s="5"/>
      <c r="F58" s="5"/>
      <c r="G58" s="5"/>
      <c r="H58" s="5"/>
      <c r="J58" s="23"/>
    </row>
    <row r="59" spans="1:10" x14ac:dyDescent="0.2">
      <c r="B59" s="60"/>
      <c r="C59" s="61"/>
      <c r="D59" s="62"/>
      <c r="E59" s="5"/>
      <c r="F59" s="5"/>
      <c r="G59" s="5"/>
      <c r="H59" s="5"/>
      <c r="J59" s="23"/>
    </row>
    <row r="60" spans="1:10" ht="15" thickBot="1" x14ac:dyDescent="0.25">
      <c r="B60" s="63"/>
      <c r="C60" s="64"/>
      <c r="D60" s="65"/>
      <c r="E60" s="5"/>
      <c r="F60" s="5"/>
      <c r="G60" s="5"/>
      <c r="H60" s="5"/>
      <c r="J60" s="23"/>
    </row>
    <row r="61" spans="1:10" s="5" customFormat="1" x14ac:dyDescent="0.2"/>
    <row r="62" spans="1:10" s="5" customFormat="1" x14ac:dyDescent="0.2">
      <c r="B62" s="18"/>
    </row>
    <row r="63" spans="1:10" s="5" customFormat="1" x14ac:dyDescent="0.2"/>
    <row r="64" spans="1:10" s="5" customFormat="1" x14ac:dyDescent="0.2"/>
    <row r="65" s="5" customFormat="1" x14ac:dyDescent="0.2"/>
  </sheetData>
  <mergeCells count="8">
    <mergeCell ref="B47:D47"/>
    <mergeCell ref="B2:H2"/>
    <mergeCell ref="C10:D10"/>
    <mergeCell ref="E10:F10"/>
    <mergeCell ref="G10:H10"/>
    <mergeCell ref="B10:B11"/>
    <mergeCell ref="B3:F3"/>
    <mergeCell ref="B8:H8"/>
  </mergeCells>
  <pageMargins left="0.7" right="0.7" top="0.75" bottom="0.75" header="0.3" footer="0.3"/>
  <pageSetup orientation="portrait" horizontalDpi="1200"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2B5E4F0F7BA294A84697710234E31AB" ma:contentTypeVersion="6" ma:contentTypeDescription="Create a new document." ma:contentTypeScope="" ma:versionID="08f21f79345a35fc5df453566e973234">
  <xsd:schema xmlns:xsd="http://www.w3.org/2001/XMLSchema" xmlns:xs="http://www.w3.org/2001/XMLSchema" xmlns:p="http://schemas.microsoft.com/office/2006/metadata/properties" xmlns:ns1="http://schemas.microsoft.com/sharepoint/v3" xmlns:ns2="1104a1b0-c8f6-4ec4-800b-fb1c41b954e8" xmlns:ns3="http://schemas.microsoft.com/sharepoint/v4" targetNamespace="http://schemas.microsoft.com/office/2006/metadata/properties" ma:root="true" ma:fieldsID="5bc494cc63304f0df64b905a1f2ca552" ns1:_="" ns2:_="" ns3:_="">
    <xsd:import namespace="http://schemas.microsoft.com/sharepoint/v3"/>
    <xsd:import namespace="1104a1b0-c8f6-4ec4-800b-fb1c41b954e8"/>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1:EmailSender" minOccurs="0"/>
                <xsd:element ref="ns1:EmailTo" minOccurs="0"/>
                <xsd:element ref="ns1:EmailCc" minOccurs="0"/>
                <xsd:element ref="ns1:EmailFrom" minOccurs="0"/>
                <xsd:element ref="ns1:EmailSubject" minOccurs="0"/>
                <xsd:element ref="ns3:EmailHead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EmailSender" ma:index="11" nillable="true" ma:displayName="E-Mail Sender" ma:hidden="true" ma:internalName="EmailSender">
      <xsd:simpleType>
        <xsd:restriction base="dms:Note">
          <xsd:maxLength value="255"/>
        </xsd:restriction>
      </xsd:simpleType>
    </xsd:element>
    <xsd:element name="EmailTo" ma:index="12" nillable="true" ma:displayName="E-Mail To" ma:hidden="true" ma:internalName="EmailTo">
      <xsd:simpleType>
        <xsd:restriction base="dms:Note">
          <xsd:maxLength value="255"/>
        </xsd:restriction>
      </xsd:simpleType>
    </xsd:element>
    <xsd:element name="EmailCc" ma:index="13" nillable="true" ma:displayName="E-Mail Cc" ma:hidden="true" ma:internalName="EmailCc">
      <xsd:simpleType>
        <xsd:restriction base="dms:Note">
          <xsd:maxLength value="255"/>
        </xsd:restriction>
      </xsd:simpleType>
    </xsd:element>
    <xsd:element name="EmailFrom" ma:index="14" nillable="true" ma:displayName="E-Mail From" ma:hidden="true" ma:internalName="EmailFrom">
      <xsd:simpleType>
        <xsd:restriction base="dms:Text"/>
      </xsd:simpleType>
    </xsd:element>
    <xsd:element name="EmailSubject" ma:index="15" nillable="true" ma:displayName="E-Mail Subject" ma:hidden="true" ma:internalName="EmailSubject">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104a1b0-c8f6-4ec4-800b-fb1c41b954e8"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EmailHeaders" ma:index="16" nillable="true" ma:displayName="E-Mail Headers" ma:hidden="true" ma:internalName="EmailHeaders">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EmailTo xmlns="http://schemas.microsoft.com/sharepoint/v3" xsi:nil="true"/>
    <EmailHeaders xmlns="http://schemas.microsoft.com/sharepoint/v4" xsi:nil="true"/>
    <EmailSender xmlns="http://schemas.microsoft.com/sharepoint/v3" xsi:nil="true"/>
    <EmailFrom xmlns="http://schemas.microsoft.com/sharepoint/v3" xsi:nil="true"/>
    <EmailSubject xmlns="http://schemas.microsoft.com/sharepoint/v3" xsi:nil="true"/>
    <EmailCc xmlns="http://schemas.microsoft.com/sharepoint/v3" xsi:nil="true"/>
    <_dlc_DocId xmlns="1104a1b0-c8f6-4ec4-800b-fb1c41b954e8">TQ3A26RQJ2SC-595-25749</_dlc_DocId>
    <_dlc_DocIdUrl xmlns="1104a1b0-c8f6-4ec4-800b-fb1c41b954e8">
      <Url>http://ilink/its/bps/_layouts/DocIdRedir.aspx?ID=TQ3A26RQJ2SC-595-25749</Url>
      <Description>TQ3A26RQJ2SC-595-25749</Description>
    </_dlc_DocIdUrl>
  </documentManagement>
</p:properties>
</file>

<file path=customXml/itemProps1.xml><?xml version="1.0" encoding="utf-8"?>
<ds:datastoreItem xmlns:ds="http://schemas.openxmlformats.org/officeDocument/2006/customXml" ds:itemID="{E512EE9B-A96D-4001-8A60-DCCF81616E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104a1b0-c8f6-4ec4-800b-fb1c41b954e8"/>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7119253-5AE0-447D-ACD9-80726DC2EAE7}">
  <ds:schemaRefs>
    <ds:schemaRef ds:uri="http://schemas.microsoft.com/sharepoint/events"/>
  </ds:schemaRefs>
</ds:datastoreItem>
</file>

<file path=customXml/itemProps3.xml><?xml version="1.0" encoding="utf-8"?>
<ds:datastoreItem xmlns:ds="http://schemas.openxmlformats.org/officeDocument/2006/customXml" ds:itemID="{0863EC96-2784-49AD-A80E-F4FD02FBBC4C}">
  <ds:schemaRefs>
    <ds:schemaRef ds:uri="http://schemas.microsoft.com/sharepoint/v3/contenttype/forms"/>
  </ds:schemaRefs>
</ds:datastoreItem>
</file>

<file path=customXml/itemProps4.xml><?xml version="1.0" encoding="utf-8"?>
<ds:datastoreItem xmlns:ds="http://schemas.openxmlformats.org/officeDocument/2006/customXml" ds:itemID="{B17D183D-DAE7-4098-B303-67DB8FFE16C5}">
  <ds:schemaRefs>
    <ds:schemaRef ds:uri="http://purl.org/dc/elements/1.1/"/>
    <ds:schemaRef ds:uri="http://schemas.microsoft.com/sharepoint/v3"/>
    <ds:schemaRef ds:uri="http://www.w3.org/XML/1998/namespace"/>
    <ds:schemaRef ds:uri="http://purl.org/dc/dcmitype/"/>
    <ds:schemaRef ds:uri="http://schemas.microsoft.com/office/2006/documentManagement/types"/>
    <ds:schemaRef ds:uri="http://schemas.microsoft.com/office/2006/metadata/properties"/>
    <ds:schemaRef ds:uri="http://purl.org/dc/terms/"/>
    <ds:schemaRef ds:uri="http://schemas.microsoft.com/sharepoint/v4"/>
    <ds:schemaRef ds:uri="http://schemas.microsoft.com/office/infopath/2007/PartnerControls"/>
    <ds:schemaRef ds:uri="http://schemas.openxmlformats.org/package/2006/metadata/core-properties"/>
    <ds:schemaRef ds:uri="1104a1b0-c8f6-4ec4-800b-fb1c41b954e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 Introduction</vt:lpstr>
      <vt:lpstr>2. Backlog and Planning</vt:lpstr>
      <vt:lpstr>3. Sprint Planning</vt:lpstr>
      <vt:lpstr>4. Sprint Burndown</vt:lpstr>
      <vt:lpstr>5.  Retrospective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2016-02-16T18:57:46Z</dcterms:created>
  <dcterms:modified xsi:type="dcterms:W3CDTF">2018-06-12T12:47:54Z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0x01010002B5E4F0F7BA294A84697710234E31AB</vt:lpwstr>
  </property>
  <property fmtid="{D5CDD505-2E9C-101B-9397-08002B2CF9AE}" pid="3" name="_dlc_DocIdItemGuid">
    <vt:lpwstr>9d50eaa9-8a95-48fe-a0cd-441eda3ab05e</vt:lpwstr>
  </property>
</Properties>
</file>