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emehg\Downloads\"/>
    </mc:Choice>
  </mc:AlternateContent>
  <xr:revisionPtr revIDLastSave="0" documentId="13_ncr:1_{943CF335-7625-4F8C-8DA5-11B06580C3D2}" xr6:coauthVersionLast="47" xr6:coauthVersionMax="47" xr10:uidLastSave="{00000000-0000-0000-0000-000000000000}"/>
  <bookViews>
    <workbookView xWindow="-110" yWindow="-110" windowWidth="19420" windowHeight="10300" firstSheet="2" activeTab="5" xr2:uid="{00000000-000D-0000-FFFF-FFFF00000000}"/>
  </bookViews>
  <sheets>
    <sheet name="Instruction" sheetId="1" r:id="rId1"/>
    <sheet name="Lookup" sheetId="2" r:id="rId2"/>
    <sheet name="Lookup Assignment" sheetId="3" r:id="rId3"/>
    <sheet name="Sheet2" sheetId="12" r:id="rId4"/>
    <sheet name="Pivot Table" sheetId="4" r:id="rId5"/>
    <sheet name="Pivot Assignment" sheetId="5" r:id="rId6"/>
    <sheet name="Qn1" sheetId="6" state="hidden" r:id="rId7"/>
    <sheet name="Qn2" sheetId="7" state="hidden" r:id="rId8"/>
    <sheet name="Qn3" sheetId="8" state="hidden" r:id="rId9"/>
    <sheet name="Sheet4" sheetId="9" state="hidden" r:id="rId10"/>
    <sheet name="Sheet5" sheetId="10" state="hidden" r:id="rId11"/>
  </sheets>
  <calcPr calcId="191029"/>
  <pivotCaches>
    <pivotCache cacheId="7"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4" roundtripDataChecksum="POQJY6pc+0f9t5j52qJ3f3dwrCU4A/f4fHrmNchtwQg="/>
    </ext>
  </extLst>
</workbook>
</file>

<file path=xl/calcChain.xml><?xml version="1.0" encoding="utf-8"?>
<calcChain xmlns="http://schemas.openxmlformats.org/spreadsheetml/2006/main">
  <c r="B31" i="2" l="1"/>
  <c r="E31" i="2"/>
  <c r="E28" i="2"/>
  <c r="B28" i="2"/>
</calcChain>
</file>

<file path=xl/sharedStrings.xml><?xml version="1.0" encoding="utf-8"?>
<sst xmlns="http://schemas.openxmlformats.org/spreadsheetml/2006/main" count="326" uniqueCount="81">
  <si>
    <t>Mini Project: Lookup Functions and Data Analysis Task</t>
  </si>
  <si>
    <t>Objective:</t>
  </si>
  <si>
    <t>Your task is to utilize lookup functions to extract, match, and analyze data across multiple sheets in the given dataset. This exercise will help you strengthen your proficiency in Excel lookup functions and also the fomula are to be shown.</t>
  </si>
  <si>
    <t>Instructions:</t>
  </si>
  <si>
    <r>
      <rPr>
        <b/>
        <sz val="11"/>
        <color theme="1"/>
        <rFont val="Calibri"/>
      </rPr>
      <t>1. Understand the Dataset</t>
    </r>
    <r>
      <rPr>
        <sz val="11"/>
        <color theme="1"/>
        <rFont val="Calibri"/>
      </rPr>
      <t xml:space="preserve"> – The dataset consists of </t>
    </r>
    <r>
      <rPr>
        <b/>
        <sz val="11"/>
        <color theme="1"/>
        <rFont val="Calibri"/>
      </rPr>
      <t>four different sheets</t>
    </r>
    <r>
      <rPr>
        <sz val="11"/>
        <color theme="1"/>
        <rFont val="Calibri"/>
      </rPr>
      <t xml:space="preserve"> containing structured data. Carefully review the information in each sheet.</t>
    </r>
  </si>
  <si>
    <r>
      <rPr>
        <b/>
        <sz val="11"/>
        <color theme="1"/>
        <rFont val="Calibri"/>
      </rPr>
      <t>2. Apply Lookup Functions</t>
    </r>
    <r>
      <rPr>
        <sz val="11"/>
        <color theme="1"/>
        <rFont val="Calibri"/>
      </rPr>
      <t xml:space="preserve"> – Use </t>
    </r>
    <r>
      <rPr>
        <b/>
        <sz val="11"/>
        <color theme="1"/>
        <rFont val="Calibri"/>
      </rPr>
      <t>VLOOKUP or XLOOKUP</t>
    </r>
    <r>
      <rPr>
        <sz val="11"/>
        <color theme="1"/>
        <rFont val="Calibri"/>
      </rPr>
      <t xml:space="preserve"> where applicable to retrieve relevant data based on the assignment questions and also the pivot assessment sheet.</t>
    </r>
  </si>
  <si>
    <r>
      <rPr>
        <b/>
        <sz val="11"/>
        <color theme="1"/>
        <rFont val="Calibri"/>
      </rPr>
      <t>3. Answer the Assignment Questions</t>
    </r>
    <r>
      <rPr>
        <sz val="11"/>
        <color theme="1"/>
        <rFont val="Calibri"/>
      </rPr>
      <t xml:space="preserve"> – Follow the provided </t>
    </r>
    <r>
      <rPr>
        <b/>
        <sz val="11"/>
        <color theme="1"/>
        <rFont val="Calibri"/>
      </rPr>
      <t>assignment sheet</t>
    </r>
    <r>
      <rPr>
        <sz val="11"/>
        <color theme="1"/>
        <rFont val="Calibri"/>
      </rPr>
      <t xml:space="preserve"> and complete the required tasks by applying lookup techniques effectively.</t>
    </r>
  </si>
  <si>
    <t>Expected Deliverables:</t>
  </si>
  <si>
    <r>
      <rPr>
        <sz val="11"/>
        <color theme="1"/>
        <rFont val="Calibri"/>
      </rPr>
      <t xml:space="preserve">A </t>
    </r>
    <r>
      <rPr>
        <b/>
        <sz val="11"/>
        <color theme="1"/>
        <rFont val="Calibri"/>
      </rPr>
      <t>completed Excel file</t>
    </r>
    <r>
      <rPr>
        <sz val="11"/>
        <color theme="1"/>
        <rFont val="Calibri"/>
      </rPr>
      <t xml:space="preserve"> with correctly implemented lookup functions and calculated results.</t>
    </r>
  </si>
  <si>
    <r>
      <rPr>
        <sz val="11"/>
        <color theme="1"/>
        <rFont val="Calibri"/>
      </rPr>
      <t xml:space="preserve">A </t>
    </r>
    <r>
      <rPr>
        <b/>
        <sz val="11"/>
        <color theme="1"/>
        <rFont val="Calibri"/>
      </rPr>
      <t>brief summary</t>
    </r>
    <r>
      <rPr>
        <sz val="11"/>
        <color theme="1"/>
        <rFont val="Calibri"/>
      </rPr>
      <t xml:space="preserve"> explaining the steps taken and key insights from your analysis.</t>
    </r>
  </si>
  <si>
    <t>Ensure accuracy in your formulas and maintain a well-structured dataset. Good luck with your analysis! 🚀</t>
  </si>
  <si>
    <t>Customer Name</t>
  </si>
  <si>
    <t>Order Priority</t>
  </si>
  <si>
    <t>Order Quantity</t>
  </si>
  <si>
    <t>Sales</t>
  </si>
  <si>
    <t>Discount</t>
  </si>
  <si>
    <t>Ship Mode</t>
  </si>
  <si>
    <t>Profit</t>
  </si>
  <si>
    <t>Region</t>
  </si>
  <si>
    <t>Customer Segment</t>
  </si>
  <si>
    <t>Date</t>
  </si>
  <si>
    <t>Ruben Dartt</t>
  </si>
  <si>
    <t>Not Specified</t>
  </si>
  <si>
    <t>Regular Air</t>
  </si>
  <si>
    <t>West</t>
  </si>
  <si>
    <t>Corporate</t>
  </si>
  <si>
    <t>Roy Collins</t>
  </si>
  <si>
    <t>High</t>
  </si>
  <si>
    <t>Express Air</t>
  </si>
  <si>
    <t>Prarie</t>
  </si>
  <si>
    <t>Pauline Chand</t>
  </si>
  <si>
    <t>Low</t>
  </si>
  <si>
    <t>Ontario</t>
  </si>
  <si>
    <t>Muhammed MacIntyre</t>
  </si>
  <si>
    <t>Nunavut</t>
  </si>
  <si>
    <t>Small Business</t>
  </si>
  <si>
    <t>Julie Creighton</t>
  </si>
  <si>
    <t>Liz Pelletier</t>
  </si>
  <si>
    <t>Delivery Truck</t>
  </si>
  <si>
    <t>Craig Yedwab</t>
  </si>
  <si>
    <t>Medium</t>
  </si>
  <si>
    <t>Yukon</t>
  </si>
  <si>
    <t>Consumer</t>
  </si>
  <si>
    <t>Jonathan Doherty</t>
  </si>
  <si>
    <t>Tamara Dahlen</t>
  </si>
  <si>
    <t>Critical</t>
  </si>
  <si>
    <t>Keith Dawkins</t>
  </si>
  <si>
    <t>Home Office</t>
  </si>
  <si>
    <t>Arthur Gainer</t>
  </si>
  <si>
    <t>Sample Company A</t>
  </si>
  <si>
    <t>Helen Wasserman</t>
  </si>
  <si>
    <t>Quebec</t>
  </si>
  <si>
    <t>Questions</t>
  </si>
  <si>
    <t>1. What Customer Segment does Muhammed MacIntyre fall under? (Vlookup)</t>
  </si>
  <si>
    <t>2. What was the sales amount on 5/7/2009? (Vlookup)</t>
  </si>
  <si>
    <t>3. Who was the customer with sales figure 4158.1235? (xlookup)</t>
  </si>
  <si>
    <t>4. Which customer comes from the region Yukon?</t>
  </si>
  <si>
    <t>1. Total order quantity for Liz pelletier</t>
  </si>
  <si>
    <t>2. Which order priority category produced the highest sales?</t>
  </si>
  <si>
    <t>3. Show only sales that were made in 2009</t>
  </si>
  <si>
    <t>4. Which region brought in the least profit for the year 2012?</t>
  </si>
  <si>
    <t>5. which customer segment accounted for our highest sales figure?</t>
  </si>
  <si>
    <t>Sum of Order Quantity</t>
  </si>
  <si>
    <t>Row Labels</t>
  </si>
  <si>
    <t>Sum of Sales</t>
  </si>
  <si>
    <t>Grand Total</t>
  </si>
  <si>
    <t>2009</t>
  </si>
  <si>
    <t>Sum of Profit</t>
  </si>
  <si>
    <t>Column Labels</t>
  </si>
  <si>
    <t>2012</t>
  </si>
  <si>
    <t xml:space="preserve"> sales amount on 5/7/2009</t>
  </si>
  <si>
    <t>CorporateI2:I21</t>
  </si>
  <si>
    <t>customer with sales figure 4158.1235</t>
  </si>
  <si>
    <t>region Yukon</t>
  </si>
  <si>
    <t>Total order quantity for Liz pelletier</t>
  </si>
  <si>
    <t>order priority category produced the highest sales</t>
  </si>
  <si>
    <t>Order Prioirity</t>
  </si>
  <si>
    <t>only sales that were made in 2009</t>
  </si>
  <si>
    <t>region brought in the least profit for the year 2012</t>
  </si>
  <si>
    <t>Years</t>
  </si>
  <si>
    <t>customer segment accounted for our highest sales figure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</si>
</sst>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scheme val="minor"/>
    </font>
    <font>
      <sz val="11"/>
      <color theme="1"/>
      <name val="Calibri"/>
      <family val="2"/>
      <scheme val="minor"/>
    </font>
    <font>
      <b/>
      <sz val="13"/>
      <color theme="1"/>
      <name val="Calibri"/>
    </font>
    <font>
      <sz val="11"/>
      <color theme="1"/>
      <name val="Calibri"/>
    </font>
    <font>
      <b/>
      <sz val="11"/>
      <color theme="1"/>
      <name val="Calibri"/>
    </font>
    <font>
      <sz val="11"/>
      <color theme="0"/>
      <name val="Calibri"/>
      <scheme val="minor"/>
    </font>
    <font>
      <sz val="11"/>
      <color theme="1"/>
      <name val="Calibri"/>
      <scheme val="minor"/>
    </font>
    <font>
      <b/>
      <sz val="11"/>
      <color theme="0"/>
      <name val="Calibri"/>
    </font>
    <font>
      <sz val="11"/>
      <color theme="0"/>
      <name val="Calibri"/>
    </font>
  </fonts>
  <fills count="7">
    <fill>
      <patternFill patternType="none"/>
    </fill>
    <fill>
      <patternFill patternType="gray125"/>
    </fill>
    <fill>
      <patternFill patternType="solid">
        <fgColor rgb="FFFBE4D5"/>
        <bgColor rgb="FFFBE4D5"/>
      </patternFill>
    </fill>
    <fill>
      <patternFill patternType="solid">
        <fgColor rgb="FFFFFF00"/>
        <bgColor rgb="FFFFFF00"/>
      </patternFill>
    </fill>
    <fill>
      <patternFill patternType="solid">
        <fgColor theme="1"/>
        <bgColor theme="1"/>
      </patternFill>
    </fill>
    <fill>
      <patternFill patternType="solid">
        <fgColor rgb="FFD9E2F3"/>
        <bgColor rgb="FFD9E2F3"/>
      </patternFill>
    </fill>
    <fill>
      <patternFill patternType="solid">
        <fgColor rgb="FFB4C6E7"/>
        <bgColor rgb="FFB4C6E7"/>
      </patternFill>
    </fill>
  </fills>
  <borders count="10">
    <border>
      <left/>
      <right/>
      <top/>
      <bottom/>
      <diagonal/>
    </border>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top/>
      <bottom style="thin">
        <color rgb="FF999999"/>
      </bottom>
      <diagonal/>
    </border>
    <border>
      <left style="thin">
        <color rgb="FF999999"/>
      </left>
      <right/>
      <top/>
      <bottom/>
      <diagonal/>
    </border>
  </borders>
  <cellStyleXfs count="1">
    <xf numFmtId="0" fontId="0" fillId="0" borderId="0"/>
  </cellStyleXfs>
  <cellXfs count="35">
    <xf numFmtId="0" fontId="0" fillId="0" borderId="0" xfId="0" applyFont="1" applyAlignment="1"/>
    <xf numFmtId="0" fontId="2" fillId="2" borderId="1" xfId="0" applyFont="1" applyFill="1" applyBorder="1" applyAlignment="1">
      <alignment vertical="center"/>
    </xf>
    <xf numFmtId="0" fontId="3" fillId="2" borderId="1" xfId="0" applyFont="1" applyFill="1" applyBorder="1"/>
    <xf numFmtId="0" fontId="4" fillId="2" borderId="1" xfId="0" applyFont="1" applyFill="1" applyBorder="1"/>
    <xf numFmtId="0" fontId="3" fillId="2" borderId="1" xfId="0" applyFont="1" applyFill="1" applyBorder="1" applyAlignment="1">
      <alignment wrapText="1"/>
    </xf>
    <xf numFmtId="0" fontId="2" fillId="2" borderId="1" xfId="0" applyFont="1" applyFill="1" applyBorder="1" applyAlignment="1">
      <alignmen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5" fillId="0" borderId="0" xfId="0" applyFont="1"/>
    <xf numFmtId="0" fontId="6" fillId="0" borderId="0" xfId="0" applyFont="1"/>
    <xf numFmtId="14" fontId="3" fillId="0" borderId="0" xfId="0" applyNumberFormat="1" applyFont="1"/>
    <xf numFmtId="0" fontId="6" fillId="0" borderId="0" xfId="0" applyFont="1"/>
    <xf numFmtId="0" fontId="3" fillId="3" borderId="1" xfId="0" applyFont="1" applyFill="1" applyBorder="1"/>
    <xf numFmtId="0" fontId="7" fillId="4" borderId="1" xfId="0" applyFont="1" applyFill="1" applyBorder="1"/>
    <xf numFmtId="0" fontId="8" fillId="4" borderId="1" xfId="0" applyFont="1" applyFill="1" applyBorder="1"/>
    <xf numFmtId="0" fontId="3" fillId="0" borderId="0" xfId="0" applyFont="1"/>
    <xf numFmtId="0" fontId="3" fillId="0" borderId="0" xfId="0" applyFont="1" applyAlignment="1">
      <alignment horizontal="left"/>
    </xf>
    <xf numFmtId="0" fontId="0" fillId="5" borderId="0" xfId="0" applyFont="1" applyFill="1"/>
    <xf numFmtId="14" fontId="3" fillId="6" borderId="0" xfId="0" applyNumberFormat="1" applyFont="1" applyFill="1"/>
    <xf numFmtId="0" fontId="0" fillId="0" borderId="4" xfId="0" applyFont="1" applyBorder="1" applyAlignment="1"/>
    <xf numFmtId="0" fontId="0" fillId="0" borderId="6" xfId="0" applyNumberFormat="1" applyFont="1" applyBorder="1" applyAlignment="1"/>
    <xf numFmtId="0" fontId="0" fillId="0" borderId="2" xfId="0" pivotButton="1" applyFont="1" applyBorder="1" applyAlignment="1"/>
    <xf numFmtId="0" fontId="0" fillId="0" borderId="2" xfId="0" applyFont="1" applyBorder="1" applyAlignment="1">
      <alignment horizontal="left"/>
    </xf>
    <xf numFmtId="0" fontId="0" fillId="0" borderId="4" xfId="0" applyNumberFormat="1" applyFont="1" applyBorder="1" applyAlignment="1"/>
    <xf numFmtId="0" fontId="0" fillId="0" borderId="3" xfId="0" applyFont="1" applyBorder="1" applyAlignment="1">
      <alignment horizontal="left"/>
    </xf>
    <xf numFmtId="0" fontId="0" fillId="0" borderId="5" xfId="0" applyNumberFormat="1" applyFont="1" applyBorder="1" applyAlignment="1"/>
    <xf numFmtId="0" fontId="0" fillId="0" borderId="7" xfId="0" applyFont="1" applyBorder="1" applyAlignment="1">
      <alignment horizontal="left"/>
    </xf>
    <xf numFmtId="0" fontId="1" fillId="0" borderId="0" xfId="0" applyFont="1"/>
    <xf numFmtId="0" fontId="0" fillId="0" borderId="8" xfId="0" applyFont="1" applyBorder="1" applyAlignment="1">
      <alignment horizontal="center"/>
    </xf>
    <xf numFmtId="0" fontId="0" fillId="0" borderId="1" xfId="0" applyFont="1" applyBorder="1" applyAlignment="1">
      <alignment horizontal="center"/>
    </xf>
    <xf numFmtId="0" fontId="1" fillId="0" borderId="0" xfId="0" applyFont="1" applyAlignment="1">
      <alignment horizontal="center"/>
    </xf>
    <xf numFmtId="0" fontId="0" fillId="0" borderId="6" xfId="0" pivotButton="1" applyFont="1" applyBorder="1" applyAlignment="1"/>
    <xf numFmtId="0" fontId="0" fillId="0" borderId="6" xfId="0" applyFont="1" applyBorder="1" applyAlignment="1"/>
    <xf numFmtId="0" fontId="0" fillId="0" borderId="9" xfId="0" applyFont="1" applyBorder="1" applyAlignment="1">
      <alignment horizontal="center"/>
    </xf>
  </cellXfs>
  <cellStyles count="1">
    <cellStyle name="Normal" xfId="0" builtinId="0"/>
  </cellStyles>
  <dxfs count="13">
    <dxf>
      <font>
        <strike val="0"/>
        <color auto="1"/>
      </font>
      <fill>
        <patternFill>
          <bgColor theme="9" tint="-0.24994659260841701"/>
        </patternFill>
      </fill>
    </dxf>
    <dxf>
      <font>
        <strike val="0"/>
        <color auto="1"/>
      </font>
      <fill>
        <patternFill>
          <bgColor theme="9" tint="-0.24994659260841701"/>
        </patternFill>
      </fill>
    </dxf>
    <dxf>
      <font>
        <strike val="0"/>
        <color auto="1"/>
      </font>
      <fill>
        <patternFill>
          <bgColor theme="9" tint="-0.24994659260841701"/>
        </patternFill>
      </fill>
    </dxf>
    <dxf>
      <font>
        <strike val="0"/>
        <color auto="1"/>
      </font>
      <fill>
        <patternFill>
          <bgColor theme="9" tint="-0.24994659260841701"/>
        </patternFill>
      </fill>
    </dxf>
    <dxf>
      <font>
        <strike val="0"/>
        <color auto="1"/>
      </font>
      <fill>
        <patternFill>
          <bgColor theme="9" tint="-0.24994659260841701"/>
        </patternFill>
      </fill>
    </dxf>
    <dxf>
      <font>
        <strike val="0"/>
        <color auto="1"/>
      </font>
      <fill>
        <patternFill>
          <bgColor theme="9" tint="-0.24994659260841701"/>
        </patternFill>
      </fill>
    </dxf>
    <dxf>
      <font>
        <strike val="0"/>
        <color auto="1"/>
      </font>
      <fill>
        <patternFill>
          <bgColor theme="9" tint="-0.2499465926084170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
      <fill>
        <patternFill patternType="solid">
          <fgColor rgb="FFB4C6E7"/>
          <bgColor rgb="FFB4C6E7"/>
        </patternFill>
      </fill>
    </dxf>
    <dxf>
      <fill>
        <patternFill patternType="solid">
          <fgColor rgb="FFD9E2F3"/>
          <bgColor rgb="FFD9E2F3"/>
        </patternFill>
      </fill>
    </dxf>
    <dxf>
      <fill>
        <patternFill patternType="solid">
          <fgColor theme="1"/>
          <bgColor theme="1"/>
        </patternFill>
      </fill>
    </dxf>
  </dxfs>
  <tableStyles count="2">
    <tableStyle name="Lookup-style" pivot="0" count="3" xr9:uid="{00000000-0011-0000-FFFF-FFFF00000000}">
      <tableStyleElement type="headerRow" dxfId="12"/>
      <tableStyleElement type="firstRowStripe" dxfId="11"/>
      <tableStyleElement type="secondRowStripe" dxfId="10"/>
    </tableStyle>
    <tableStyle name="Pivot Table-style" pivot="0" count="3" xr9:uid="{00000000-0011-0000-FFFF-FFFF01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y Chiamaka Emeh" refreshedDate="45724.258449768517" createdVersion="7" refreshedVersion="7" minRefreshableVersion="3" recordCount="20" xr:uid="{3F8601C4-7820-4454-B036-940182DE2166}">
  <cacheSource type="worksheet">
    <worksheetSource name="Table_2"/>
  </cacheSource>
  <cacheFields count="12">
    <cacheField name="Customer Name" numFmtId="0">
      <sharedItems count="13">
        <s v="Ruben Dartt"/>
        <s v="Roy Collins"/>
        <s v="Pauline Chand"/>
        <s v="Muhammed MacIntyre"/>
        <s v="Julie Creighton"/>
        <s v="Liz Pelletier"/>
        <s v="Craig Yedwab"/>
        <s v="Jonathan Doherty"/>
        <s v="Tamara Dahlen"/>
        <s v="Keith Dawkins"/>
        <s v="Arthur Gainer"/>
        <s v="Sample Company A"/>
        <s v="Helen Wasserman"/>
      </sharedItems>
    </cacheField>
    <cacheField name="Order Priority" numFmtId="0">
      <sharedItems count="5">
        <s v="Not Specified"/>
        <s v="High"/>
        <s v="Low"/>
        <s v="Medium"/>
        <s v="Critical"/>
      </sharedItems>
    </cacheField>
    <cacheField name="Order Quantity" numFmtId="0">
      <sharedItems containsSemiMixedTypes="0" containsString="0" containsNumber="1" containsInteger="1" minValue="2" maxValue="48" count="18">
        <n v="2"/>
        <n v="3"/>
        <n v="4"/>
        <n v="6"/>
        <n v="14"/>
        <n v="15"/>
        <n v="23"/>
        <n v="24"/>
        <n v="26"/>
        <n v="28"/>
        <n v="29"/>
        <n v="30"/>
        <n v="32"/>
        <n v="37"/>
        <n v="41"/>
        <n v="42"/>
        <n v="46"/>
        <n v="48"/>
      </sharedItems>
    </cacheField>
    <cacheField name="Sales" numFmtId="0">
      <sharedItems containsSemiMixedTypes="0" containsString="0" containsNumber="1" minValue="6.93" maxValue="7804.53"/>
    </cacheField>
    <cacheField name="Discount" numFmtId="0">
      <sharedItems containsSemiMixedTypes="0" containsString="0" containsNumber="1" minValue="0.01" maxValue="0.1"/>
    </cacheField>
    <cacheField name="Ship Mode" numFmtId="0">
      <sharedItems/>
    </cacheField>
    <cacheField name="Profit" numFmtId="0">
      <sharedItems containsSemiMixedTypes="0" containsString="0" containsNumber="1" minValue="-1748.56" maxValue="2057.17"/>
    </cacheField>
    <cacheField name="Region" numFmtId="0">
      <sharedItems count="6">
        <s v="West"/>
        <s v="Prarie"/>
        <s v="Ontario"/>
        <s v="Nunavut"/>
        <s v="Yukon"/>
        <s v="Quebec"/>
      </sharedItems>
    </cacheField>
    <cacheField name="Customer Segment" numFmtId="0">
      <sharedItems count="4">
        <s v="Corporate"/>
        <s v="Small Business"/>
        <s v="Consumer"/>
        <s v="Home Office"/>
      </sharedItems>
    </cacheField>
    <cacheField name="Date" numFmtId="14">
      <sharedItems containsSemiMixedTypes="0" containsNonDate="0" containsDate="1" containsString="0" minDate="2008-04-24T00:00:00" maxDate="2012-06-09T00:00:00" count="20">
        <d v="2009-05-02T00:00:00"/>
        <d v="2009-05-06T00:00:00"/>
        <d v="2012-06-08T00:00:00"/>
        <d v="2009-04-25T00:00:00"/>
        <d v="2009-04-23T00:00:00"/>
        <d v="2009-04-29T00:00:00"/>
        <d v="2009-04-28T00:00:00"/>
        <d v="2009-04-27T00:00:00"/>
        <d v="2012-04-26T00:00:00"/>
        <d v="2009-05-03T00:00:00"/>
        <d v="2010-05-09T00:00:00"/>
        <d v="2009-05-05T00:00:00"/>
        <d v="2008-04-24T00:00:00"/>
        <d v="2009-05-01T00:00:00"/>
        <d v="2011-04-30T00:00:00"/>
        <d v="2009-05-04T00:00:00"/>
        <d v="2011-05-08T00:00:00"/>
        <d v="2009-05-07T00:00:00"/>
        <d v="2011-12-10T00:00:00"/>
        <d v="2011-10-12T00:00:00"/>
      </sharedItems>
      <fieldGroup par="11" base="9">
        <rangePr groupBy="months" startDate="2008-04-24T00:00:00" endDate="2012-06-09T00:00:00"/>
        <groupItems count="14">
          <s v="&lt;24/04/2008"/>
          <s v="Jan"/>
          <s v="Feb"/>
          <s v="Mar"/>
          <s v="Apr"/>
          <s v="May"/>
          <s v="Jun"/>
          <s v="Jul"/>
          <s v="Aug"/>
          <s v="Sep"/>
          <s v="Oct"/>
          <s v="Nov"/>
          <s v="Dec"/>
          <s v="&gt;09/06/2012"/>
        </groupItems>
      </fieldGroup>
    </cacheField>
    <cacheField name="Quarters" numFmtId="0" databaseField="0">
      <fieldGroup base="9">
        <rangePr groupBy="quarters" startDate="2008-04-24T00:00:00" endDate="2012-06-09T00:00:00"/>
        <groupItems count="6">
          <s v="&lt;24/04/2008"/>
          <s v="Qtr1"/>
          <s v="Qtr2"/>
          <s v="Qtr3"/>
          <s v="Qtr4"/>
          <s v="&gt;09/06/2012"/>
        </groupItems>
      </fieldGroup>
    </cacheField>
    <cacheField name="Years" numFmtId="0" databaseField="0">
      <fieldGroup base="9">
        <rangePr groupBy="years" startDate="2008-04-24T00:00:00" endDate="2012-06-09T00:00:00"/>
        <groupItems count="7">
          <s v="&lt;24/04/2008"/>
          <s v="2008"/>
          <s v="2009"/>
          <s v="2010"/>
          <s v="2011"/>
          <s v="2012"/>
          <s v="&gt;09/06/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6.93"/>
    <n v="0.01"/>
    <s v="Regular Air"/>
    <n v="-4.6399999999999997"/>
    <x v="0"/>
    <x v="0"/>
    <x v="0"/>
  </r>
  <r>
    <x v="1"/>
    <x v="1"/>
    <x v="1"/>
    <n v="461.89"/>
    <n v="0.05"/>
    <s v="Express Air"/>
    <n v="-309.82"/>
    <x v="1"/>
    <x v="0"/>
    <x v="1"/>
  </r>
  <r>
    <x v="2"/>
    <x v="2"/>
    <x v="2"/>
    <n v="32.72"/>
    <n v="0.09"/>
    <s v="Regular Air"/>
    <n v="-22.59"/>
    <x v="2"/>
    <x v="0"/>
    <x v="2"/>
  </r>
  <r>
    <x v="3"/>
    <x v="2"/>
    <x v="3"/>
    <n v="261.54000000000002"/>
    <n v="0.04"/>
    <s v="Regular Air"/>
    <n v="-213.25"/>
    <x v="3"/>
    <x v="1"/>
    <x v="3"/>
  </r>
  <r>
    <x v="4"/>
    <x v="0"/>
    <x v="4"/>
    <n v="1892.848"/>
    <n v="0.01"/>
    <s v="Regular Air"/>
    <n v="48.99"/>
    <x v="0"/>
    <x v="0"/>
    <x v="4"/>
  </r>
  <r>
    <x v="5"/>
    <x v="1"/>
    <x v="5"/>
    <n v="140.56"/>
    <n v="0.04"/>
    <s v="Regular Air"/>
    <n v="-128.38"/>
    <x v="1"/>
    <x v="0"/>
    <x v="5"/>
  </r>
  <r>
    <x v="5"/>
    <x v="1"/>
    <x v="6"/>
    <n v="160.23349999999999"/>
    <n v="0.04"/>
    <s v="Regular Air"/>
    <n v="-85.13"/>
    <x v="0"/>
    <x v="0"/>
    <x v="6"/>
  </r>
  <r>
    <x v="5"/>
    <x v="1"/>
    <x v="7"/>
    <n v="1761.4"/>
    <n v="0.09"/>
    <s v="Delivery Truck"/>
    <n v="-1748.56"/>
    <x v="0"/>
    <x v="0"/>
    <x v="7"/>
  </r>
  <r>
    <x v="5"/>
    <x v="1"/>
    <x v="8"/>
    <n v="2808.08"/>
    <n v="7.0000000000000007E-2"/>
    <s v="Regular Air"/>
    <n v="1054.82"/>
    <x v="0"/>
    <x v="0"/>
    <x v="8"/>
  </r>
  <r>
    <x v="6"/>
    <x v="3"/>
    <x v="8"/>
    <n v="75.569999999999993"/>
    <n v="0.03"/>
    <s v="Regular Air"/>
    <n v="28.24"/>
    <x v="4"/>
    <x v="2"/>
    <x v="9"/>
  </r>
  <r>
    <x v="7"/>
    <x v="0"/>
    <x v="9"/>
    <n v="51.53"/>
    <n v="0.03"/>
    <s v="Express Air"/>
    <n v="0.35"/>
    <x v="1"/>
    <x v="0"/>
    <x v="10"/>
  </r>
  <r>
    <x v="1"/>
    <x v="1"/>
    <x v="10"/>
    <n v="575.11"/>
    <n v="0.02"/>
    <s v="Regular Air"/>
    <n v="71.75"/>
    <x v="1"/>
    <x v="0"/>
    <x v="11"/>
  </r>
  <r>
    <x v="4"/>
    <x v="0"/>
    <x v="11"/>
    <n v="288.56"/>
    <n v="0.03"/>
    <s v="Regular Air"/>
    <n v="60.72"/>
    <x v="0"/>
    <x v="0"/>
    <x v="12"/>
  </r>
  <r>
    <x v="8"/>
    <x v="4"/>
    <x v="12"/>
    <n v="3812.73"/>
    <n v="0.02"/>
    <s v="Regular Air"/>
    <n v="1470.3"/>
    <x v="2"/>
    <x v="0"/>
    <x v="13"/>
  </r>
  <r>
    <x v="9"/>
    <x v="1"/>
    <x v="13"/>
    <n v="4158.1234999999997"/>
    <n v="0.01"/>
    <s v="Regular Air"/>
    <n v="1228.8900000000001"/>
    <x v="1"/>
    <x v="3"/>
    <x v="14"/>
  </r>
  <r>
    <x v="10"/>
    <x v="2"/>
    <x v="14"/>
    <n v="108.15"/>
    <n v="0.09"/>
    <s v="Regular Air"/>
    <n v="7.57"/>
    <x v="0"/>
    <x v="2"/>
    <x v="15"/>
  </r>
  <r>
    <x v="7"/>
    <x v="0"/>
    <x v="15"/>
    <n v="1186.06"/>
    <n v="0.09"/>
    <s v="Regular Air"/>
    <n v="511.69"/>
    <x v="1"/>
    <x v="0"/>
    <x v="16"/>
  </r>
  <r>
    <x v="11"/>
    <x v="4"/>
    <x v="16"/>
    <n v="2484.7455"/>
    <n v="0.1"/>
    <s v="Regular Air"/>
    <n v="657.48"/>
    <x v="0"/>
    <x v="3"/>
    <x v="17"/>
  </r>
  <r>
    <x v="12"/>
    <x v="2"/>
    <x v="16"/>
    <n v="7804.53"/>
    <n v="0.05"/>
    <s v="Regular Air"/>
    <n v="2057.17"/>
    <x v="5"/>
    <x v="3"/>
    <x v="18"/>
  </r>
  <r>
    <x v="12"/>
    <x v="2"/>
    <x v="17"/>
    <n v="90.05"/>
    <n v="0.03"/>
    <s v="Regular Air"/>
    <n v="-107"/>
    <x v="5"/>
    <x v="3"/>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389F1-1327-4E11-A7CA-2907F9D86978}"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ustomer Segment">
  <location ref="E17:F22" firstHeaderRow="1" firstDataRow="1" firstDataCol="1"/>
  <pivotFields count="12">
    <pivotField showAll="0">
      <items count="14">
        <item x="10"/>
        <item x="6"/>
        <item x="12"/>
        <item x="7"/>
        <item x="4"/>
        <item x="9"/>
        <item x="5"/>
        <item x="3"/>
        <item x="2"/>
        <item x="1"/>
        <item x="0"/>
        <item x="11"/>
        <item x="8"/>
        <item t="default"/>
      </items>
    </pivotField>
    <pivotField showAll="0">
      <items count="6">
        <item x="4"/>
        <item x="1"/>
        <item x="2"/>
        <item x="3"/>
        <item x="0"/>
        <item t="default"/>
      </items>
    </pivotField>
    <pivotField showAll="0">
      <items count="19">
        <item x="0"/>
        <item x="1"/>
        <item x="2"/>
        <item x="3"/>
        <item x="4"/>
        <item x="5"/>
        <item x="6"/>
        <item x="7"/>
        <item x="8"/>
        <item x="9"/>
        <item x="10"/>
        <item x="11"/>
        <item x="12"/>
        <item x="13"/>
        <item x="14"/>
        <item x="15"/>
        <item x="16"/>
        <item x="17"/>
        <item t="default"/>
      </items>
    </pivotField>
    <pivotField dataField="1" showAll="0"/>
    <pivotField showAll="0"/>
    <pivotField showAll="0"/>
    <pivotField showAll="0"/>
    <pivotField showAll="0"/>
    <pivotField axis="axisRow" showAll="0">
      <items count="5">
        <item x="2"/>
        <item x="0"/>
        <item x="3"/>
        <item x="1"/>
        <item t="default"/>
      </items>
    </pivotField>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8">
        <item h="1" sd="0" x="0"/>
        <item h="1" sd="0" x="1"/>
        <item sd="0" x="2"/>
        <item h="1" sd="0" x="3"/>
        <item h="1" sd="0" x="4"/>
        <item h="1" sd="0" x="5"/>
        <item h="1" sd="0" x="6"/>
        <item t="default"/>
      </items>
    </pivotField>
  </pivotFields>
  <rowFields count="1">
    <field x="8"/>
  </rowFields>
  <rowItems count="5">
    <i>
      <x/>
    </i>
    <i>
      <x v="1"/>
    </i>
    <i>
      <x v="2"/>
    </i>
    <i>
      <x v="3"/>
    </i>
    <i t="grand">
      <x/>
    </i>
  </rowItems>
  <colItems count="1">
    <i/>
  </colItems>
  <dataFields count="1">
    <dataField name="Sum of Sales" fld="3" baseField="0" baseItem="0"/>
  </dataFields>
  <conditionalFormats count="1">
    <conditionalFormat priority="1">
      <pivotAreas count="1">
        <pivotArea type="data" collapsedLevelsAreSubtotals="1" fieldPosition="0">
          <references count="2">
            <reference field="4294967294" count="1" selected="0">
              <x v="0"/>
            </reference>
            <reference field="8" count="4">
              <x v="0"/>
              <x v="1"/>
              <x v="2"/>
              <x v="3"/>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7B1CDB-8539-4C46-A09B-AF698DB5157B}"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rder Prioirity">
  <location ref="G9:H12" firstHeaderRow="1" firstDataRow="1" firstDataCol="1" rowPageCount="1" colPageCount="1"/>
  <pivotFields count="12">
    <pivotField showAll="0">
      <items count="14">
        <item x="10"/>
        <item x="6"/>
        <item x="12"/>
        <item x="7"/>
        <item x="4"/>
        <item x="9"/>
        <item x="5"/>
        <item x="3"/>
        <item x="2"/>
        <item x="1"/>
        <item x="0"/>
        <item x="11"/>
        <item x="8"/>
        <item t="default"/>
      </items>
    </pivotField>
    <pivotField showAll="0">
      <items count="6">
        <item x="4"/>
        <item x="1"/>
        <item x="2"/>
        <item x="3"/>
        <item x="0"/>
        <item t="default"/>
      </items>
    </pivotField>
    <pivotField showAll="0">
      <items count="19">
        <item x="0"/>
        <item x="1"/>
        <item x="2"/>
        <item x="3"/>
        <item x="4"/>
        <item x="5"/>
        <item x="6"/>
        <item x="7"/>
        <item x="8"/>
        <item x="9"/>
        <item x="10"/>
        <item x="11"/>
        <item x="12"/>
        <item x="13"/>
        <item x="14"/>
        <item x="15"/>
        <item x="16"/>
        <item x="17"/>
        <item t="default"/>
      </items>
    </pivotField>
    <pivotField dataField="1" showAll="0"/>
    <pivotField showAll="0"/>
    <pivotField showAll="0"/>
    <pivotField showAll="0"/>
    <pivotField axis="axisRow" showAll="0">
      <items count="7">
        <item x="3"/>
        <item x="2"/>
        <item x="1"/>
        <item x="5"/>
        <item x="0"/>
        <item x="4"/>
        <item t="default"/>
      </items>
    </pivotField>
    <pivotField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Page" multipleItemSelectionAllowed="1" showAll="0">
      <items count="8">
        <item h="1" sd="0" x="0"/>
        <item h="1" sd="0" x="1"/>
        <item h="1" sd="0" x="2"/>
        <item h="1" sd="0" x="3"/>
        <item h="1" sd="0" x="4"/>
        <item sd="0" x="5"/>
        <item h="1" sd="0" x="6"/>
        <item t="default"/>
      </items>
    </pivotField>
  </pivotFields>
  <rowFields count="1">
    <field x="7"/>
  </rowFields>
  <rowItems count="3">
    <i>
      <x v="1"/>
    </i>
    <i>
      <x v="4"/>
    </i>
    <i t="grand">
      <x/>
    </i>
  </rowItems>
  <colItems count="1">
    <i/>
  </colItems>
  <pageFields count="1">
    <pageField fld="11" hier="-1"/>
  </pageFields>
  <dataFields count="1">
    <dataField name="Sum of Sales" fld="3" baseField="0" baseItem="0"/>
  </dataFields>
  <conditionalFormats count="1">
    <conditionalFormat priority="2">
      <pivotAreas count="1">
        <pivotArea type="data" collapsedLevelsAreSubtotals="1" fieldPosition="0">
          <references count="2">
            <reference field="4294967294" count="1" selected="0">
              <x v="0"/>
            </reference>
            <reference field="7" count="2">
              <x v="1"/>
              <x v="4"/>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7ED69D-30D8-430D-9703-D5A29D820F18}"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ate">
  <location ref="I3:J5" firstHeaderRow="1" firstDataRow="1" firstDataCol="1"/>
  <pivotFields count="12">
    <pivotField showAll="0">
      <items count="14">
        <item x="10"/>
        <item x="6"/>
        <item x="12"/>
        <item x="7"/>
        <item x="4"/>
        <item x="9"/>
        <item x="5"/>
        <item x="3"/>
        <item x="2"/>
        <item x="1"/>
        <item x="0"/>
        <item x="11"/>
        <item x="8"/>
        <item t="default"/>
      </items>
    </pivotField>
    <pivotField showAll="0">
      <items count="6">
        <item x="4"/>
        <item x="1"/>
        <item x="2"/>
        <item x="3"/>
        <item x="0"/>
        <item t="default"/>
      </items>
    </pivotField>
    <pivotField showAll="0">
      <items count="19">
        <item x="0"/>
        <item x="1"/>
        <item x="2"/>
        <item x="3"/>
        <item x="4"/>
        <item x="5"/>
        <item x="6"/>
        <item x="7"/>
        <item x="8"/>
        <item x="9"/>
        <item x="10"/>
        <item x="11"/>
        <item x="12"/>
        <item x="13"/>
        <item x="14"/>
        <item x="15"/>
        <item x="16"/>
        <item x="17"/>
        <item t="default"/>
      </items>
    </pivotField>
    <pivotField dataFiel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8">
        <item h="1" sd="0" x="0"/>
        <item h="1" sd="0" x="1"/>
        <item sd="0" x="2"/>
        <item h="1" sd="0" x="3"/>
        <item h="1" sd="0" x="4"/>
        <item h="1" sd="0" x="5"/>
        <item h="1" sd="0" x="6"/>
        <item t="default"/>
      </items>
    </pivotField>
  </pivotFields>
  <rowFields count="3">
    <field x="11"/>
    <field x="10"/>
    <field x="9"/>
  </rowFields>
  <rowItems count="2">
    <i>
      <x v="2"/>
    </i>
    <i t="grand">
      <x/>
    </i>
  </rowItems>
  <colItems count="1">
    <i/>
  </colItems>
  <dataFields count="1">
    <dataField name="Sum of Sales" fld="3"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2DA686-3846-4BDC-B6D4-1AAF603DFE0C}"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Order Prioirity">
  <location ref="D3:E9" firstHeaderRow="1" firstDataRow="1" firstDataCol="1"/>
  <pivotFields count="12">
    <pivotField showAll="0">
      <items count="14">
        <item x="10"/>
        <item x="6"/>
        <item x="12"/>
        <item x="7"/>
        <item x="4"/>
        <item x="9"/>
        <item x="5"/>
        <item x="3"/>
        <item x="2"/>
        <item x="1"/>
        <item x="0"/>
        <item x="11"/>
        <item x="8"/>
        <item t="default"/>
      </items>
    </pivotField>
    <pivotField axis="axisRow" showAll="0">
      <items count="6">
        <item x="4"/>
        <item x="1"/>
        <item x="2"/>
        <item x="3"/>
        <item x="0"/>
        <item t="default"/>
      </items>
    </pivotField>
    <pivotField showAll="0">
      <items count="19">
        <item x="0"/>
        <item x="1"/>
        <item x="2"/>
        <item x="3"/>
        <item x="4"/>
        <item x="5"/>
        <item x="6"/>
        <item x="7"/>
        <item x="8"/>
        <item x="9"/>
        <item x="10"/>
        <item x="11"/>
        <item x="12"/>
        <item x="13"/>
        <item x="14"/>
        <item x="15"/>
        <item x="16"/>
        <item x="17"/>
        <item t="default"/>
      </items>
    </pivotField>
    <pivotField dataField="1"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6">
    <i>
      <x/>
    </i>
    <i>
      <x v="1"/>
    </i>
    <i>
      <x v="2"/>
    </i>
    <i>
      <x v="3"/>
    </i>
    <i>
      <x v="4"/>
    </i>
    <i t="grand">
      <x/>
    </i>
  </rowItems>
  <colItems count="1">
    <i/>
  </colItems>
  <dataFields count="1">
    <dataField name="Sum of Sales" fld="3" baseField="0" baseItem="0"/>
  </dataFields>
  <conditionalFormats count="1">
    <conditionalFormat priority="6">
      <pivotAreas count="1">
        <pivotArea type="data" collapsedLevelsAreSubtotals="1" fieldPosition="0">
          <references count="2">
            <reference field="4294967294" count="1" selected="0">
              <x v="0"/>
            </reference>
            <reference field="1" count="5">
              <x v="0"/>
              <x v="1"/>
              <x v="2"/>
              <x v="3"/>
              <x v="4"/>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B61A08-FA2D-444B-9574-2940151844B9}"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ustomer Name">
  <location ref="A3:B17" firstHeaderRow="1" firstDataRow="1" firstDataCol="1"/>
  <pivotFields count="12">
    <pivotField axis="axisRow" showAll="0">
      <items count="14">
        <item x="10"/>
        <item x="6"/>
        <item x="12"/>
        <item x="7"/>
        <item x="4"/>
        <item x="9"/>
        <item x="5"/>
        <item x="3"/>
        <item x="2"/>
        <item x="1"/>
        <item x="0"/>
        <item x="11"/>
        <item x="8"/>
        <item t="default"/>
      </items>
    </pivotField>
    <pivotField showAll="0"/>
    <pivotField dataField="1"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Sum of Order Quantity" fld="2" baseField="0" baseItem="0"/>
  </dataFields>
  <conditionalFormats count="2">
    <conditionalFormat priority="11">
      <pivotAreas count="1">
        <pivotArea type="data" collapsedLevelsAreSubtotals="1" fieldPosition="0">
          <references count="2">
            <reference field="4294967294" count="1" selected="0">
              <x v="0"/>
            </reference>
            <reference field="0" count="13">
              <x v="0"/>
              <x v="1"/>
              <x v="2"/>
              <x v="3"/>
              <x v="4"/>
              <x v="5"/>
              <x v="6"/>
              <x v="7"/>
              <x v="8"/>
              <x v="9"/>
              <x v="10"/>
              <x v="11"/>
              <x v="12"/>
            </reference>
          </references>
        </pivotArea>
      </pivotAreas>
    </conditionalFormat>
    <conditionalFormat priority="9">
      <pivotAreas count="1">
        <pivotArea type="data" collapsedLevelsAreSubtotals="1" fieldPosition="0">
          <references count="2">
            <reference field="4294967294" count="1" selected="0">
              <x v="0"/>
            </reference>
            <reference field="0" count="13">
              <x v="0"/>
              <x v="1"/>
              <x v="2"/>
              <x v="3"/>
              <x v="4"/>
              <x v="5"/>
              <x v="6"/>
              <x v="7"/>
              <x v="8"/>
              <x v="9"/>
              <x v="10"/>
              <x v="11"/>
              <x v="12"/>
            </reference>
          </references>
        </pivotArea>
      </pivotAreas>
    </conditionalFormat>
  </conditional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J21">
  <tableColumns count="10">
    <tableColumn id="1" xr3:uid="{00000000-0010-0000-0000-000001000000}" name="Customer Name"/>
    <tableColumn id="2" xr3:uid="{00000000-0010-0000-0000-000002000000}" name="Order Priority"/>
    <tableColumn id="3" xr3:uid="{00000000-0010-0000-0000-000003000000}" name="Order Quantity"/>
    <tableColumn id="4" xr3:uid="{00000000-0010-0000-0000-000004000000}" name="Sales"/>
    <tableColumn id="5" xr3:uid="{00000000-0010-0000-0000-000005000000}" name="Discount"/>
    <tableColumn id="6" xr3:uid="{00000000-0010-0000-0000-000006000000}" name="Ship Mode"/>
    <tableColumn id="7" xr3:uid="{00000000-0010-0000-0000-000007000000}" name="Profit"/>
    <tableColumn id="8" xr3:uid="{00000000-0010-0000-0000-000008000000}" name="Region"/>
    <tableColumn id="9" xr3:uid="{00000000-0010-0000-0000-000009000000}" name="Customer Segment"/>
    <tableColumn id="10" xr3:uid="{00000000-0010-0000-0000-00000A000000}" name="Date"/>
  </tableColumns>
  <tableStyleInfo name="Lookup-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J21">
  <tableColumns count="10">
    <tableColumn id="1" xr3:uid="{00000000-0010-0000-0100-000001000000}" name="Customer Name"/>
    <tableColumn id="2" xr3:uid="{00000000-0010-0000-0100-000002000000}" name="Order Priority"/>
    <tableColumn id="3" xr3:uid="{00000000-0010-0000-0100-000003000000}" name="Order Quantity"/>
    <tableColumn id="4" xr3:uid="{00000000-0010-0000-0100-000004000000}" name="Sales"/>
    <tableColumn id="5" xr3:uid="{00000000-0010-0000-0100-000005000000}" name="Discount"/>
    <tableColumn id="6" xr3:uid="{00000000-0010-0000-0100-000006000000}" name="Ship Mode"/>
    <tableColumn id="7" xr3:uid="{00000000-0010-0000-0100-000007000000}" name="Profit"/>
    <tableColumn id="8" xr3:uid="{00000000-0010-0000-0100-000008000000}" name="Region"/>
    <tableColumn id="9" xr3:uid="{00000000-0010-0000-0100-000009000000}" name="Customer Segment"/>
    <tableColumn id="10" xr3:uid="{00000000-0010-0000-0100-00000A000000}" name="Date"/>
  </tableColumns>
  <tableStyleInfo name="Pivot Tab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4:E1000"/>
  <sheetViews>
    <sheetView workbookViewId="0"/>
  </sheetViews>
  <sheetFormatPr defaultColWidth="14.453125" defaultRowHeight="15" customHeight="1" x14ac:dyDescent="0.35"/>
  <cols>
    <col min="1" max="4" width="8.7265625" customWidth="1"/>
    <col min="5" max="5" width="74.453125" customWidth="1"/>
    <col min="6" max="26" width="8.7265625" customWidth="1"/>
  </cols>
  <sheetData>
    <row r="4" spans="5:5" ht="17" x14ac:dyDescent="0.35">
      <c r="E4" s="1" t="s">
        <v>0</v>
      </c>
    </row>
    <row r="5" spans="5:5" ht="14.5" x14ac:dyDescent="0.35">
      <c r="E5" s="2"/>
    </row>
    <row r="6" spans="5:5" ht="14.5" x14ac:dyDescent="0.35">
      <c r="E6" s="3" t="s">
        <v>1</v>
      </c>
    </row>
    <row r="7" spans="5:5" ht="43.5" x14ac:dyDescent="0.35">
      <c r="E7" s="4" t="s">
        <v>2</v>
      </c>
    </row>
    <row r="8" spans="5:5" ht="14.5" x14ac:dyDescent="0.35">
      <c r="E8" s="2"/>
    </row>
    <row r="9" spans="5:5" ht="17" x14ac:dyDescent="0.35">
      <c r="E9" s="5" t="s">
        <v>3</v>
      </c>
    </row>
    <row r="10" spans="5:5" ht="14.5" x14ac:dyDescent="0.35">
      <c r="E10" s="6"/>
    </row>
    <row r="11" spans="5:5" ht="29" x14ac:dyDescent="0.35">
      <c r="E11" s="7" t="s">
        <v>4</v>
      </c>
    </row>
    <row r="12" spans="5:5" ht="29" x14ac:dyDescent="0.35">
      <c r="E12" s="7" t="s">
        <v>5</v>
      </c>
    </row>
    <row r="13" spans="5:5" ht="29" x14ac:dyDescent="0.35">
      <c r="E13" s="7" t="s">
        <v>6</v>
      </c>
    </row>
    <row r="14" spans="5:5" ht="14.5" x14ac:dyDescent="0.35">
      <c r="E14" s="2"/>
    </row>
    <row r="15" spans="5:5" ht="17" x14ac:dyDescent="0.35">
      <c r="E15" s="1" t="s">
        <v>7</v>
      </c>
    </row>
    <row r="16" spans="5:5" ht="14.5" x14ac:dyDescent="0.35">
      <c r="E16" s="8"/>
    </row>
    <row r="17" spans="5:5" ht="29" x14ac:dyDescent="0.35">
      <c r="E17" s="6" t="s">
        <v>8</v>
      </c>
    </row>
    <row r="18" spans="5:5" ht="14.5" x14ac:dyDescent="0.35">
      <c r="E18" s="6" t="s">
        <v>9</v>
      </c>
    </row>
    <row r="19" spans="5:5" ht="14.5" x14ac:dyDescent="0.35">
      <c r="E19" s="4"/>
    </row>
    <row r="20" spans="5:5" ht="29" x14ac:dyDescent="0.35">
      <c r="E20" s="4" t="s">
        <v>10</v>
      </c>
    </row>
    <row r="21" spans="5:5" ht="15.75" customHeight="1" x14ac:dyDescent="0.35"/>
    <row r="22" spans="5:5" ht="15.75" customHeight="1" x14ac:dyDescent="0.35"/>
    <row r="23" spans="5:5" ht="15.75" customHeight="1" x14ac:dyDescent="0.35"/>
    <row r="24" spans="5:5" ht="15.75" customHeight="1" x14ac:dyDescent="0.35"/>
    <row r="25" spans="5:5" ht="15.75" customHeight="1" x14ac:dyDescent="0.35"/>
    <row r="26" spans="5:5" ht="15.75" customHeight="1" x14ac:dyDescent="0.35"/>
    <row r="27" spans="5:5" ht="15.75" customHeight="1" x14ac:dyDescent="0.35"/>
    <row r="28" spans="5:5" ht="15.75" customHeight="1" x14ac:dyDescent="0.35"/>
    <row r="29" spans="5:5" ht="15.75" customHeight="1" x14ac:dyDescent="0.35"/>
    <row r="30" spans="5:5" ht="15.75" customHeight="1" x14ac:dyDescent="0.35"/>
    <row r="31" spans="5:5" ht="15.75" customHeight="1" x14ac:dyDescent="0.35"/>
    <row r="32" spans="5:5"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C1000"/>
  <sheetViews>
    <sheetView workbookViewId="0"/>
  </sheetViews>
  <sheetFormatPr defaultColWidth="14.453125" defaultRowHeight="15" customHeight="1" x14ac:dyDescent="0.35"/>
  <cols>
    <col min="1" max="1" width="13.08984375" customWidth="1"/>
    <col min="2" max="2" width="16.26953125" customWidth="1"/>
    <col min="3" max="3" width="11.26953125" customWidth="1"/>
    <col min="4" max="4" width="8" customWidth="1"/>
    <col min="5" max="5" width="11.26953125" customWidth="1"/>
    <col min="6" max="6" width="5" customWidth="1"/>
    <col min="7" max="26" width="8.7265625" customWidth="1"/>
  </cols>
  <sheetData>
    <row r="3" spans="1:3" ht="14.5" x14ac:dyDescent="0.35">
      <c r="A3" s="16" t="s">
        <v>67</v>
      </c>
      <c r="B3" s="16" t="s">
        <v>68</v>
      </c>
    </row>
    <row r="4" spans="1:3" ht="14.5" x14ac:dyDescent="0.35">
      <c r="A4" s="16" t="s">
        <v>63</v>
      </c>
      <c r="B4" s="12" t="s">
        <v>69</v>
      </c>
      <c r="C4" s="12" t="s">
        <v>65</v>
      </c>
    </row>
    <row r="5" spans="1:3" ht="14.5" x14ac:dyDescent="0.35">
      <c r="A5" s="17" t="s">
        <v>24</v>
      </c>
      <c r="B5" s="12">
        <v>1054.82</v>
      </c>
      <c r="C5" s="12">
        <v>1054.82</v>
      </c>
    </row>
    <row r="6" spans="1:3" ht="14.5" x14ac:dyDescent="0.35">
      <c r="A6" s="17" t="s">
        <v>32</v>
      </c>
      <c r="B6" s="12">
        <v>-22.59</v>
      </c>
      <c r="C6" s="12">
        <v>-22.59</v>
      </c>
    </row>
    <row r="7" spans="1:3" ht="14.5" x14ac:dyDescent="0.35">
      <c r="A7" s="17" t="s">
        <v>65</v>
      </c>
      <c r="B7" s="12">
        <v>1032.23</v>
      </c>
      <c r="C7" s="12">
        <v>1032.23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000"/>
  <sheetViews>
    <sheetView workbookViewId="0"/>
  </sheetViews>
  <sheetFormatPr defaultColWidth="14.453125" defaultRowHeight="15" customHeight="1" x14ac:dyDescent="0.35"/>
  <cols>
    <col min="1" max="1" width="13" customWidth="1"/>
    <col min="2" max="2" width="11.26953125" customWidth="1"/>
    <col min="3" max="26" width="8.7265625" customWidth="1"/>
  </cols>
  <sheetData>
    <row r="3" spans="1:2" ht="14.5" x14ac:dyDescent="0.35">
      <c r="A3" s="16" t="s">
        <v>63</v>
      </c>
      <c r="B3" s="12" t="s">
        <v>64</v>
      </c>
    </row>
    <row r="4" spans="1:2" ht="14.5" x14ac:dyDescent="0.35">
      <c r="A4" s="17" t="s">
        <v>42</v>
      </c>
      <c r="B4" s="12">
        <v>183.72</v>
      </c>
    </row>
    <row r="5" spans="1:2" ht="14.5" x14ac:dyDescent="0.35">
      <c r="A5" s="17" t="s">
        <v>35</v>
      </c>
      <c r="B5" s="12">
        <v>261.54000000000002</v>
      </c>
    </row>
    <row r="6" spans="1:2" ht="14.5" x14ac:dyDescent="0.35">
      <c r="A6" s="17" t="s">
        <v>25</v>
      </c>
      <c r="B6" s="12">
        <v>13178.6515</v>
      </c>
    </row>
    <row r="7" spans="1:2" ht="14.5" x14ac:dyDescent="0.35">
      <c r="A7" s="17" t="s">
        <v>47</v>
      </c>
      <c r="B7" s="12">
        <v>14537.448999999999</v>
      </c>
    </row>
    <row r="8" spans="1:2" ht="14.5" x14ac:dyDescent="0.35">
      <c r="A8" s="17" t="s">
        <v>65</v>
      </c>
      <c r="B8" s="12">
        <v>28161.360500000003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zoomScale="60" zoomScaleNormal="60" workbookViewId="0">
      <selection activeCell="B32" sqref="B32"/>
    </sheetView>
  </sheetViews>
  <sheetFormatPr defaultColWidth="14.453125" defaultRowHeight="15" customHeight="1" x14ac:dyDescent="0.35"/>
  <cols>
    <col min="1" max="1" width="22" customWidth="1"/>
    <col min="2" max="2" width="23.36328125" bestFit="1" customWidth="1"/>
    <col min="3" max="3" width="13.08984375" customWidth="1"/>
    <col min="4" max="4" width="33.08984375" bestFit="1" customWidth="1"/>
    <col min="5" max="5" width="7.81640625" customWidth="1"/>
    <col min="6" max="6" width="11.81640625" customWidth="1"/>
    <col min="7" max="7" width="8.26953125" customWidth="1"/>
    <col min="8" max="8" width="7.453125" customWidth="1"/>
    <col min="9" max="9" width="16.08984375" customWidth="1"/>
    <col min="10" max="10" width="10.7265625" bestFit="1" customWidth="1"/>
    <col min="11" max="26" width="8.7265625" customWidth="1"/>
  </cols>
  <sheetData>
    <row r="1" spans="1:10" ht="14.5" x14ac:dyDescent="0.35">
      <c r="A1" s="9" t="s">
        <v>11</v>
      </c>
      <c r="B1" s="9" t="s">
        <v>12</v>
      </c>
      <c r="C1" s="9" t="s">
        <v>13</v>
      </c>
      <c r="D1" s="9" t="s">
        <v>14</v>
      </c>
      <c r="E1" s="9" t="s">
        <v>15</v>
      </c>
      <c r="F1" s="9" t="s">
        <v>16</v>
      </c>
      <c r="G1" s="9" t="s">
        <v>17</v>
      </c>
      <c r="H1" s="9" t="s">
        <v>18</v>
      </c>
      <c r="I1" s="9" t="s">
        <v>19</v>
      </c>
      <c r="J1" s="9" t="s">
        <v>20</v>
      </c>
    </row>
    <row r="2" spans="1:10" ht="14.5" x14ac:dyDescent="0.35">
      <c r="A2" s="10" t="s">
        <v>21</v>
      </c>
      <c r="B2" s="10" t="s">
        <v>22</v>
      </c>
      <c r="C2" s="10">
        <v>2</v>
      </c>
      <c r="D2" s="10">
        <v>6.93</v>
      </c>
      <c r="E2" s="10">
        <v>0.01</v>
      </c>
      <c r="F2" s="10" t="s">
        <v>23</v>
      </c>
      <c r="G2" s="10">
        <v>-4.6399999999999997</v>
      </c>
      <c r="H2" s="10" t="s">
        <v>24</v>
      </c>
      <c r="I2" s="10" t="s">
        <v>71</v>
      </c>
      <c r="J2" s="11">
        <v>39935</v>
      </c>
    </row>
    <row r="3" spans="1:10" ht="14.5" x14ac:dyDescent="0.35">
      <c r="A3" s="10" t="s">
        <v>26</v>
      </c>
      <c r="B3" s="10" t="s">
        <v>27</v>
      </c>
      <c r="C3" s="10">
        <v>3</v>
      </c>
      <c r="D3" s="10">
        <v>461.89</v>
      </c>
      <c r="E3" s="10">
        <v>0.05</v>
      </c>
      <c r="F3" s="10" t="s">
        <v>28</v>
      </c>
      <c r="G3" s="10">
        <v>-309.82</v>
      </c>
      <c r="H3" s="10" t="s">
        <v>29</v>
      </c>
      <c r="I3" s="10" t="s">
        <v>25</v>
      </c>
      <c r="J3" s="11">
        <v>39939</v>
      </c>
    </row>
    <row r="4" spans="1:10" ht="14.5" x14ac:dyDescent="0.35">
      <c r="A4" s="10" t="s">
        <v>30</v>
      </c>
      <c r="B4" s="10" t="s">
        <v>31</v>
      </c>
      <c r="C4" s="10">
        <v>4</v>
      </c>
      <c r="D4" s="10">
        <v>32.72</v>
      </c>
      <c r="E4" s="10">
        <v>0.09</v>
      </c>
      <c r="F4" s="10" t="s">
        <v>23</v>
      </c>
      <c r="G4" s="10">
        <v>-22.59</v>
      </c>
      <c r="H4" s="10" t="s">
        <v>32</v>
      </c>
      <c r="I4" s="10" t="s">
        <v>25</v>
      </c>
      <c r="J4" s="11">
        <v>41068</v>
      </c>
    </row>
    <row r="5" spans="1:10" ht="14.5" x14ac:dyDescent="0.35">
      <c r="A5" s="10" t="s">
        <v>33</v>
      </c>
      <c r="B5" s="10" t="s">
        <v>31</v>
      </c>
      <c r="C5" s="10">
        <v>6</v>
      </c>
      <c r="D5" s="10">
        <v>261.54000000000002</v>
      </c>
      <c r="E5" s="10">
        <v>0.04</v>
      </c>
      <c r="F5" s="10" t="s">
        <v>23</v>
      </c>
      <c r="G5" s="10">
        <v>-213.25</v>
      </c>
      <c r="H5" s="10" t="s">
        <v>34</v>
      </c>
      <c r="I5" s="10" t="s">
        <v>35</v>
      </c>
      <c r="J5" s="11">
        <v>39928</v>
      </c>
    </row>
    <row r="6" spans="1:10" ht="14.5" x14ac:dyDescent="0.35">
      <c r="A6" s="10" t="s">
        <v>36</v>
      </c>
      <c r="B6" s="10" t="s">
        <v>22</v>
      </c>
      <c r="C6" s="10">
        <v>14</v>
      </c>
      <c r="D6" s="10">
        <v>1892.848</v>
      </c>
      <c r="E6" s="10">
        <v>0.01</v>
      </c>
      <c r="F6" s="10" t="s">
        <v>23</v>
      </c>
      <c r="G6" s="10">
        <v>48.99</v>
      </c>
      <c r="H6" s="10" t="s">
        <v>24</v>
      </c>
      <c r="I6" s="10" t="s">
        <v>25</v>
      </c>
      <c r="J6" s="11">
        <v>39926</v>
      </c>
    </row>
    <row r="7" spans="1:10" ht="14.5" x14ac:dyDescent="0.35">
      <c r="A7" s="10" t="s">
        <v>37</v>
      </c>
      <c r="B7" s="10" t="s">
        <v>27</v>
      </c>
      <c r="C7" s="10">
        <v>15</v>
      </c>
      <c r="D7" s="10">
        <v>140.56</v>
      </c>
      <c r="E7" s="10">
        <v>0.04</v>
      </c>
      <c r="F7" s="10" t="s">
        <v>23</v>
      </c>
      <c r="G7" s="10">
        <v>-128.38</v>
      </c>
      <c r="H7" s="10" t="s">
        <v>29</v>
      </c>
      <c r="I7" s="10" t="s">
        <v>25</v>
      </c>
      <c r="J7" s="11">
        <v>39932</v>
      </c>
    </row>
    <row r="8" spans="1:10" ht="14.5" x14ac:dyDescent="0.35">
      <c r="A8" s="10" t="s">
        <v>37</v>
      </c>
      <c r="B8" s="10" t="s">
        <v>27</v>
      </c>
      <c r="C8" s="10">
        <v>23</v>
      </c>
      <c r="D8" s="10">
        <v>160.23349999999999</v>
      </c>
      <c r="E8" s="10">
        <v>0.04</v>
      </c>
      <c r="F8" s="10" t="s">
        <v>23</v>
      </c>
      <c r="G8" s="10">
        <v>-85.13</v>
      </c>
      <c r="H8" s="10" t="s">
        <v>24</v>
      </c>
      <c r="I8" s="10" t="s">
        <v>25</v>
      </c>
      <c r="J8" s="11">
        <v>39931</v>
      </c>
    </row>
    <row r="9" spans="1:10" ht="14.5" x14ac:dyDescent="0.35">
      <c r="A9" s="10" t="s">
        <v>37</v>
      </c>
      <c r="B9" s="10" t="s">
        <v>27</v>
      </c>
      <c r="C9" s="10">
        <v>24</v>
      </c>
      <c r="D9" s="10">
        <v>1761.4</v>
      </c>
      <c r="E9" s="10">
        <v>0.09</v>
      </c>
      <c r="F9" s="10" t="s">
        <v>38</v>
      </c>
      <c r="G9" s="10">
        <v>-1748.56</v>
      </c>
      <c r="H9" s="10" t="s">
        <v>24</v>
      </c>
      <c r="I9" s="10" t="s">
        <v>25</v>
      </c>
      <c r="J9" s="11">
        <v>39930</v>
      </c>
    </row>
    <row r="10" spans="1:10" ht="14.5" x14ac:dyDescent="0.35">
      <c r="A10" s="10" t="s">
        <v>37</v>
      </c>
      <c r="B10" s="10" t="s">
        <v>27</v>
      </c>
      <c r="C10" s="10">
        <v>26</v>
      </c>
      <c r="D10" s="10">
        <v>2808.08</v>
      </c>
      <c r="E10" s="10">
        <v>7.0000000000000007E-2</v>
      </c>
      <c r="F10" s="10" t="s">
        <v>23</v>
      </c>
      <c r="G10" s="10">
        <v>1054.82</v>
      </c>
      <c r="H10" s="10" t="s">
        <v>24</v>
      </c>
      <c r="I10" s="10" t="s">
        <v>25</v>
      </c>
      <c r="J10" s="11">
        <v>41025</v>
      </c>
    </row>
    <row r="11" spans="1:10" ht="14.5" x14ac:dyDescent="0.35">
      <c r="A11" s="10" t="s">
        <v>39</v>
      </c>
      <c r="B11" s="10" t="s">
        <v>40</v>
      </c>
      <c r="C11" s="10">
        <v>26</v>
      </c>
      <c r="D11" s="10">
        <v>75.569999999999993</v>
      </c>
      <c r="E11" s="10">
        <v>0.03</v>
      </c>
      <c r="F11" s="10" t="s">
        <v>23</v>
      </c>
      <c r="G11" s="10">
        <v>28.24</v>
      </c>
      <c r="H11" s="10" t="s">
        <v>41</v>
      </c>
      <c r="I11" s="10" t="s">
        <v>42</v>
      </c>
      <c r="J11" s="11">
        <v>39936</v>
      </c>
    </row>
    <row r="12" spans="1:10" ht="14.5" x14ac:dyDescent="0.35">
      <c r="A12" s="10" t="s">
        <v>43</v>
      </c>
      <c r="B12" s="10" t="s">
        <v>22</v>
      </c>
      <c r="C12" s="10">
        <v>28</v>
      </c>
      <c r="D12" s="10">
        <v>51.53</v>
      </c>
      <c r="E12" s="10">
        <v>0.03</v>
      </c>
      <c r="F12" s="10" t="s">
        <v>28</v>
      </c>
      <c r="G12" s="10">
        <v>0.35</v>
      </c>
      <c r="H12" s="10" t="s">
        <v>29</v>
      </c>
      <c r="I12" s="10" t="s">
        <v>25</v>
      </c>
      <c r="J12" s="11">
        <v>40307</v>
      </c>
    </row>
    <row r="13" spans="1:10" ht="14.5" x14ac:dyDescent="0.35">
      <c r="A13" s="10" t="s">
        <v>26</v>
      </c>
      <c r="B13" s="10" t="s">
        <v>27</v>
      </c>
      <c r="C13" s="10">
        <v>29</v>
      </c>
      <c r="D13" s="10">
        <v>575.11</v>
      </c>
      <c r="E13" s="10">
        <v>0.02</v>
      </c>
      <c r="F13" s="10" t="s">
        <v>23</v>
      </c>
      <c r="G13" s="10">
        <v>71.75</v>
      </c>
      <c r="H13" s="10" t="s">
        <v>29</v>
      </c>
      <c r="I13" s="10" t="s">
        <v>25</v>
      </c>
      <c r="J13" s="11">
        <v>39938</v>
      </c>
    </row>
    <row r="14" spans="1:10" ht="14.5" x14ac:dyDescent="0.35">
      <c r="A14" s="10" t="s">
        <v>36</v>
      </c>
      <c r="B14" s="10" t="s">
        <v>22</v>
      </c>
      <c r="C14" s="10">
        <v>30</v>
      </c>
      <c r="D14" s="10">
        <v>288.56</v>
      </c>
      <c r="E14" s="10">
        <v>0.03</v>
      </c>
      <c r="F14" s="10" t="s">
        <v>23</v>
      </c>
      <c r="G14" s="10">
        <v>60.72</v>
      </c>
      <c r="H14" s="10" t="s">
        <v>24</v>
      </c>
      <c r="I14" s="10" t="s">
        <v>25</v>
      </c>
      <c r="J14" s="11">
        <v>39562</v>
      </c>
    </row>
    <row r="15" spans="1:10" ht="14.5" x14ac:dyDescent="0.35">
      <c r="A15" s="10" t="s">
        <v>44</v>
      </c>
      <c r="B15" s="10" t="s">
        <v>45</v>
      </c>
      <c r="C15" s="10">
        <v>32</v>
      </c>
      <c r="D15" s="10">
        <v>3812.73</v>
      </c>
      <c r="E15" s="10">
        <v>0.02</v>
      </c>
      <c r="F15" s="10" t="s">
        <v>23</v>
      </c>
      <c r="G15" s="10">
        <v>1470.3</v>
      </c>
      <c r="H15" s="10" t="s">
        <v>32</v>
      </c>
      <c r="I15" s="10" t="s">
        <v>25</v>
      </c>
      <c r="J15" s="11">
        <v>39934</v>
      </c>
    </row>
    <row r="16" spans="1:10" ht="14.5" x14ac:dyDescent="0.35">
      <c r="A16" s="10" t="s">
        <v>46</v>
      </c>
      <c r="B16" s="10" t="s">
        <v>27</v>
      </c>
      <c r="C16" s="10">
        <v>37</v>
      </c>
      <c r="D16" s="10">
        <v>4158.1234999999997</v>
      </c>
      <c r="E16" s="10">
        <v>0.01</v>
      </c>
      <c r="F16" s="10" t="s">
        <v>23</v>
      </c>
      <c r="G16" s="10">
        <v>1228.8900000000001</v>
      </c>
      <c r="H16" s="10" t="s">
        <v>29</v>
      </c>
      <c r="I16" s="10" t="s">
        <v>47</v>
      </c>
      <c r="J16" s="11">
        <v>40663</v>
      </c>
    </row>
    <row r="17" spans="1:10" ht="14.5" x14ac:dyDescent="0.35">
      <c r="A17" s="10" t="s">
        <v>48</v>
      </c>
      <c r="B17" s="10" t="s">
        <v>31</v>
      </c>
      <c r="C17" s="10">
        <v>41</v>
      </c>
      <c r="D17" s="10">
        <v>108.15</v>
      </c>
      <c r="E17" s="10">
        <v>0.09</v>
      </c>
      <c r="F17" s="10" t="s">
        <v>23</v>
      </c>
      <c r="G17" s="10">
        <v>7.57</v>
      </c>
      <c r="H17" s="10" t="s">
        <v>24</v>
      </c>
      <c r="I17" s="10" t="s">
        <v>42</v>
      </c>
      <c r="J17" s="11">
        <v>39937</v>
      </c>
    </row>
    <row r="18" spans="1:10" ht="14.5" x14ac:dyDescent="0.35">
      <c r="A18" s="10" t="s">
        <v>43</v>
      </c>
      <c r="B18" s="10" t="s">
        <v>22</v>
      </c>
      <c r="C18" s="10">
        <v>42</v>
      </c>
      <c r="D18" s="10">
        <v>1186.06</v>
      </c>
      <c r="E18" s="10">
        <v>0.09</v>
      </c>
      <c r="F18" s="10" t="s">
        <v>23</v>
      </c>
      <c r="G18" s="10">
        <v>511.69</v>
      </c>
      <c r="H18" s="10" t="s">
        <v>29</v>
      </c>
      <c r="I18" s="10" t="s">
        <v>25</v>
      </c>
      <c r="J18" s="11">
        <v>40671</v>
      </c>
    </row>
    <row r="19" spans="1:10" ht="14.5" x14ac:dyDescent="0.35">
      <c r="A19" s="10" t="s">
        <v>49</v>
      </c>
      <c r="B19" s="10" t="s">
        <v>45</v>
      </c>
      <c r="C19" s="10">
        <v>46</v>
      </c>
      <c r="D19" s="10">
        <v>2484.7455</v>
      </c>
      <c r="E19" s="10">
        <v>0.1</v>
      </c>
      <c r="F19" s="10" t="s">
        <v>23</v>
      </c>
      <c r="G19" s="10">
        <v>657.48</v>
      </c>
      <c r="H19" s="10" t="s">
        <v>24</v>
      </c>
      <c r="I19" s="10" t="s">
        <v>47</v>
      </c>
      <c r="J19" s="11">
        <v>39940</v>
      </c>
    </row>
    <row r="20" spans="1:10" ht="14.5" x14ac:dyDescent="0.35">
      <c r="A20" s="10" t="s">
        <v>50</v>
      </c>
      <c r="B20" s="10" t="s">
        <v>31</v>
      </c>
      <c r="C20" s="10">
        <v>46</v>
      </c>
      <c r="D20" s="10">
        <v>7804.53</v>
      </c>
      <c r="E20" s="10">
        <v>0.05</v>
      </c>
      <c r="F20" s="10" t="s">
        <v>23</v>
      </c>
      <c r="G20" s="10">
        <v>2057.17</v>
      </c>
      <c r="H20" s="10" t="s">
        <v>51</v>
      </c>
      <c r="I20" s="10" t="s">
        <v>47</v>
      </c>
      <c r="J20" s="11">
        <v>40887</v>
      </c>
    </row>
    <row r="21" spans="1:10" ht="15.75" customHeight="1" x14ac:dyDescent="0.35">
      <c r="A21" s="10" t="s">
        <v>50</v>
      </c>
      <c r="B21" s="10" t="s">
        <v>31</v>
      </c>
      <c r="C21" s="10">
        <v>48</v>
      </c>
      <c r="D21" s="10">
        <v>90.05</v>
      </c>
      <c r="E21" s="10">
        <v>0.03</v>
      </c>
      <c r="F21" s="10" t="s">
        <v>23</v>
      </c>
      <c r="G21" s="10">
        <v>-107</v>
      </c>
      <c r="H21" s="10" t="s">
        <v>51</v>
      </c>
      <c r="I21" s="10" t="s">
        <v>47</v>
      </c>
      <c r="J21" s="11">
        <v>40828</v>
      </c>
    </row>
    <row r="22" spans="1:10" ht="15.75" customHeight="1" x14ac:dyDescent="0.35"/>
    <row r="23" spans="1:10" ht="15.75" customHeight="1" x14ac:dyDescent="0.35"/>
    <row r="24" spans="1:10" ht="15.75" customHeight="1" x14ac:dyDescent="0.35"/>
    <row r="25" spans="1:10" ht="15.75" customHeight="1" x14ac:dyDescent="0.35"/>
    <row r="26" spans="1:10" ht="15.75" customHeight="1" x14ac:dyDescent="0.35"/>
    <row r="27" spans="1:10" ht="15.75" customHeight="1" x14ac:dyDescent="0.35">
      <c r="B27" s="12" t="s">
        <v>19</v>
      </c>
      <c r="D27" t="s">
        <v>72</v>
      </c>
    </row>
    <row r="28" spans="1:10" ht="15.75" customHeight="1" x14ac:dyDescent="0.35">
      <c r="A28" s="12" t="s">
        <v>33</v>
      </c>
      <c r="B28" s="13" t="str">
        <f>VLOOKUP($A$28,Table_1[],9,FALSE)</f>
        <v>Small Business</v>
      </c>
      <c r="D28" s="18" t="s">
        <v>46</v>
      </c>
      <c r="E28">
        <f>_xlfn.XLOOKUP(D28,Table_1[Customer Name],Table_1[Sales])</f>
        <v>4158.1234999999997</v>
      </c>
    </row>
    <row r="29" spans="1:10" ht="15.75" customHeight="1" x14ac:dyDescent="0.35"/>
    <row r="30" spans="1:10" ht="15.75" customHeight="1" x14ac:dyDescent="0.35">
      <c r="B30" t="s">
        <v>70</v>
      </c>
      <c r="D30" t="s">
        <v>73</v>
      </c>
    </row>
    <row r="31" spans="1:10" ht="15.75" customHeight="1" x14ac:dyDescent="0.35">
      <c r="A31" s="19">
        <v>39999</v>
      </c>
      <c r="B31" s="13">
        <f>_xlfn.XLOOKUP(A31,Table_1[Date],Table_1[Sales],0,2)</f>
        <v>0</v>
      </c>
      <c r="D31" s="18" t="s">
        <v>41</v>
      </c>
      <c r="E31" t="str">
        <f>_xlfn.XLOOKUP(D31,Table_1[Region],Table_1[Customer Name])</f>
        <v>Craig Yedwab</v>
      </c>
    </row>
    <row r="32" spans="1:10"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A5" sqref="A5"/>
    </sheetView>
  </sheetViews>
  <sheetFormatPr defaultColWidth="14.453125" defaultRowHeight="15" customHeight="1" x14ac:dyDescent="0.35"/>
  <cols>
    <col min="1" max="1" width="66.81640625" bestFit="1" customWidth="1"/>
    <col min="2" max="26" width="8.7265625" customWidth="1"/>
  </cols>
  <sheetData>
    <row r="1" spans="1:1" ht="14.5" x14ac:dyDescent="0.35">
      <c r="A1" s="14" t="s">
        <v>52</v>
      </c>
    </row>
    <row r="2" spans="1:1" ht="14.5" x14ac:dyDescent="0.35">
      <c r="A2" s="12" t="s">
        <v>53</v>
      </c>
    </row>
    <row r="3" spans="1:1" ht="14.5" x14ac:dyDescent="0.35">
      <c r="A3" s="12" t="s">
        <v>54</v>
      </c>
    </row>
    <row r="4" spans="1:1" ht="14.5" x14ac:dyDescent="0.35">
      <c r="A4" s="12" t="s">
        <v>55</v>
      </c>
    </row>
    <row r="5" spans="1:1" ht="14.5" x14ac:dyDescent="0.35">
      <c r="A5" s="12" t="s">
        <v>56</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FF34-BCC3-4289-92C4-98D793A6FE90}">
  <dimension ref="A2:K22"/>
  <sheetViews>
    <sheetView topLeftCell="C4" workbookViewId="0">
      <selection activeCell="F18" sqref="F18:F21"/>
    </sheetView>
  </sheetViews>
  <sheetFormatPr defaultRowHeight="14.5" x14ac:dyDescent="0.35"/>
  <cols>
    <col min="1" max="1" width="20.1796875" bestFit="1" customWidth="1"/>
    <col min="2" max="2" width="19.81640625" bestFit="1" customWidth="1"/>
    <col min="4" max="4" width="14.90625" bestFit="1" customWidth="1"/>
    <col min="5" max="5" width="18.90625" bestFit="1" customWidth="1"/>
    <col min="6" max="6" width="11.26953125" bestFit="1" customWidth="1"/>
    <col min="7" max="7" width="43.1796875" bestFit="1" customWidth="1"/>
    <col min="8" max="8" width="11.26953125" bestFit="1" customWidth="1"/>
    <col min="9" max="9" width="7.1796875" bestFit="1" customWidth="1"/>
    <col min="10" max="10" width="5.7265625" bestFit="1" customWidth="1"/>
    <col min="11" max="11" width="7.1796875" bestFit="1" customWidth="1"/>
    <col min="12" max="12" width="5.08984375" bestFit="1" customWidth="1"/>
    <col min="13" max="13" width="6" bestFit="1" customWidth="1"/>
    <col min="14" max="14" width="10.6328125" bestFit="1" customWidth="1"/>
  </cols>
  <sheetData>
    <row r="2" spans="1:11" x14ac:dyDescent="0.35">
      <c r="A2" s="29" t="s">
        <v>74</v>
      </c>
      <c r="B2" s="29"/>
      <c r="C2" s="30" t="s">
        <v>75</v>
      </c>
      <c r="D2" s="30"/>
      <c r="E2" s="30"/>
      <c r="F2" s="30"/>
      <c r="H2" s="31" t="s">
        <v>77</v>
      </c>
      <c r="I2" s="31"/>
      <c r="J2" s="31"/>
      <c r="K2" s="31"/>
    </row>
    <row r="3" spans="1:11" x14ac:dyDescent="0.35">
      <c r="A3" s="22" t="s">
        <v>11</v>
      </c>
      <c r="B3" s="20" t="s">
        <v>62</v>
      </c>
      <c r="D3" s="22" t="s">
        <v>76</v>
      </c>
      <c r="E3" s="20" t="s">
        <v>64</v>
      </c>
      <c r="I3" s="22" t="s">
        <v>20</v>
      </c>
      <c r="J3" s="20" t="s">
        <v>64</v>
      </c>
    </row>
    <row r="4" spans="1:11" x14ac:dyDescent="0.35">
      <c r="A4" s="23" t="s">
        <v>48</v>
      </c>
      <c r="B4" s="24">
        <v>41</v>
      </c>
      <c r="D4" s="23" t="s">
        <v>45</v>
      </c>
      <c r="E4" s="24">
        <v>6297.4755000000005</v>
      </c>
      <c r="I4" s="23" t="s">
        <v>66</v>
      </c>
      <c r="J4" s="24">
        <v>11741.707</v>
      </c>
    </row>
    <row r="5" spans="1:11" x14ac:dyDescent="0.35">
      <c r="A5" s="25" t="s">
        <v>39</v>
      </c>
      <c r="B5" s="26">
        <v>26</v>
      </c>
      <c r="D5" s="25" t="s">
        <v>27</v>
      </c>
      <c r="E5" s="26">
        <v>10065.397000000001</v>
      </c>
      <c r="I5" s="27" t="s">
        <v>65</v>
      </c>
      <c r="J5" s="21">
        <v>11741.707</v>
      </c>
    </row>
    <row r="6" spans="1:11" x14ac:dyDescent="0.35">
      <c r="A6" s="25" t="s">
        <v>50</v>
      </c>
      <c r="B6" s="26">
        <v>94</v>
      </c>
      <c r="D6" s="25" t="s">
        <v>31</v>
      </c>
      <c r="E6" s="26">
        <v>8296.99</v>
      </c>
      <c r="G6" t="s">
        <v>78</v>
      </c>
    </row>
    <row r="7" spans="1:11" x14ac:dyDescent="0.35">
      <c r="A7" s="25" t="s">
        <v>43</v>
      </c>
      <c r="B7" s="26">
        <v>70</v>
      </c>
      <c r="D7" s="25" t="s">
        <v>40</v>
      </c>
      <c r="E7" s="26">
        <v>75.569999999999993</v>
      </c>
      <c r="G7" s="32" t="s">
        <v>79</v>
      </c>
      <c r="H7" s="33" t="s">
        <v>69</v>
      </c>
    </row>
    <row r="8" spans="1:11" x14ac:dyDescent="0.35">
      <c r="A8" s="25" t="s">
        <v>36</v>
      </c>
      <c r="B8" s="26">
        <v>44</v>
      </c>
      <c r="D8" s="25" t="s">
        <v>22</v>
      </c>
      <c r="E8" s="26">
        <v>3425.9279999999999</v>
      </c>
    </row>
    <row r="9" spans="1:11" x14ac:dyDescent="0.35">
      <c r="A9" s="25" t="s">
        <v>46</v>
      </c>
      <c r="B9" s="26">
        <v>37</v>
      </c>
      <c r="D9" s="27" t="s">
        <v>65</v>
      </c>
      <c r="E9" s="21">
        <v>28161.360500000003</v>
      </c>
      <c r="G9" s="22" t="s">
        <v>76</v>
      </c>
      <c r="H9" s="20" t="s">
        <v>64</v>
      </c>
    </row>
    <row r="10" spans="1:11" x14ac:dyDescent="0.35">
      <c r="A10" s="25" t="s">
        <v>37</v>
      </c>
      <c r="B10" s="26">
        <v>88</v>
      </c>
      <c r="G10" s="23" t="s">
        <v>32</v>
      </c>
      <c r="H10" s="24">
        <v>32.72</v>
      </c>
    </row>
    <row r="11" spans="1:11" x14ac:dyDescent="0.35">
      <c r="A11" s="25" t="s">
        <v>33</v>
      </c>
      <c r="B11" s="26">
        <v>6</v>
      </c>
      <c r="G11" s="25" t="s">
        <v>24</v>
      </c>
      <c r="H11" s="26">
        <v>2808.08</v>
      </c>
    </row>
    <row r="12" spans="1:11" x14ac:dyDescent="0.35">
      <c r="A12" s="25" t="s">
        <v>30</v>
      </c>
      <c r="B12" s="26">
        <v>4</v>
      </c>
      <c r="G12" s="27" t="s">
        <v>65</v>
      </c>
      <c r="H12" s="21">
        <v>2840.7999999999997</v>
      </c>
    </row>
    <row r="13" spans="1:11" x14ac:dyDescent="0.35">
      <c r="A13" s="25" t="s">
        <v>26</v>
      </c>
      <c r="B13" s="26">
        <v>32</v>
      </c>
    </row>
    <row r="14" spans="1:11" x14ac:dyDescent="0.35">
      <c r="A14" s="25" t="s">
        <v>21</v>
      </c>
      <c r="B14" s="26">
        <v>2</v>
      </c>
    </row>
    <row r="15" spans="1:11" x14ac:dyDescent="0.35">
      <c r="A15" s="25" t="s">
        <v>49</v>
      </c>
      <c r="B15" s="26">
        <v>46</v>
      </c>
    </row>
    <row r="16" spans="1:11" x14ac:dyDescent="0.35">
      <c r="A16" s="25" t="s">
        <v>44</v>
      </c>
      <c r="B16" s="26">
        <v>32</v>
      </c>
      <c r="C16" s="34" t="s">
        <v>80</v>
      </c>
      <c r="D16" s="30"/>
      <c r="E16" s="30"/>
      <c r="F16" s="30"/>
      <c r="G16" s="30"/>
    </row>
    <row r="17" spans="1:6" x14ac:dyDescent="0.35">
      <c r="A17" s="27" t="s">
        <v>65</v>
      </c>
      <c r="B17" s="21">
        <v>522</v>
      </c>
      <c r="E17" s="22" t="s">
        <v>19</v>
      </c>
      <c r="F17" s="20" t="s">
        <v>64</v>
      </c>
    </row>
    <row r="18" spans="1:6" x14ac:dyDescent="0.35">
      <c r="E18" s="23" t="s">
        <v>42</v>
      </c>
      <c r="F18" s="24">
        <v>183.72</v>
      </c>
    </row>
    <row r="19" spans="1:6" x14ac:dyDescent="0.35">
      <c r="E19" s="25" t="s">
        <v>25</v>
      </c>
      <c r="F19" s="26">
        <v>13178.6515</v>
      </c>
    </row>
    <row r="20" spans="1:6" x14ac:dyDescent="0.35">
      <c r="E20" s="25" t="s">
        <v>47</v>
      </c>
      <c r="F20" s="26">
        <v>14537.448999999999</v>
      </c>
    </row>
    <row r="21" spans="1:6" x14ac:dyDescent="0.35">
      <c r="E21" s="25" t="s">
        <v>35</v>
      </c>
      <c r="F21" s="26">
        <v>261.54000000000002</v>
      </c>
    </row>
    <row r="22" spans="1:6" x14ac:dyDescent="0.35">
      <c r="E22" s="27" t="s">
        <v>65</v>
      </c>
      <c r="F22" s="21">
        <v>28161.360499999999</v>
      </c>
    </row>
  </sheetData>
  <mergeCells count="4">
    <mergeCell ref="A2:B2"/>
    <mergeCell ref="C2:F2"/>
    <mergeCell ref="H2:K2"/>
    <mergeCell ref="C16:G16"/>
  </mergeCells>
  <conditionalFormatting pivot="1" sqref="B4:B16">
    <cfRule type="cellIs" priority="11" operator="between">
      <formula>85</formula>
      <formula>89</formula>
    </cfRule>
  </conditionalFormatting>
  <conditionalFormatting pivot="1" sqref="B4:B16">
    <cfRule type="cellIs" dxfId="1" priority="9" operator="between">
      <formula>85</formula>
      <formula>89</formula>
    </cfRule>
  </conditionalFormatting>
  <conditionalFormatting pivot="1" sqref="E4:E8">
    <cfRule type="dataBar" priority="6">
      <dataBar>
        <cfvo type="min"/>
        <cfvo type="max"/>
        <color rgb="FF638EC6"/>
      </dataBar>
      <extLst>
        <ext xmlns:x14="http://schemas.microsoft.com/office/spreadsheetml/2009/9/main" uri="{B025F937-C7B1-47D3-B67F-A62EFF666E3E}">
          <x14:id>{59C05F63-FACB-44C2-9233-89424AD025BD}</x14:id>
        </ext>
      </extLst>
    </cfRule>
  </conditionalFormatting>
  <conditionalFormatting pivot="1" sqref="H10:H11">
    <cfRule type="dataBar" priority="2">
      <dataBar>
        <cfvo type="min"/>
        <cfvo type="max"/>
        <color rgb="FF008AEF"/>
      </dataBar>
      <extLst>
        <ext xmlns:x14="http://schemas.microsoft.com/office/spreadsheetml/2009/9/main" uri="{B025F937-C7B1-47D3-B67F-A62EFF666E3E}">
          <x14:id>{34CCDAD0-4292-4BFD-87C6-B2571AA8E69C}</x14:id>
        </ext>
      </extLst>
    </cfRule>
  </conditionalFormatting>
  <conditionalFormatting pivot="1" sqref="F18:F21">
    <cfRule type="dataBar" priority="1">
      <dataBar>
        <cfvo type="min"/>
        <cfvo type="max"/>
        <color rgb="FFFFB628"/>
      </dataBar>
      <extLst>
        <ext xmlns:x14="http://schemas.microsoft.com/office/spreadsheetml/2009/9/main" uri="{B025F937-C7B1-47D3-B67F-A62EFF666E3E}">
          <x14:id>{EF4A7B25-D20E-4C4D-8346-D359BD590555}</x14:id>
        </ext>
      </extLst>
    </cfRule>
  </conditionalFormatting>
  <pageMargins left="0.7" right="0.7" top="0.75" bottom="0.75" header="0.3" footer="0.3"/>
  <pageSetup orientation="portrait" r:id="rId6"/>
  <extLst>
    <ext xmlns:x14="http://schemas.microsoft.com/office/spreadsheetml/2009/9/main" uri="{78C0D931-6437-407d-A8EE-F0AAD7539E65}">
      <x14:conditionalFormattings>
        <x14:conditionalFormatting xmlns:xm="http://schemas.microsoft.com/office/excel/2006/main" pivot="1">
          <x14:cfRule type="dataBar" id="{59C05F63-FACB-44C2-9233-89424AD025BD}">
            <x14:dataBar minLength="0" maxLength="100" border="1" negativeBarBorderColorSameAsPositive="0">
              <x14:cfvo type="autoMin"/>
              <x14:cfvo type="autoMax"/>
              <x14:borderColor rgb="FF638EC6"/>
              <x14:negativeFillColor rgb="FFFF0000"/>
              <x14:negativeBorderColor rgb="FFFF0000"/>
              <x14:axisColor rgb="FF000000"/>
            </x14:dataBar>
          </x14:cfRule>
          <xm:sqref>E4:E8</xm:sqref>
        </x14:conditionalFormatting>
        <x14:conditionalFormatting xmlns:xm="http://schemas.microsoft.com/office/excel/2006/main" pivot="1">
          <x14:cfRule type="dataBar" id="{34CCDAD0-4292-4BFD-87C6-B2571AA8E69C}">
            <x14:dataBar minLength="0" maxLength="100" border="1" negativeBarBorderColorSameAsPositive="0">
              <x14:cfvo type="autoMin"/>
              <x14:cfvo type="autoMax"/>
              <x14:borderColor rgb="FF008AEF"/>
              <x14:negativeFillColor rgb="FFFF0000"/>
              <x14:negativeBorderColor rgb="FFFF0000"/>
              <x14:axisColor rgb="FF000000"/>
            </x14:dataBar>
          </x14:cfRule>
          <xm:sqref>H10:H11</xm:sqref>
        </x14:conditionalFormatting>
        <x14:conditionalFormatting xmlns:xm="http://schemas.microsoft.com/office/excel/2006/main" pivot="1">
          <x14:cfRule type="dataBar" id="{EF4A7B25-D20E-4C4D-8346-D359BD590555}">
            <x14:dataBar minLength="0" maxLength="100" gradient="0">
              <x14:cfvo type="autoMin"/>
              <x14:cfvo type="autoMax"/>
              <x14:negativeFillColor rgb="FFFF0000"/>
              <x14:axisColor rgb="FF000000"/>
            </x14:dataBar>
          </x14:cfRule>
          <xm:sqref>F18:F21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topLeftCell="A2" workbookViewId="0"/>
  </sheetViews>
  <sheetFormatPr defaultColWidth="14.453125" defaultRowHeight="15" customHeight="1" x14ac:dyDescent="0.35"/>
  <cols>
    <col min="1" max="1" width="19.08984375" customWidth="1"/>
    <col min="2" max="2" width="11.81640625" customWidth="1"/>
    <col min="3" max="3" width="13.08984375" customWidth="1"/>
    <col min="4" max="4" width="9.54296875" customWidth="1"/>
    <col min="5" max="5" width="7.81640625" customWidth="1"/>
    <col min="6" max="6" width="11.81640625" customWidth="1"/>
    <col min="7" max="7" width="8.26953125" customWidth="1"/>
    <col min="8" max="8" width="7.453125" customWidth="1"/>
    <col min="9" max="9" width="16.08984375" customWidth="1"/>
    <col min="10" max="10" width="10.453125" customWidth="1"/>
    <col min="11" max="26" width="8.7265625" customWidth="1"/>
  </cols>
  <sheetData>
    <row r="1" spans="1:10" ht="14.5" x14ac:dyDescent="0.35">
      <c r="A1" s="9" t="s">
        <v>11</v>
      </c>
      <c r="B1" s="9" t="s">
        <v>12</v>
      </c>
      <c r="C1" s="9" t="s">
        <v>13</v>
      </c>
      <c r="D1" s="9" t="s">
        <v>14</v>
      </c>
      <c r="E1" s="9" t="s">
        <v>15</v>
      </c>
      <c r="F1" s="9" t="s">
        <v>16</v>
      </c>
      <c r="G1" s="9" t="s">
        <v>17</v>
      </c>
      <c r="H1" s="9" t="s">
        <v>18</v>
      </c>
      <c r="I1" s="9" t="s">
        <v>19</v>
      </c>
      <c r="J1" s="9" t="s">
        <v>20</v>
      </c>
    </row>
    <row r="2" spans="1:10" ht="14.5" x14ac:dyDescent="0.35">
      <c r="A2" s="10" t="s">
        <v>21</v>
      </c>
      <c r="B2" s="10" t="s">
        <v>22</v>
      </c>
      <c r="C2" s="10">
        <v>2</v>
      </c>
      <c r="D2" s="10">
        <v>6.93</v>
      </c>
      <c r="E2" s="10">
        <v>0.01</v>
      </c>
      <c r="F2" s="10" t="s">
        <v>23</v>
      </c>
      <c r="G2" s="10">
        <v>-4.6399999999999997</v>
      </c>
      <c r="H2" s="10" t="s">
        <v>24</v>
      </c>
      <c r="I2" s="10" t="s">
        <v>25</v>
      </c>
      <c r="J2" s="11">
        <v>39935</v>
      </c>
    </row>
    <row r="3" spans="1:10" ht="14.5" x14ac:dyDescent="0.35">
      <c r="A3" s="10" t="s">
        <v>26</v>
      </c>
      <c r="B3" s="10" t="s">
        <v>27</v>
      </c>
      <c r="C3" s="10">
        <v>3</v>
      </c>
      <c r="D3" s="10">
        <v>461.89</v>
      </c>
      <c r="E3" s="10">
        <v>0.05</v>
      </c>
      <c r="F3" s="10" t="s">
        <v>28</v>
      </c>
      <c r="G3" s="10">
        <v>-309.82</v>
      </c>
      <c r="H3" s="10" t="s">
        <v>29</v>
      </c>
      <c r="I3" s="10" t="s">
        <v>25</v>
      </c>
      <c r="J3" s="11">
        <v>39939</v>
      </c>
    </row>
    <row r="4" spans="1:10" ht="14.5" x14ac:dyDescent="0.35">
      <c r="A4" s="10" t="s">
        <v>30</v>
      </c>
      <c r="B4" s="10" t="s">
        <v>31</v>
      </c>
      <c r="C4" s="10">
        <v>4</v>
      </c>
      <c r="D4" s="10">
        <v>32.72</v>
      </c>
      <c r="E4" s="10">
        <v>0.09</v>
      </c>
      <c r="F4" s="10" t="s">
        <v>23</v>
      </c>
      <c r="G4" s="10">
        <v>-22.59</v>
      </c>
      <c r="H4" s="10" t="s">
        <v>32</v>
      </c>
      <c r="I4" s="10" t="s">
        <v>25</v>
      </c>
      <c r="J4" s="11">
        <v>41068</v>
      </c>
    </row>
    <row r="5" spans="1:10" ht="14.5" x14ac:dyDescent="0.35">
      <c r="A5" s="10" t="s">
        <v>33</v>
      </c>
      <c r="B5" s="10" t="s">
        <v>31</v>
      </c>
      <c r="C5" s="10">
        <v>6</v>
      </c>
      <c r="D5" s="10">
        <v>261.54000000000002</v>
      </c>
      <c r="E5" s="10">
        <v>0.04</v>
      </c>
      <c r="F5" s="10" t="s">
        <v>23</v>
      </c>
      <c r="G5" s="10">
        <v>-213.25</v>
      </c>
      <c r="H5" s="10" t="s">
        <v>34</v>
      </c>
      <c r="I5" s="10" t="s">
        <v>35</v>
      </c>
      <c r="J5" s="11">
        <v>39928</v>
      </c>
    </row>
    <row r="6" spans="1:10" ht="14.5" x14ac:dyDescent="0.35">
      <c r="A6" s="10" t="s">
        <v>36</v>
      </c>
      <c r="B6" s="10" t="s">
        <v>22</v>
      </c>
      <c r="C6" s="10">
        <v>14</v>
      </c>
      <c r="D6" s="10">
        <v>1892.848</v>
      </c>
      <c r="E6" s="10">
        <v>0.01</v>
      </c>
      <c r="F6" s="10" t="s">
        <v>23</v>
      </c>
      <c r="G6" s="10">
        <v>48.99</v>
      </c>
      <c r="H6" s="10" t="s">
        <v>24</v>
      </c>
      <c r="I6" s="10" t="s">
        <v>25</v>
      </c>
      <c r="J6" s="11">
        <v>39926</v>
      </c>
    </row>
    <row r="7" spans="1:10" ht="14.5" x14ac:dyDescent="0.35">
      <c r="A7" s="10" t="s">
        <v>37</v>
      </c>
      <c r="B7" s="10" t="s">
        <v>27</v>
      </c>
      <c r="C7" s="10">
        <v>15</v>
      </c>
      <c r="D7" s="10">
        <v>140.56</v>
      </c>
      <c r="E7" s="10">
        <v>0.04</v>
      </c>
      <c r="F7" s="10" t="s">
        <v>23</v>
      </c>
      <c r="G7" s="10">
        <v>-128.38</v>
      </c>
      <c r="H7" s="10" t="s">
        <v>29</v>
      </c>
      <c r="I7" s="10" t="s">
        <v>25</v>
      </c>
      <c r="J7" s="11">
        <v>39932</v>
      </c>
    </row>
    <row r="8" spans="1:10" ht="14.5" x14ac:dyDescent="0.35">
      <c r="A8" s="10" t="s">
        <v>37</v>
      </c>
      <c r="B8" s="10" t="s">
        <v>27</v>
      </c>
      <c r="C8" s="10">
        <v>23</v>
      </c>
      <c r="D8" s="10">
        <v>160.23349999999999</v>
      </c>
      <c r="E8" s="10">
        <v>0.04</v>
      </c>
      <c r="F8" s="10" t="s">
        <v>23</v>
      </c>
      <c r="G8" s="10">
        <v>-85.13</v>
      </c>
      <c r="H8" s="10" t="s">
        <v>24</v>
      </c>
      <c r="I8" s="10" t="s">
        <v>25</v>
      </c>
      <c r="J8" s="11">
        <v>39931</v>
      </c>
    </row>
    <row r="9" spans="1:10" ht="14.5" x14ac:dyDescent="0.35">
      <c r="A9" s="10" t="s">
        <v>37</v>
      </c>
      <c r="B9" s="10" t="s">
        <v>27</v>
      </c>
      <c r="C9" s="10">
        <v>24</v>
      </c>
      <c r="D9" s="10">
        <v>1761.4</v>
      </c>
      <c r="E9" s="10">
        <v>0.09</v>
      </c>
      <c r="F9" s="10" t="s">
        <v>38</v>
      </c>
      <c r="G9" s="10">
        <v>-1748.56</v>
      </c>
      <c r="H9" s="10" t="s">
        <v>24</v>
      </c>
      <c r="I9" s="10" t="s">
        <v>25</v>
      </c>
      <c r="J9" s="11">
        <v>39930</v>
      </c>
    </row>
    <row r="10" spans="1:10" ht="14.5" x14ac:dyDescent="0.35">
      <c r="A10" s="10" t="s">
        <v>37</v>
      </c>
      <c r="B10" s="10" t="s">
        <v>27</v>
      </c>
      <c r="C10" s="10">
        <v>26</v>
      </c>
      <c r="D10" s="10">
        <v>2808.08</v>
      </c>
      <c r="E10" s="10">
        <v>7.0000000000000007E-2</v>
      </c>
      <c r="F10" s="10" t="s">
        <v>23</v>
      </c>
      <c r="G10" s="10">
        <v>1054.82</v>
      </c>
      <c r="H10" s="10" t="s">
        <v>24</v>
      </c>
      <c r="I10" s="10" t="s">
        <v>25</v>
      </c>
      <c r="J10" s="11">
        <v>41025</v>
      </c>
    </row>
    <row r="11" spans="1:10" ht="14.5" x14ac:dyDescent="0.35">
      <c r="A11" s="10" t="s">
        <v>39</v>
      </c>
      <c r="B11" s="10" t="s">
        <v>40</v>
      </c>
      <c r="C11" s="10">
        <v>26</v>
      </c>
      <c r="D11" s="10">
        <v>75.569999999999993</v>
      </c>
      <c r="E11" s="10">
        <v>0.03</v>
      </c>
      <c r="F11" s="10" t="s">
        <v>23</v>
      </c>
      <c r="G11" s="10">
        <v>28.24</v>
      </c>
      <c r="H11" s="10" t="s">
        <v>41</v>
      </c>
      <c r="I11" s="10" t="s">
        <v>42</v>
      </c>
      <c r="J11" s="11">
        <v>39936</v>
      </c>
    </row>
    <row r="12" spans="1:10" ht="14.5" x14ac:dyDescent="0.35">
      <c r="A12" s="10" t="s">
        <v>43</v>
      </c>
      <c r="B12" s="10" t="s">
        <v>22</v>
      </c>
      <c r="C12" s="10">
        <v>28</v>
      </c>
      <c r="D12" s="10">
        <v>51.53</v>
      </c>
      <c r="E12" s="10">
        <v>0.03</v>
      </c>
      <c r="F12" s="10" t="s">
        <v>28</v>
      </c>
      <c r="G12" s="10">
        <v>0.35</v>
      </c>
      <c r="H12" s="10" t="s">
        <v>29</v>
      </c>
      <c r="I12" s="10" t="s">
        <v>25</v>
      </c>
      <c r="J12" s="11">
        <v>40307</v>
      </c>
    </row>
    <row r="13" spans="1:10" ht="14.5" x14ac:dyDescent="0.35">
      <c r="A13" s="10" t="s">
        <v>26</v>
      </c>
      <c r="B13" s="10" t="s">
        <v>27</v>
      </c>
      <c r="C13" s="10">
        <v>29</v>
      </c>
      <c r="D13" s="10">
        <v>575.11</v>
      </c>
      <c r="E13" s="10">
        <v>0.02</v>
      </c>
      <c r="F13" s="10" t="s">
        <v>23</v>
      </c>
      <c r="G13" s="10">
        <v>71.75</v>
      </c>
      <c r="H13" s="10" t="s">
        <v>29</v>
      </c>
      <c r="I13" s="10" t="s">
        <v>25</v>
      </c>
      <c r="J13" s="11">
        <v>39938</v>
      </c>
    </row>
    <row r="14" spans="1:10" ht="14.5" x14ac:dyDescent="0.35">
      <c r="A14" s="10" t="s">
        <v>36</v>
      </c>
      <c r="B14" s="10" t="s">
        <v>22</v>
      </c>
      <c r="C14" s="10">
        <v>30</v>
      </c>
      <c r="D14" s="10">
        <v>288.56</v>
      </c>
      <c r="E14" s="10">
        <v>0.03</v>
      </c>
      <c r="F14" s="10" t="s">
        <v>23</v>
      </c>
      <c r="G14" s="10">
        <v>60.72</v>
      </c>
      <c r="H14" s="10" t="s">
        <v>24</v>
      </c>
      <c r="I14" s="10" t="s">
        <v>25</v>
      </c>
      <c r="J14" s="11">
        <v>39562</v>
      </c>
    </row>
    <row r="15" spans="1:10" ht="14.5" x14ac:dyDescent="0.35">
      <c r="A15" s="10" t="s">
        <v>44</v>
      </c>
      <c r="B15" s="10" t="s">
        <v>45</v>
      </c>
      <c r="C15" s="10">
        <v>32</v>
      </c>
      <c r="D15" s="10">
        <v>3812.73</v>
      </c>
      <c r="E15" s="10">
        <v>0.02</v>
      </c>
      <c r="F15" s="10" t="s">
        <v>23</v>
      </c>
      <c r="G15" s="10">
        <v>1470.3</v>
      </c>
      <c r="H15" s="10" t="s">
        <v>32</v>
      </c>
      <c r="I15" s="10" t="s">
        <v>25</v>
      </c>
      <c r="J15" s="11">
        <v>39934</v>
      </c>
    </row>
    <row r="16" spans="1:10" ht="14.5" x14ac:dyDescent="0.35">
      <c r="A16" s="10" t="s">
        <v>46</v>
      </c>
      <c r="B16" s="10" t="s">
        <v>27</v>
      </c>
      <c r="C16" s="10">
        <v>37</v>
      </c>
      <c r="D16" s="10">
        <v>4158.1234999999997</v>
      </c>
      <c r="E16" s="10">
        <v>0.01</v>
      </c>
      <c r="F16" s="10" t="s">
        <v>23</v>
      </c>
      <c r="G16" s="10">
        <v>1228.8900000000001</v>
      </c>
      <c r="H16" s="10" t="s">
        <v>29</v>
      </c>
      <c r="I16" s="10" t="s">
        <v>47</v>
      </c>
      <c r="J16" s="11">
        <v>40663</v>
      </c>
    </row>
    <row r="17" spans="1:10" ht="14.5" x14ac:dyDescent="0.35">
      <c r="A17" s="10" t="s">
        <v>48</v>
      </c>
      <c r="B17" s="10" t="s">
        <v>31</v>
      </c>
      <c r="C17" s="10">
        <v>41</v>
      </c>
      <c r="D17" s="10">
        <v>108.15</v>
      </c>
      <c r="E17" s="10">
        <v>0.09</v>
      </c>
      <c r="F17" s="10" t="s">
        <v>23</v>
      </c>
      <c r="G17" s="10">
        <v>7.57</v>
      </c>
      <c r="H17" s="10" t="s">
        <v>24</v>
      </c>
      <c r="I17" s="10" t="s">
        <v>42</v>
      </c>
      <c r="J17" s="11">
        <v>39937</v>
      </c>
    </row>
    <row r="18" spans="1:10" ht="14.5" x14ac:dyDescent="0.35">
      <c r="A18" s="10" t="s">
        <v>43</v>
      </c>
      <c r="B18" s="10" t="s">
        <v>22</v>
      </c>
      <c r="C18" s="10">
        <v>42</v>
      </c>
      <c r="D18" s="10">
        <v>1186.06</v>
      </c>
      <c r="E18" s="10">
        <v>0.09</v>
      </c>
      <c r="F18" s="10" t="s">
        <v>23</v>
      </c>
      <c r="G18" s="10">
        <v>511.69</v>
      </c>
      <c r="H18" s="10" t="s">
        <v>29</v>
      </c>
      <c r="I18" s="10" t="s">
        <v>25</v>
      </c>
      <c r="J18" s="11">
        <v>40671</v>
      </c>
    </row>
    <row r="19" spans="1:10" ht="14.5" x14ac:dyDescent="0.35">
      <c r="A19" s="10" t="s">
        <v>49</v>
      </c>
      <c r="B19" s="10" t="s">
        <v>45</v>
      </c>
      <c r="C19" s="10">
        <v>46</v>
      </c>
      <c r="D19" s="10">
        <v>2484.7455</v>
      </c>
      <c r="E19" s="10">
        <v>0.1</v>
      </c>
      <c r="F19" s="10" t="s">
        <v>23</v>
      </c>
      <c r="G19" s="10">
        <v>657.48</v>
      </c>
      <c r="H19" s="10" t="s">
        <v>24</v>
      </c>
      <c r="I19" s="10" t="s">
        <v>47</v>
      </c>
      <c r="J19" s="11">
        <v>39940</v>
      </c>
    </row>
    <row r="20" spans="1:10" ht="14.5" x14ac:dyDescent="0.35">
      <c r="A20" s="10" t="s">
        <v>50</v>
      </c>
      <c r="B20" s="10" t="s">
        <v>31</v>
      </c>
      <c r="C20" s="10">
        <v>46</v>
      </c>
      <c r="D20" s="10">
        <v>7804.53</v>
      </c>
      <c r="E20" s="10">
        <v>0.05</v>
      </c>
      <c r="F20" s="10" t="s">
        <v>23</v>
      </c>
      <c r="G20" s="10">
        <v>2057.17</v>
      </c>
      <c r="H20" s="10" t="s">
        <v>51</v>
      </c>
      <c r="I20" s="10" t="s">
        <v>47</v>
      </c>
      <c r="J20" s="11">
        <v>40887</v>
      </c>
    </row>
    <row r="21" spans="1:10" ht="15.75" customHeight="1" x14ac:dyDescent="0.35">
      <c r="A21" s="10" t="s">
        <v>50</v>
      </c>
      <c r="B21" s="10" t="s">
        <v>31</v>
      </c>
      <c r="C21" s="10">
        <v>48</v>
      </c>
      <c r="D21" s="10">
        <v>90.05</v>
      </c>
      <c r="E21" s="10">
        <v>0.03</v>
      </c>
      <c r="F21" s="10" t="s">
        <v>23</v>
      </c>
      <c r="G21" s="10">
        <v>-107</v>
      </c>
      <c r="H21" s="10" t="s">
        <v>51</v>
      </c>
      <c r="I21" s="10" t="s">
        <v>47</v>
      </c>
      <c r="J21" s="11">
        <v>40828</v>
      </c>
    </row>
    <row r="22" spans="1:10" ht="15.75" customHeight="1" x14ac:dyDescent="0.35"/>
    <row r="23" spans="1:10" ht="15.75" customHeight="1" x14ac:dyDescent="0.35"/>
    <row r="24" spans="1:10" ht="15.75" customHeight="1" x14ac:dyDescent="0.35"/>
    <row r="25" spans="1:10" ht="15.75" customHeight="1" x14ac:dyDescent="0.35"/>
    <row r="26" spans="1:10" ht="15.75" customHeight="1" x14ac:dyDescent="0.35"/>
    <row r="27" spans="1:10" ht="15.75" customHeight="1" x14ac:dyDescent="0.35"/>
    <row r="28" spans="1:10" ht="15.75" customHeight="1" x14ac:dyDescent="0.35"/>
    <row r="29" spans="1:10" ht="15.75" customHeight="1" x14ac:dyDescent="0.35"/>
    <row r="30" spans="1:10" ht="15.75" customHeight="1" x14ac:dyDescent="0.35"/>
    <row r="31" spans="1:10" ht="15.75" customHeight="1" x14ac:dyDescent="0.35"/>
    <row r="32" spans="1:10"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tabSelected="1" workbookViewId="0">
      <selection activeCell="A6" sqref="A6"/>
    </sheetView>
  </sheetViews>
  <sheetFormatPr defaultColWidth="14.453125" defaultRowHeight="15" customHeight="1" x14ac:dyDescent="0.35"/>
  <cols>
    <col min="1" max="1" width="59.26953125" customWidth="1"/>
    <col min="2" max="26" width="8.7265625" customWidth="1"/>
  </cols>
  <sheetData>
    <row r="1" spans="1:1" ht="14.5" x14ac:dyDescent="0.35">
      <c r="A1" s="15" t="s">
        <v>52</v>
      </c>
    </row>
    <row r="2" spans="1:1" ht="14.5" x14ac:dyDescent="0.35">
      <c r="A2" s="28" t="s">
        <v>57</v>
      </c>
    </row>
    <row r="3" spans="1:1" ht="14.5" x14ac:dyDescent="0.35">
      <c r="A3" s="28" t="s">
        <v>58</v>
      </c>
    </row>
    <row r="4" spans="1:1" ht="14.5" x14ac:dyDescent="0.35">
      <c r="A4" s="28" t="s">
        <v>59</v>
      </c>
    </row>
    <row r="5" spans="1:1" ht="14.5" x14ac:dyDescent="0.35">
      <c r="A5" s="28" t="s">
        <v>60</v>
      </c>
    </row>
    <row r="6" spans="1:1" ht="14.5" x14ac:dyDescent="0.35">
      <c r="A6" s="28" t="s">
        <v>61</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4.453125" defaultRowHeight="15" customHeight="1" x14ac:dyDescent="0.35"/>
  <cols>
    <col min="1" max="1" width="20" customWidth="1"/>
    <col min="2" max="2" width="12.453125" customWidth="1"/>
    <col min="3" max="3" width="20" customWidth="1"/>
    <col min="4" max="26" width="8.7265625" customWidth="1"/>
  </cols>
  <sheetData>
    <row r="1" spans="1:2" ht="14.5" x14ac:dyDescent="0.35">
      <c r="A1" s="16" t="s">
        <v>11</v>
      </c>
      <c r="B1" s="12" t="s">
        <v>37</v>
      </c>
    </row>
    <row r="3" spans="1:2" ht="14.5" x14ac:dyDescent="0.35">
      <c r="A3" s="12" t="s">
        <v>62</v>
      </c>
    </row>
    <row r="4" spans="1:2" ht="14.5" x14ac:dyDescent="0.35">
      <c r="A4" s="12">
        <v>88</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00"/>
  <sheetViews>
    <sheetView workbookViewId="0"/>
  </sheetViews>
  <sheetFormatPr defaultColWidth="14.453125" defaultRowHeight="15" customHeight="1" x14ac:dyDescent="0.35"/>
  <cols>
    <col min="1" max="1" width="12.453125" customWidth="1"/>
    <col min="2" max="2" width="11.26953125" customWidth="1"/>
    <col min="3" max="26" width="8.7265625" customWidth="1"/>
  </cols>
  <sheetData>
    <row r="3" spans="1:2" ht="14.5" x14ac:dyDescent="0.35">
      <c r="A3" s="16" t="s">
        <v>63</v>
      </c>
      <c r="B3" s="12" t="s">
        <v>64</v>
      </c>
    </row>
    <row r="4" spans="1:2" ht="14.5" x14ac:dyDescent="0.35">
      <c r="A4" s="17" t="s">
        <v>40</v>
      </c>
      <c r="B4" s="12">
        <v>75.569999999999993</v>
      </c>
    </row>
    <row r="5" spans="1:2" ht="14.5" x14ac:dyDescent="0.35">
      <c r="A5" s="17" t="s">
        <v>22</v>
      </c>
      <c r="B5" s="12">
        <v>3425.9279999999999</v>
      </c>
    </row>
    <row r="6" spans="1:2" ht="14.5" x14ac:dyDescent="0.35">
      <c r="A6" s="17" t="s">
        <v>45</v>
      </c>
      <c r="B6" s="12">
        <v>6297.4755000000005</v>
      </c>
    </row>
    <row r="7" spans="1:2" ht="14.5" x14ac:dyDescent="0.35">
      <c r="A7" s="17" t="s">
        <v>31</v>
      </c>
      <c r="B7" s="12">
        <v>8296.99</v>
      </c>
    </row>
    <row r="8" spans="1:2" ht="14.5" x14ac:dyDescent="0.35">
      <c r="A8" s="17" t="s">
        <v>27</v>
      </c>
      <c r="B8" s="12">
        <v>10065.397000000001</v>
      </c>
    </row>
    <row r="9" spans="1:2" ht="14.5" x14ac:dyDescent="0.35">
      <c r="A9" s="17" t="s">
        <v>65</v>
      </c>
      <c r="B9" s="12">
        <v>28161.360500000003</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00"/>
  <sheetViews>
    <sheetView workbookViewId="0"/>
  </sheetViews>
  <sheetFormatPr defaultColWidth="14.453125" defaultRowHeight="15" customHeight="1" x14ac:dyDescent="0.35"/>
  <cols>
    <col min="1" max="1" width="12.453125" customWidth="1"/>
    <col min="2" max="2" width="11.26953125" customWidth="1"/>
    <col min="3" max="26" width="8.7265625" customWidth="1"/>
  </cols>
  <sheetData>
    <row r="3" spans="1:2" ht="14.5" x14ac:dyDescent="0.35">
      <c r="A3" s="16" t="s">
        <v>63</v>
      </c>
      <c r="B3" s="12" t="s">
        <v>64</v>
      </c>
    </row>
    <row r="4" spans="1:2" ht="14.5" x14ac:dyDescent="0.35">
      <c r="A4" s="17" t="s">
        <v>66</v>
      </c>
      <c r="B4" s="12">
        <v>11741.707</v>
      </c>
    </row>
    <row r="5" spans="1:2" ht="14.5" x14ac:dyDescent="0.35">
      <c r="A5" s="17" t="s">
        <v>65</v>
      </c>
      <c r="B5" s="12">
        <v>11741.707</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vt:lpstr>
      <vt:lpstr>Lookup</vt:lpstr>
      <vt:lpstr>Lookup Assignment</vt:lpstr>
      <vt:lpstr>Sheet2</vt:lpstr>
      <vt:lpstr>Pivot Table</vt:lpstr>
      <vt:lpstr>Pivot Assignment</vt:lpstr>
      <vt:lpstr>Qn1</vt:lpstr>
      <vt:lpstr>Qn2</vt:lpstr>
      <vt:lpstr>Qn3</vt:lpstr>
      <vt:lpstr>Sheet4</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Glory Chiamaka Emeh</cp:lastModifiedBy>
  <dcterms:created xsi:type="dcterms:W3CDTF">2023-01-12T16:09:45Z</dcterms:created>
  <dcterms:modified xsi:type="dcterms:W3CDTF">2025-03-08T06:11:36Z</dcterms:modified>
</cp:coreProperties>
</file>