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nhhit-my.sharepoint.com/personal/mats_nielsen_student_nhh_no/Documents/Spring 25/BAN403 Simulation/Eksamensoppgaver/Lever dette/"/>
    </mc:Choice>
  </mc:AlternateContent>
  <xr:revisionPtr revIDLastSave="22" documentId="13_ncr:1_{C2E12957-6764-440F-96EB-A8F226B7F9BC}" xr6:coauthVersionLast="47" xr6:coauthVersionMax="47" xr10:uidLastSave="{9B282459-E388-47A6-B155-49F89B415AC8}"/>
  <bookViews>
    <workbookView xWindow="-98" yWindow="-98" windowWidth="22695" windowHeight="14476" xr2:uid="{05945DF3-6C0D-43B4-8E97-2C25B29632E6}"/>
  </bookViews>
  <sheets>
    <sheet name="Sheet4" sheetId="5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5" l="1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12" i="5"/>
  <c r="C7" i="5"/>
  <c r="C8" i="5"/>
  <c r="C31" i="5" l="1"/>
  <c r="C30" i="5"/>
  <c r="C19" i="5"/>
  <c r="C18" i="5"/>
  <c r="C21" i="5"/>
  <c r="C12" i="5"/>
  <c r="C13" i="5"/>
  <c r="C29" i="5"/>
  <c r="C17" i="5"/>
  <c r="C28" i="5"/>
  <c r="C16" i="5"/>
  <c r="C27" i="5"/>
  <c r="C15" i="5"/>
  <c r="C32" i="5"/>
  <c r="C20" i="5"/>
  <c r="C26" i="5"/>
  <c r="C14" i="5"/>
  <c r="C25" i="5"/>
  <c r="C24" i="5"/>
  <c r="C23" i="5"/>
  <c r="B12" i="5"/>
  <c r="C22" i="5"/>
  <c r="B23" i="5"/>
  <c r="B28" i="5"/>
  <c r="B27" i="5"/>
  <c r="B18" i="5"/>
  <c r="B15" i="5"/>
  <c r="B14" i="5"/>
  <c r="B31" i="5"/>
  <c r="B25" i="5"/>
  <c r="B13" i="5"/>
  <c r="B24" i="5"/>
  <c r="B22" i="5"/>
  <c r="B21" i="5"/>
  <c r="B20" i="5"/>
  <c r="B32" i="5"/>
  <c r="B19" i="5"/>
  <c r="B30" i="5"/>
  <c r="B17" i="5"/>
  <c r="B26" i="5"/>
  <c r="B29" i="5"/>
  <c r="B16" i="5"/>
  <c r="F9" i="5" l="1"/>
  <c r="E9" i="5"/>
  <c r="F12" i="5" l="1"/>
  <c r="F18" i="5" s="1"/>
  <c r="L18" i="5" s="1"/>
  <c r="H12" i="5" l="1"/>
  <c r="L12" i="5"/>
  <c r="F22" i="5"/>
  <c r="F32" i="5"/>
  <c r="F27" i="5"/>
  <c r="F20" i="5"/>
  <c r="F21" i="5"/>
  <c r="F31" i="5"/>
  <c r="F19" i="5"/>
  <c r="F30" i="5"/>
  <c r="F29" i="5"/>
  <c r="F17" i="5"/>
  <c r="F28" i="5"/>
  <c r="F23" i="5"/>
  <c r="F14" i="5"/>
  <c r="F16" i="5"/>
  <c r="F26" i="5"/>
  <c r="F24" i="5"/>
  <c r="F15" i="5"/>
  <c r="F25" i="5"/>
  <c r="F13" i="5"/>
  <c r="H13" i="5" l="1"/>
  <c r="L13" i="5"/>
  <c r="H27" i="5"/>
  <c r="L27" i="5"/>
  <c r="H24" i="5"/>
  <c r="L24" i="5"/>
  <c r="H29" i="5"/>
  <c r="L29" i="5"/>
  <c r="H30" i="5"/>
  <c r="L30" i="5"/>
  <c r="H25" i="5"/>
  <c r="L25" i="5"/>
  <c r="H31" i="5"/>
  <c r="L31" i="5"/>
  <c r="H26" i="5"/>
  <c r="L26" i="5"/>
  <c r="H16" i="5"/>
  <c r="L16" i="5"/>
  <c r="H23" i="5"/>
  <c r="L23" i="5"/>
  <c r="H22" i="5"/>
  <c r="L22" i="5"/>
  <c r="H19" i="5"/>
  <c r="L19" i="5"/>
  <c r="H20" i="5"/>
  <c r="L20" i="5"/>
  <c r="H14" i="5"/>
  <c r="L14" i="5"/>
  <c r="H28" i="5"/>
  <c r="L28" i="5"/>
  <c r="H18" i="5"/>
  <c r="H15" i="5"/>
  <c r="L15" i="5"/>
  <c r="H21" i="5"/>
  <c r="L21" i="5"/>
  <c r="H32" i="5"/>
  <c r="L32" i="5"/>
  <c r="H17" i="5"/>
  <c r="L17" i="5"/>
  <c r="J12" i="5" l="1"/>
  <c r="N12" i="5" s="1"/>
  <c r="O12" i="5" s="1"/>
</calcChain>
</file>

<file path=xl/sharedStrings.xml><?xml version="1.0" encoding="utf-8"?>
<sst xmlns="http://schemas.openxmlformats.org/spreadsheetml/2006/main" count="37" uniqueCount="37">
  <si>
    <t>N</t>
  </si>
  <si>
    <t>c</t>
  </si>
  <si>
    <t>lambda</t>
  </si>
  <si>
    <t>mu</t>
  </si>
  <si>
    <t>LHS</t>
  </si>
  <si>
    <t>N!</t>
  </si>
  <si>
    <t>lambda/mu</t>
  </si>
  <si>
    <t>Lq</t>
  </si>
  <si>
    <t>nPn</t>
  </si>
  <si>
    <t>L</t>
  </si>
  <si>
    <t>Work. Cost</t>
  </si>
  <si>
    <t>Broken Cost</t>
  </si>
  <si>
    <t>RHS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</si>
  <si>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</si>
  <si>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</si>
  <si>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</si>
  <si>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</si>
  <si>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</si>
  <si>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</si>
  <si>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</si>
  <si>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</si>
  <si>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</si>
  <si>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</si>
  <si>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</si>
  <si>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</si>
  <si>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</si>
  <si>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</si>
  <si>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</si>
  <si>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</si>
  <si>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</si>
  <si>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</si>
  <si>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</si>
  <si>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</si>
  <si>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</si>
  <si>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(n-c)Pn</t>
  </si>
  <si>
    <t>Expected Cost</t>
  </si>
  <si>
    <t>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</si>
</sst>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6833-BFD1-4AF1-BF27-0EEF7608DF4A}">
  <sheetPr codeName="Sheet3"/>
  <dimension ref="A1:O32"/>
  <sheetViews>
    <sheetView tabSelected="1" workbookViewId="0">
      <selection activeCell="U14" sqref="U14"/>
    </sheetView>
  </sheetViews>
  <sheetFormatPr defaultRowHeight="14.25" x14ac:dyDescent="0.45"/>
  <cols>
    <col min="3" max="3" width="11.796875" bestFit="1" customWidth="1"/>
    <col min="4" max="4" width="3.53125" customWidth="1"/>
    <col min="5" max="5" width="6.53125" customWidth="1"/>
    <col min="6" max="6" width="11.33203125" customWidth="1"/>
    <col min="7" max="7" width="3.53125" customWidth="1"/>
    <col min="8" max="8" width="9.1328125" customWidth="1"/>
    <col min="9" max="9" width="3.9296875" customWidth="1"/>
    <col min="11" max="11" width="3.06640625" customWidth="1"/>
    <col min="12" max="12" width="6" customWidth="1"/>
    <col min="13" max="13" width="3.19921875" customWidth="1"/>
    <col min="14" max="14" width="6.59765625" customWidth="1"/>
    <col min="15" max="15" width="12.796875" customWidth="1"/>
  </cols>
  <sheetData>
    <row r="1" spans="1:15" x14ac:dyDescent="0.45">
      <c r="B1" s="1" t="s">
        <v>0</v>
      </c>
      <c r="C1" s="1">
        <v>5</v>
      </c>
      <c r="D1" s="1"/>
      <c r="E1" s="1"/>
      <c r="F1" s="1"/>
      <c r="G1" s="1"/>
      <c r="H1" s="1"/>
      <c r="I1" s="1"/>
      <c r="J1" s="1"/>
      <c r="K1" s="1"/>
      <c r="L1" s="1"/>
    </row>
    <row r="2" spans="1:15" x14ac:dyDescent="0.45">
      <c r="B2" s="1" t="s">
        <v>1</v>
      </c>
      <c r="C2" s="1">
        <v>3</v>
      </c>
      <c r="D2" s="1"/>
      <c r="E2" s="1"/>
      <c r="F2" s="1"/>
      <c r="H2" s="1"/>
      <c r="I2" s="1"/>
      <c r="J2" s="1"/>
      <c r="K2" s="1"/>
      <c r="L2" s="1"/>
    </row>
    <row r="3" spans="1:15" x14ac:dyDescent="0.45">
      <c r="B3" s="3" t="s">
        <v>2</v>
      </c>
      <c r="C3" s="3">
        <v>0.125</v>
      </c>
      <c r="D3" s="1"/>
      <c r="E3" s="1"/>
      <c r="F3" s="1"/>
      <c r="H3" s="1"/>
      <c r="I3" s="1"/>
      <c r="J3" s="1"/>
      <c r="K3" s="1"/>
      <c r="L3" s="1"/>
      <c r="M3" s="1"/>
    </row>
    <row r="4" spans="1:15" x14ac:dyDescent="0.45">
      <c r="B4" s="3" t="s">
        <v>3</v>
      </c>
      <c r="C4" s="3">
        <v>0.5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 x14ac:dyDescent="0.45">
      <c r="B5" s="3" t="s">
        <v>10</v>
      </c>
      <c r="C5" s="3">
        <v>10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5" x14ac:dyDescent="0.45">
      <c r="B6" s="3" t="s">
        <v>11</v>
      </c>
      <c r="C6" s="3">
        <v>50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x14ac:dyDescent="0.45">
      <c r="B7" s="3" t="s">
        <v>6</v>
      </c>
      <c r="C7" s="3">
        <f>C3/C4</f>
        <v>0.25</v>
      </c>
    </row>
    <row r="8" spans="1:15" x14ac:dyDescent="0.45">
      <c r="B8" s="3" t="s">
        <v>5</v>
      </c>
      <c r="C8" s="3">
        <f>FACT(C1)</f>
        <v>120</v>
      </c>
      <c r="E8" s="2" t="s">
        <v>4</v>
      </c>
      <c r="F8" s="2" t="s">
        <v>12</v>
      </c>
    </row>
    <row r="9" spans="1:15" x14ac:dyDescent="0.45">
      <c r="E9" s="2">
        <f ca="1">SUM(OFFSET(B12, 0, 0, C2, 1))</f>
        <v>2.875</v>
      </c>
      <c r="F9" s="2">
        <f>SUM(INDEX(C:C, MATCH(C2, A:A, 0)):INDEX(C:C, MATCH(C1, A:A, 0)))</f>
        <v>0.18446180555555555</v>
      </c>
    </row>
    <row r="11" spans="1:15" x14ac:dyDescent="0.45">
      <c r="B11" s="3"/>
      <c r="F11" t="s">
        <v>36</v>
      </c>
      <c r="H11" s="2" t="s">
        <v>34</v>
      </c>
      <c r="J11" t="s">
        <v>7</v>
      </c>
      <c r="L11" s="2" t="s">
        <v>8</v>
      </c>
      <c r="N11" t="s">
        <v>9</v>
      </c>
      <c r="O11" t="s">
        <v>35</v>
      </c>
    </row>
    <row r="12" spans="1:15" x14ac:dyDescent="0.45">
      <c r="A12" s="2">
        <f>ROW()-12</f>
        <v>0</v>
      </c>
      <c r="B12" s="2">
        <f t="shared" ref="B12:B32" si="0">C$8/(FACT(C$1-A12)*FACT(A12))*C$7^A12</f>
        <v>1</v>
      </c>
      <c r="C12" s="2">
        <f>C$8/(FACT(C$1-A12)*FACT(C$2)*C$2^(A12-C$2))*C$7^A12</f>
        <v>4.5</v>
      </c>
      <c r="E12" t="s">
        <v>13</v>
      </c>
      <c r="F12">
        <f ca="1">1/(E9+F9)</f>
        <v>0.32685487303163574</v>
      </c>
      <c r="H12" s="2">
        <f t="shared" ref="H12:H32" ca="1" si="1">(A12-C$2)*F12</f>
        <v>-0.98056461909490722</v>
      </c>
      <c r="J12">
        <f ca="1">SUM(INDEX(H:H, MATCH(C2, A:A, 0)):INDEX(H:H, MATCH(C1, A:A, 0)))</f>
        <v>9.9304865938431002E-3</v>
      </c>
      <c r="L12" s="2">
        <f t="shared" ref="L12:L32" ca="1" si="2">A12*F12</f>
        <v>0</v>
      </c>
      <c r="N12">
        <f ca="1">J12+SUM(L12:INDEX(L:L, MATCH((C2-1), A:A, 0)))+C2*(1-(SUM(F12:INDEX(F:F, MATCH((C2-1), A:A, 0)))))</f>
        <v>1.0079443892750741</v>
      </c>
      <c r="O12" s="4">
        <f ca="1">(N12*C6)+(C2*C5)</f>
        <v>80.397219463753714</v>
      </c>
    </row>
    <row r="13" spans="1:15" x14ac:dyDescent="0.45">
      <c r="A13" s="2">
        <f t="shared" ref="A13:A32" si="3">ROW()-12</f>
        <v>1</v>
      </c>
      <c r="B13" s="2">
        <f t="shared" si="0"/>
        <v>1.25</v>
      </c>
      <c r="C13" s="2">
        <f>C$8/(FACT(C$1-A13)*FACT(C$2)*C$2^(A13-C$2))*C$7^A13</f>
        <v>1.875</v>
      </c>
      <c r="E13" t="s">
        <v>14</v>
      </c>
      <c r="F13">
        <f t="shared" ref="F13:F32" ca="1" si="4">IF(A13&lt;=C$2,B13*F$12,C13*F$12)</f>
        <v>0.4085685912895447</v>
      </c>
      <c r="H13" s="2">
        <f t="shared" ca="1" si="1"/>
        <v>-0.81713718257908941</v>
      </c>
      <c r="L13" s="2">
        <f t="shared" ca="1" si="2"/>
        <v>0.4085685912895447</v>
      </c>
    </row>
    <row r="14" spans="1:15" x14ac:dyDescent="0.45">
      <c r="A14" s="2">
        <f t="shared" si="3"/>
        <v>2</v>
      </c>
      <c r="B14" s="2">
        <f t="shared" si="0"/>
        <v>0.625</v>
      </c>
      <c r="C14" s="2">
        <f t="shared" ref="C14:C32" si="5">C$8/(FACT(C$1-A14)*FACT(C$2)*C$2^(A14-C$2))*C$7^A14</f>
        <v>0.625</v>
      </c>
      <c r="E14" t="s">
        <v>15</v>
      </c>
      <c r="F14">
        <f t="shared" ca="1" si="4"/>
        <v>0.20428429564477235</v>
      </c>
      <c r="H14" s="2">
        <f t="shared" ca="1" si="1"/>
        <v>-0.20428429564477235</v>
      </c>
      <c r="L14" s="2">
        <f t="shared" ca="1" si="2"/>
        <v>0.4085685912895447</v>
      </c>
    </row>
    <row r="15" spans="1:15" x14ac:dyDescent="0.45">
      <c r="A15" s="2">
        <f t="shared" si="3"/>
        <v>3</v>
      </c>
      <c r="B15" s="2">
        <f t="shared" si="0"/>
        <v>0.15625</v>
      </c>
      <c r="C15" s="2">
        <f t="shared" si="5"/>
        <v>0.15625</v>
      </c>
      <c r="E15" t="s">
        <v>16</v>
      </c>
      <c r="F15">
        <f t="shared" ca="1" si="4"/>
        <v>5.1071073911193088E-2</v>
      </c>
      <c r="H15" s="2">
        <f t="shared" ca="1" si="1"/>
        <v>0</v>
      </c>
      <c r="L15" s="2">
        <f t="shared" ca="1" si="2"/>
        <v>0.15321322173357926</v>
      </c>
    </row>
    <row r="16" spans="1:15" x14ac:dyDescent="0.45">
      <c r="A16" s="2">
        <f t="shared" si="3"/>
        <v>4</v>
      </c>
      <c r="B16" s="2">
        <f t="shared" si="0"/>
        <v>1.953125E-2</v>
      </c>
      <c r="C16" s="2">
        <f t="shared" si="5"/>
        <v>2.6041666666666668E-2</v>
      </c>
      <c r="E16" t="s">
        <v>17</v>
      </c>
      <c r="F16">
        <f t="shared" ca="1" si="4"/>
        <v>8.5118456518655152E-3</v>
      </c>
      <c r="H16" s="2">
        <f t="shared" ca="1" si="1"/>
        <v>8.5118456518655152E-3</v>
      </c>
      <c r="L16" s="2">
        <f t="shared" ca="1" si="2"/>
        <v>3.4047382607462061E-2</v>
      </c>
    </row>
    <row r="17" spans="1:12" x14ac:dyDescent="0.45">
      <c r="A17" s="2">
        <f t="shared" si="3"/>
        <v>5</v>
      </c>
      <c r="B17" s="2">
        <f t="shared" si="0"/>
        <v>9.765625E-4</v>
      </c>
      <c r="C17" s="2">
        <f t="shared" si="5"/>
        <v>2.170138888888889E-3</v>
      </c>
      <c r="E17" t="s">
        <v>18</v>
      </c>
      <c r="F17">
        <f t="shared" ca="1" si="4"/>
        <v>7.0932047098879283E-4</v>
      </c>
      <c r="H17" s="2">
        <f t="shared" ca="1" si="1"/>
        <v>1.4186409419775857E-3</v>
      </c>
      <c r="L17" s="2">
        <f t="shared" ca="1" si="2"/>
        <v>3.5466023549439642E-3</v>
      </c>
    </row>
    <row r="18" spans="1:12" x14ac:dyDescent="0.45">
      <c r="A18" s="2">
        <f t="shared" si="3"/>
        <v>6</v>
      </c>
      <c r="B18" s="2" t="e">
        <f t="shared" si="0"/>
        <v>#NUM!</v>
      </c>
      <c r="C18" s="2" t="e">
        <f t="shared" si="5"/>
        <v>#NUM!</v>
      </c>
      <c r="E18" t="s">
        <v>19</v>
      </c>
      <c r="F18" t="e">
        <f ca="1">IF(A18&lt;=C$2,B18*F$12,C18*F$12)</f>
        <v>#NUM!</v>
      </c>
      <c r="H18" s="2" t="e">
        <f t="shared" ca="1" si="1"/>
        <v>#NUM!</v>
      </c>
      <c r="L18" s="2" t="e">
        <f ca="1">A18*F18</f>
        <v>#NUM!</v>
      </c>
    </row>
    <row r="19" spans="1:12" x14ac:dyDescent="0.45">
      <c r="A19" s="2">
        <f t="shared" si="3"/>
        <v>7</v>
      </c>
      <c r="B19" s="2" t="e">
        <f t="shared" si="0"/>
        <v>#NUM!</v>
      </c>
      <c r="C19" s="2" t="e">
        <f t="shared" si="5"/>
        <v>#NUM!</v>
      </c>
      <c r="E19" t="s">
        <v>20</v>
      </c>
      <c r="F19" t="e">
        <f t="shared" ca="1" si="4"/>
        <v>#NUM!</v>
      </c>
      <c r="H19" s="2" t="e">
        <f t="shared" ca="1" si="1"/>
        <v>#NUM!</v>
      </c>
      <c r="L19" s="2" t="e">
        <f t="shared" ca="1" si="2"/>
        <v>#NUM!</v>
      </c>
    </row>
    <row r="20" spans="1:12" x14ac:dyDescent="0.45">
      <c r="A20" s="2">
        <f t="shared" si="3"/>
        <v>8</v>
      </c>
      <c r="B20" s="2" t="e">
        <f t="shared" si="0"/>
        <v>#NUM!</v>
      </c>
      <c r="C20" s="2" t="e">
        <f t="shared" si="5"/>
        <v>#NUM!</v>
      </c>
      <c r="E20" t="s">
        <v>21</v>
      </c>
      <c r="F20" t="e">
        <f t="shared" ca="1" si="4"/>
        <v>#NUM!</v>
      </c>
      <c r="H20" s="2" t="e">
        <f t="shared" ca="1" si="1"/>
        <v>#NUM!</v>
      </c>
      <c r="L20" s="2" t="e">
        <f t="shared" ca="1" si="2"/>
        <v>#NUM!</v>
      </c>
    </row>
    <row r="21" spans="1:12" x14ac:dyDescent="0.45">
      <c r="A21" s="2">
        <f t="shared" si="3"/>
        <v>9</v>
      </c>
      <c r="B21" s="2" t="e">
        <f t="shared" si="0"/>
        <v>#NUM!</v>
      </c>
      <c r="C21" s="2" t="e">
        <f t="shared" si="5"/>
        <v>#NUM!</v>
      </c>
      <c r="E21" t="s">
        <v>22</v>
      </c>
      <c r="F21" t="e">
        <f t="shared" ca="1" si="4"/>
        <v>#NUM!</v>
      </c>
      <c r="H21" s="2" t="e">
        <f t="shared" ca="1" si="1"/>
        <v>#NUM!</v>
      </c>
      <c r="L21" s="2" t="e">
        <f t="shared" ca="1" si="2"/>
        <v>#NUM!</v>
      </c>
    </row>
    <row r="22" spans="1:12" x14ac:dyDescent="0.45">
      <c r="A22" s="2">
        <f t="shared" si="3"/>
        <v>10</v>
      </c>
      <c r="B22" s="2" t="e">
        <f t="shared" si="0"/>
        <v>#NUM!</v>
      </c>
      <c r="C22" s="2" t="e">
        <f t="shared" si="5"/>
        <v>#NUM!</v>
      </c>
      <c r="E22" t="s">
        <v>23</v>
      </c>
      <c r="F22" t="e">
        <f t="shared" ca="1" si="4"/>
        <v>#NUM!</v>
      </c>
      <c r="H22" s="2" t="e">
        <f t="shared" ca="1" si="1"/>
        <v>#NUM!</v>
      </c>
      <c r="L22" s="2" t="e">
        <f t="shared" ca="1" si="2"/>
        <v>#NUM!</v>
      </c>
    </row>
    <row r="23" spans="1:12" x14ac:dyDescent="0.45">
      <c r="A23" s="2">
        <f t="shared" si="3"/>
        <v>11</v>
      </c>
      <c r="B23" s="2" t="e">
        <f t="shared" si="0"/>
        <v>#NUM!</v>
      </c>
      <c r="C23" s="2" t="e">
        <f t="shared" si="5"/>
        <v>#NUM!</v>
      </c>
      <c r="E23" t="s">
        <v>24</v>
      </c>
      <c r="F23" t="e">
        <f t="shared" ca="1" si="4"/>
        <v>#NUM!</v>
      </c>
      <c r="H23" s="2" t="e">
        <f t="shared" ca="1" si="1"/>
        <v>#NUM!</v>
      </c>
      <c r="L23" s="2" t="e">
        <f t="shared" ca="1" si="2"/>
        <v>#NUM!</v>
      </c>
    </row>
    <row r="24" spans="1:12" x14ac:dyDescent="0.45">
      <c r="A24" s="2">
        <f t="shared" si="3"/>
        <v>12</v>
      </c>
      <c r="B24" s="2" t="e">
        <f t="shared" si="0"/>
        <v>#NUM!</v>
      </c>
      <c r="C24" s="2" t="e">
        <f t="shared" si="5"/>
        <v>#NUM!</v>
      </c>
      <c r="E24" t="s">
        <v>25</v>
      </c>
      <c r="F24" t="e">
        <f t="shared" ca="1" si="4"/>
        <v>#NUM!</v>
      </c>
      <c r="H24" s="2" t="e">
        <f t="shared" ca="1" si="1"/>
        <v>#NUM!</v>
      </c>
      <c r="L24" s="2" t="e">
        <f t="shared" ca="1" si="2"/>
        <v>#NUM!</v>
      </c>
    </row>
    <row r="25" spans="1:12" x14ac:dyDescent="0.45">
      <c r="A25" s="2">
        <f t="shared" si="3"/>
        <v>13</v>
      </c>
      <c r="B25" s="2" t="e">
        <f t="shared" si="0"/>
        <v>#NUM!</v>
      </c>
      <c r="C25" s="2" t="e">
        <f t="shared" si="5"/>
        <v>#NUM!</v>
      </c>
      <c r="E25" t="s">
        <v>26</v>
      </c>
      <c r="F25" t="e">
        <f t="shared" ca="1" si="4"/>
        <v>#NUM!</v>
      </c>
      <c r="H25" s="2" t="e">
        <f t="shared" ca="1" si="1"/>
        <v>#NUM!</v>
      </c>
      <c r="L25" s="2" t="e">
        <f t="shared" ca="1" si="2"/>
        <v>#NUM!</v>
      </c>
    </row>
    <row r="26" spans="1:12" x14ac:dyDescent="0.45">
      <c r="A26" s="2">
        <f t="shared" si="3"/>
        <v>14</v>
      </c>
      <c r="B26" s="2" t="e">
        <f t="shared" si="0"/>
        <v>#NUM!</v>
      </c>
      <c r="C26" s="2" t="e">
        <f t="shared" si="5"/>
        <v>#NUM!</v>
      </c>
      <c r="E26" t="s">
        <v>27</v>
      </c>
      <c r="F26" t="e">
        <f t="shared" ca="1" si="4"/>
        <v>#NUM!</v>
      </c>
      <c r="H26" s="2" t="e">
        <f t="shared" ca="1" si="1"/>
        <v>#NUM!</v>
      </c>
      <c r="L26" s="2" t="e">
        <f t="shared" ca="1" si="2"/>
        <v>#NUM!</v>
      </c>
    </row>
    <row r="27" spans="1:12" x14ac:dyDescent="0.45">
      <c r="A27" s="2">
        <f t="shared" si="3"/>
        <v>15</v>
      </c>
      <c r="B27" s="2" t="e">
        <f t="shared" si="0"/>
        <v>#NUM!</v>
      </c>
      <c r="C27" s="2" t="e">
        <f t="shared" si="5"/>
        <v>#NUM!</v>
      </c>
      <c r="E27" t="s">
        <v>28</v>
      </c>
      <c r="F27" t="e">
        <f t="shared" ca="1" si="4"/>
        <v>#NUM!</v>
      </c>
      <c r="H27" s="2" t="e">
        <f t="shared" ca="1" si="1"/>
        <v>#NUM!</v>
      </c>
      <c r="L27" s="2" t="e">
        <f t="shared" ca="1" si="2"/>
        <v>#NUM!</v>
      </c>
    </row>
    <row r="28" spans="1:12" x14ac:dyDescent="0.45">
      <c r="A28" s="2">
        <f t="shared" si="3"/>
        <v>16</v>
      </c>
      <c r="B28" s="2" t="e">
        <f t="shared" si="0"/>
        <v>#NUM!</v>
      </c>
      <c r="C28" s="2" t="e">
        <f t="shared" si="5"/>
        <v>#NUM!</v>
      </c>
      <c r="E28" t="s">
        <v>29</v>
      </c>
      <c r="F28" t="e">
        <f t="shared" ca="1" si="4"/>
        <v>#NUM!</v>
      </c>
      <c r="H28" s="2" t="e">
        <f t="shared" ca="1" si="1"/>
        <v>#NUM!</v>
      </c>
      <c r="L28" s="2" t="e">
        <f t="shared" ca="1" si="2"/>
        <v>#NUM!</v>
      </c>
    </row>
    <row r="29" spans="1:12" x14ac:dyDescent="0.45">
      <c r="A29" s="2">
        <f t="shared" si="3"/>
        <v>17</v>
      </c>
      <c r="B29" s="2" t="e">
        <f t="shared" si="0"/>
        <v>#NUM!</v>
      </c>
      <c r="C29" s="2" t="e">
        <f t="shared" si="5"/>
        <v>#NUM!</v>
      </c>
      <c r="E29" t="s">
        <v>30</v>
      </c>
      <c r="F29" t="e">
        <f t="shared" ca="1" si="4"/>
        <v>#NUM!</v>
      </c>
      <c r="H29" s="2" t="e">
        <f t="shared" ca="1" si="1"/>
        <v>#NUM!</v>
      </c>
      <c r="L29" s="2" t="e">
        <f t="shared" ca="1" si="2"/>
        <v>#NUM!</v>
      </c>
    </row>
    <row r="30" spans="1:12" x14ac:dyDescent="0.45">
      <c r="A30" s="2">
        <f t="shared" si="3"/>
        <v>18</v>
      </c>
      <c r="B30" s="2" t="e">
        <f t="shared" si="0"/>
        <v>#NUM!</v>
      </c>
      <c r="C30" s="2" t="e">
        <f t="shared" si="5"/>
        <v>#NUM!</v>
      </c>
      <c r="E30" t="s">
        <v>31</v>
      </c>
      <c r="F30" t="e">
        <f t="shared" ca="1" si="4"/>
        <v>#NUM!</v>
      </c>
      <c r="H30" s="2" t="e">
        <f t="shared" ca="1" si="1"/>
        <v>#NUM!</v>
      </c>
      <c r="L30" s="2" t="e">
        <f t="shared" ca="1" si="2"/>
        <v>#NUM!</v>
      </c>
    </row>
    <row r="31" spans="1:12" x14ac:dyDescent="0.45">
      <c r="A31" s="2">
        <f t="shared" si="3"/>
        <v>19</v>
      </c>
      <c r="B31" s="2" t="e">
        <f t="shared" si="0"/>
        <v>#NUM!</v>
      </c>
      <c r="C31" s="2" t="e">
        <f t="shared" si="5"/>
        <v>#NUM!</v>
      </c>
      <c r="E31" t="s">
        <v>32</v>
      </c>
      <c r="F31" t="e">
        <f t="shared" ca="1" si="4"/>
        <v>#NUM!</v>
      </c>
      <c r="H31" s="2" t="e">
        <f t="shared" ca="1" si="1"/>
        <v>#NUM!</v>
      </c>
      <c r="L31" s="2" t="e">
        <f t="shared" ca="1" si="2"/>
        <v>#NUM!</v>
      </c>
    </row>
    <row r="32" spans="1:12" x14ac:dyDescent="0.45">
      <c r="A32" s="2">
        <f t="shared" si="3"/>
        <v>20</v>
      </c>
      <c r="B32" s="2" t="e">
        <f t="shared" si="0"/>
        <v>#NUM!</v>
      </c>
      <c r="C32" s="2" t="e">
        <f t="shared" si="5"/>
        <v>#NUM!</v>
      </c>
      <c r="E32" t="s">
        <v>33</v>
      </c>
      <c r="F32" t="e">
        <f t="shared" ca="1" si="4"/>
        <v>#NUM!</v>
      </c>
      <c r="H32" s="2" t="e">
        <f t="shared" ca="1" si="1"/>
        <v>#NUM!</v>
      </c>
      <c r="L32" s="2" t="e">
        <f t="shared" ca="1" si="2"/>
        <v>#NUM!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 Esperum Nielsen</dc:creator>
  <cp:lastModifiedBy>Mats Esperum Nielsen</cp:lastModifiedBy>
  <dcterms:created xsi:type="dcterms:W3CDTF">2025-02-24T14:31:33Z</dcterms:created>
  <dcterms:modified xsi:type="dcterms:W3CDTF">2025-03-02T15:51:47Z</dcterms:modified>
</cp:coreProperties>
</file>