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eps\Desktop\EP3 - Emerson Patryck\"/>
    </mc:Choice>
  </mc:AlternateContent>
  <bookViews>
    <workbookView xWindow="0" yWindow="0" windowWidth="20490" windowHeight="8340" tabRatio="955" firstSheet="1" activeTab="6"/>
  </bookViews>
  <sheets>
    <sheet name="ARVORE CONVENCIONAL (50%CERTA)" sheetId="9" r:id="rId1"/>
    <sheet name="ARVORE AVL (50% CERTO)" sheetId="4" r:id="rId2"/>
    <sheet name="ARVORE CONVENCIONAL (CERTA)" sheetId="3" r:id="rId3"/>
    <sheet name="ARVORE AVL (CERTO)" sheetId="2" r:id="rId4"/>
    <sheet name="ARVORE AVL  (ERRADA)" sheetId="5" r:id="rId5"/>
    <sheet name="ARVORE CONVENCIONAL (ERRADA)" sheetId="10" r:id="rId6"/>
    <sheet name="Analise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1" l="1"/>
  <c r="B23" i="11"/>
  <c r="C15" i="11"/>
  <c r="B15" i="11"/>
  <c r="C7" i="11"/>
  <c r="D5" i="11" s="1"/>
  <c r="B7" i="11"/>
  <c r="D21" i="11" l="1"/>
  <c r="D13" i="11"/>
  <c r="B5" i="3"/>
  <c r="B5" i="10"/>
  <c r="B5" i="9"/>
  <c r="B5" i="5"/>
  <c r="B5" i="4"/>
  <c r="B5" i="2"/>
</calcChain>
</file>

<file path=xl/sharedStrings.xml><?xml version="1.0" encoding="utf-8"?>
<sst xmlns="http://schemas.openxmlformats.org/spreadsheetml/2006/main" count="306" uniqueCount="84">
  <si>
    <t>O</t>
  </si>
  <si>
    <t>empenho</t>
  </si>
  <si>
    <t>em</t>
  </si>
  <si>
    <t>analisar</t>
  </si>
  <si>
    <t>a</t>
  </si>
  <si>
    <t>consolidação</t>
  </si>
  <si>
    <t>das</t>
  </si>
  <si>
    <t>estruturas</t>
  </si>
  <si>
    <t>oferece</t>
  </si>
  <si>
    <t>uma</t>
  </si>
  <si>
    <t>interessante</t>
  </si>
  <si>
    <t>oportunidade</t>
  </si>
  <si>
    <t>para</t>
  </si>
  <si>
    <t>verificação</t>
  </si>
  <si>
    <t>dos</t>
  </si>
  <si>
    <t>índices</t>
  </si>
  <si>
    <t>pretendidos.</t>
  </si>
  <si>
    <t>que</t>
  </si>
  <si>
    <t>temos</t>
  </si>
  <si>
    <t>ter</t>
  </si>
  <si>
    <t>sempre</t>
  </si>
  <si>
    <t>mente</t>
  </si>
  <si>
    <t>é</t>
  </si>
  <si>
    <t>o</t>
  </si>
  <si>
    <t>desafiador</t>
  </si>
  <si>
    <t>cenário</t>
  </si>
  <si>
    <t>globalizado</t>
  </si>
  <si>
    <t>desafia</t>
  </si>
  <si>
    <t>capacidade</t>
  </si>
  <si>
    <t>de</t>
  </si>
  <si>
    <t>equalização</t>
  </si>
  <si>
    <t>novas</t>
  </si>
  <si>
    <t>proposições.</t>
  </si>
  <si>
    <t>pretendidos,</t>
  </si>
  <si>
    <t>proposições,</t>
  </si>
  <si>
    <t>Palavras</t>
  </si>
  <si>
    <t>Tempo de Buscas (s)</t>
  </si>
  <si>
    <t>Quantidade de Palavras Erradas</t>
  </si>
  <si>
    <t>Quantidade de Sugestões de Palavra</t>
  </si>
  <si>
    <t>empeio</t>
  </si>
  <si>
    <t>analizar</t>
  </si>
  <si>
    <t>consolidso</t>
  </si>
  <si>
    <t>intesante</t>
  </si>
  <si>
    <t>opornidade</t>
  </si>
  <si>
    <t>verdicação</t>
  </si>
  <si>
    <t>índfgces</t>
  </si>
  <si>
    <t>trem</t>
  </si>
  <si>
    <t>desafiaadr</t>
  </si>
  <si>
    <t>capassidade</t>
  </si>
  <si>
    <t>empeno</t>
  </si>
  <si>
    <t>efm</t>
  </si>
  <si>
    <t>anaisar</t>
  </si>
  <si>
    <t>consoliddação</t>
  </si>
  <si>
    <t>ds</t>
  </si>
  <si>
    <t>easstruturas</t>
  </si>
  <si>
    <t>ofeqwrece</t>
  </si>
  <si>
    <t>intedssante</t>
  </si>
  <si>
    <t>oportasnidade</t>
  </si>
  <si>
    <t>verifasicação</t>
  </si>
  <si>
    <t>índies</t>
  </si>
  <si>
    <t>preendidos.</t>
  </si>
  <si>
    <t>qe</t>
  </si>
  <si>
    <t>temaos</t>
  </si>
  <si>
    <t>tir</t>
  </si>
  <si>
    <t>smpre</t>
  </si>
  <si>
    <t>ente</t>
  </si>
  <si>
    <t>desadasor</t>
  </si>
  <si>
    <t>cenerio</t>
  </si>
  <si>
    <t>globizado</t>
  </si>
  <si>
    <t>desfia</t>
  </si>
  <si>
    <t>capqcidade</t>
  </si>
  <si>
    <t>equwização</t>
  </si>
  <si>
    <t>noqas</t>
  </si>
  <si>
    <t>propassições.</t>
  </si>
  <si>
    <t>Tempo de Criação da Arvore (segundos)</t>
  </si>
  <si>
    <t>Tempo Médio de Busca (segundos)</t>
  </si>
  <si>
    <t>Tempo Máximo de Execução (segundos)</t>
  </si>
  <si>
    <t>Árvore Balanceada</t>
  </si>
  <si>
    <t>Árvore Não Balanceada</t>
  </si>
  <si>
    <t>Análises</t>
  </si>
  <si>
    <t>Análise Comportamental - Texto Sem Alterações</t>
  </si>
  <si>
    <t>Análise Comportamental - Texto Com Pequenas Alterações</t>
  </si>
  <si>
    <t>Análise Comportamental - Texto Com Muitas Alterações</t>
  </si>
  <si>
    <t>Diferença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</si>
</sst>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1" xfId="0" applyNumberFormat="1" applyBorder="1"/>
    <xf numFmtId="0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Normal="100" workbookViewId="0">
      <selection activeCell="B1" sqref="B1:B5"/>
    </sheetView>
  </sheetViews>
  <sheetFormatPr defaultRowHeight="15" x14ac:dyDescent="0.25"/>
  <cols>
    <col min="1" max="1" width="37.140625" bestFit="1" customWidth="1"/>
    <col min="2" max="2" width="20.5703125" style="4" customWidth="1"/>
    <col min="8" max="8" width="16.42578125" bestFit="1" customWidth="1"/>
  </cols>
  <sheetData>
    <row r="1" spans="1:8" x14ac:dyDescent="0.25">
      <c r="A1" s="1" t="s">
        <v>74</v>
      </c>
      <c r="B1" s="3">
        <v>662.24471300000005</v>
      </c>
    </row>
    <row r="2" spans="1:8" x14ac:dyDescent="0.25">
      <c r="A2" s="1" t="s">
        <v>76</v>
      </c>
      <c r="B2" s="3">
        <v>662.42408799999998</v>
      </c>
    </row>
    <row r="3" spans="1:8" x14ac:dyDescent="0.25">
      <c r="A3" s="1" t="s">
        <v>37</v>
      </c>
      <c r="B3" s="3">
        <v>11</v>
      </c>
    </row>
    <row r="4" spans="1:8" x14ac:dyDescent="0.25">
      <c r="A4" s="1" t="s">
        <v>38</v>
      </c>
      <c r="B4" s="3">
        <v>111</v>
      </c>
    </row>
    <row r="5" spans="1:8" x14ac:dyDescent="0.25">
      <c r="A5" s="1" t="s">
        <v>75</v>
      </c>
      <c r="B5" s="3">
        <f>MEDIAN(B7:B45)</f>
        <v>662.33864600000004</v>
      </c>
    </row>
    <row r="6" spans="1:8" x14ac:dyDescent="0.25">
      <c r="A6" s="1" t="s">
        <v>35</v>
      </c>
      <c r="B6" s="3" t="s">
        <v>36</v>
      </c>
      <c r="H6" s="6"/>
    </row>
    <row r="7" spans="1:8" x14ac:dyDescent="0.25">
      <c r="A7" t="s">
        <v>0</v>
      </c>
      <c r="B7" s="4">
        <v>662.249641</v>
      </c>
    </row>
    <row r="8" spans="1:8" x14ac:dyDescent="0.25">
      <c r="A8" s="2" t="s">
        <v>39</v>
      </c>
      <c r="B8" s="4">
        <v>662.25411399999996</v>
      </c>
    </row>
    <row r="9" spans="1:8" x14ac:dyDescent="0.25">
      <c r="A9" t="s">
        <v>2</v>
      </c>
      <c r="B9" s="4">
        <v>662.25638300000003</v>
      </c>
    </row>
    <row r="10" spans="1:8" x14ac:dyDescent="0.25">
      <c r="A10" s="2" t="s">
        <v>40</v>
      </c>
      <c r="B10" s="4">
        <v>662.25735599999996</v>
      </c>
    </row>
    <row r="11" spans="1:8" x14ac:dyDescent="0.25">
      <c r="A11" t="s">
        <v>4</v>
      </c>
      <c r="B11" s="4">
        <v>662.25765799999999</v>
      </c>
    </row>
    <row r="12" spans="1:8" x14ac:dyDescent="0.25">
      <c r="A12" s="2" t="s">
        <v>41</v>
      </c>
      <c r="B12" s="4">
        <v>662.25989500000003</v>
      </c>
    </row>
    <row r="13" spans="1:8" x14ac:dyDescent="0.25">
      <c r="A13" t="s">
        <v>6</v>
      </c>
      <c r="B13" s="4">
        <v>662.26250100000004</v>
      </c>
    </row>
    <row r="14" spans="1:8" x14ac:dyDescent="0.25">
      <c r="A14" t="s">
        <v>7</v>
      </c>
      <c r="B14" s="4">
        <v>662.26536799999997</v>
      </c>
    </row>
    <row r="15" spans="1:8" x14ac:dyDescent="0.25">
      <c r="A15" t="s">
        <v>8</v>
      </c>
      <c r="B15" s="4">
        <v>662.26922200000001</v>
      </c>
    </row>
    <row r="16" spans="1:8" x14ac:dyDescent="0.25">
      <c r="A16" t="s">
        <v>9</v>
      </c>
      <c r="B16" s="4">
        <v>662.27445399999999</v>
      </c>
    </row>
    <row r="17" spans="1:2" x14ac:dyDescent="0.25">
      <c r="A17" s="2" t="s">
        <v>42</v>
      </c>
      <c r="B17" s="4">
        <v>662.28036999999995</v>
      </c>
    </row>
    <row r="18" spans="1:2" x14ac:dyDescent="0.25">
      <c r="A18" s="2" t="s">
        <v>43</v>
      </c>
      <c r="B18" s="4">
        <v>662.28869799999995</v>
      </c>
    </row>
    <row r="19" spans="1:2" x14ac:dyDescent="0.25">
      <c r="A19" t="s">
        <v>12</v>
      </c>
      <c r="B19" s="4">
        <v>662.29305599999998</v>
      </c>
    </row>
    <row r="20" spans="1:2" x14ac:dyDescent="0.25">
      <c r="A20" s="2" t="s">
        <v>44</v>
      </c>
      <c r="B20" s="4">
        <v>662.30415300000004</v>
      </c>
    </row>
    <row r="21" spans="1:2" x14ac:dyDescent="0.25">
      <c r="A21" t="s">
        <v>14</v>
      </c>
      <c r="B21" s="4">
        <v>662.30632800000001</v>
      </c>
    </row>
    <row r="22" spans="1:2" x14ac:dyDescent="0.25">
      <c r="A22" s="2" t="s">
        <v>45</v>
      </c>
      <c r="B22" s="4">
        <v>662.31766300000004</v>
      </c>
    </row>
    <row r="23" spans="1:2" x14ac:dyDescent="0.25">
      <c r="A23" t="s">
        <v>16</v>
      </c>
      <c r="B23" s="4">
        <v>662.32254599999999</v>
      </c>
    </row>
    <row r="24" spans="1:2" x14ac:dyDescent="0.25">
      <c r="A24" t="s">
        <v>0</v>
      </c>
      <c r="B24" s="4">
        <v>662.32730500000002</v>
      </c>
    </row>
    <row r="25" spans="1:2" x14ac:dyDescent="0.25">
      <c r="A25" t="s">
        <v>17</v>
      </c>
      <c r="B25" s="4">
        <v>662.33235200000001</v>
      </c>
    </row>
    <row r="26" spans="1:2" x14ac:dyDescent="0.25">
      <c r="A26" t="s">
        <v>46</v>
      </c>
      <c r="B26" s="4">
        <v>662.33864600000004</v>
      </c>
    </row>
    <row r="27" spans="1:2" x14ac:dyDescent="0.25">
      <c r="A27" t="s">
        <v>17</v>
      </c>
      <c r="B27" s="4">
        <v>662.34298899999999</v>
      </c>
    </row>
    <row r="28" spans="1:2" x14ac:dyDescent="0.25">
      <c r="A28" t="s">
        <v>19</v>
      </c>
      <c r="B28" s="4">
        <v>662.34834699999999</v>
      </c>
    </row>
    <row r="29" spans="1:2" x14ac:dyDescent="0.25">
      <c r="A29" t="s">
        <v>20</v>
      </c>
      <c r="B29" s="4">
        <v>662.35404400000004</v>
      </c>
    </row>
    <row r="30" spans="1:2" x14ac:dyDescent="0.25">
      <c r="A30" t="s">
        <v>2</v>
      </c>
      <c r="B30" s="4">
        <v>662.35655099999997</v>
      </c>
    </row>
    <row r="31" spans="1:2" x14ac:dyDescent="0.25">
      <c r="A31" t="s">
        <v>21</v>
      </c>
      <c r="B31" s="4">
        <v>662.36029799999994</v>
      </c>
    </row>
    <row r="32" spans="1:2" x14ac:dyDescent="0.25">
      <c r="A32" t="s">
        <v>22</v>
      </c>
      <c r="B32" s="4">
        <v>662.36798299999998</v>
      </c>
    </row>
    <row r="33" spans="1:2" x14ac:dyDescent="0.25">
      <c r="A33" t="s">
        <v>17</v>
      </c>
      <c r="B33" s="4">
        <v>662.37221899999997</v>
      </c>
    </row>
    <row r="34" spans="1:2" x14ac:dyDescent="0.25">
      <c r="A34" t="s">
        <v>23</v>
      </c>
      <c r="B34" s="4">
        <v>662.37578599999995</v>
      </c>
    </row>
    <row r="35" spans="1:2" x14ac:dyDescent="0.25">
      <c r="A35" s="2" t="s">
        <v>47</v>
      </c>
      <c r="B35" s="4">
        <v>662.37940400000002</v>
      </c>
    </row>
    <row r="36" spans="1:2" x14ac:dyDescent="0.25">
      <c r="A36" t="s">
        <v>25</v>
      </c>
      <c r="B36" s="4">
        <v>662.38159099999996</v>
      </c>
    </row>
    <row r="37" spans="1:2" x14ac:dyDescent="0.25">
      <c r="A37" s="2" t="s">
        <v>26</v>
      </c>
      <c r="B37" s="4">
        <v>662.38969299999997</v>
      </c>
    </row>
    <row r="38" spans="1:2" x14ac:dyDescent="0.25">
      <c r="A38" t="s">
        <v>27</v>
      </c>
      <c r="B38" s="4">
        <v>662.39231600000005</v>
      </c>
    </row>
    <row r="39" spans="1:2" x14ac:dyDescent="0.25">
      <c r="A39" t="s">
        <v>4</v>
      </c>
      <c r="B39" s="4">
        <v>662.39277900000002</v>
      </c>
    </row>
    <row r="40" spans="1:2" x14ac:dyDescent="0.25">
      <c r="A40" s="2" t="s">
        <v>48</v>
      </c>
      <c r="B40" s="4">
        <v>662.39587500000005</v>
      </c>
    </row>
    <row r="41" spans="1:2" x14ac:dyDescent="0.25">
      <c r="A41" t="s">
        <v>29</v>
      </c>
      <c r="B41" s="4">
        <v>662.402378</v>
      </c>
    </row>
    <row r="42" spans="1:2" x14ac:dyDescent="0.25">
      <c r="A42" s="2" t="s">
        <v>30</v>
      </c>
      <c r="B42" s="4">
        <v>662.40693399999998</v>
      </c>
    </row>
    <row r="43" spans="1:2" x14ac:dyDescent="0.25">
      <c r="A43" t="s">
        <v>6</v>
      </c>
      <c r="B43" s="4">
        <v>662.40889300000003</v>
      </c>
    </row>
    <row r="44" spans="1:2" x14ac:dyDescent="0.25">
      <c r="A44" t="s">
        <v>31</v>
      </c>
      <c r="B44" s="4">
        <v>662.41321100000005</v>
      </c>
    </row>
    <row r="45" spans="1:2" x14ac:dyDescent="0.25">
      <c r="A45" t="s">
        <v>32</v>
      </c>
      <c r="B45" s="4">
        <v>662.41850499999998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1" sqref="B1:B5"/>
    </sheetView>
  </sheetViews>
  <sheetFormatPr defaultRowHeight="15" x14ac:dyDescent="0.25"/>
  <cols>
    <col min="1" max="1" width="37.140625" bestFit="1" customWidth="1"/>
    <col min="2" max="2" width="19.140625" style="4" bestFit="1" customWidth="1"/>
    <col min="3" max="3" width="34" bestFit="1" customWidth="1"/>
  </cols>
  <sheetData>
    <row r="1" spans="1:2" x14ac:dyDescent="0.25">
      <c r="A1" s="1" t="s">
        <v>74</v>
      </c>
      <c r="B1" s="3">
        <v>0.15231</v>
      </c>
    </row>
    <row r="2" spans="1:2" x14ac:dyDescent="0.25">
      <c r="A2" s="1" t="s">
        <v>76</v>
      </c>
      <c r="B2" s="3">
        <v>1.9703790000000001</v>
      </c>
    </row>
    <row r="3" spans="1:2" x14ac:dyDescent="0.25">
      <c r="A3" s="1" t="s">
        <v>37</v>
      </c>
      <c r="B3" s="3">
        <v>11</v>
      </c>
    </row>
    <row r="4" spans="1:2" x14ac:dyDescent="0.25">
      <c r="A4" s="1" t="s">
        <v>38</v>
      </c>
      <c r="B4" s="3">
        <v>111</v>
      </c>
    </row>
    <row r="5" spans="1:2" x14ac:dyDescent="0.25">
      <c r="A5" s="1" t="s">
        <v>75</v>
      </c>
      <c r="B5" s="3">
        <f>MEDIAN(B7:B45)</f>
        <v>0.15601899999999999</v>
      </c>
    </row>
    <row r="6" spans="1:2" x14ac:dyDescent="0.25">
      <c r="A6" s="1" t="s">
        <v>35</v>
      </c>
      <c r="B6" s="3" t="s">
        <v>36</v>
      </c>
    </row>
    <row r="7" spans="1:2" x14ac:dyDescent="0.25">
      <c r="A7" t="s">
        <v>0</v>
      </c>
      <c r="B7" s="4">
        <v>0.15307699999999999</v>
      </c>
    </row>
    <row r="8" spans="1:2" x14ac:dyDescent="0.25">
      <c r="A8" s="2" t="s">
        <v>39</v>
      </c>
      <c r="B8" s="4">
        <v>0.153392</v>
      </c>
    </row>
    <row r="9" spans="1:2" x14ac:dyDescent="0.25">
      <c r="A9" t="s">
        <v>2</v>
      </c>
      <c r="B9" s="4">
        <v>0.15368399999999999</v>
      </c>
    </row>
    <row r="10" spans="1:2" x14ac:dyDescent="0.25">
      <c r="A10" s="2" t="s">
        <v>40</v>
      </c>
      <c r="B10" s="4">
        <v>0.15392800000000001</v>
      </c>
    </row>
    <row r="11" spans="1:2" x14ac:dyDescent="0.25">
      <c r="A11" t="s">
        <v>4</v>
      </c>
      <c r="B11" s="4">
        <v>0.154116</v>
      </c>
    </row>
    <row r="12" spans="1:2" x14ac:dyDescent="0.25">
      <c r="A12" s="2" t="s">
        <v>41</v>
      </c>
      <c r="B12" s="4">
        <v>0.15443100000000001</v>
      </c>
    </row>
    <row r="13" spans="1:2" x14ac:dyDescent="0.25">
      <c r="A13" t="s">
        <v>6</v>
      </c>
      <c r="B13" s="4">
        <v>0.15472</v>
      </c>
    </row>
    <row r="14" spans="1:2" x14ac:dyDescent="0.25">
      <c r="A14" t="s">
        <v>7</v>
      </c>
      <c r="B14" s="4">
        <v>0.154969</v>
      </c>
    </row>
    <row r="15" spans="1:2" x14ac:dyDescent="0.25">
      <c r="A15" t="s">
        <v>8</v>
      </c>
      <c r="B15" s="4">
        <v>0.15523500000000001</v>
      </c>
    </row>
    <row r="16" spans="1:2" x14ac:dyDescent="0.25">
      <c r="A16" t="s">
        <v>9</v>
      </c>
      <c r="B16" s="4">
        <v>0.155468</v>
      </c>
    </row>
    <row r="17" spans="1:2" x14ac:dyDescent="0.25">
      <c r="A17" s="2" t="s">
        <v>42</v>
      </c>
      <c r="B17" s="4">
        <v>0.15552099999999999</v>
      </c>
    </row>
    <row r="18" spans="1:2" x14ac:dyDescent="0.25">
      <c r="A18" s="2" t="s">
        <v>43</v>
      </c>
      <c r="B18" s="4">
        <v>0.15557199999999999</v>
      </c>
    </row>
    <row r="19" spans="1:2" x14ac:dyDescent="0.25">
      <c r="A19" t="s">
        <v>12</v>
      </c>
      <c r="B19" s="4">
        <v>0.15562200000000001</v>
      </c>
    </row>
    <row r="20" spans="1:2" x14ac:dyDescent="0.25">
      <c r="A20" s="2" t="s">
        <v>44</v>
      </c>
      <c r="B20" s="4">
        <v>0.155671</v>
      </c>
    </row>
    <row r="21" spans="1:2" x14ac:dyDescent="0.25">
      <c r="A21" t="s">
        <v>14</v>
      </c>
      <c r="B21" s="4">
        <v>0.155722</v>
      </c>
    </row>
    <row r="22" spans="1:2" x14ac:dyDescent="0.25">
      <c r="A22" s="2" t="s">
        <v>45</v>
      </c>
      <c r="B22" s="4">
        <v>0.15577199999999999</v>
      </c>
    </row>
    <row r="23" spans="1:2" x14ac:dyDescent="0.25">
      <c r="A23" t="s">
        <v>16</v>
      </c>
      <c r="B23" s="4">
        <v>0.15582399999999999</v>
      </c>
    </row>
    <row r="24" spans="1:2" x14ac:dyDescent="0.25">
      <c r="A24" t="s">
        <v>0</v>
      </c>
      <c r="B24" s="4">
        <v>0.15592</v>
      </c>
    </row>
    <row r="25" spans="1:2" x14ac:dyDescent="0.25">
      <c r="A25" t="s">
        <v>17</v>
      </c>
      <c r="B25" s="4">
        <v>0.155971</v>
      </c>
    </row>
    <row r="26" spans="1:2" x14ac:dyDescent="0.25">
      <c r="A26" t="s">
        <v>46</v>
      </c>
      <c r="B26" s="4">
        <v>0.15601899999999999</v>
      </c>
    </row>
    <row r="27" spans="1:2" x14ac:dyDescent="0.25">
      <c r="A27" t="s">
        <v>17</v>
      </c>
      <c r="B27" s="4">
        <v>0.15606500000000001</v>
      </c>
    </row>
    <row r="28" spans="1:2" x14ac:dyDescent="0.25">
      <c r="A28" t="s">
        <v>19</v>
      </c>
      <c r="B28" s="4">
        <v>0.156114</v>
      </c>
    </row>
    <row r="29" spans="1:2" x14ac:dyDescent="0.25">
      <c r="A29" t="s">
        <v>20</v>
      </c>
      <c r="B29" s="4">
        <v>0.15616099999999999</v>
      </c>
    </row>
    <row r="30" spans="1:2" x14ac:dyDescent="0.25">
      <c r="A30" t="s">
        <v>2</v>
      </c>
      <c r="B30" s="4">
        <v>0.15620899999999999</v>
      </c>
    </row>
    <row r="31" spans="1:2" x14ac:dyDescent="0.25">
      <c r="A31" t="s">
        <v>21</v>
      </c>
      <c r="B31" s="4">
        <v>0.15625500000000001</v>
      </c>
    </row>
    <row r="32" spans="1:2" x14ac:dyDescent="0.25">
      <c r="A32" t="s">
        <v>22</v>
      </c>
      <c r="B32" s="4">
        <v>0.156302</v>
      </c>
    </row>
    <row r="33" spans="1:2" x14ac:dyDescent="0.25">
      <c r="A33" t="s">
        <v>17</v>
      </c>
      <c r="B33" s="4">
        <v>0.15634999999999999</v>
      </c>
    </row>
    <row r="34" spans="1:2" x14ac:dyDescent="0.25">
      <c r="A34" t="s">
        <v>23</v>
      </c>
      <c r="B34" s="4">
        <v>0.156469</v>
      </c>
    </row>
    <row r="35" spans="1:2" x14ac:dyDescent="0.25">
      <c r="A35" s="2" t="s">
        <v>47</v>
      </c>
      <c r="B35" s="4">
        <v>0.15652199999999999</v>
      </c>
    </row>
    <row r="36" spans="1:2" x14ac:dyDescent="0.25">
      <c r="A36" t="s">
        <v>25</v>
      </c>
      <c r="B36" s="4">
        <v>0.15657199999999999</v>
      </c>
    </row>
    <row r="37" spans="1:2" x14ac:dyDescent="0.25">
      <c r="A37" s="2" t="s">
        <v>26</v>
      </c>
      <c r="B37" s="4">
        <v>0.15662200000000001</v>
      </c>
    </row>
    <row r="38" spans="1:2" x14ac:dyDescent="0.25">
      <c r="A38" t="s">
        <v>27</v>
      </c>
      <c r="B38" s="4">
        <v>0.15667200000000001</v>
      </c>
    </row>
    <row r="39" spans="1:2" x14ac:dyDescent="0.25">
      <c r="A39" t="s">
        <v>4</v>
      </c>
      <c r="B39" s="4">
        <v>0.156719</v>
      </c>
    </row>
    <row r="40" spans="1:2" x14ac:dyDescent="0.25">
      <c r="A40" s="2" t="s">
        <v>48</v>
      </c>
      <c r="B40" s="4">
        <v>0.15676799999999999</v>
      </c>
    </row>
    <row r="41" spans="1:2" x14ac:dyDescent="0.25">
      <c r="A41" t="s">
        <v>29</v>
      </c>
      <c r="B41" s="4">
        <v>0.15681800000000001</v>
      </c>
    </row>
    <row r="42" spans="1:2" x14ac:dyDescent="0.25">
      <c r="A42" s="2" t="s">
        <v>30</v>
      </c>
      <c r="B42" s="4">
        <v>0.156865</v>
      </c>
    </row>
    <row r="43" spans="1:2" x14ac:dyDescent="0.25">
      <c r="A43" t="s">
        <v>6</v>
      </c>
      <c r="B43" s="4">
        <v>0.156915</v>
      </c>
    </row>
    <row r="44" spans="1:2" x14ac:dyDescent="0.25">
      <c r="A44" t="s">
        <v>31</v>
      </c>
      <c r="B44" s="4">
        <v>0.15696299999999999</v>
      </c>
    </row>
    <row r="45" spans="1:2" x14ac:dyDescent="0.25">
      <c r="A45" t="s">
        <v>32</v>
      </c>
      <c r="B45" s="4">
        <v>0.15700900000000001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C7" sqref="C7"/>
    </sheetView>
  </sheetViews>
  <sheetFormatPr defaultRowHeight="15" x14ac:dyDescent="0.25"/>
  <cols>
    <col min="1" max="1" width="38.140625" customWidth="1"/>
    <col min="2" max="2" width="19.140625" style="4" customWidth="1"/>
    <col min="3" max="3" width="16.42578125" bestFit="1" customWidth="1"/>
    <col min="5" max="5" width="16.42578125" bestFit="1" customWidth="1"/>
  </cols>
  <sheetData>
    <row r="1" spans="1:5" x14ac:dyDescent="0.25">
      <c r="A1" s="1" t="s">
        <v>74</v>
      </c>
      <c r="B1" s="3">
        <v>639.390175</v>
      </c>
      <c r="C1" s="6"/>
    </row>
    <row r="2" spans="1:5" x14ac:dyDescent="0.25">
      <c r="A2" s="1" t="s">
        <v>76</v>
      </c>
      <c r="B2" s="3">
        <v>639.556288</v>
      </c>
    </row>
    <row r="3" spans="1:5" x14ac:dyDescent="0.25">
      <c r="A3" s="1" t="s">
        <v>37</v>
      </c>
      <c r="B3" s="3">
        <v>2</v>
      </c>
    </row>
    <row r="4" spans="1:5" x14ac:dyDescent="0.25">
      <c r="A4" s="1" t="s">
        <v>38</v>
      </c>
      <c r="B4" s="3">
        <v>3</v>
      </c>
      <c r="E4" s="6"/>
    </row>
    <row r="5" spans="1:5" x14ac:dyDescent="0.25">
      <c r="A5" s="1" t="s">
        <v>75</v>
      </c>
      <c r="B5" s="3">
        <f>MEDIAN(B7:B45)</f>
        <v>639.46696999999995</v>
      </c>
    </row>
    <row r="6" spans="1:5" x14ac:dyDescent="0.25">
      <c r="A6" s="1" t="s">
        <v>35</v>
      </c>
      <c r="B6" s="3" t="s">
        <v>36</v>
      </c>
    </row>
    <row r="7" spans="1:5" x14ac:dyDescent="0.25">
      <c r="A7" t="s">
        <v>0</v>
      </c>
      <c r="B7" s="4">
        <v>639.395126</v>
      </c>
    </row>
    <row r="8" spans="1:5" x14ac:dyDescent="0.25">
      <c r="A8" t="s">
        <v>1</v>
      </c>
      <c r="B8" s="4">
        <v>639.39866400000005</v>
      </c>
      <c r="E8" s="6"/>
    </row>
    <row r="9" spans="1:5" x14ac:dyDescent="0.25">
      <c r="A9" t="s">
        <v>2</v>
      </c>
      <c r="B9" s="4">
        <v>639.40093899999999</v>
      </c>
      <c r="E9" s="6"/>
    </row>
    <row r="10" spans="1:5" x14ac:dyDescent="0.25">
      <c r="A10" t="s">
        <v>3</v>
      </c>
      <c r="B10" s="4">
        <v>639.401611</v>
      </c>
      <c r="E10" s="6"/>
    </row>
    <row r="11" spans="1:5" x14ac:dyDescent="0.25">
      <c r="A11" t="s">
        <v>4</v>
      </c>
      <c r="B11" s="4">
        <v>639.40185899999994</v>
      </c>
      <c r="E11" s="6"/>
    </row>
    <row r="12" spans="1:5" x14ac:dyDescent="0.25">
      <c r="A12" t="s">
        <v>5</v>
      </c>
      <c r="B12" s="4">
        <v>639.40314100000001</v>
      </c>
      <c r="E12" s="6"/>
    </row>
    <row r="13" spans="1:5" x14ac:dyDescent="0.25">
      <c r="A13" t="s">
        <v>6</v>
      </c>
      <c r="B13" s="4">
        <v>639.40468599999997</v>
      </c>
      <c r="E13" s="6"/>
    </row>
    <row r="14" spans="1:5" x14ac:dyDescent="0.25">
      <c r="A14" t="s">
        <v>7</v>
      </c>
      <c r="B14" s="4">
        <v>639.40724799999998</v>
      </c>
      <c r="E14" s="6"/>
    </row>
    <row r="15" spans="1:5" x14ac:dyDescent="0.25">
      <c r="A15" t="s">
        <v>8</v>
      </c>
      <c r="B15" s="4">
        <v>639.41092800000001</v>
      </c>
      <c r="E15" s="6"/>
    </row>
    <row r="16" spans="1:5" x14ac:dyDescent="0.25">
      <c r="A16" t="s">
        <v>9</v>
      </c>
      <c r="B16" s="4">
        <v>639.41859899999997</v>
      </c>
      <c r="E16" s="6"/>
    </row>
    <row r="17" spans="1:5" x14ac:dyDescent="0.25">
      <c r="A17" t="s">
        <v>10</v>
      </c>
      <c r="B17" s="4">
        <v>639.42248500000005</v>
      </c>
      <c r="E17" s="6"/>
    </row>
    <row r="18" spans="1:5" x14ac:dyDescent="0.25">
      <c r="A18" t="s">
        <v>11</v>
      </c>
      <c r="B18" s="4">
        <v>639.42653399999995</v>
      </c>
      <c r="E18" s="6"/>
    </row>
    <row r="19" spans="1:5" x14ac:dyDescent="0.25">
      <c r="A19" t="s">
        <v>12</v>
      </c>
      <c r="B19" s="4">
        <v>639.43192799999997</v>
      </c>
      <c r="E19" s="6"/>
    </row>
    <row r="20" spans="1:5" x14ac:dyDescent="0.25">
      <c r="A20" t="s">
        <v>13</v>
      </c>
      <c r="B20" s="4">
        <v>639.43702499999995</v>
      </c>
      <c r="E20" s="6"/>
    </row>
    <row r="21" spans="1:5" x14ac:dyDescent="0.25">
      <c r="A21" t="s">
        <v>14</v>
      </c>
      <c r="B21" s="4">
        <v>639.43962999999997</v>
      </c>
      <c r="E21" s="6"/>
    </row>
    <row r="22" spans="1:5" x14ac:dyDescent="0.25">
      <c r="A22" t="s">
        <v>15</v>
      </c>
      <c r="B22" s="4">
        <v>639.44491900000003</v>
      </c>
      <c r="E22" s="6"/>
    </row>
    <row r="23" spans="1:5" x14ac:dyDescent="0.25">
      <c r="A23" t="s">
        <v>33</v>
      </c>
      <c r="B23" s="4">
        <v>639.45069000000001</v>
      </c>
      <c r="E23" s="6"/>
    </row>
    <row r="24" spans="1:5" x14ac:dyDescent="0.25">
      <c r="A24" t="s">
        <v>0</v>
      </c>
      <c r="B24" s="4">
        <v>639.45516599999996</v>
      </c>
      <c r="E24" s="6"/>
    </row>
    <row r="25" spans="1:5" x14ac:dyDescent="0.25">
      <c r="A25" t="s">
        <v>17</v>
      </c>
      <c r="B25" s="4">
        <v>639.45962899999995</v>
      </c>
      <c r="E25" s="6"/>
    </row>
    <row r="26" spans="1:5" x14ac:dyDescent="0.25">
      <c r="A26" t="s">
        <v>18</v>
      </c>
      <c r="B26" s="4">
        <v>639.46696999999995</v>
      </c>
      <c r="E26" s="6"/>
    </row>
    <row r="27" spans="1:5" x14ac:dyDescent="0.25">
      <c r="A27" t="s">
        <v>17</v>
      </c>
      <c r="B27" s="4">
        <v>639.47168399999998</v>
      </c>
      <c r="E27" s="6"/>
    </row>
    <row r="28" spans="1:5" x14ac:dyDescent="0.25">
      <c r="A28" t="s">
        <v>19</v>
      </c>
      <c r="B28" s="4">
        <v>639.47684200000003</v>
      </c>
      <c r="E28" s="6"/>
    </row>
    <row r="29" spans="1:5" x14ac:dyDescent="0.25">
      <c r="A29" t="s">
        <v>20</v>
      </c>
      <c r="B29" s="4">
        <v>639.48427200000003</v>
      </c>
      <c r="E29" s="6"/>
    </row>
    <row r="30" spans="1:5" x14ac:dyDescent="0.25">
      <c r="A30" t="s">
        <v>2</v>
      </c>
      <c r="B30" s="4">
        <v>639.48796000000004</v>
      </c>
      <c r="E30" s="6"/>
    </row>
    <row r="31" spans="1:5" x14ac:dyDescent="0.25">
      <c r="A31" t="s">
        <v>21</v>
      </c>
      <c r="B31" s="4">
        <v>639.49214900000004</v>
      </c>
      <c r="E31" s="6"/>
    </row>
    <row r="32" spans="1:5" x14ac:dyDescent="0.25">
      <c r="A32" t="s">
        <v>22</v>
      </c>
      <c r="B32" s="4">
        <v>639.49962500000004</v>
      </c>
      <c r="E32" s="6"/>
    </row>
    <row r="33" spans="1:5" x14ac:dyDescent="0.25">
      <c r="A33" t="s">
        <v>17</v>
      </c>
      <c r="B33" s="4">
        <v>639.50702899999999</v>
      </c>
      <c r="E33" s="6"/>
    </row>
    <row r="34" spans="1:5" x14ac:dyDescent="0.25">
      <c r="A34" t="s">
        <v>23</v>
      </c>
      <c r="B34" s="4">
        <v>639.51139000000001</v>
      </c>
      <c r="E34" s="6"/>
    </row>
    <row r="35" spans="1:5" x14ac:dyDescent="0.25">
      <c r="A35" t="s">
        <v>24</v>
      </c>
      <c r="B35" s="4">
        <v>639.51604799999996</v>
      </c>
      <c r="E35" s="6"/>
    </row>
    <row r="36" spans="1:5" x14ac:dyDescent="0.25">
      <c r="A36" t="s">
        <v>25</v>
      </c>
      <c r="B36" s="4">
        <v>639.51805100000001</v>
      </c>
      <c r="E36" s="6"/>
    </row>
    <row r="37" spans="1:5" x14ac:dyDescent="0.25">
      <c r="A37" s="2" t="s">
        <v>26</v>
      </c>
      <c r="B37" s="4">
        <v>639.52482199999997</v>
      </c>
      <c r="E37" s="6"/>
    </row>
    <row r="38" spans="1:5" x14ac:dyDescent="0.25">
      <c r="A38" t="s">
        <v>27</v>
      </c>
      <c r="B38" s="4">
        <v>639.52692100000002</v>
      </c>
      <c r="E38" s="6"/>
    </row>
    <row r="39" spans="1:5" x14ac:dyDescent="0.25">
      <c r="A39" t="s">
        <v>4</v>
      </c>
      <c r="B39" s="4">
        <v>639.527467</v>
      </c>
      <c r="E39" s="6"/>
    </row>
    <row r="40" spans="1:5" x14ac:dyDescent="0.25">
      <c r="A40" t="s">
        <v>28</v>
      </c>
      <c r="B40" s="4">
        <v>639.52938700000004</v>
      </c>
      <c r="E40" s="6"/>
    </row>
    <row r="41" spans="1:5" x14ac:dyDescent="0.25">
      <c r="A41" t="s">
        <v>29</v>
      </c>
      <c r="B41" s="4">
        <v>639.53251599999999</v>
      </c>
      <c r="E41" s="6"/>
    </row>
    <row r="42" spans="1:5" x14ac:dyDescent="0.25">
      <c r="A42" s="2" t="s">
        <v>30</v>
      </c>
      <c r="B42" s="4">
        <v>639.539534</v>
      </c>
      <c r="E42" s="6"/>
    </row>
    <row r="43" spans="1:5" x14ac:dyDescent="0.25">
      <c r="A43" t="s">
        <v>6</v>
      </c>
      <c r="B43" s="4">
        <v>639.54161899999997</v>
      </c>
      <c r="E43" s="6"/>
    </row>
    <row r="44" spans="1:5" x14ac:dyDescent="0.25">
      <c r="A44" t="s">
        <v>31</v>
      </c>
      <c r="B44" s="4">
        <v>639.54603099999997</v>
      </c>
      <c r="E44" s="6"/>
    </row>
    <row r="45" spans="1:5" x14ac:dyDescent="0.25">
      <c r="A45" t="s">
        <v>34</v>
      </c>
      <c r="B45" s="4">
        <v>639.55235800000003</v>
      </c>
      <c r="E45" s="6"/>
    </row>
    <row r="46" spans="1:5" x14ac:dyDescent="0.25">
      <c r="E46" s="6"/>
    </row>
    <row r="47" spans="1:5" x14ac:dyDescent="0.25">
      <c r="E47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1" sqref="B1:B5"/>
    </sheetView>
  </sheetViews>
  <sheetFormatPr defaultRowHeight="15" x14ac:dyDescent="0.25"/>
  <cols>
    <col min="1" max="1" width="43.28515625" bestFit="1" customWidth="1"/>
    <col min="2" max="2" width="19.140625" bestFit="1" customWidth="1"/>
    <col min="3" max="3" width="34" bestFit="1" customWidth="1"/>
  </cols>
  <sheetData>
    <row r="1" spans="1:2" x14ac:dyDescent="0.25">
      <c r="A1" s="1" t="s">
        <v>74</v>
      </c>
      <c r="B1" s="1">
        <v>0.15470600000000001</v>
      </c>
    </row>
    <row r="2" spans="1:2" x14ac:dyDescent="0.25">
      <c r="A2" s="1" t="s">
        <v>76</v>
      </c>
      <c r="B2" s="1">
        <v>0.55566499999999996</v>
      </c>
    </row>
    <row r="3" spans="1:2" x14ac:dyDescent="0.25">
      <c r="A3" s="1" t="s">
        <v>37</v>
      </c>
      <c r="B3" s="1">
        <v>2</v>
      </c>
    </row>
    <row r="4" spans="1:2" x14ac:dyDescent="0.25">
      <c r="A4" s="1" t="s">
        <v>38</v>
      </c>
      <c r="B4" s="1">
        <v>3</v>
      </c>
    </row>
    <row r="5" spans="1:2" x14ac:dyDescent="0.25">
      <c r="A5" s="1" t="s">
        <v>75</v>
      </c>
      <c r="B5" s="1">
        <f>MEDIAN(B7:B45)</f>
        <v>0.15873599999999999</v>
      </c>
    </row>
    <row r="6" spans="1:2" x14ac:dyDescent="0.25">
      <c r="A6" s="1" t="s">
        <v>35</v>
      </c>
      <c r="B6" s="1" t="s">
        <v>36</v>
      </c>
    </row>
    <row r="7" spans="1:2" x14ac:dyDescent="0.25">
      <c r="A7" t="s">
        <v>0</v>
      </c>
      <c r="B7">
        <v>0.15670100000000001</v>
      </c>
    </row>
    <row r="8" spans="1:2" x14ac:dyDescent="0.25">
      <c r="A8" t="s">
        <v>1</v>
      </c>
      <c r="B8">
        <v>0.157024</v>
      </c>
    </row>
    <row r="9" spans="1:2" x14ac:dyDescent="0.25">
      <c r="A9" t="s">
        <v>2</v>
      </c>
      <c r="B9">
        <v>0.157333</v>
      </c>
    </row>
    <row r="10" spans="1:2" x14ac:dyDescent="0.25">
      <c r="A10" t="s">
        <v>3</v>
      </c>
      <c r="B10">
        <v>0.157635</v>
      </c>
    </row>
    <row r="11" spans="1:2" x14ac:dyDescent="0.25">
      <c r="A11" t="s">
        <v>4</v>
      </c>
      <c r="B11">
        <v>0.15787100000000001</v>
      </c>
    </row>
    <row r="12" spans="1:2" x14ac:dyDescent="0.25">
      <c r="A12" t="s">
        <v>5</v>
      </c>
      <c r="B12">
        <v>0.15792300000000001</v>
      </c>
    </row>
    <row r="13" spans="1:2" x14ac:dyDescent="0.25">
      <c r="A13" t="s">
        <v>6</v>
      </c>
      <c r="B13">
        <v>0.15804099999999999</v>
      </c>
    </row>
    <row r="14" spans="1:2" x14ac:dyDescent="0.25">
      <c r="A14" t="s">
        <v>7</v>
      </c>
      <c r="B14">
        <v>0.15809999999999999</v>
      </c>
    </row>
    <row r="15" spans="1:2" x14ac:dyDescent="0.25">
      <c r="A15" t="s">
        <v>8</v>
      </c>
      <c r="B15">
        <v>0.15814700000000001</v>
      </c>
    </row>
    <row r="16" spans="1:2" x14ac:dyDescent="0.25">
      <c r="A16" t="s">
        <v>9</v>
      </c>
      <c r="B16">
        <v>0.158194</v>
      </c>
    </row>
    <row r="17" spans="1:2" x14ac:dyDescent="0.25">
      <c r="A17" t="s">
        <v>10</v>
      </c>
      <c r="B17">
        <v>0.15825900000000001</v>
      </c>
    </row>
    <row r="18" spans="1:2" x14ac:dyDescent="0.25">
      <c r="A18" t="s">
        <v>11</v>
      </c>
      <c r="B18">
        <v>0.158308</v>
      </c>
    </row>
    <row r="19" spans="1:2" x14ac:dyDescent="0.25">
      <c r="A19" t="s">
        <v>12</v>
      </c>
      <c r="B19">
        <v>0.158356</v>
      </c>
    </row>
    <row r="20" spans="1:2" x14ac:dyDescent="0.25">
      <c r="A20" t="s">
        <v>13</v>
      </c>
      <c r="B20">
        <v>0.15840399999999999</v>
      </c>
    </row>
    <row r="21" spans="1:2" x14ac:dyDescent="0.25">
      <c r="A21" t="s">
        <v>14</v>
      </c>
      <c r="B21">
        <v>0.15845100000000001</v>
      </c>
    </row>
    <row r="22" spans="1:2" x14ac:dyDescent="0.25">
      <c r="A22" t="s">
        <v>15</v>
      </c>
      <c r="B22">
        <v>0.158498</v>
      </c>
    </row>
    <row r="23" spans="1:2" x14ac:dyDescent="0.25">
      <c r="A23" t="s">
        <v>33</v>
      </c>
      <c r="B23">
        <v>0.15854599999999999</v>
      </c>
    </row>
    <row r="24" spans="1:2" x14ac:dyDescent="0.25">
      <c r="A24" t="s">
        <v>0</v>
      </c>
      <c r="B24">
        <v>0.15864200000000001</v>
      </c>
    </row>
    <row r="25" spans="1:2" x14ac:dyDescent="0.25">
      <c r="A25" t="s">
        <v>17</v>
      </c>
      <c r="B25">
        <v>0.15869</v>
      </c>
    </row>
    <row r="26" spans="1:2" x14ac:dyDescent="0.25">
      <c r="A26" t="s">
        <v>18</v>
      </c>
      <c r="B26">
        <v>0.15873599999999999</v>
      </c>
    </row>
    <row r="27" spans="1:2" x14ac:dyDescent="0.25">
      <c r="A27" t="s">
        <v>17</v>
      </c>
      <c r="B27">
        <v>0.15878300000000001</v>
      </c>
    </row>
    <row r="28" spans="1:2" x14ac:dyDescent="0.25">
      <c r="A28" t="s">
        <v>19</v>
      </c>
      <c r="B28">
        <v>0.158827</v>
      </c>
    </row>
    <row r="29" spans="1:2" x14ac:dyDescent="0.25">
      <c r="A29" t="s">
        <v>20</v>
      </c>
      <c r="B29">
        <v>0.15887899999999999</v>
      </c>
    </row>
    <row r="30" spans="1:2" x14ac:dyDescent="0.25">
      <c r="A30" t="s">
        <v>2</v>
      </c>
      <c r="B30">
        <v>0.15903100000000001</v>
      </c>
    </row>
    <row r="31" spans="1:2" x14ac:dyDescent="0.25">
      <c r="A31" t="s">
        <v>21</v>
      </c>
      <c r="B31">
        <v>0.15909499999999999</v>
      </c>
    </row>
    <row r="32" spans="1:2" x14ac:dyDescent="0.25">
      <c r="A32" t="s">
        <v>22</v>
      </c>
      <c r="B32">
        <v>0.159141</v>
      </c>
    </row>
    <row r="33" spans="1:2" x14ac:dyDescent="0.25">
      <c r="A33" t="s">
        <v>17</v>
      </c>
      <c r="B33">
        <v>0.159189</v>
      </c>
    </row>
    <row r="34" spans="1:2" x14ac:dyDescent="0.25">
      <c r="A34" t="s">
        <v>23</v>
      </c>
      <c r="B34">
        <v>0.15926599999999999</v>
      </c>
    </row>
    <row r="35" spans="1:2" x14ac:dyDescent="0.25">
      <c r="A35" t="s">
        <v>24</v>
      </c>
      <c r="B35">
        <v>0.15940599999999999</v>
      </c>
    </row>
    <row r="36" spans="1:2" x14ac:dyDescent="0.25">
      <c r="A36" t="s">
        <v>25</v>
      </c>
      <c r="B36">
        <v>0.159473</v>
      </c>
    </row>
    <row r="37" spans="1:2" x14ac:dyDescent="0.25">
      <c r="A37" s="2" t="s">
        <v>26</v>
      </c>
      <c r="B37">
        <v>0.159553</v>
      </c>
    </row>
    <row r="38" spans="1:2" x14ac:dyDescent="0.25">
      <c r="A38" t="s">
        <v>27</v>
      </c>
      <c r="B38">
        <v>0.159637</v>
      </c>
    </row>
    <row r="39" spans="1:2" x14ac:dyDescent="0.25">
      <c r="A39" t="s">
        <v>4</v>
      </c>
      <c r="B39">
        <v>0.15973100000000001</v>
      </c>
    </row>
    <row r="40" spans="1:2" x14ac:dyDescent="0.25">
      <c r="A40" t="s">
        <v>28</v>
      </c>
      <c r="B40">
        <v>0.15982399999999999</v>
      </c>
    </row>
    <row r="41" spans="1:2" x14ac:dyDescent="0.25">
      <c r="A41" t="s">
        <v>29</v>
      </c>
      <c r="B41">
        <v>0.15987199999999999</v>
      </c>
    </row>
    <row r="42" spans="1:2" x14ac:dyDescent="0.25">
      <c r="A42" s="2" t="s">
        <v>30</v>
      </c>
      <c r="B42">
        <v>0.15992200000000001</v>
      </c>
    </row>
    <row r="43" spans="1:2" x14ac:dyDescent="0.25">
      <c r="A43" t="s">
        <v>6</v>
      </c>
      <c r="B43">
        <v>0.159971</v>
      </c>
    </row>
    <row r="44" spans="1:2" x14ac:dyDescent="0.25">
      <c r="A44" t="s">
        <v>31</v>
      </c>
      <c r="B44">
        <v>0.16003200000000001</v>
      </c>
    </row>
    <row r="45" spans="1:2" x14ac:dyDescent="0.25">
      <c r="A45" t="s">
        <v>34</v>
      </c>
      <c r="B45">
        <v>0.16012199999999999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1" sqref="B1:B5"/>
    </sheetView>
  </sheetViews>
  <sheetFormatPr defaultRowHeight="15" x14ac:dyDescent="0.25"/>
  <cols>
    <col min="1" max="1" width="34.28515625" customWidth="1"/>
    <col min="2" max="2" width="19.140625" style="4" bestFit="1" customWidth="1"/>
    <col min="3" max="3" width="34" bestFit="1" customWidth="1"/>
  </cols>
  <sheetData>
    <row r="1" spans="1:2" x14ac:dyDescent="0.25">
      <c r="A1" s="1" t="s">
        <v>74</v>
      </c>
      <c r="B1" s="3">
        <v>0.14980499999999999</v>
      </c>
    </row>
    <row r="2" spans="1:2" x14ac:dyDescent="0.25">
      <c r="A2" s="1" t="s">
        <v>76</v>
      </c>
      <c r="B2" s="3">
        <v>2.5054530000000002</v>
      </c>
    </row>
    <row r="3" spans="1:2" x14ac:dyDescent="0.25">
      <c r="A3" s="1" t="s">
        <v>37</v>
      </c>
      <c r="B3" s="3">
        <v>22</v>
      </c>
    </row>
    <row r="4" spans="1:2" x14ac:dyDescent="0.25">
      <c r="A4" s="1" t="s">
        <v>38</v>
      </c>
      <c r="B4" s="3">
        <v>667</v>
      </c>
    </row>
    <row r="5" spans="1:2" x14ac:dyDescent="0.25">
      <c r="A5" s="1" t="s">
        <v>75</v>
      </c>
      <c r="B5" s="3">
        <f>MEDIAN(B7:B45)</f>
        <v>0.153199</v>
      </c>
    </row>
    <row r="6" spans="1:2" x14ac:dyDescent="0.25">
      <c r="A6" s="1" t="s">
        <v>35</v>
      </c>
      <c r="B6" s="3" t="s">
        <v>36</v>
      </c>
    </row>
    <row r="7" spans="1:2" x14ac:dyDescent="0.25">
      <c r="A7" t="s">
        <v>0</v>
      </c>
      <c r="B7" s="4">
        <v>0.15112200000000001</v>
      </c>
    </row>
    <row r="8" spans="1:2" x14ac:dyDescent="0.25">
      <c r="A8" s="5" t="s">
        <v>49</v>
      </c>
      <c r="B8" s="4">
        <v>0.151473</v>
      </c>
    </row>
    <row r="9" spans="1:2" x14ac:dyDescent="0.25">
      <c r="A9" s="2" t="s">
        <v>50</v>
      </c>
      <c r="B9" s="4">
        <v>0.15180199999999999</v>
      </c>
    </row>
    <row r="10" spans="1:2" x14ac:dyDescent="0.25">
      <c r="A10" s="2" t="s">
        <v>51</v>
      </c>
      <c r="B10" s="4">
        <v>0.152091</v>
      </c>
    </row>
    <row r="11" spans="1:2" x14ac:dyDescent="0.25">
      <c r="A11" t="s">
        <v>4</v>
      </c>
      <c r="B11" s="4">
        <v>0.15234800000000001</v>
      </c>
    </row>
    <row r="12" spans="1:2" x14ac:dyDescent="0.25">
      <c r="A12" s="2" t="s">
        <v>52</v>
      </c>
      <c r="B12" s="4">
        <v>0.15243799999999999</v>
      </c>
    </row>
    <row r="13" spans="1:2" x14ac:dyDescent="0.25">
      <c r="A13" s="2" t="s">
        <v>53</v>
      </c>
      <c r="B13" s="4">
        <v>0.15249299999999999</v>
      </c>
    </row>
    <row r="14" spans="1:2" x14ac:dyDescent="0.25">
      <c r="A14" s="2" t="s">
        <v>54</v>
      </c>
      <c r="B14" s="4">
        <v>0.15254400000000001</v>
      </c>
    </row>
    <row r="15" spans="1:2" x14ac:dyDescent="0.25">
      <c r="A15" s="2" t="s">
        <v>55</v>
      </c>
      <c r="B15" s="4">
        <v>0.15259500000000001</v>
      </c>
    </row>
    <row r="16" spans="1:2" x14ac:dyDescent="0.25">
      <c r="A16" t="s">
        <v>9</v>
      </c>
      <c r="B16" s="4">
        <v>0.152645</v>
      </c>
    </row>
    <row r="17" spans="1:2" x14ac:dyDescent="0.25">
      <c r="A17" s="2" t="s">
        <v>56</v>
      </c>
      <c r="B17" s="4">
        <v>0.152699</v>
      </c>
    </row>
    <row r="18" spans="1:2" x14ac:dyDescent="0.25">
      <c r="A18" s="2" t="s">
        <v>57</v>
      </c>
      <c r="B18" s="4">
        <v>0.15275</v>
      </c>
    </row>
    <row r="19" spans="1:2" x14ac:dyDescent="0.25">
      <c r="A19" t="s">
        <v>12</v>
      </c>
      <c r="B19" s="4">
        <v>0.15280099999999999</v>
      </c>
    </row>
    <row r="20" spans="1:2" x14ac:dyDescent="0.25">
      <c r="A20" s="2" t="s">
        <v>58</v>
      </c>
      <c r="B20" s="4">
        <v>0.15284900000000001</v>
      </c>
    </row>
    <row r="21" spans="1:2" x14ac:dyDescent="0.25">
      <c r="A21" t="s">
        <v>14</v>
      </c>
      <c r="B21" s="4">
        <v>0.15290000000000001</v>
      </c>
    </row>
    <row r="22" spans="1:2" x14ac:dyDescent="0.25">
      <c r="A22" s="2" t="s">
        <v>59</v>
      </c>
      <c r="B22" s="4">
        <v>0.152947</v>
      </c>
    </row>
    <row r="23" spans="1:2" x14ac:dyDescent="0.25">
      <c r="A23" s="2" t="s">
        <v>60</v>
      </c>
      <c r="B23" s="4">
        <v>0.153001</v>
      </c>
    </row>
    <row r="24" spans="1:2" x14ac:dyDescent="0.25">
      <c r="A24" t="s">
        <v>0</v>
      </c>
      <c r="B24" s="4">
        <v>0.15309800000000001</v>
      </c>
    </row>
    <row r="25" spans="1:2" x14ac:dyDescent="0.25">
      <c r="A25" s="2" t="s">
        <v>61</v>
      </c>
      <c r="B25" s="4">
        <v>0.15314800000000001</v>
      </c>
    </row>
    <row r="26" spans="1:2" x14ac:dyDescent="0.25">
      <c r="A26" s="2" t="s">
        <v>62</v>
      </c>
      <c r="B26" s="4">
        <v>0.153199</v>
      </c>
    </row>
    <row r="27" spans="1:2" x14ac:dyDescent="0.25">
      <c r="A27" t="s">
        <v>17</v>
      </c>
      <c r="B27" s="4">
        <v>0.153249</v>
      </c>
    </row>
    <row r="28" spans="1:2" x14ac:dyDescent="0.25">
      <c r="A28" s="2" t="s">
        <v>63</v>
      </c>
      <c r="B28" s="4">
        <v>0.15329699999999999</v>
      </c>
    </row>
    <row r="29" spans="1:2" x14ac:dyDescent="0.25">
      <c r="A29" s="2" t="s">
        <v>64</v>
      </c>
      <c r="B29" s="4">
        <v>0.15334700000000001</v>
      </c>
    </row>
    <row r="30" spans="1:2" x14ac:dyDescent="0.25">
      <c r="A30" t="s">
        <v>2</v>
      </c>
      <c r="B30" s="4">
        <v>0.153396</v>
      </c>
    </row>
    <row r="31" spans="1:2" x14ac:dyDescent="0.25">
      <c r="A31" t="s">
        <v>65</v>
      </c>
      <c r="B31" s="4">
        <v>0.153444</v>
      </c>
    </row>
    <row r="32" spans="1:2" x14ac:dyDescent="0.25">
      <c r="A32" t="s">
        <v>22</v>
      </c>
      <c r="B32" s="4">
        <v>0.15348999999999999</v>
      </c>
    </row>
    <row r="33" spans="1:2" x14ac:dyDescent="0.25">
      <c r="A33" t="s">
        <v>17</v>
      </c>
      <c r="B33" s="4">
        <v>0.15353900000000001</v>
      </c>
    </row>
    <row r="34" spans="1:2" x14ac:dyDescent="0.25">
      <c r="A34" t="s">
        <v>23</v>
      </c>
      <c r="B34" s="4">
        <v>0.153586</v>
      </c>
    </row>
    <row r="35" spans="1:2" x14ac:dyDescent="0.25">
      <c r="A35" s="2" t="s">
        <v>66</v>
      </c>
      <c r="B35" s="4">
        <v>0.15363399999999999</v>
      </c>
    </row>
    <row r="36" spans="1:2" x14ac:dyDescent="0.25">
      <c r="A36" s="2" t="s">
        <v>67</v>
      </c>
      <c r="B36" s="4">
        <v>0.15368499999999999</v>
      </c>
    </row>
    <row r="37" spans="1:2" x14ac:dyDescent="0.25">
      <c r="A37" s="2" t="s">
        <v>68</v>
      </c>
      <c r="B37" s="4">
        <v>0.15373600000000001</v>
      </c>
    </row>
    <row r="38" spans="1:2" x14ac:dyDescent="0.25">
      <c r="A38" t="s">
        <v>69</v>
      </c>
      <c r="B38" s="4">
        <v>0.15378600000000001</v>
      </c>
    </row>
    <row r="39" spans="1:2" x14ac:dyDescent="0.25">
      <c r="A39" t="s">
        <v>4</v>
      </c>
      <c r="B39" s="4">
        <v>0.153833</v>
      </c>
    </row>
    <row r="40" spans="1:2" x14ac:dyDescent="0.25">
      <c r="A40" s="2" t="s">
        <v>70</v>
      </c>
      <c r="B40" s="4">
        <v>0.15388499999999999</v>
      </c>
    </row>
    <row r="41" spans="1:2" x14ac:dyDescent="0.25">
      <c r="A41" t="s">
        <v>29</v>
      </c>
      <c r="B41" s="4">
        <v>0.15393899999999999</v>
      </c>
    </row>
    <row r="42" spans="1:2" x14ac:dyDescent="0.25">
      <c r="A42" s="2" t="s">
        <v>71</v>
      </c>
      <c r="B42" s="4">
        <v>0.15398700000000001</v>
      </c>
    </row>
    <row r="43" spans="1:2" x14ac:dyDescent="0.25">
      <c r="A43" t="s">
        <v>6</v>
      </c>
      <c r="B43" s="4">
        <v>0.15403700000000001</v>
      </c>
    </row>
    <row r="44" spans="1:2" x14ac:dyDescent="0.25">
      <c r="A44" s="2" t="s">
        <v>72</v>
      </c>
      <c r="B44" s="4">
        <v>0.154088</v>
      </c>
    </row>
    <row r="45" spans="1:2" x14ac:dyDescent="0.25">
      <c r="A45" s="2" t="s">
        <v>73</v>
      </c>
      <c r="B45" s="4">
        <v>0.15414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1" sqref="B1:B5"/>
    </sheetView>
  </sheetViews>
  <sheetFormatPr defaultRowHeight="15" x14ac:dyDescent="0.25"/>
  <cols>
    <col min="1" max="1" width="34" bestFit="1" customWidth="1"/>
    <col min="2" max="2" width="19.140625" bestFit="1" customWidth="1"/>
  </cols>
  <sheetData>
    <row r="1" spans="1:2" x14ac:dyDescent="0.25">
      <c r="A1" s="1" t="s">
        <v>74</v>
      </c>
      <c r="B1" s="3">
        <v>519.41272900000001</v>
      </c>
    </row>
    <row r="2" spans="1:2" x14ac:dyDescent="0.25">
      <c r="A2" s="1" t="s">
        <v>76</v>
      </c>
      <c r="B2" s="3">
        <v>519.61374799999999</v>
      </c>
    </row>
    <row r="3" spans="1:2" x14ac:dyDescent="0.25">
      <c r="A3" s="1" t="s">
        <v>37</v>
      </c>
      <c r="B3" s="3">
        <v>22</v>
      </c>
    </row>
    <row r="4" spans="1:2" x14ac:dyDescent="0.25">
      <c r="A4" s="1" t="s">
        <v>38</v>
      </c>
      <c r="B4" s="3">
        <v>667</v>
      </c>
    </row>
    <row r="5" spans="1:2" x14ac:dyDescent="0.25">
      <c r="A5" s="1" t="s">
        <v>75</v>
      </c>
      <c r="B5" s="3">
        <f>MEDIAN(B7:B45)</f>
        <v>519.50862800000004</v>
      </c>
    </row>
    <row r="6" spans="1:2" x14ac:dyDescent="0.25">
      <c r="A6" s="1" t="s">
        <v>35</v>
      </c>
      <c r="B6" s="3" t="s">
        <v>36</v>
      </c>
    </row>
    <row r="7" spans="1:2" x14ac:dyDescent="0.25">
      <c r="A7" t="s">
        <v>0</v>
      </c>
      <c r="B7" s="4">
        <v>519.41692699999999</v>
      </c>
    </row>
    <row r="8" spans="1:2" x14ac:dyDescent="0.25">
      <c r="A8" s="5" t="s">
        <v>49</v>
      </c>
      <c r="B8" s="4">
        <v>519.41902400000004</v>
      </c>
    </row>
    <row r="9" spans="1:2" x14ac:dyDescent="0.25">
      <c r="A9" s="2" t="s">
        <v>50</v>
      </c>
      <c r="B9" s="4">
        <v>519.42263400000002</v>
      </c>
    </row>
    <row r="10" spans="1:2" x14ac:dyDescent="0.25">
      <c r="A10" s="2" t="s">
        <v>51</v>
      </c>
      <c r="B10" s="4">
        <v>519.423542</v>
      </c>
    </row>
    <row r="11" spans="1:2" x14ac:dyDescent="0.25">
      <c r="A11" t="s">
        <v>4</v>
      </c>
      <c r="B11" s="4">
        <v>519.42390999999998</v>
      </c>
    </row>
    <row r="12" spans="1:2" x14ac:dyDescent="0.25">
      <c r="A12" s="2" t="s">
        <v>52</v>
      </c>
      <c r="B12" s="4">
        <v>519.42623900000001</v>
      </c>
    </row>
    <row r="13" spans="1:2" x14ac:dyDescent="0.25">
      <c r="A13" s="2" t="s">
        <v>53</v>
      </c>
      <c r="B13" s="4">
        <v>519.42974000000004</v>
      </c>
    </row>
    <row r="14" spans="1:2" x14ac:dyDescent="0.25">
      <c r="A14" s="2" t="s">
        <v>54</v>
      </c>
      <c r="B14" s="4">
        <v>519.43440399999997</v>
      </c>
    </row>
    <row r="15" spans="1:2" x14ac:dyDescent="0.25">
      <c r="A15" s="2" t="s">
        <v>55</v>
      </c>
      <c r="B15" s="4">
        <v>519.44132300000001</v>
      </c>
    </row>
    <row r="16" spans="1:2" x14ac:dyDescent="0.25">
      <c r="A16" t="s">
        <v>9</v>
      </c>
      <c r="B16" s="4">
        <v>519.44599400000004</v>
      </c>
    </row>
    <row r="17" spans="1:2" x14ac:dyDescent="0.25">
      <c r="A17" s="2" t="s">
        <v>56</v>
      </c>
      <c r="B17" s="4">
        <v>519.451641</v>
      </c>
    </row>
    <row r="18" spans="1:2" x14ac:dyDescent="0.25">
      <c r="A18" s="2" t="s">
        <v>57</v>
      </c>
      <c r="B18" s="4">
        <v>519.45826799999998</v>
      </c>
    </row>
    <row r="19" spans="1:2" x14ac:dyDescent="0.25">
      <c r="A19" t="s">
        <v>12</v>
      </c>
      <c r="B19" s="4">
        <v>519.46191199999998</v>
      </c>
    </row>
    <row r="20" spans="1:2" x14ac:dyDescent="0.25">
      <c r="A20" s="2" t="s">
        <v>58</v>
      </c>
      <c r="B20" s="4">
        <v>519.47065999999995</v>
      </c>
    </row>
    <row r="21" spans="1:2" x14ac:dyDescent="0.25">
      <c r="A21" t="s">
        <v>14</v>
      </c>
      <c r="B21" s="4">
        <v>519.47264500000006</v>
      </c>
    </row>
    <row r="22" spans="1:2" x14ac:dyDescent="0.25">
      <c r="A22" s="2" t="s">
        <v>59</v>
      </c>
      <c r="B22" s="4">
        <v>519.48124800000005</v>
      </c>
    </row>
    <row r="23" spans="1:2" x14ac:dyDescent="0.25">
      <c r="A23" s="2" t="s">
        <v>60</v>
      </c>
      <c r="B23" s="4">
        <v>519.48845400000005</v>
      </c>
    </row>
    <row r="24" spans="1:2" x14ac:dyDescent="0.25">
      <c r="A24" t="s">
        <v>0</v>
      </c>
      <c r="B24" s="4">
        <v>519.49218199999996</v>
      </c>
    </row>
    <row r="25" spans="1:2" x14ac:dyDescent="0.25">
      <c r="A25" s="2" t="s">
        <v>61</v>
      </c>
      <c r="B25" s="4">
        <v>519.499864</v>
      </c>
    </row>
    <row r="26" spans="1:2" x14ac:dyDescent="0.25">
      <c r="A26" s="2" t="s">
        <v>62</v>
      </c>
      <c r="B26" s="4">
        <v>519.50862800000004</v>
      </c>
    </row>
    <row r="27" spans="1:2" x14ac:dyDescent="0.25">
      <c r="A27" t="s">
        <v>17</v>
      </c>
      <c r="B27" s="4">
        <v>519.51240399999995</v>
      </c>
    </row>
    <row r="28" spans="1:2" x14ac:dyDescent="0.25">
      <c r="A28" s="2" t="s">
        <v>63</v>
      </c>
      <c r="B28" s="4">
        <v>519.521569</v>
      </c>
    </row>
    <row r="29" spans="1:2" x14ac:dyDescent="0.25">
      <c r="A29" s="2" t="s">
        <v>64</v>
      </c>
      <c r="B29" s="4">
        <v>519.53047000000004</v>
      </c>
    </row>
    <row r="30" spans="1:2" x14ac:dyDescent="0.25">
      <c r="A30" t="s">
        <v>2</v>
      </c>
      <c r="B30" s="4">
        <v>519.53394200000002</v>
      </c>
    </row>
    <row r="31" spans="1:2" x14ac:dyDescent="0.25">
      <c r="A31" t="s">
        <v>65</v>
      </c>
      <c r="B31" s="4">
        <v>519.53675199999998</v>
      </c>
    </row>
    <row r="32" spans="1:2" x14ac:dyDescent="0.25">
      <c r="A32" t="s">
        <v>22</v>
      </c>
      <c r="B32" s="4">
        <v>519.542464</v>
      </c>
    </row>
    <row r="33" spans="1:2" x14ac:dyDescent="0.25">
      <c r="A33" t="s">
        <v>17</v>
      </c>
      <c r="B33" s="4">
        <v>519.54675999999995</v>
      </c>
    </row>
    <row r="34" spans="1:2" x14ac:dyDescent="0.25">
      <c r="A34" t="s">
        <v>23</v>
      </c>
      <c r="B34" s="4">
        <v>519.55176900000004</v>
      </c>
    </row>
    <row r="35" spans="1:2" x14ac:dyDescent="0.25">
      <c r="A35" s="2" t="s">
        <v>66</v>
      </c>
      <c r="B35" s="4">
        <v>519.55602199999998</v>
      </c>
    </row>
    <row r="36" spans="1:2" x14ac:dyDescent="0.25">
      <c r="A36" s="2" t="s">
        <v>67</v>
      </c>
      <c r="B36" s="4">
        <v>519.55849499999999</v>
      </c>
    </row>
    <row r="37" spans="1:2" x14ac:dyDescent="0.25">
      <c r="A37" s="2" t="s">
        <v>68</v>
      </c>
      <c r="B37" s="4">
        <v>519.56427399999995</v>
      </c>
    </row>
    <row r="38" spans="1:2" x14ac:dyDescent="0.25">
      <c r="A38" t="s">
        <v>69</v>
      </c>
      <c r="B38" s="4">
        <v>519.56768099999999</v>
      </c>
    </row>
    <row r="39" spans="1:2" x14ac:dyDescent="0.25">
      <c r="A39" t="s">
        <v>4</v>
      </c>
      <c r="B39" s="4">
        <v>519.56915300000003</v>
      </c>
    </row>
    <row r="40" spans="1:2" x14ac:dyDescent="0.25">
      <c r="A40" s="2" t="s">
        <v>70</v>
      </c>
      <c r="B40" s="4">
        <v>519.57536600000003</v>
      </c>
    </row>
    <row r="41" spans="1:2" x14ac:dyDescent="0.25">
      <c r="A41" t="s">
        <v>29</v>
      </c>
      <c r="B41" s="4">
        <v>519.57751499999995</v>
      </c>
    </row>
    <row r="42" spans="1:2" x14ac:dyDescent="0.25">
      <c r="A42" s="2" t="s">
        <v>71</v>
      </c>
      <c r="B42" s="4">
        <v>519.58354199999997</v>
      </c>
    </row>
    <row r="43" spans="1:2" x14ac:dyDescent="0.25">
      <c r="A43" t="s">
        <v>6</v>
      </c>
      <c r="B43" s="4">
        <v>519.86515999999995</v>
      </c>
    </row>
    <row r="44" spans="1:2" x14ac:dyDescent="0.25">
      <c r="A44" s="2" t="s">
        <v>72</v>
      </c>
      <c r="B44" s="4">
        <v>519.59506799999997</v>
      </c>
    </row>
    <row r="45" spans="1:2" x14ac:dyDescent="0.25">
      <c r="A45" s="2" t="s">
        <v>73</v>
      </c>
      <c r="B45" s="4">
        <v>519.60501799999997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zoomScale="85" zoomScaleNormal="85" workbookViewId="0">
      <selection activeCell="D21" sqref="D21:D23"/>
    </sheetView>
  </sheetViews>
  <sheetFormatPr defaultRowHeight="15" x14ac:dyDescent="0.25"/>
  <cols>
    <col min="1" max="1" width="36.5703125" customWidth="1"/>
    <col min="2" max="2" width="12" customWidth="1"/>
    <col min="3" max="3" width="17.140625" customWidth="1"/>
    <col min="4" max="4" width="13.140625" bestFit="1" customWidth="1"/>
  </cols>
  <sheetData>
    <row r="1" spans="1:4" x14ac:dyDescent="0.25">
      <c r="A1" s="7" t="s">
        <v>80</v>
      </c>
      <c r="B1" s="7"/>
      <c r="C1" s="7"/>
      <c r="D1" s="7"/>
    </row>
    <row r="2" spans="1:4" ht="30" x14ac:dyDescent="0.25">
      <c r="A2" s="9" t="s">
        <v>79</v>
      </c>
      <c r="B2" s="9" t="s">
        <v>77</v>
      </c>
      <c r="C2" s="9" t="s">
        <v>78</v>
      </c>
      <c r="D2" s="7" t="s">
        <v>83</v>
      </c>
    </row>
    <row r="3" spans="1:4" ht="30" x14ac:dyDescent="0.25">
      <c r="A3" s="12" t="s">
        <v>74</v>
      </c>
      <c r="B3" s="9">
        <v>0.15470600000000001</v>
      </c>
      <c r="C3" s="9">
        <v>639.390175</v>
      </c>
      <c r="D3" s="7"/>
    </row>
    <row r="4" spans="1:4" ht="30" x14ac:dyDescent="0.25">
      <c r="A4" s="12" t="s">
        <v>76</v>
      </c>
      <c r="B4" s="9">
        <v>0.55566499999999996</v>
      </c>
      <c r="C4" s="9">
        <v>639.556288</v>
      </c>
      <c r="D4" s="7"/>
    </row>
    <row r="5" spans="1:4" x14ac:dyDescent="0.25">
      <c r="A5" s="12" t="s">
        <v>37</v>
      </c>
      <c r="B5" s="9">
        <v>2</v>
      </c>
      <c r="C5" s="9">
        <v>2</v>
      </c>
      <c r="D5" s="8">
        <f>((C7-B7)/C7)*100</f>
        <v>94.752262517087388</v>
      </c>
    </row>
    <row r="6" spans="1:4" x14ac:dyDescent="0.25">
      <c r="A6" s="12" t="s">
        <v>38</v>
      </c>
      <c r="B6" s="9">
        <v>3</v>
      </c>
      <c r="C6" s="9">
        <v>3</v>
      </c>
      <c r="D6" s="8"/>
    </row>
    <row r="7" spans="1:4" x14ac:dyDescent="0.25">
      <c r="A7" s="12" t="s">
        <v>75</v>
      </c>
      <c r="B7" s="9">
        <f>0.158736 - B3</f>
        <v>4.029999999999978E-3</v>
      </c>
      <c r="C7" s="9">
        <f>639.46697-C3</f>
        <v>7.6794999999947322E-2</v>
      </c>
      <c r="D7" s="8"/>
    </row>
    <row r="8" spans="1:4" x14ac:dyDescent="0.25">
      <c r="A8" s="10"/>
      <c r="B8" s="10"/>
      <c r="C8" s="10"/>
      <c r="D8" s="10"/>
    </row>
    <row r="9" spans="1:4" x14ac:dyDescent="0.25">
      <c r="A9" s="7" t="s">
        <v>81</v>
      </c>
      <c r="B9" s="7"/>
      <c r="C9" s="7"/>
      <c r="D9" s="7"/>
    </row>
    <row r="10" spans="1:4" ht="30" x14ac:dyDescent="0.25">
      <c r="A10" s="9" t="s">
        <v>79</v>
      </c>
      <c r="B10" s="9" t="s">
        <v>77</v>
      </c>
      <c r="C10" s="9" t="s">
        <v>78</v>
      </c>
      <c r="D10" s="7" t="s">
        <v>83</v>
      </c>
    </row>
    <row r="11" spans="1:4" ht="30" x14ac:dyDescent="0.25">
      <c r="A11" s="12" t="s">
        <v>74</v>
      </c>
      <c r="B11" s="9">
        <v>0.15231</v>
      </c>
      <c r="C11" s="9">
        <v>662.24471300000005</v>
      </c>
      <c r="D11" s="7"/>
    </row>
    <row r="12" spans="1:4" ht="30" x14ac:dyDescent="0.25">
      <c r="A12" s="12" t="s">
        <v>76</v>
      </c>
      <c r="B12" s="9">
        <v>1.9703790000000001</v>
      </c>
      <c r="C12" s="9">
        <v>662.42408799999998</v>
      </c>
      <c r="D12" s="7"/>
    </row>
    <row r="13" spans="1:4" x14ac:dyDescent="0.25">
      <c r="A13" s="12" t="s">
        <v>37</v>
      </c>
      <c r="B13" s="9">
        <v>11</v>
      </c>
      <c r="C13" s="9">
        <v>11</v>
      </c>
      <c r="D13" s="8">
        <f>((C15-B15)/C15)*100</f>
        <v>96.051440920655921</v>
      </c>
    </row>
    <row r="14" spans="1:4" x14ac:dyDescent="0.25">
      <c r="A14" s="12" t="s">
        <v>38</v>
      </c>
      <c r="B14" s="9">
        <v>111</v>
      </c>
      <c r="C14" s="9">
        <v>111</v>
      </c>
      <c r="D14" s="8"/>
    </row>
    <row r="15" spans="1:4" x14ac:dyDescent="0.25">
      <c r="A15" s="12" t="s">
        <v>75</v>
      </c>
      <c r="B15" s="9">
        <f>0.156019-B11</f>
        <v>3.7089999999999901E-3</v>
      </c>
      <c r="C15" s="9">
        <f>662.338646-C11</f>
        <v>9.3932999999992717E-2</v>
      </c>
      <c r="D15" s="8"/>
    </row>
    <row r="16" spans="1:4" x14ac:dyDescent="0.25">
      <c r="A16" s="11"/>
      <c r="B16" s="11"/>
      <c r="C16" s="10"/>
      <c r="D16" s="10"/>
    </row>
    <row r="17" spans="1:4" x14ac:dyDescent="0.25">
      <c r="A17" s="7" t="s">
        <v>82</v>
      </c>
      <c r="B17" s="7"/>
      <c r="C17" s="7"/>
      <c r="D17" s="7"/>
    </row>
    <row r="18" spans="1:4" ht="30" x14ac:dyDescent="0.25">
      <c r="A18" s="12" t="s">
        <v>79</v>
      </c>
      <c r="B18" s="9" t="s">
        <v>77</v>
      </c>
      <c r="C18" s="9" t="s">
        <v>78</v>
      </c>
      <c r="D18" s="7" t="s">
        <v>83</v>
      </c>
    </row>
    <row r="19" spans="1:4" ht="30" x14ac:dyDescent="0.25">
      <c r="A19" s="12" t="s">
        <v>74</v>
      </c>
      <c r="B19" s="9">
        <v>0.14980499999999999</v>
      </c>
      <c r="C19" s="9">
        <v>519.41272900000001</v>
      </c>
      <c r="D19" s="7"/>
    </row>
    <row r="20" spans="1:4" ht="30" x14ac:dyDescent="0.25">
      <c r="A20" s="12" t="s">
        <v>76</v>
      </c>
      <c r="B20" s="9">
        <v>2.5054530000000002</v>
      </c>
      <c r="C20" s="9">
        <v>519.61374799999999</v>
      </c>
      <c r="D20" s="7"/>
    </row>
    <row r="21" spans="1:4" x14ac:dyDescent="0.25">
      <c r="A21" s="12" t="s">
        <v>37</v>
      </c>
      <c r="B21" s="9">
        <v>22</v>
      </c>
      <c r="C21" s="9">
        <v>22</v>
      </c>
      <c r="D21" s="8">
        <f>((C23-B23)/C23)*100</f>
        <v>96.460859862981991</v>
      </c>
    </row>
    <row r="22" spans="1:4" x14ac:dyDescent="0.25">
      <c r="A22" s="12" t="s">
        <v>38</v>
      </c>
      <c r="B22" s="9">
        <v>667</v>
      </c>
      <c r="C22" s="9">
        <v>667</v>
      </c>
      <c r="D22" s="8"/>
    </row>
    <row r="23" spans="1:4" x14ac:dyDescent="0.25">
      <c r="A23" s="12" t="s">
        <v>75</v>
      </c>
      <c r="B23" s="9">
        <f>0.153199-B19</f>
        <v>3.3940000000000081E-3</v>
      </c>
      <c r="C23" s="9">
        <f>519.508628-C19</f>
        <v>9.5899000000031265E-2</v>
      </c>
      <c r="D23" s="8"/>
    </row>
    <row r="24" spans="1:4" x14ac:dyDescent="0.25">
      <c r="A24" s="4"/>
      <c r="B24" s="4"/>
    </row>
    <row r="25" spans="1:4" x14ac:dyDescent="0.25">
      <c r="A25" s="4"/>
      <c r="B25" s="4"/>
    </row>
    <row r="26" spans="1:4" x14ac:dyDescent="0.25">
      <c r="A26" s="4"/>
      <c r="B26" s="4"/>
    </row>
    <row r="27" spans="1:4" x14ac:dyDescent="0.25">
      <c r="A27" s="4"/>
      <c r="B27" s="4"/>
    </row>
    <row r="28" spans="1:4" x14ac:dyDescent="0.25">
      <c r="A28" s="4"/>
      <c r="B28" s="4"/>
    </row>
    <row r="29" spans="1:4" x14ac:dyDescent="0.25">
      <c r="A29" s="4"/>
      <c r="B29" s="4"/>
    </row>
    <row r="30" spans="1:4" x14ac:dyDescent="0.25">
      <c r="A30" s="4"/>
      <c r="B30" s="4"/>
    </row>
    <row r="31" spans="1:4" x14ac:dyDescent="0.25">
      <c r="A31" s="4"/>
      <c r="B31" s="4"/>
    </row>
    <row r="32" spans="1:4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</sheetData>
  <mergeCells count="9">
    <mergeCell ref="D18:D20"/>
    <mergeCell ref="D21:D23"/>
    <mergeCell ref="A9:D9"/>
    <mergeCell ref="A17:D17"/>
    <mergeCell ref="A1:D1"/>
    <mergeCell ref="D2:D4"/>
    <mergeCell ref="D5:D7"/>
    <mergeCell ref="D10:D12"/>
    <mergeCell ref="D13:D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ARVORE CONVENCIONAL (50%CERTA)</vt:lpstr>
      <vt:lpstr>ARVORE AVL (50% CERTO)</vt:lpstr>
      <vt:lpstr>ARVORE CONVENCIONAL (CERTA)</vt:lpstr>
      <vt:lpstr>ARVORE AVL (CERTO)</vt:lpstr>
      <vt:lpstr>ARVORE AVL  (ERRADA)</vt:lpstr>
      <vt:lpstr>ARVORE CONVENCIONAL (ERRADA)</vt:lpstr>
      <vt:lpstr>Analise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Patryck</dc:creator>
  <cp:lastModifiedBy>Emerson Patryck</cp:lastModifiedBy>
  <dcterms:created xsi:type="dcterms:W3CDTF">2021-05-12T16:47:30Z</dcterms:created>
  <dcterms:modified xsi:type="dcterms:W3CDTF">2021-05-13T03:07:50Z</dcterms:modified>
</cp:coreProperties>
</file>