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mpreendedor\"/>
    </mc:Choice>
  </mc:AlternateContent>
  <bookViews>
    <workbookView xWindow="0" yWindow="0" windowWidth="21600" windowHeight="9630" activeTab="4"/>
  </bookViews>
  <sheets>
    <sheet name="19 " sheetId="2" r:id="rId1"/>
    <sheet name="20 " sheetId="4" r:id="rId2"/>
    <sheet name="21 " sheetId="3" r:id="rId3"/>
    <sheet name="24" sheetId="10" r:id="rId4"/>
    <sheet name="25" sheetId="11" r:id="rId5"/>
    <sheet name="26" sheetId="12" r:id="rId6"/>
    <sheet name="27" sheetId="13" r:id="rId7"/>
    <sheet name="29" sheetId="6" r:id="rId8"/>
    <sheet name="31" sheetId="5" r:id="rId9"/>
    <sheet name="33" sheetId="7" r:id="rId10"/>
    <sheet name="36" sheetId="8" r:id="rId11"/>
    <sheet name="37" sheetId="9" r:id="rId12"/>
    <sheet name="41" sheetId="14" r:id="rId13"/>
    <sheet name="ref circular EX" sheetId="1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0" l="1"/>
  <c r="C12" i="5" l="1"/>
  <c r="D13" i="3" l="1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D12" i="3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C12" i="1"/>
  <c r="C10" i="1"/>
  <c r="C16" i="1" l="1"/>
</calcChain>
</file>

<file path=xl/sharedStrings.xml><?xml version="1.0" encoding="utf-8"?>
<sst xmlns="http://schemas.openxmlformats.org/spreadsheetml/2006/main" count="138" uniqueCount="128">
  <si>
    <t>Quantidade</t>
  </si>
  <si>
    <t>Preço</t>
  </si>
  <si>
    <t>Imposto</t>
  </si>
  <si>
    <t>Receita Liquida</t>
  </si>
  <si>
    <t>Custo Unitario</t>
  </si>
  <si>
    <t>Despesas</t>
  </si>
  <si>
    <t>Doação (5% Lucro)</t>
  </si>
  <si>
    <t>LAIR</t>
  </si>
  <si>
    <t>Custo total</t>
  </si>
  <si>
    <t>Lista de Compras</t>
  </si>
  <si>
    <t>Produto</t>
  </si>
  <si>
    <t>Manga</t>
  </si>
  <si>
    <t>Pera</t>
  </si>
  <si>
    <t>Banana</t>
  </si>
  <si>
    <t>Morango</t>
  </si>
  <si>
    <t>Computador</t>
  </si>
  <si>
    <t>Sabonete</t>
  </si>
  <si>
    <t>Acem</t>
  </si>
  <si>
    <t>Carne</t>
  </si>
  <si>
    <t>Frango</t>
  </si>
  <si>
    <t>Leite</t>
  </si>
  <si>
    <t>Moeda</t>
  </si>
  <si>
    <t>Dolar</t>
  </si>
  <si>
    <t>Iene</t>
  </si>
  <si>
    <t>Libra</t>
  </si>
  <si>
    <t>Peso Argentino</t>
  </si>
  <si>
    <t>Paridade</t>
  </si>
  <si>
    <t>Quantidade Registrada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</si>
  <si>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</si>
  <si>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</si>
  <si>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</si>
  <si>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</si>
  <si>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</si>
  <si>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</si>
  <si>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</si>
  <si>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</si>
  <si>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</si>
  <si>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Novembro</t>
  </si>
  <si>
    <t>Dezembro</t>
  </si>
  <si>
    <t>Real</t>
  </si>
  <si>
    <t>Preço Moeda</t>
  </si>
  <si>
    <t>Fazer junto</t>
  </si>
  <si>
    <t>=</t>
  </si>
  <si>
    <t>Reias</t>
  </si>
  <si>
    <t>?</t>
  </si>
  <si>
    <t xml:space="preserve">&gt;&gt;? X 3,77 </t>
  </si>
  <si>
    <t>&gt;&gt;&gt;1 x 1</t>
  </si>
  <si>
    <t>= 1</t>
  </si>
  <si>
    <t>= ? X 3,77</t>
  </si>
  <si>
    <t>&gt;&gt; 1 = ? X 3,77</t>
  </si>
  <si>
    <t>&gt;&gt; 1/3 = ?</t>
  </si>
  <si>
    <t>Fazer Com eles</t>
  </si>
  <si>
    <t>Outubro</t>
  </si>
  <si>
    <t>Ctrl + Enter</t>
  </si>
  <si>
    <t>Nome:</t>
  </si>
  <si>
    <t>Data de Nascimento</t>
  </si>
  <si>
    <t>Idade</t>
  </si>
  <si>
    <t>Endereço</t>
  </si>
  <si>
    <t>RUA</t>
  </si>
  <si>
    <t>CEP</t>
  </si>
  <si>
    <t>Formatação de Numero</t>
  </si>
  <si>
    <t>&gt;&gt; formula fantasma</t>
  </si>
  <si>
    <t>&gt;&gt;usar periodos em ingles</t>
  </si>
  <si>
    <t>Anos</t>
  </si>
  <si>
    <t>Jair Messias Bolsonaro</t>
  </si>
  <si>
    <t>Campinas (SP)</t>
  </si>
  <si>
    <t>Geraldo José Rodrigues Alckmin Filho</t>
  </si>
  <si>
    <t>Pindamonhangaba (SP)</t>
  </si>
  <si>
    <t>Marina Osmarina da Silva Vaz de Lima</t>
  </si>
  <si>
    <t>Rio Branco (AC)</t>
  </si>
  <si>
    <t>Ciro Ferreira Gomes</t>
  </si>
  <si>
    <t>João Dionísio Figueira Barreto Amoêdo</t>
  </si>
  <si>
    <t>Rio de Janeiro (RJ)</t>
  </si>
  <si>
    <t>Henrique de Campos Meirelles</t>
  </si>
  <si>
    <t>Anápolis (GO)</t>
  </si>
  <si>
    <t>BENEVENUTO DACIOLO FONSECA DOS SANTOS</t>
  </si>
  <si>
    <t>FLORIANOPOLIS, SC</t>
  </si>
  <si>
    <t>FERNANDO HADDAD</t>
  </si>
  <si>
    <t>SAO PAULO, SP</t>
  </si>
  <si>
    <t>&gt;&gt; formatação de numero</t>
  </si>
  <si>
    <t>Senor Abravanel</t>
  </si>
  <si>
    <t>Lapa(RJ)</t>
  </si>
  <si>
    <t>INSS</t>
  </si>
  <si>
    <t>Faer exercicio presidenciaveis</t>
  </si>
  <si>
    <t>Fazer coom eles&gt; demonstrar calculos.</t>
  </si>
  <si>
    <t>Horas</t>
  </si>
  <si>
    <t>Calulo percentual</t>
  </si>
  <si>
    <t>Ordem de calculo emnter parentesis</t>
  </si>
  <si>
    <t>Preço Unitario US$</t>
  </si>
  <si>
    <t>Fazer com Eles</t>
  </si>
  <si>
    <t>CPF</t>
  </si>
  <si>
    <t>%</t>
  </si>
  <si>
    <t>Formatação Fractal</t>
  </si>
  <si>
    <t>Personalização</t>
  </si>
  <si>
    <t>Cor</t>
  </si>
  <si>
    <t>Exemplo dia da semana</t>
  </si>
  <si>
    <t>Ano mês</t>
  </si>
  <si>
    <t>fazer uma de media no grafico</t>
  </si>
  <si>
    <t>Perid para eles fazerem um com de numero</t>
  </si>
  <si>
    <t>Perguntar e dar 10 minutos para tentarem descobrir o porque ele plota estes numeros.</t>
  </si>
  <si>
    <t>Criação de Arquivo por Dia da Semana ou Ano Mês...fazer um DRE</t>
  </si>
  <si>
    <t>Formatar e soente depois copiar</t>
  </si>
  <si>
    <t>fazer junto</t>
  </si>
  <si>
    <t>Fazer um DRE com eles</t>
  </si>
  <si>
    <t>fazer um arquivo consolidado de Ano, ou trimestre</t>
  </si>
  <si>
    <t>usar o exercicio 37</t>
  </si>
  <si>
    <t>Mostrar calculo com hora a funções com parametero opcional</t>
  </si>
  <si>
    <t>SOMA</t>
  </si>
  <si>
    <t>AGORA</t>
  </si>
  <si>
    <t>HOJE</t>
  </si>
  <si>
    <t>CONTAR</t>
  </si>
  <si>
    <t>...ABRIR arquivo CC Custo x Fornecedor.</t>
  </si>
  <si>
    <t>30 min</t>
  </si>
  <si>
    <t>Usar o arquivo FONCEDOR POR CANAL</t>
  </si>
  <si>
    <t>Usar o arquivo FONCEDOR POR CANAL para demonstrar diferença entre OCULTAR E DELETAR</t>
  </si>
  <si>
    <t>10 min</t>
  </si>
  <si>
    <t>Ao deletar., pedir para perguntar o que houve?</t>
  </si>
  <si>
    <t>Interação sobre ERRO DE REF., CIRCULAR</t>
  </si>
  <si>
    <t>15 min</t>
  </si>
  <si>
    <t>FAZER UM DRE BONITO</t>
  </si>
  <si>
    <t>Usar mesclagem e diversos tipos de BORDA</t>
  </si>
  <si>
    <t>10 minuto</t>
  </si>
  <si>
    <t>Explicar parte a parte cada canto do quadro:</t>
  </si>
  <si>
    <t>- Tipo de caracter do argumento</t>
  </si>
  <si>
    <t>- Resultado previo da formula</t>
  </si>
  <si>
    <t>fazer com Eles Usar Arquivos de Fornecedores</t>
  </si>
  <si>
    <t>RECORTAR E INSERIR COLUNA</t>
  </si>
  <si>
    <t>O MESMO PARA 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</si>
</sst>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"/>
    <numFmt numFmtId="165" formatCode="0.0%"/>
    <numFmt numFmtId="166" formatCode="##,###,###,#\-##"/>
    <numFmt numFmtId="167" formatCode="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" fontId="0" fillId="0" borderId="0" xfId="0" applyNumberFormat="1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quotePrefix="1"/>
    <xf numFmtId="14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67" fontId="0" fillId="0" borderId="0" xfId="0" applyNumberFormat="1"/>
    <xf numFmtId="46" fontId="0" fillId="0" borderId="0" xfId="0" applyNumberFormat="1"/>
    <xf numFmtId="20" fontId="0" fillId="0" borderId="0" xfId="0" applyNumberFormat="1"/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2" sqref="F2"/>
    </sheetView>
  </sheetViews>
  <sheetFormatPr defaultRowHeight="15" x14ac:dyDescent="0.25"/>
  <cols>
    <col min="1" max="1" width="22.5703125" bestFit="1" customWidth="1"/>
    <col min="2" max="2" width="17.28515625" bestFit="1" customWidth="1"/>
    <col min="3" max="3" width="10.5703125" customWidth="1"/>
  </cols>
  <sheetData>
    <row r="1" spans="1:6" x14ac:dyDescent="0.25">
      <c r="A1" s="6" t="s">
        <v>41</v>
      </c>
      <c r="F1" s="15">
        <v>0.40972222222222227</v>
      </c>
    </row>
    <row r="3" spans="1:6" x14ac:dyDescent="0.25">
      <c r="A3" s="7" t="s">
        <v>9</v>
      </c>
      <c r="B3" s="7" t="s">
        <v>10</v>
      </c>
      <c r="D3" s="8" t="s">
        <v>53</v>
      </c>
    </row>
    <row r="4" spans="1:6" x14ac:dyDescent="0.25">
      <c r="B4" s="8" t="s">
        <v>13</v>
      </c>
      <c r="D4" s="8"/>
    </row>
    <row r="5" spans="1:6" x14ac:dyDescent="0.25">
      <c r="B5" s="8" t="s">
        <v>11</v>
      </c>
      <c r="D5" s="8"/>
    </row>
    <row r="6" spans="1:6" x14ac:dyDescent="0.25">
      <c r="B6" s="8" t="s">
        <v>12</v>
      </c>
      <c r="D6" s="8"/>
    </row>
    <row r="7" spans="1:6" x14ac:dyDescent="0.25">
      <c r="B7" s="8" t="s">
        <v>14</v>
      </c>
      <c r="D7" s="8"/>
    </row>
    <row r="8" spans="1:6" x14ac:dyDescent="0.25">
      <c r="B8" s="8" t="s">
        <v>15</v>
      </c>
    </row>
    <row r="9" spans="1:6" x14ac:dyDescent="0.25">
      <c r="B9" s="8" t="s">
        <v>16</v>
      </c>
    </row>
    <row r="10" spans="1:6" x14ac:dyDescent="0.25">
      <c r="B10" s="8" t="s">
        <v>17</v>
      </c>
    </row>
    <row r="11" spans="1:6" x14ac:dyDescent="0.25">
      <c r="B11" s="8" t="s">
        <v>18</v>
      </c>
    </row>
    <row r="12" spans="1:6" x14ac:dyDescent="0.25">
      <c r="B12" s="8" t="s">
        <v>19</v>
      </c>
    </row>
    <row r="13" spans="1:6" x14ac:dyDescent="0.25">
      <c r="B13" t="s">
        <v>20</v>
      </c>
    </row>
    <row r="14" spans="1:6" hidden="1" x14ac:dyDescent="0.25"/>
    <row r="16" spans="1:6" x14ac:dyDescent="0.25">
      <c r="D16" s="5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K4" sqref="K4"/>
    </sheetView>
  </sheetViews>
  <sheetFormatPr defaultRowHeight="15" x14ac:dyDescent="0.25"/>
  <sheetData>
    <row r="2" spans="2:11" x14ac:dyDescent="0.25">
      <c r="B2" s="6" t="s">
        <v>89</v>
      </c>
      <c r="K2" t="s">
        <v>115</v>
      </c>
    </row>
    <row r="3" spans="2:11" x14ac:dyDescent="0.25">
      <c r="K3" s="15">
        <v>0.63194444444444442</v>
      </c>
    </row>
    <row r="4" spans="2:11" x14ac:dyDescent="0.25">
      <c r="B4" t="s">
        <v>95</v>
      </c>
    </row>
    <row r="6" spans="2:11" x14ac:dyDescent="0.25">
      <c r="B6" t="s">
        <v>96</v>
      </c>
    </row>
    <row r="8" spans="2:11" x14ac:dyDescent="0.25">
      <c r="B8" t="s">
        <v>97</v>
      </c>
    </row>
    <row r="10" spans="2:11" x14ac:dyDescent="0.25">
      <c r="B10" t="s">
        <v>98</v>
      </c>
    </row>
    <row r="12" spans="2:11" x14ac:dyDescent="0.25">
      <c r="B12" t="s">
        <v>99</v>
      </c>
    </row>
    <row r="13" spans="2:11" x14ac:dyDescent="0.25">
      <c r="B13">
        <v>1</v>
      </c>
    </row>
    <row r="14" spans="2:11" x14ac:dyDescent="0.25">
      <c r="B14">
        <v>3</v>
      </c>
    </row>
    <row r="15" spans="2:11" x14ac:dyDescent="0.25">
      <c r="B15">
        <v>7</v>
      </c>
    </row>
    <row r="16" spans="2:11" x14ac:dyDescent="0.25">
      <c r="B16">
        <v>9.6666666666666696</v>
      </c>
    </row>
    <row r="17" spans="2:2" x14ac:dyDescent="0.25">
      <c r="B17">
        <v>12.6666666666667</v>
      </c>
    </row>
    <row r="18" spans="2:2" x14ac:dyDescent="0.25">
      <c r="B18">
        <v>15.6666666666667</v>
      </c>
    </row>
    <row r="19" spans="2:2" x14ac:dyDescent="0.25">
      <c r="B19">
        <v>18.6666666666667</v>
      </c>
    </row>
    <row r="20" spans="2:2" x14ac:dyDescent="0.25">
      <c r="B20">
        <v>21.6666666666667</v>
      </c>
    </row>
    <row r="21" spans="2:2" x14ac:dyDescent="0.25">
      <c r="B21">
        <v>24.6666666666667</v>
      </c>
    </row>
    <row r="22" spans="2:2" x14ac:dyDescent="0.25">
      <c r="B22">
        <v>27.6666666666667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"/>
  <sheetViews>
    <sheetView workbookViewId="0">
      <selection activeCell="I5" sqref="I5"/>
    </sheetView>
  </sheetViews>
  <sheetFormatPr defaultRowHeight="15" x14ac:dyDescent="0.25"/>
  <sheetData>
    <row r="2" spans="2:9" x14ac:dyDescent="0.25">
      <c r="B2" s="6" t="s">
        <v>102</v>
      </c>
      <c r="I2" t="s">
        <v>121</v>
      </c>
    </row>
    <row r="3" spans="2:9" x14ac:dyDescent="0.25">
      <c r="B3" t="s">
        <v>100</v>
      </c>
    </row>
    <row r="4" spans="2:9" x14ac:dyDescent="0.25">
      <c r="B4" t="s">
        <v>101</v>
      </c>
      <c r="I4" s="15">
        <v>0.65972222222222221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"/>
  <sheetViews>
    <sheetView workbookViewId="0">
      <selection activeCell="I6" sqref="I6"/>
    </sheetView>
  </sheetViews>
  <sheetFormatPr defaultRowHeight="15" x14ac:dyDescent="0.25"/>
  <sheetData>
    <row r="2" spans="2:9" x14ac:dyDescent="0.25">
      <c r="B2" s="6" t="s">
        <v>105</v>
      </c>
      <c r="I2">
        <v>15</v>
      </c>
    </row>
    <row r="3" spans="2:9" x14ac:dyDescent="0.25">
      <c r="B3" t="s">
        <v>104</v>
      </c>
      <c r="I3" s="15">
        <v>0.67361111111111116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B2" sqref="B2:E2"/>
    </sheetView>
  </sheetViews>
  <sheetFormatPr defaultRowHeight="15" x14ac:dyDescent="0.25"/>
  <sheetData>
    <row r="2" spans="2:5" x14ac:dyDescent="0.25">
      <c r="B2" s="6" t="s">
        <v>125</v>
      </c>
      <c r="C2" s="6"/>
      <c r="D2" s="6"/>
      <c r="E2" s="6"/>
    </row>
    <row r="3" spans="2:5" x14ac:dyDescent="0.25">
      <c r="B3" t="s">
        <v>122</v>
      </c>
    </row>
    <row r="5" spans="2:5" x14ac:dyDescent="0.25">
      <c r="B5" s="9" t="s">
        <v>123</v>
      </c>
    </row>
    <row r="6" spans="2:5" x14ac:dyDescent="0.25">
      <c r="B6" s="9" t="s">
        <v>124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6"/>
  <sheetViews>
    <sheetView workbookViewId="0">
      <selection activeCell="B3" sqref="B3"/>
    </sheetView>
  </sheetViews>
  <sheetFormatPr defaultRowHeight="15" x14ac:dyDescent="0.25"/>
  <cols>
    <col min="2" max="2" width="17.28515625" bestFit="1" customWidth="1"/>
  </cols>
  <sheetData>
    <row r="3" spans="2:4" x14ac:dyDescent="0.25">
      <c r="B3" s="6" t="s">
        <v>41</v>
      </c>
      <c r="C3" s="6"/>
    </row>
    <row r="6" spans="2:4" x14ac:dyDescent="0.25">
      <c r="B6" t="s">
        <v>0</v>
      </c>
      <c r="C6">
        <v>380</v>
      </c>
    </row>
    <row r="7" spans="2:4" x14ac:dyDescent="0.25">
      <c r="B7" t="s">
        <v>1</v>
      </c>
      <c r="C7" s="1">
        <v>5</v>
      </c>
    </row>
    <row r="8" spans="2:4" x14ac:dyDescent="0.25">
      <c r="B8" t="s">
        <v>2</v>
      </c>
      <c r="C8" s="2">
        <v>0.18</v>
      </c>
    </row>
    <row r="10" spans="2:4" x14ac:dyDescent="0.25">
      <c r="B10" t="s">
        <v>3</v>
      </c>
      <c r="C10" s="4">
        <f>C6*C7*(1-C8)</f>
        <v>1558.0000000000002</v>
      </c>
    </row>
    <row r="11" spans="2:4" x14ac:dyDescent="0.25">
      <c r="B11" t="s">
        <v>4</v>
      </c>
      <c r="C11" s="4">
        <v>2</v>
      </c>
    </row>
    <row r="12" spans="2:4" hidden="1" x14ac:dyDescent="0.25">
      <c r="B12" t="s">
        <v>8</v>
      </c>
      <c r="C12">
        <f>C11*C6</f>
        <v>760</v>
      </c>
    </row>
    <row r="13" spans="2:4" x14ac:dyDescent="0.25">
      <c r="B13" t="s">
        <v>5</v>
      </c>
      <c r="C13">
        <v>500</v>
      </c>
    </row>
    <row r="14" spans="2:4" x14ac:dyDescent="0.25">
      <c r="B14" t="s">
        <v>6</v>
      </c>
      <c r="C14" s="3"/>
      <c r="D14" s="5"/>
    </row>
    <row r="15" spans="2:4" x14ac:dyDescent="0.25">
      <c r="B15" t="s">
        <v>7</v>
      </c>
      <c r="C15" s="4"/>
    </row>
    <row r="16" spans="2:4" x14ac:dyDescent="0.25">
      <c r="B16" t="s">
        <v>2</v>
      </c>
      <c r="C16" s="1">
        <f>C15*34%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"/>
  <sheetViews>
    <sheetView workbookViewId="0">
      <selection activeCell="I3" sqref="I3"/>
    </sheetView>
  </sheetViews>
  <sheetFormatPr defaultRowHeight="15" x14ac:dyDescent="0.25"/>
  <sheetData>
    <row r="2" spans="2:9" x14ac:dyDescent="0.25">
      <c r="B2" s="6" t="s">
        <v>84</v>
      </c>
      <c r="C2" s="6"/>
      <c r="D2" s="6"/>
      <c r="E2" s="6"/>
      <c r="I2" s="15">
        <v>0.4236111111111111</v>
      </c>
    </row>
    <row r="4" spans="2:9" x14ac:dyDescent="0.25">
      <c r="B4" t="s">
        <v>85</v>
      </c>
    </row>
    <row r="5" spans="2:9" x14ac:dyDescent="0.25">
      <c r="B5" s="14"/>
      <c r="C5" s="14"/>
    </row>
    <row r="6" spans="2:9" x14ac:dyDescent="0.25">
      <c r="B6" s="14" t="s">
        <v>86</v>
      </c>
      <c r="C6" s="14"/>
    </row>
    <row r="7" spans="2:9" x14ac:dyDescent="0.25">
      <c r="B7" t="s">
        <v>87</v>
      </c>
      <c r="C7" s="14"/>
    </row>
    <row r="10" spans="2:9" x14ac:dyDescent="0.25">
      <c r="B10" s="6" t="s">
        <v>103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"/>
  <sheetViews>
    <sheetView workbookViewId="0">
      <selection activeCell="R1" sqref="R1"/>
    </sheetView>
  </sheetViews>
  <sheetFormatPr defaultRowHeight="15" x14ac:dyDescent="0.25"/>
  <cols>
    <col min="2" max="2" width="16.28515625" bestFit="1" customWidth="1"/>
    <col min="3" max="3" width="14.28515625" bestFit="1" customWidth="1"/>
    <col min="4" max="4" width="14.28515625" customWidth="1"/>
  </cols>
  <sheetData>
    <row r="1" spans="2:17" x14ac:dyDescent="0.25">
      <c r="B1" s="6" t="s">
        <v>51</v>
      </c>
      <c r="Q1" s="15">
        <v>0.43055555555555558</v>
      </c>
    </row>
    <row r="4" spans="2:17" x14ac:dyDescent="0.25">
      <c r="B4" t="s">
        <v>88</v>
      </c>
      <c r="C4">
        <v>1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52</v>
      </c>
      <c r="O4" t="s">
        <v>37</v>
      </c>
      <c r="P4" t="s">
        <v>38</v>
      </c>
    </row>
    <row r="6" spans="2:17" x14ac:dyDescent="0.25">
      <c r="B6" t="s">
        <v>27</v>
      </c>
      <c r="E6">
        <v>1500</v>
      </c>
      <c r="F6">
        <v>200</v>
      </c>
      <c r="G6">
        <v>230</v>
      </c>
      <c r="H6">
        <v>240</v>
      </c>
      <c r="I6">
        <v>250</v>
      </c>
      <c r="J6">
        <v>260</v>
      </c>
      <c r="K6">
        <v>270</v>
      </c>
      <c r="L6">
        <v>280</v>
      </c>
      <c r="M6">
        <v>290</v>
      </c>
      <c r="N6">
        <v>300</v>
      </c>
      <c r="O6">
        <v>310</v>
      </c>
      <c r="P6">
        <v>320</v>
      </c>
    </row>
    <row r="8" spans="2:17" x14ac:dyDescent="0.25">
      <c r="B8" t="s">
        <v>21</v>
      </c>
      <c r="C8" t="s">
        <v>26</v>
      </c>
      <c r="D8" t="s">
        <v>40</v>
      </c>
    </row>
    <row r="9" spans="2:17" x14ac:dyDescent="0.25">
      <c r="B9" t="s">
        <v>39</v>
      </c>
      <c r="C9">
        <v>3.17</v>
      </c>
      <c r="D9" s="1">
        <f>C9*$C$4</f>
        <v>3.17</v>
      </c>
      <c r="E9">
        <f>D9*E$6</f>
        <v>4755</v>
      </c>
      <c r="F9">
        <f t="shared" ref="F9:P9" si="0">E9*F$6</f>
        <v>951000</v>
      </c>
      <c r="G9">
        <f t="shared" si="0"/>
        <v>218730000</v>
      </c>
      <c r="H9">
        <f t="shared" si="0"/>
        <v>52495200000</v>
      </c>
      <c r="I9">
        <f t="shared" si="0"/>
        <v>13123800000000</v>
      </c>
      <c r="J9">
        <f t="shared" si="0"/>
        <v>3412188000000000</v>
      </c>
      <c r="K9">
        <f t="shared" si="0"/>
        <v>9.2129076E+17</v>
      </c>
      <c r="L9">
        <f t="shared" si="0"/>
        <v>2.579614128E+20</v>
      </c>
      <c r="M9">
        <f t="shared" si="0"/>
        <v>7.4808809711999996E+22</v>
      </c>
      <c r="N9">
        <f t="shared" si="0"/>
        <v>2.24426429136E+25</v>
      </c>
      <c r="O9">
        <f t="shared" si="0"/>
        <v>6.9572193032159994E+27</v>
      </c>
      <c r="P9">
        <f t="shared" si="0"/>
        <v>2.2263101770291199E+30</v>
      </c>
    </row>
    <row r="10" spans="2:17" x14ac:dyDescent="0.25">
      <c r="B10" t="s">
        <v>22</v>
      </c>
      <c r="C10">
        <v>3.77</v>
      </c>
      <c r="D10" s="1">
        <f>$C$9/C10*$C$4</f>
        <v>0.84084880636604775</v>
      </c>
      <c r="E10">
        <f t="shared" ref="E10:P10" si="1">D10*E$6</f>
        <v>1261.2732095490717</v>
      </c>
      <c r="F10">
        <f t="shared" si="1"/>
        <v>252254.64190981432</v>
      </c>
      <c r="G10">
        <f t="shared" si="1"/>
        <v>58018567.639257297</v>
      </c>
      <c r="H10">
        <f t="shared" si="1"/>
        <v>13924456233.421751</v>
      </c>
      <c r="I10">
        <f t="shared" si="1"/>
        <v>3481114058355.438</v>
      </c>
      <c r="J10">
        <f t="shared" si="1"/>
        <v>905089655172413.88</v>
      </c>
      <c r="K10">
        <f t="shared" si="1"/>
        <v>2.4437420689655174E+17</v>
      </c>
      <c r="L10">
        <f t="shared" si="1"/>
        <v>6.8424777931034485E+19</v>
      </c>
      <c r="M10">
        <f t="shared" si="1"/>
        <v>1.98431856E+22</v>
      </c>
      <c r="N10">
        <f t="shared" si="1"/>
        <v>5.9529556800000004E+24</v>
      </c>
      <c r="O10">
        <f t="shared" si="1"/>
        <v>1.8454162608000002E+27</v>
      </c>
      <c r="P10">
        <f t="shared" si="1"/>
        <v>5.9053320345600001E+29</v>
      </c>
    </row>
    <row r="11" spans="2:17" x14ac:dyDescent="0.25">
      <c r="B11" t="s">
        <v>23</v>
      </c>
      <c r="C11">
        <v>0.02</v>
      </c>
      <c r="D11" s="1">
        <f t="shared" ref="D11:D13" si="2">$C$9/C11*$C$4</f>
        <v>158.5</v>
      </c>
      <c r="E11">
        <f t="shared" ref="E11:P11" si="3">D11*E$6</f>
        <v>237750</v>
      </c>
      <c r="F11">
        <f t="shared" si="3"/>
        <v>47550000</v>
      </c>
      <c r="G11">
        <f t="shared" si="3"/>
        <v>10936500000</v>
      </c>
      <c r="H11">
        <f t="shared" si="3"/>
        <v>2624760000000</v>
      </c>
      <c r="I11">
        <f t="shared" si="3"/>
        <v>656190000000000</v>
      </c>
      <c r="J11">
        <f t="shared" si="3"/>
        <v>1.706094E+17</v>
      </c>
      <c r="K11">
        <f t="shared" si="3"/>
        <v>4.6064538E+19</v>
      </c>
      <c r="L11">
        <f t="shared" si="3"/>
        <v>1.2898070640000001E+22</v>
      </c>
      <c r="M11">
        <f t="shared" si="3"/>
        <v>3.7404404856000003E+24</v>
      </c>
      <c r="N11">
        <f t="shared" si="3"/>
        <v>1.1221321456800001E+27</v>
      </c>
      <c r="O11">
        <f t="shared" si="3"/>
        <v>3.4786096516080003E+29</v>
      </c>
      <c r="P11">
        <f t="shared" si="3"/>
        <v>1.1131550885145601E+32</v>
      </c>
    </row>
    <row r="12" spans="2:17" x14ac:dyDescent="0.25">
      <c r="B12" t="s">
        <v>24</v>
      </c>
      <c r="C12">
        <v>3.8</v>
      </c>
      <c r="D12" s="1">
        <f t="shared" si="2"/>
        <v>0.83421052631578951</v>
      </c>
      <c r="E12">
        <f t="shared" ref="E12:P12" si="4">D12*E$6</f>
        <v>1251.3157894736842</v>
      </c>
      <c r="F12">
        <f t="shared" si="4"/>
        <v>250263.15789473683</v>
      </c>
      <c r="G12">
        <f t="shared" si="4"/>
        <v>57560526.315789469</v>
      </c>
      <c r="H12">
        <f t="shared" si="4"/>
        <v>13814526315.789473</v>
      </c>
      <c r="I12">
        <f t="shared" si="4"/>
        <v>3453631578947.3682</v>
      </c>
      <c r="J12">
        <f t="shared" si="4"/>
        <v>897944210526315.75</v>
      </c>
      <c r="K12">
        <f t="shared" si="4"/>
        <v>2.4244493684210525E+17</v>
      </c>
      <c r="L12">
        <f t="shared" si="4"/>
        <v>6.7884582315789468E+19</v>
      </c>
      <c r="M12">
        <f t="shared" si="4"/>
        <v>1.9686528871578947E+22</v>
      </c>
      <c r="N12">
        <f t="shared" si="4"/>
        <v>5.9059586614736843E+24</v>
      </c>
      <c r="O12">
        <f t="shared" si="4"/>
        <v>1.8308471850568421E+27</v>
      </c>
      <c r="P12">
        <f t="shared" si="4"/>
        <v>5.8587109921818949E+29</v>
      </c>
    </row>
    <row r="13" spans="2:17" x14ac:dyDescent="0.25">
      <c r="B13" t="s">
        <v>25</v>
      </c>
      <c r="C13">
        <v>0.3</v>
      </c>
      <c r="D13" s="1">
        <f t="shared" si="2"/>
        <v>10.566666666666666</v>
      </c>
      <c r="E13">
        <f t="shared" ref="E13:P13" si="5">D13*E$6</f>
        <v>15850</v>
      </c>
      <c r="F13">
        <f t="shared" si="5"/>
        <v>3170000</v>
      </c>
      <c r="G13">
        <f t="shared" si="5"/>
        <v>729100000</v>
      </c>
      <c r="H13">
        <f t="shared" si="5"/>
        <v>174984000000</v>
      </c>
      <c r="I13">
        <f t="shared" si="5"/>
        <v>43746000000000</v>
      </c>
      <c r="J13">
        <f t="shared" si="5"/>
        <v>1.137396E+16</v>
      </c>
      <c r="K13">
        <f t="shared" si="5"/>
        <v>3.0709692E+18</v>
      </c>
      <c r="L13">
        <f t="shared" si="5"/>
        <v>8.5987137599999993E+20</v>
      </c>
      <c r="M13">
        <f t="shared" si="5"/>
        <v>2.4936269903999999E+23</v>
      </c>
      <c r="N13">
        <f t="shared" si="5"/>
        <v>7.4808809711999994E+25</v>
      </c>
      <c r="O13">
        <f t="shared" si="5"/>
        <v>2.3190731010719999E+28</v>
      </c>
      <c r="P13">
        <f t="shared" si="5"/>
        <v>7.4210339234303991E+30</v>
      </c>
    </row>
    <row r="19" spans="2:9" x14ac:dyDescent="0.25">
      <c r="B19" t="s">
        <v>22</v>
      </c>
      <c r="D19" t="s">
        <v>43</v>
      </c>
    </row>
    <row r="20" spans="2:9" x14ac:dyDescent="0.25">
      <c r="B20">
        <v>1</v>
      </c>
      <c r="C20" s="9" t="s">
        <v>42</v>
      </c>
      <c r="D20">
        <v>3.77</v>
      </c>
      <c r="E20" t="s">
        <v>45</v>
      </c>
      <c r="F20" s="9" t="s">
        <v>48</v>
      </c>
    </row>
    <row r="21" spans="2:9" x14ac:dyDescent="0.25">
      <c r="B21" t="s">
        <v>44</v>
      </c>
      <c r="C21" t="s">
        <v>42</v>
      </c>
      <c r="D21">
        <v>1</v>
      </c>
      <c r="E21" t="s">
        <v>46</v>
      </c>
      <c r="F21" s="9" t="s">
        <v>47</v>
      </c>
      <c r="G21" t="s">
        <v>49</v>
      </c>
      <c r="I21" t="s">
        <v>50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workbookViewId="0">
      <selection activeCell="J2" sqref="J2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112</v>
      </c>
      <c r="J1" s="15">
        <v>0.47916666666666669</v>
      </c>
    </row>
    <row r="2" spans="2:10" x14ac:dyDescent="0.25">
      <c r="B2" s="6" t="s">
        <v>106</v>
      </c>
    </row>
    <row r="3" spans="2:10" x14ac:dyDescent="0.25">
      <c r="B3" s="16">
        <f ca="1">NOW()</f>
        <v>43392.024169791664</v>
      </c>
    </row>
    <row r="4" spans="2:10" x14ac:dyDescent="0.25">
      <c r="B4" t="s">
        <v>107</v>
      </c>
    </row>
    <row r="5" spans="2:10" x14ac:dyDescent="0.25">
      <c r="B5" t="s">
        <v>108</v>
      </c>
    </row>
    <row r="6" spans="2:10" x14ac:dyDescent="0.25">
      <c r="B6" t="s">
        <v>109</v>
      </c>
    </row>
    <row r="7" spans="2:10" x14ac:dyDescent="0.25">
      <c r="B7" t="s">
        <v>110</v>
      </c>
    </row>
    <row r="9" spans="2:10" x14ac:dyDescent="0.25">
      <c r="B9" t="s">
        <v>111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tabSelected="1" workbookViewId="0">
      <selection activeCell="B11" sqref="B11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115</v>
      </c>
      <c r="J1" s="15"/>
    </row>
    <row r="2" spans="2:10" x14ac:dyDescent="0.25">
      <c r="B2" s="6" t="s">
        <v>114</v>
      </c>
    </row>
    <row r="3" spans="2:10" x14ac:dyDescent="0.25">
      <c r="B3" s="16"/>
    </row>
    <row r="4" spans="2:10" x14ac:dyDescent="0.25">
      <c r="B4" s="6" t="s">
        <v>126</v>
      </c>
    </row>
    <row r="6" spans="2:10" x14ac:dyDescent="0.25">
      <c r="B6" s="6" t="s">
        <v>127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workbookViewId="0">
      <selection activeCell="I4" sqref="I4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115</v>
      </c>
      <c r="J1" s="15"/>
    </row>
    <row r="2" spans="2:10" x14ac:dyDescent="0.25">
      <c r="B2" s="6" t="s">
        <v>113</v>
      </c>
    </row>
    <row r="3" spans="2:10" x14ac:dyDescent="0.25">
      <c r="B3" s="16"/>
      <c r="I3" s="15">
        <v>0.49305555555555558</v>
      </c>
    </row>
    <row r="5" spans="2:10" x14ac:dyDescent="0.25">
      <c r="B5" t="s">
        <v>116</v>
      </c>
    </row>
    <row r="6" spans="2:10" x14ac:dyDescent="0.25">
      <c r="B6" t="s">
        <v>117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"/>
  <sheetViews>
    <sheetView workbookViewId="0">
      <selection activeCell="I6" sqref="I6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118</v>
      </c>
      <c r="J1" s="15"/>
    </row>
    <row r="2" spans="2:10" x14ac:dyDescent="0.25">
      <c r="B2" s="6" t="s">
        <v>119</v>
      </c>
    </row>
    <row r="3" spans="2:10" x14ac:dyDescent="0.25">
      <c r="B3" s="16"/>
      <c r="I3" s="15">
        <v>0.50347222222222221</v>
      </c>
    </row>
    <row r="5" spans="2:10" x14ac:dyDescent="0.25">
      <c r="B5" t="s">
        <v>120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G2" sqref="G2"/>
    </sheetView>
  </sheetViews>
  <sheetFormatPr defaultRowHeight="15" x14ac:dyDescent="0.25"/>
  <sheetData>
    <row r="2" spans="2:7" x14ac:dyDescent="0.25">
      <c r="B2" s="6" t="s">
        <v>89</v>
      </c>
      <c r="G2" s="15">
        <v>0.5625</v>
      </c>
    </row>
    <row r="4" spans="2:7" x14ac:dyDescent="0.25">
      <c r="B4" t="s">
        <v>59</v>
      </c>
    </row>
    <row r="5" spans="2:7" x14ac:dyDescent="0.25">
      <c r="B5" t="s">
        <v>90</v>
      </c>
    </row>
    <row r="6" spans="2:7" x14ac:dyDescent="0.25">
      <c r="B6" t="s">
        <v>91</v>
      </c>
    </row>
    <row r="7" spans="2:7" x14ac:dyDescent="0.25">
      <c r="B7" t="s">
        <v>92</v>
      </c>
    </row>
    <row r="8" spans="2:7" x14ac:dyDescent="0.25">
      <c r="B8" t="s">
        <v>21</v>
      </c>
    </row>
    <row r="9" spans="2:7" x14ac:dyDescent="0.25">
      <c r="B9" t="s">
        <v>93</v>
      </c>
    </row>
    <row r="10" spans="2:7" x14ac:dyDescent="0.25">
      <c r="B10" t="s">
        <v>94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workbookViewId="0">
      <selection activeCell="F7" sqref="F7"/>
    </sheetView>
  </sheetViews>
  <sheetFormatPr defaultRowHeight="15" x14ac:dyDescent="0.25"/>
  <cols>
    <col min="2" max="2" width="43" bestFit="1" customWidth="1"/>
    <col min="3" max="3" width="10.7109375" bestFit="1" customWidth="1"/>
    <col min="4" max="4" width="27.5703125" customWidth="1"/>
    <col min="5" max="5" width="12.7109375" bestFit="1" customWidth="1"/>
    <col min="6" max="6" width="14.5703125" bestFit="1" customWidth="1"/>
  </cols>
  <sheetData>
    <row r="2" spans="2:6" x14ac:dyDescent="0.25">
      <c r="B2" s="6" t="s">
        <v>83</v>
      </c>
      <c r="F2" s="15">
        <v>0.58333333333333337</v>
      </c>
    </row>
    <row r="3" spans="2:6" x14ac:dyDescent="0.25">
      <c r="F3" s="15">
        <v>0.59722222222222221</v>
      </c>
    </row>
    <row r="6" spans="2:6" x14ac:dyDescent="0.25">
      <c r="F6" s="15">
        <v>0.625</v>
      </c>
    </row>
    <row r="10" spans="2:6" x14ac:dyDescent="0.25">
      <c r="B10" t="s">
        <v>54</v>
      </c>
    </row>
    <row r="11" spans="2:6" x14ac:dyDescent="0.25">
      <c r="B11" t="s">
        <v>55</v>
      </c>
      <c r="C11" s="10">
        <v>31109</v>
      </c>
      <c r="D11" s="10"/>
      <c r="E11" t="s">
        <v>62</v>
      </c>
    </row>
    <row r="12" spans="2:6" x14ac:dyDescent="0.25">
      <c r="B12" t="s">
        <v>56</v>
      </c>
      <c r="C12" s="11">
        <f ca="1">DATEDIF(C11,TODAY(),"Y")</f>
        <v>33</v>
      </c>
      <c r="D12" t="s">
        <v>63</v>
      </c>
      <c r="E12" t="s">
        <v>61</v>
      </c>
    </row>
    <row r="13" spans="2:6" x14ac:dyDescent="0.25">
      <c r="B13" t="s">
        <v>57</v>
      </c>
    </row>
    <row r="14" spans="2:6" x14ac:dyDescent="0.25">
      <c r="B14" t="s">
        <v>82</v>
      </c>
      <c r="D14" t="s">
        <v>79</v>
      </c>
    </row>
    <row r="15" spans="2:6" x14ac:dyDescent="0.25">
      <c r="B15" t="s">
        <v>58</v>
      </c>
    </row>
    <row r="16" spans="2:6" x14ac:dyDescent="0.25">
      <c r="B16" t="s">
        <v>59</v>
      </c>
      <c r="D16" t="s">
        <v>60</v>
      </c>
    </row>
    <row r="19" spans="2:6" x14ac:dyDescent="0.25">
      <c r="B19" t="s">
        <v>80</v>
      </c>
      <c r="C19" s="10">
        <v>11304</v>
      </c>
      <c r="D19" t="s">
        <v>81</v>
      </c>
      <c r="E19">
        <v>9963251892</v>
      </c>
    </row>
    <row r="20" spans="2:6" x14ac:dyDescent="0.25">
      <c r="B20" t="s">
        <v>64</v>
      </c>
      <c r="C20" s="10">
        <v>20169</v>
      </c>
      <c r="D20" t="s">
        <v>65</v>
      </c>
      <c r="E20" s="13">
        <v>32356489711</v>
      </c>
      <c r="F20" s="12"/>
    </row>
    <row r="21" spans="2:6" x14ac:dyDescent="0.25">
      <c r="B21" t="s">
        <v>66</v>
      </c>
      <c r="C21" s="10">
        <v>19305</v>
      </c>
      <c r="D21" t="s">
        <v>67</v>
      </c>
      <c r="E21">
        <v>25249863710</v>
      </c>
    </row>
    <row r="22" spans="2:6" x14ac:dyDescent="0.25">
      <c r="B22" t="s">
        <v>68</v>
      </c>
      <c r="C22" s="10">
        <v>21224</v>
      </c>
      <c r="D22" t="s">
        <v>69</v>
      </c>
      <c r="E22">
        <v>56987413215</v>
      </c>
    </row>
    <row r="23" spans="2:6" x14ac:dyDescent="0.25">
      <c r="B23" t="s">
        <v>70</v>
      </c>
      <c r="C23" s="10">
        <v>21130</v>
      </c>
      <c r="D23" t="s">
        <v>67</v>
      </c>
      <c r="E23">
        <v>58598745874</v>
      </c>
    </row>
    <row r="24" spans="2:6" x14ac:dyDescent="0.25">
      <c r="B24" t="s">
        <v>71</v>
      </c>
      <c r="C24" s="10">
        <v>22941</v>
      </c>
      <c r="D24" t="s">
        <v>72</v>
      </c>
      <c r="E24">
        <v>58598747411</v>
      </c>
    </row>
    <row r="25" spans="2:6" x14ac:dyDescent="0.25">
      <c r="B25" t="s">
        <v>73</v>
      </c>
      <c r="C25" s="10">
        <v>16680</v>
      </c>
      <c r="D25" t="s">
        <v>74</v>
      </c>
      <c r="E25">
        <v>2135896578</v>
      </c>
    </row>
    <row r="26" spans="2:6" x14ac:dyDescent="0.25">
      <c r="B26" t="s">
        <v>75</v>
      </c>
      <c r="C26" s="10">
        <v>27849</v>
      </c>
      <c r="D26" t="s">
        <v>76</v>
      </c>
      <c r="E26">
        <v>85968749865</v>
      </c>
    </row>
    <row r="27" spans="2:6" x14ac:dyDescent="0.25">
      <c r="B27" t="s">
        <v>77</v>
      </c>
      <c r="C27" s="10">
        <v>23036</v>
      </c>
      <c r="D27" t="s">
        <v>78</v>
      </c>
      <c r="E27">
        <v>87895483125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19 </vt:lpstr>
      <vt:lpstr>20 </vt:lpstr>
      <vt:lpstr>21 </vt:lpstr>
      <vt:lpstr>24</vt:lpstr>
      <vt:lpstr>25</vt:lpstr>
      <vt:lpstr>26</vt:lpstr>
      <vt:lpstr>27</vt:lpstr>
      <vt:lpstr>29</vt:lpstr>
      <vt:lpstr>31</vt:lpstr>
      <vt:lpstr>33</vt:lpstr>
      <vt:lpstr>36</vt:lpstr>
      <vt:lpstr>37</vt:lpstr>
      <vt:lpstr>41</vt:lpstr>
      <vt:lpstr>ref circular EX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win10-2</cp:lastModifiedBy>
  <dcterms:created xsi:type="dcterms:W3CDTF">2018-10-17T16:29:53Z</dcterms:created>
  <dcterms:modified xsi:type="dcterms:W3CDTF">2018-10-19T03:34:52Z</dcterms:modified>
</cp:coreProperties>
</file>