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36" activeTab="36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state="hidden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state="hidden" r:id="rId29"/>
    <sheet name="66" sheetId="38" state="hidden" r:id="rId30"/>
    <sheet name="67" sheetId="46" state="hidden" r:id="rId31"/>
    <sheet name="68" sheetId="40" state="hidden" r:id="rId32"/>
    <sheet name="69" sheetId="51" state="hidden" r:id="rId33"/>
    <sheet name="71" sheetId="34" state="hidden" r:id="rId34"/>
    <sheet name="73" sheetId="48" state="hidden" r:id="rId35"/>
    <sheet name="74" sheetId="50" state="hidden" r:id="rId36"/>
    <sheet name="Aula 6" sheetId="54" r:id="rId37"/>
    <sheet name="72" sheetId="47" state="hidden" r:id="rId38"/>
    <sheet name="76" sheetId="52" r:id="rId39"/>
    <sheet name="77" sheetId="57" r:id="rId40"/>
    <sheet name="78" sheetId="53" r:id="rId41"/>
    <sheet name="79" sheetId="55" r:id="rId42"/>
    <sheet name="80" sheetId="58" r:id="rId43"/>
    <sheet name="81" sheetId="59" r:id="rId44"/>
    <sheet name="82" sheetId="60" r:id="rId45"/>
    <sheet name="83" sheetId="62" r:id="rId46"/>
    <sheet name="84" sheetId="65" r:id="rId47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4" l="1"/>
  <c r="D22" i="54" s="1"/>
  <c r="B21" i="54"/>
  <c r="D21" i="54" s="1"/>
  <c r="B20" i="54"/>
  <c r="D20" i="54" s="1"/>
  <c r="H12" i="62"/>
  <c r="H11" i="62"/>
  <c r="H10" i="62"/>
  <c r="H9" i="62"/>
  <c r="H8" i="62"/>
  <c r="B10" i="54" l="1"/>
  <c r="D9" i="54"/>
  <c r="B7" i="54"/>
  <c r="B6" i="54"/>
  <c r="D6" i="54" s="1"/>
  <c r="B5" i="54"/>
  <c r="D5" i="54" s="1"/>
  <c r="D4" i="54"/>
  <c r="B8" i="54" l="1"/>
  <c r="B11" i="54"/>
  <c r="B20" i="41"/>
  <c r="B19" i="41"/>
  <c r="B18" i="41"/>
  <c r="B17" i="41"/>
  <c r="B16" i="41"/>
  <c r="B15" i="41"/>
  <c r="B14" i="41"/>
  <c r="B13" i="41"/>
  <c r="B12" i="41"/>
  <c r="D12" i="41" s="1"/>
  <c r="B11" i="41"/>
  <c r="D10" i="41"/>
  <c r="B10" i="41"/>
  <c r="B12" i="54" l="1"/>
  <c r="D8" i="54"/>
  <c r="D10" i="54"/>
  <c r="D7" i="54"/>
  <c r="D20" i="41"/>
  <c r="D19" i="41"/>
  <c r="D18" i="41"/>
  <c r="D17" i="41"/>
  <c r="D16" i="41"/>
  <c r="D15" i="41"/>
  <c r="D14" i="41"/>
  <c r="D13" i="41"/>
  <c r="D11" i="41"/>
  <c r="D9" i="41"/>
  <c r="B9" i="41"/>
  <c r="B8" i="41"/>
  <c r="D8" i="41" s="1"/>
  <c r="D7" i="41"/>
  <c r="B7" i="41"/>
  <c r="B6" i="41"/>
  <c r="D6" i="41" s="1"/>
  <c r="D5" i="41"/>
  <c r="B5" i="41"/>
  <c r="D4" i="41"/>
  <c r="B13" i="54" l="1"/>
  <c r="D11" i="54"/>
  <c r="D18" i="23"/>
  <c r="B18" i="23"/>
  <c r="B17" i="23"/>
  <c r="D17" i="23" s="1"/>
  <c r="B14" i="54" l="1"/>
  <c r="D12" i="54"/>
  <c r="B16" i="23"/>
  <c r="B15" i="54" l="1"/>
  <c r="D13" i="54"/>
  <c r="B7" i="23"/>
  <c r="B16" i="54" l="1"/>
  <c r="D14" i="54"/>
  <c r="B9" i="23"/>
  <c r="B8" i="23"/>
  <c r="B17" i="54" l="1"/>
  <c r="D15" i="54"/>
  <c r="D7" i="23"/>
  <c r="B18" i="54" l="1"/>
  <c r="D16" i="54"/>
  <c r="D16" i="23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9" i="54" l="1"/>
  <c r="D17" i="54"/>
  <c r="B17" i="19"/>
  <c r="B16" i="19"/>
  <c r="B15" i="19"/>
  <c r="B14" i="19"/>
  <c r="B13" i="19"/>
  <c r="B12" i="19"/>
  <c r="B11" i="19"/>
  <c r="B10" i="19"/>
  <c r="B9" i="19"/>
  <c r="B6" i="19"/>
  <c r="D18" i="54" l="1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19" i="54" l="1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<sst xmlns="http://schemas.openxmlformats.org/spreadsheetml/2006/main" count="476" uniqueCount="390">
  <si>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</si>
  <si>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</si>
  <si>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</si>
  <si>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</si>
  <si>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</si>
  <si>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</si>
  <si>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</si>
  <si>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</si>
  <si>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</si>
  <si>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</si>
  <si>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</si>
  <si>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</si>
  <si>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</si>
  <si>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</si>
  <si>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</si>
  <si>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</si>
  <si>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</si>
  <si>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</si>
  <si>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</si>
  <si>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</si>
  <si>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</si>
  <si>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</si>
  <si>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</si>
  <si>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</si>
  <si>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</si>
  <si>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</si>
  <si>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</si>
  <si>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</si>
  <si>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</si>
  <si>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</si>
  <si>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</si>
  <si>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</si>
  <si>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</si>
  <si>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</si>
  <si>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</si>
  <si>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</si>
  <si>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</si>
  <si>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</si>
  <si>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</si>
  <si>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</si>
  <si>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</si>
  <si>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</si>
  <si>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</si>
  <si>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</si>
  <si>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</si>
  <si>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</si>
  <si>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</si>
  <si>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</si>
  <si>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</si>
  <si>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</si>
  <si>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</si>
  <si>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</si>
  <si>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</si>
  <si>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</si>
  <si>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</si>
  <si>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</si>
  <si>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</si>
  <si>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</si>
  <si>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</si>
  <si>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</si>
  <si>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</si>
  <si>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</si>
  <si>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</si>
  <si>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</si>
  <si>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</si>
  <si>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</si>
  <si>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</si>
  <si>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</si>
  <si>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</si>
  <si>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</si>
  <si>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</si>
  <si>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</si>
  <si>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</si>
  <si>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</si>
  <si>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</si>
  <si>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</si>
  <si>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</si>
  <si>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</si>
  <si>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</si>
  <si>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</si>
  <si>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</si>
  <si>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</si>
  <si>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</si>
  <si>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</si>
  <si>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</si>
  <si>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</si>
  <si>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</si>
  <si>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</si>
  <si>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</si>
  <si>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</si>
  <si>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</si>
  <si>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</si>
  <si>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</si>
  <si>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</si>
  <si>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</si>
  <si>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</si>
  <si>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</si>
  <si>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</si>
  <si>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</si>
  <si>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</si>
  <si>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</si>
  <si>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</si>
  <si>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</si>
  <si>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</si>
  <si>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</si>
  <si>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</si>
  <si>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</si>
  <si>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</si>
  <si>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</si>
  <si>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</si>
  <si>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</si>
  <si>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</si>
  <si>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</si>
  <si>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</si>
  <si>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</si>
  <si>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</si>
  <si>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</si>
  <si>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</si>
  <si>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</si>
  <si>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</si>
  <si>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</si>
  <si>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</si>
  <si>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</si>
  <si>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</si>
  <si>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</si>
  <si>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</si>
  <si>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</si>
  <si>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</si>
  <si>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</si>
  <si>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</si>
  <si>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</si>
  <si>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</si>
  <si>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</si>
  <si>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</si>
  <si>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</si>
  <si>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</si>
  <si>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</si>
  <si>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</si>
  <si>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</si>
  <si>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</si>
  <si>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</si>
  <si>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</si>
  <si>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</si>
  <si>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</si>
  <si>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</si>
  <si>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</si>
  <si>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</si>
  <si>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</si>
  <si>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</si>
  <si>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</si>
  <si>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</si>
  <si>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</si>
  <si>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</si>
  <si>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</si>
  <si>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</si>
  <si>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</si>
  <si>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</si>
  <si>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</si>
  <si>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</si>
  <si>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</si>
  <si>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</si>
  <si>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</si>
  <si>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</si>
  <si>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</si>
  <si>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</si>
  <si>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</si>
  <si>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</si>
  <si>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</si>
  <si>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</si>
  <si>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</si>
  <si>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</si>
  <si>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</si>
  <si>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</si>
  <si>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</si>
  <si>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</si>
  <si>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</si>
  <si>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</si>
  <si>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</si>
  <si>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</si>
  <si>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</si>
  <si>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</si>
  <si>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</si>
  <si>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</si>
  <si>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</si>
  <si>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</si>
  <si>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</si>
  <si>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</si>
  <si>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</si>
  <si>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</si>
  <si>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</si>
  <si>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</si>
  <si>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</si>
  <si>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</si>
  <si>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</si>
  <si>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</si>
  <si>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</si>
  <si>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</si>
  <si>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</si>
  <si>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</si>
  <si>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</si>
  <si>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</si>
  <si>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</si>
  <si>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</si>
  <si>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</si>
  <si>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</si>
  <si>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</si>
  <si>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</si>
  <si>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</si>
  <si>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</si>
  <si>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</si>
  <si>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</si>
  <si>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</si>
  <si>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</si>
  <si>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</si>
  <si>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</si>
  <si>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</si>
  <si>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</si>
  <si>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</si>
  <si>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</si>
  <si>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</si>
  <si>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</si>
  <si>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</si>
  <si>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</si>
  <si>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</si>
  <si>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</si>
  <si>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</si>
  <si>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</si>
  <si>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</si>
  <si>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</si>
  <si>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</si>
  <si>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</si>
  <si>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</si>
  <si>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</si>
  <si>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</si>
  <si>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</si>
  <si>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</si>
  <si>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</si>
  <si>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</si>
  <si>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</si>
  <si>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</si>
  <si>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</si>
  <si>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</si>
  <si>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</si>
  <si>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</si>
  <si>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</si>
  <si>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</si>
  <si>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</si>
  <si>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</si>
  <si>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</si>
  <si>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</si>
  <si>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</si>
  <si>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</si>
  <si>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</si>
  <si>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</si>
  <si>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</si>
  <si>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</si>
  <si>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</si>
  <si>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</si>
  <si>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</si>
  <si>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</si>
  <si>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</si>
  <si>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</si>
  <si>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</si>
  <si>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</si>
  <si>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</si>
  <si>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</si>
  <si>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</si>
  <si>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</si>
  <si>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</si>
  <si>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</si>
  <si>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</si>
  <si>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</si>
  <si>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</si>
  <si>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</si>
  <si>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</si>
  <si>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</si>
  <si>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</si>
  <si>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</si>
  <si>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</si>
  <si>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</si>
  <si>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</si>
  <si>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</si>
  <si>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</si>
  <si>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</si>
  <si>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</si>
  <si>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</si>
  <si>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</si>
  <si>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</si>
  <si>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</si>
  <si>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</si>
  <si>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</si>
  <si>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</si>
  <si>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</si>
  <si>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</si>
  <si>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</si>
  <si>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</si>
  <si>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</si>
  <si>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</si>
  <si>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</si>
  <si>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</si>
  <si>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</si>
  <si>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</si>
  <si>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</si>
  <si>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</si>
  <si>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</si>
  <si>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</si>
  <si>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</si>
  <si>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</si>
  <si>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</si>
  <si>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</si>
  <si>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</si>
  <si>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</si>
  <si>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</si>
  <si>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</si>
  <si>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</si>
  <si>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</si>
  <si>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</si>
  <si>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</si>
  <si>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</si>
  <si>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</si>
  <si>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</si>
  <si>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</si>
  <si>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</si>
  <si>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</si>
  <si>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</si>
  <si>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</si>
  <si>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</si>
  <si>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</si>
  <si>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</si>
  <si>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tabela de Vendedores e pedir para caluclarem a nova comissão</t>
  </si>
  <si>
    <t>Explicar função SE</t>
  </si>
  <si>
    <t>Arqvuido "Função SE - Demonstração".</t>
  </si>
  <si>
    <t>Intervalo Nomeado</t>
  </si>
  <si>
    <t>Formular intervalo nomeado</t>
  </si>
  <si>
    <t>Formatação Condicional</t>
  </si>
  <si>
    <t>tabela</t>
  </si>
  <si>
    <t>Table Dinamica</t>
  </si>
  <si>
    <t>Formula Texto.</t>
  </si>
  <si>
    <t>Reforçar SE função aninhada</t>
  </si>
  <si>
    <t>auditor de formula</t>
  </si>
  <si>
    <t>Filtro avançado</t>
  </si>
  <si>
    <t>Exercicio se</t>
  </si>
  <si>
    <t>Correção do SE</t>
  </si>
  <si>
    <t>tabela de vendedores</t>
  </si>
  <si>
    <t>&gt;&gt;Conciliação, Relatorio de Vendas</t>
  </si>
  <si>
    <t>SE para Tabela de Vendedores</t>
  </si>
  <si>
    <t>Exercicios Tabela de Vendedores Aninhados</t>
  </si>
  <si>
    <t>Explicação SE Aninhado e Auditor de Formulas</t>
  </si>
  <si>
    <t>LEMBRAR QUE É UMA HIPOTESE.</t>
  </si>
  <si>
    <t>Arquivo EXEMPLO SE</t>
  </si>
  <si>
    <t>MOSTRAR COMO AVALIAR SE COM O aUdiTOR DE FORMULAS</t>
  </si>
  <si>
    <t>usar primeiro o arquivo de EXEMPLO SE para explicar aninhamento</t>
  </si>
  <si>
    <t>Mostrar TODAS AS ABAS.</t>
  </si>
  <si>
    <t>ARQUIVO EXERCICIO SE</t>
  </si>
  <si>
    <t>Relembrar explicação do SE e e EXERCIO EXEMPLO SE</t>
  </si>
  <si>
    <t>CORRECAO SE TABELA VENDEDORES</t>
  </si>
  <si>
    <t>tabela EXEMPLO SE</t>
  </si>
  <si>
    <t>arquivo tabela de vendedores</t>
  </si>
  <si>
    <t>Pedir para usarem uma única coluna</t>
  </si>
  <si>
    <t>Demonstração de Inteervalo Nomeado</t>
  </si>
  <si>
    <t>ok</t>
  </si>
  <si>
    <t>INtervalor NOMEADO EXERCICIO</t>
  </si>
  <si>
    <t>Mostrat INtervalo e fazer uma multiplicação de VALOR TOTAL (QTD x VENDA) e PROCV.</t>
  </si>
  <si>
    <t>mostrar que funciona se formula pegar nome do intervalo em  celula externa</t>
  </si>
  <si>
    <t>citar regras para nome de intervalo</t>
  </si>
  <si>
    <t>Tabela</t>
  </si>
  <si>
    <t xml:space="preserve">Intervalo NOMEADO - Arquivo EXEMPLO VENDAS INTERVALO NOMEADO </t>
  </si>
  <si>
    <t>ARQUIVO  VENDAS INTERVALO NOMEADO.xlsx</t>
  </si>
  <si>
    <t xml:space="preserve">  - fazer exemplo onde alteramos somnte o nome do BANCO DE DADOS e o excel pega a nova seleção</t>
  </si>
  <si>
    <t>UF</t>
  </si>
  <si>
    <t>SP</t>
  </si>
  <si>
    <t>RJ</t>
  </si>
  <si>
    <t>PR</t>
  </si>
  <si>
    <t>ICMS</t>
  </si>
  <si>
    <t>TABELA</t>
  </si>
  <si>
    <t>Mostar a inserção automatica ao intervalo nomeado</t>
  </si>
  <si>
    <t>MG</t>
  </si>
  <si>
    <t>CAMPOS</t>
  </si>
  <si>
    <t>Demonstração Tabela Dinamica</t>
  </si>
  <si>
    <t>Exercicio VENDAS</t>
  </si>
  <si>
    <t>Exercicio Conciliação</t>
  </si>
  <si>
    <t>Arquivo tabela de Vendedores</t>
  </si>
  <si>
    <t xml:space="preserve"> - Mostrar Agrupamentos por DATA.</t>
  </si>
  <si>
    <t xml:space="preserve"> - CAMPOS CALCULADOS</t>
  </si>
  <si>
    <t xml:space="preserve"> - Mostrar Resumo de CONTAGEM</t>
  </si>
  <si>
    <t xml:space="preserve"> - Mostrar calculos nos subtotais.</t>
  </si>
  <si>
    <t>-  %de participação e FILTRO</t>
  </si>
  <si>
    <t>Fazer se com data de vencimento na aba "Planilha de Boletos".</t>
  </si>
  <si>
    <t>Em colunas separadas...passo a passo</t>
  </si>
  <si>
    <t xml:space="preserve"> &gt; fazer exemplo de auditoria com DIAS atrasados x JUROS (aba de boletos).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</si>
</sst>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0" fontId="0" fillId="2" borderId="0" xfId="0" applyNumberFormat="1" applyFill="1"/>
    <xf numFmtId="0" fontId="0" fillId="10" borderId="0" xfId="0" applyFont="1" applyFill="1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B8:C12" totalsRowShown="0">
  <autoFilter ref="B8:C12"/>
  <tableColumns count="2">
    <tableColumn id="1" name="UF"/>
    <tableColumn id="2" name="IC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35" si="1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1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si="1"/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si="1"/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1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si="1"/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si="1"/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1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1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si="1"/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si="1"/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si="1"/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si="1"/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si="1"/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 t="shared" ref="B5:B10" si="0">C4</f>
        <v>0.3611111111111111</v>
      </c>
      <c r="C5" s="12">
        <v>0.38194444444444442</v>
      </c>
      <c r="D5" s="12">
        <f t="shared" ref="D5:D16" si="1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 t="shared" si="0"/>
        <v>0.38194444444444442</v>
      </c>
      <c r="C6" s="12">
        <v>0.41666666666666669</v>
      </c>
      <c r="D6" s="12">
        <f t="shared" si="1"/>
        <v>3.4722222222222265E-2</v>
      </c>
      <c r="E6" t="s">
        <v>221</v>
      </c>
      <c r="F6" s="15">
        <v>58</v>
      </c>
    </row>
    <row r="7" spans="1:8" x14ac:dyDescent="0.25">
      <c r="A7" s="12"/>
      <c r="B7" s="12">
        <f t="shared" si="0"/>
        <v>0.41666666666666669</v>
      </c>
      <c r="C7" s="12">
        <v>0.43055555555555558</v>
      </c>
      <c r="D7" s="12">
        <f t="shared" si="1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si="0"/>
        <v>0.43055555555555558</v>
      </c>
      <c r="C8" s="12">
        <v>0.4513888888888889</v>
      </c>
      <c r="D8" s="12">
        <f t="shared" si="1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0"/>
        <v>0.4513888888888889</v>
      </c>
      <c r="C9" s="12">
        <v>0.46180555555555558</v>
      </c>
      <c r="D9" s="12">
        <f t="shared" si="1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 t="shared" si="0"/>
        <v>0.46180555555555558</v>
      </c>
      <c r="C10" s="12">
        <v>0.48958333333333331</v>
      </c>
      <c r="D10" s="12">
        <f t="shared" si="1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1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8" si="2">C11</f>
        <v>0.54166666666666663</v>
      </c>
      <c r="C12" s="12">
        <v>0.55555555555555558</v>
      </c>
      <c r="D12" s="12">
        <f t="shared" si="1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1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1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1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 t="shared" si="2"/>
        <v>0.625</v>
      </c>
      <c r="C16" s="12">
        <v>0.64583333333333337</v>
      </c>
      <c r="D16" s="12">
        <f t="shared" si="1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 t="shared" si="2"/>
        <v>0.64583333333333337</v>
      </c>
      <c r="C17" s="12">
        <v>0.66666666666666663</v>
      </c>
      <c r="D17" s="12">
        <f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0.68055555555555547</v>
      </c>
      <c r="D18" s="12">
        <f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5" zoomScale="85" zoomScaleNormal="85" workbookViewId="0">
      <selection activeCell="E34" sqref="E34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 t="shared" ref="B5:B13" si="0">C4</f>
        <v>0.3611111111111111</v>
      </c>
      <c r="C5" s="12">
        <v>0.375</v>
      </c>
      <c r="D5" s="12">
        <f t="shared" ref="D5:D20" si="1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 t="shared" si="0"/>
        <v>0.375</v>
      </c>
      <c r="C6" s="12">
        <v>0.39583333333333331</v>
      </c>
      <c r="D6" s="12">
        <f t="shared" si="1"/>
        <v>2.0833333333333315E-2</v>
      </c>
      <c r="E6" t="s">
        <v>313</v>
      </c>
      <c r="F6" s="15">
        <v>66</v>
      </c>
    </row>
    <row r="7" spans="1:8" x14ac:dyDescent="0.25">
      <c r="A7" s="12"/>
      <c r="B7" s="12">
        <f t="shared" si="0"/>
        <v>0.39583333333333331</v>
      </c>
      <c r="C7" s="12">
        <v>0.40972222222222227</v>
      </c>
      <c r="D7" s="12">
        <f t="shared" si="1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si="0"/>
        <v>0.40972222222222227</v>
      </c>
      <c r="C8" s="12">
        <v>0.4236111111111111</v>
      </c>
      <c r="D8" s="12">
        <f t="shared" si="1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0"/>
        <v>0.4236111111111111</v>
      </c>
      <c r="C9" s="12">
        <v>0.47222222222222227</v>
      </c>
      <c r="D9" s="12">
        <f t="shared" si="1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si="0"/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 t="shared" si="0"/>
        <v>0.49305555555555558</v>
      </c>
      <c r="C11" s="12">
        <v>0.54166666666666663</v>
      </c>
      <c r="D11" s="12">
        <f t="shared" si="1"/>
        <v>4.8611111111111049E-2</v>
      </c>
      <c r="E11" t="s">
        <v>126</v>
      </c>
    </row>
    <row r="12" spans="1:8" x14ac:dyDescent="0.25">
      <c r="A12" s="12">
        <v>6.9444444444444753E-3</v>
      </c>
      <c r="B12" s="12">
        <f t="shared" si="0"/>
        <v>0.54166666666666663</v>
      </c>
      <c r="C12" s="12">
        <v>0.58333333333333337</v>
      </c>
      <c r="D12" s="12">
        <f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 t="shared" si="0"/>
        <v>0.58333333333333337</v>
      </c>
      <c r="C13" s="12">
        <v>0.60416666666666663</v>
      </c>
      <c r="D13" s="12">
        <f t="shared" si="1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2">C13</f>
        <v>0.60416666666666663</v>
      </c>
      <c r="C14" s="12">
        <v>0.61805555555555558</v>
      </c>
      <c r="D14" s="12">
        <f t="shared" si="1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2"/>
        <v>0.61805555555555558</v>
      </c>
      <c r="C15" s="12">
        <v>0.63888888888888895</v>
      </c>
      <c r="D15" s="12">
        <f t="shared" si="1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2"/>
        <v>0.63888888888888895</v>
      </c>
      <c r="C16" s="12">
        <v>0.65277777777777779</v>
      </c>
      <c r="D16" s="12">
        <f t="shared" si="1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2"/>
        <v>0.65277777777777779</v>
      </c>
      <c r="C17" s="12">
        <v>0.66666666666666663</v>
      </c>
      <c r="D17" s="12">
        <f t="shared" si="1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0.6875</v>
      </c>
      <c r="D18" s="12">
        <f t="shared" si="1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2"/>
        <v>0.6875</v>
      </c>
      <c r="C19" s="12">
        <v>0.70138888888888884</v>
      </c>
      <c r="D19" s="12">
        <f t="shared" si="1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2"/>
        <v>0.70138888888888884</v>
      </c>
      <c r="C20" s="12">
        <v>0.68055555555555547</v>
      </c>
      <c r="D20" s="12">
        <f t="shared" si="1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s="29" t="s">
        <v>332</v>
      </c>
    </row>
    <row r="33" spans="1:5" ht="23.25" x14ac:dyDescent="0.25">
      <c r="A33" s="23"/>
      <c r="B33" s="12"/>
      <c r="C33" s="12"/>
      <c r="D33" s="12"/>
      <c r="E33" s="29" t="s">
        <v>333</v>
      </c>
    </row>
    <row r="34" spans="1:5" ht="23.25" x14ac:dyDescent="0.25">
      <c r="A34" s="23"/>
      <c r="B34" s="12"/>
      <c r="C34" s="12"/>
      <c r="D34" s="12"/>
      <c r="E34" s="29" t="s">
        <v>334</v>
      </c>
    </row>
    <row r="35" spans="1:5" ht="23.25" x14ac:dyDescent="0.25">
      <c r="A35" s="23"/>
      <c r="B35" s="12"/>
      <c r="C35" s="12"/>
      <c r="D35" s="12"/>
      <c r="E35" s="29" t="s">
        <v>337</v>
      </c>
    </row>
    <row r="36" spans="1:5" ht="23.25" x14ac:dyDescent="0.25">
      <c r="A36" s="23"/>
      <c r="B36" s="12"/>
      <c r="C36" s="12"/>
      <c r="D36" s="12"/>
      <c r="E36" s="29" t="s">
        <v>335</v>
      </c>
    </row>
    <row r="37" spans="1:5" x14ac:dyDescent="0.25">
      <c r="A37" s="12"/>
      <c r="B37" s="12"/>
      <c r="C37" s="12"/>
      <c r="D37" s="12"/>
      <c r="E37" s="29" t="s">
        <v>336</v>
      </c>
    </row>
    <row r="38" spans="1:5" x14ac:dyDescent="0.25">
      <c r="A38" s="12"/>
      <c r="B38" s="12"/>
      <c r="C38" s="12"/>
      <c r="D38" s="12"/>
      <c r="E38" s="29" t="s">
        <v>338</v>
      </c>
    </row>
    <row r="39" spans="1:5" x14ac:dyDescent="0.25">
      <c r="E39" s="29" t="s">
        <v>339</v>
      </c>
    </row>
    <row r="40" spans="1:5" x14ac:dyDescent="0.25">
      <c r="E40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G7"/>
  <sheetViews>
    <sheetView workbookViewId="0">
      <selection activeCell="B8" sqref="B8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B29"/>
  <sheetViews>
    <sheetView workbookViewId="0">
      <selection activeCell="B8" sqref="B8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3"/>
  <sheetViews>
    <sheetView workbookViewId="0">
      <selection activeCell="B8" sqref="B8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2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>
      <selection activeCell="B8" sqref="B8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5"/>
  <sheetViews>
    <sheetView workbookViewId="0">
      <selection activeCell="B8" sqref="B8"/>
    </sheetView>
  </sheetViews>
  <sheetFormatPr defaultRowHeight="15" x14ac:dyDescent="0.25"/>
  <sheetData>
    <row r="3" spans="2:6" x14ac:dyDescent="0.25">
      <c r="B3" s="3" t="s">
        <v>330</v>
      </c>
      <c r="C3" s="3"/>
      <c r="D3" s="3"/>
      <c r="E3" s="3"/>
      <c r="F3" s="3"/>
    </row>
    <row r="5" spans="2:6" x14ac:dyDescent="0.25">
      <c r="B5" t="s">
        <v>331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zoomScale="85" zoomScaleNormal="85" workbookViewId="0">
      <selection activeCell="D15" sqref="D15"/>
    </sheetView>
  </sheetViews>
  <sheetFormatPr defaultRowHeight="15" x14ac:dyDescent="0.25"/>
  <cols>
    <col min="4" max="4" width="11.285156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9" x14ac:dyDescent="0.25">
      <c r="F2" s="15" t="s">
        <v>112</v>
      </c>
      <c r="G2" s="15" t="s">
        <v>113</v>
      </c>
    </row>
    <row r="3" spans="1:9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9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  <c r="I4">
        <v>6.9444444444444198E-3</v>
      </c>
    </row>
    <row r="5" spans="1:9" x14ac:dyDescent="0.25">
      <c r="A5" s="12">
        <v>2.0833333333333332E-2</v>
      </c>
      <c r="B5" s="12">
        <f t="shared" ref="B5:B20" si="0">C4</f>
        <v>0.3611111111111111</v>
      </c>
      <c r="C5" s="12">
        <v>0.3888888888888889</v>
      </c>
      <c r="D5" s="12">
        <f t="shared" ref="D5:D20" si="1">C5-B5</f>
        <v>2.777777777777779E-2</v>
      </c>
      <c r="E5" t="s">
        <v>354</v>
      </c>
      <c r="F5" s="15">
        <v>76</v>
      </c>
      <c r="I5">
        <v>6.9444444444444753E-3</v>
      </c>
    </row>
    <row r="6" spans="1:9" x14ac:dyDescent="0.25">
      <c r="A6" s="12">
        <v>1.3888888888888951E-2</v>
      </c>
      <c r="B6" s="12">
        <f t="shared" si="0"/>
        <v>0.3888888888888889</v>
      </c>
      <c r="C6" s="12">
        <v>0.40972222222222221</v>
      </c>
      <c r="D6" s="12">
        <f t="shared" si="1"/>
        <v>2.0833333333333315E-2</v>
      </c>
      <c r="E6" t="s">
        <v>341</v>
      </c>
      <c r="F6" s="15">
        <v>77</v>
      </c>
      <c r="I6">
        <v>2.0833333333333315E-2</v>
      </c>
    </row>
    <row r="7" spans="1:9" x14ac:dyDescent="0.25">
      <c r="A7" s="12"/>
      <c r="B7" s="12">
        <f t="shared" si="0"/>
        <v>0.40972222222222221</v>
      </c>
      <c r="C7" s="12">
        <v>0.41666666666666663</v>
      </c>
      <c r="D7" s="12">
        <f t="shared" si="1"/>
        <v>6.9444444444444198E-3</v>
      </c>
      <c r="E7" t="s">
        <v>342</v>
      </c>
      <c r="F7" s="15">
        <v>77</v>
      </c>
      <c r="I7">
        <v>6.9444444444444198E-3</v>
      </c>
    </row>
    <row r="8" spans="1:9" x14ac:dyDescent="0.25">
      <c r="A8" s="12">
        <v>6.9444444444444198E-3</v>
      </c>
      <c r="B8" s="12">
        <f t="shared" si="0"/>
        <v>0.41666666666666663</v>
      </c>
      <c r="C8" s="12">
        <v>0.4375</v>
      </c>
      <c r="D8" s="12">
        <f t="shared" si="1"/>
        <v>2.083333333333337E-2</v>
      </c>
      <c r="E8" t="s">
        <v>345</v>
      </c>
      <c r="F8" s="15">
        <v>78</v>
      </c>
      <c r="I8">
        <v>2.083333333333337E-2</v>
      </c>
    </row>
    <row r="9" spans="1:9" x14ac:dyDescent="0.25">
      <c r="A9" s="12">
        <v>6.9444444444444198E-3</v>
      </c>
      <c r="B9" s="12">
        <v>0.41666666666666669</v>
      </c>
      <c r="C9" s="12">
        <v>0.4236111111111111</v>
      </c>
      <c r="D9" s="12">
        <f t="shared" si="1"/>
        <v>6.9444444444444198E-3</v>
      </c>
      <c r="E9" t="s">
        <v>355</v>
      </c>
      <c r="F9" s="15">
        <v>79</v>
      </c>
      <c r="I9">
        <v>6.9444444444444198E-3</v>
      </c>
    </row>
    <row r="10" spans="1:9" x14ac:dyDescent="0.25">
      <c r="A10" s="12">
        <v>6.9444444444444198E-3</v>
      </c>
      <c r="B10" s="12">
        <f t="shared" si="0"/>
        <v>0.4236111111111111</v>
      </c>
      <c r="C10" s="12">
        <v>0.44444444444444442</v>
      </c>
      <c r="D10" s="12">
        <f>C10-B10</f>
        <v>2.0833333333333315E-2</v>
      </c>
      <c r="E10" t="s">
        <v>347</v>
      </c>
      <c r="F10" s="15">
        <v>79</v>
      </c>
      <c r="I10">
        <v>2.0833333333333315E-2</v>
      </c>
    </row>
    <row r="11" spans="1:9" x14ac:dyDescent="0.25">
      <c r="A11" s="12">
        <v>6.9444444444444753E-3</v>
      </c>
      <c r="B11" s="12">
        <f t="shared" si="0"/>
        <v>0.44444444444444442</v>
      </c>
      <c r="C11" s="12">
        <v>0.46875</v>
      </c>
      <c r="D11" s="12">
        <f t="shared" si="1"/>
        <v>2.430555555555558E-2</v>
      </c>
      <c r="E11" t="s">
        <v>346</v>
      </c>
      <c r="F11" s="15">
        <v>79</v>
      </c>
      <c r="I11">
        <v>6.9444444444444753E-3</v>
      </c>
    </row>
    <row r="12" spans="1:9" x14ac:dyDescent="0.25">
      <c r="A12" s="12">
        <v>6.9444444444444753E-3</v>
      </c>
      <c r="B12" s="12">
        <f t="shared" si="0"/>
        <v>0.46875</v>
      </c>
      <c r="C12" s="12">
        <v>0.47916666666666669</v>
      </c>
      <c r="D12" s="12">
        <f>C12-B12</f>
        <v>1.0416666666666685E-2</v>
      </c>
      <c r="E12" t="s">
        <v>122</v>
      </c>
      <c r="F12" s="15">
        <v>79</v>
      </c>
      <c r="I12">
        <v>0.13194444444444448</v>
      </c>
    </row>
    <row r="13" spans="1:9" x14ac:dyDescent="0.25">
      <c r="A13" s="12">
        <v>1.388888888888884E-2</v>
      </c>
      <c r="B13" s="12">
        <f t="shared" si="0"/>
        <v>0.47916666666666669</v>
      </c>
      <c r="C13" s="12">
        <v>0.49999999999999994</v>
      </c>
      <c r="D13" s="12">
        <f t="shared" si="1"/>
        <v>2.0833333333333259E-2</v>
      </c>
      <c r="E13" t="s">
        <v>359</v>
      </c>
      <c r="F13" s="15">
        <v>81</v>
      </c>
      <c r="I13">
        <v>2.0833333333333259E-2</v>
      </c>
    </row>
    <row r="14" spans="1:9" x14ac:dyDescent="0.25">
      <c r="A14" s="30">
        <v>1.3888888888888895E-2</v>
      </c>
      <c r="B14" s="12">
        <f t="shared" si="0"/>
        <v>0.49999999999999994</v>
      </c>
      <c r="C14" s="12">
        <v>0.55208333333333337</v>
      </c>
      <c r="D14" s="12">
        <f t="shared" si="1"/>
        <v>5.2083333333333426E-2</v>
      </c>
      <c r="E14" t="s">
        <v>126</v>
      </c>
      <c r="I14">
        <v>1.3888888888888951E-2</v>
      </c>
    </row>
    <row r="15" spans="1:9" x14ac:dyDescent="0.25">
      <c r="A15" s="12">
        <v>6.9444444444444198E-3</v>
      </c>
      <c r="B15" s="12">
        <f t="shared" si="0"/>
        <v>0.55208333333333337</v>
      </c>
      <c r="C15" s="12">
        <v>0.58333333333333337</v>
      </c>
      <c r="D15" s="12">
        <f t="shared" si="1"/>
        <v>3.125E-2</v>
      </c>
      <c r="E15" t="s">
        <v>361</v>
      </c>
      <c r="F15" s="15">
        <v>82</v>
      </c>
      <c r="I15">
        <v>2.083333333333337E-2</v>
      </c>
    </row>
    <row r="16" spans="1:9" x14ac:dyDescent="0.25">
      <c r="A16" s="12">
        <v>1.0416666666666685E-2</v>
      </c>
      <c r="B16" s="12">
        <f t="shared" si="0"/>
        <v>0.58333333333333337</v>
      </c>
      <c r="C16" s="12">
        <v>0.59722222222222221</v>
      </c>
      <c r="D16" s="12">
        <f t="shared" si="1"/>
        <v>1.388888888888884E-2</v>
      </c>
      <c r="E16" t="s">
        <v>122</v>
      </c>
      <c r="F16" s="15">
        <v>82</v>
      </c>
      <c r="I16">
        <v>1.388888888888884E-2</v>
      </c>
    </row>
    <row r="17" spans="1:9" x14ac:dyDescent="0.25">
      <c r="A17" s="12">
        <v>6.9444444444444753E-3</v>
      </c>
      <c r="B17" s="12">
        <f t="shared" si="0"/>
        <v>0.59722222222222221</v>
      </c>
      <c r="C17" s="12">
        <v>0.61805555555555558</v>
      </c>
      <c r="D17" s="12">
        <f t="shared" si="1"/>
        <v>2.083333333333337E-2</v>
      </c>
      <c r="E17" t="s">
        <v>365</v>
      </c>
      <c r="F17" s="15">
        <v>83</v>
      </c>
      <c r="I17">
        <v>1.388888888888884E-2</v>
      </c>
    </row>
    <row r="18" spans="1:9" x14ac:dyDescent="0.25">
      <c r="A18" s="12">
        <v>2.4305555555555525E-2</v>
      </c>
      <c r="B18" s="12">
        <f t="shared" si="0"/>
        <v>0.61805555555555558</v>
      </c>
      <c r="C18" s="12">
        <v>0.63194444444444442</v>
      </c>
      <c r="D18" s="12">
        <f t="shared" si="1"/>
        <v>1.388888888888884E-2</v>
      </c>
      <c r="E18" t="s">
        <v>378</v>
      </c>
      <c r="F18" s="15">
        <v>84</v>
      </c>
      <c r="I18">
        <v>2.083333333333337E-2</v>
      </c>
    </row>
    <row r="19" spans="1:9" x14ac:dyDescent="0.25">
      <c r="A19" s="12">
        <v>2.4305555555555525E-2</v>
      </c>
      <c r="B19" s="12">
        <f t="shared" si="0"/>
        <v>0.63194444444444442</v>
      </c>
      <c r="C19" s="12">
        <v>0.65972222222222221</v>
      </c>
      <c r="D19" s="12">
        <f t="shared" si="1"/>
        <v>2.777777777777779E-2</v>
      </c>
      <c r="E19" t="s">
        <v>379</v>
      </c>
      <c r="F19" s="15">
        <v>84</v>
      </c>
      <c r="I19">
        <v>1.388888888888884E-2</v>
      </c>
    </row>
    <row r="20" spans="1:9" x14ac:dyDescent="0.25">
      <c r="A20" s="12">
        <v>2.4305555555555525E-2</v>
      </c>
      <c r="B20" s="12">
        <f>C19</f>
        <v>0.65972222222222221</v>
      </c>
      <c r="C20" s="12">
        <v>0.66666666666666663</v>
      </c>
      <c r="D20" s="12">
        <f>C20-B20</f>
        <v>6.9444444444444198E-3</v>
      </c>
      <c r="E20" t="s">
        <v>122</v>
      </c>
      <c r="F20" s="15">
        <v>84</v>
      </c>
      <c r="I20">
        <v>-2.083333333333337E-2</v>
      </c>
    </row>
    <row r="21" spans="1:9" x14ac:dyDescent="0.25">
      <c r="A21" s="12">
        <v>2.4305555555555525E-2</v>
      </c>
      <c r="B21" s="12">
        <f>C20</f>
        <v>0.66666666666666663</v>
      </c>
      <c r="C21" s="12">
        <v>0.69444444444444453</v>
      </c>
      <c r="D21" s="12">
        <f>C21-B21</f>
        <v>2.7777777777777901E-2</v>
      </c>
      <c r="E21" t="s">
        <v>380</v>
      </c>
      <c r="F21" s="15">
        <v>84</v>
      </c>
    </row>
    <row r="22" spans="1:9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122</v>
      </c>
      <c r="F22" s="15">
        <v>84</v>
      </c>
    </row>
    <row r="23" spans="1:9" x14ac:dyDescent="0.25">
      <c r="A23" s="12"/>
      <c r="B23" s="12"/>
      <c r="C23" s="12"/>
      <c r="D23" s="12"/>
    </row>
    <row r="24" spans="1:9" x14ac:dyDescent="0.25">
      <c r="A24" s="12"/>
      <c r="B24" s="12"/>
      <c r="C24" s="12"/>
      <c r="D24" s="12"/>
    </row>
    <row r="25" spans="1:9" x14ac:dyDescent="0.25">
      <c r="A25" s="12"/>
      <c r="B25" s="12"/>
      <c r="C25" s="12"/>
      <c r="D25" s="12"/>
    </row>
    <row r="26" spans="1:9" x14ac:dyDescent="0.25">
      <c r="A26" s="12"/>
      <c r="B26" s="12"/>
      <c r="C26" s="12"/>
      <c r="D26" s="12"/>
      <c r="E26" t="s">
        <v>284</v>
      </c>
    </row>
    <row r="27" spans="1:9" x14ac:dyDescent="0.25">
      <c r="A27" s="12"/>
      <c r="B27" s="12"/>
      <c r="C27" s="12"/>
      <c r="D27" s="12"/>
      <c r="E27" t="s">
        <v>285</v>
      </c>
    </row>
    <row r="28" spans="1:9" x14ac:dyDescent="0.25">
      <c r="A28" s="12"/>
      <c r="B28" s="12"/>
      <c r="C28" s="12"/>
      <c r="D28" s="12"/>
      <c r="E28" t="s">
        <v>281</v>
      </c>
    </row>
    <row r="29" spans="1:9" x14ac:dyDescent="0.25">
      <c r="A29" s="12"/>
      <c r="B29" s="12"/>
      <c r="C29" s="12"/>
      <c r="D29" s="12"/>
      <c r="E29" t="s">
        <v>282</v>
      </c>
    </row>
    <row r="30" spans="1:9" x14ac:dyDescent="0.25">
      <c r="A30" s="12"/>
      <c r="B30" s="12"/>
      <c r="C30" s="12"/>
      <c r="D30" s="12"/>
      <c r="E30" t="s">
        <v>283</v>
      </c>
    </row>
    <row r="31" spans="1:9" x14ac:dyDescent="0.25">
      <c r="A31" s="12"/>
      <c r="B31" s="12"/>
      <c r="C31" s="12"/>
      <c r="D31" s="12"/>
    </row>
    <row r="32" spans="1:9" ht="23.25" x14ac:dyDescent="0.25">
      <c r="A32" s="23"/>
      <c r="B32" s="12"/>
      <c r="C32" s="12"/>
      <c r="D32" s="12" t="s">
        <v>360</v>
      </c>
      <c r="E32" s="29" t="s">
        <v>338</v>
      </c>
    </row>
    <row r="33" spans="1:6" x14ac:dyDescent="0.25">
      <c r="A33" s="12"/>
      <c r="B33" s="12"/>
      <c r="C33" s="12"/>
      <c r="D33" s="12" t="s">
        <v>360</v>
      </c>
      <c r="E33" s="29" t="s">
        <v>339</v>
      </c>
    </row>
    <row r="34" spans="1:6" ht="23.25" x14ac:dyDescent="0.25">
      <c r="A34" s="23"/>
      <c r="B34" s="12"/>
      <c r="C34" s="12"/>
      <c r="D34" s="12" t="s">
        <v>360</v>
      </c>
      <c r="E34" s="29" t="s">
        <v>332</v>
      </c>
      <c r="F34" s="15" t="s">
        <v>343</v>
      </c>
    </row>
    <row r="35" spans="1:6" ht="23.25" x14ac:dyDescent="0.25">
      <c r="A35" s="23"/>
      <c r="B35" s="12"/>
      <c r="C35" s="12"/>
      <c r="D35" s="12"/>
      <c r="E35" s="29" t="s">
        <v>333</v>
      </c>
    </row>
    <row r="36" spans="1:6" ht="23.25" x14ac:dyDescent="0.25">
      <c r="A36" s="23"/>
      <c r="B36" s="12"/>
      <c r="C36" s="12"/>
      <c r="D36" s="12"/>
      <c r="E36" s="29" t="s">
        <v>334</v>
      </c>
    </row>
    <row r="37" spans="1:6" ht="23.25" x14ac:dyDescent="0.25">
      <c r="A37" s="23"/>
      <c r="B37" s="12"/>
      <c r="C37" s="12"/>
      <c r="D37" s="12"/>
      <c r="E37" s="29" t="s">
        <v>335</v>
      </c>
    </row>
    <row r="38" spans="1:6" ht="23.25" x14ac:dyDescent="0.25">
      <c r="A38" s="23"/>
      <c r="B38" s="12"/>
      <c r="C38" s="12"/>
      <c r="D38" s="12"/>
      <c r="E38" s="29" t="s">
        <v>336</v>
      </c>
      <c r="F38" s="15" t="s">
        <v>344</v>
      </c>
    </row>
    <row r="39" spans="1:6" x14ac:dyDescent="0.25">
      <c r="E39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B7" sqref="B7"/>
    </sheetView>
  </sheetViews>
  <sheetFormatPr defaultRowHeight="15" x14ac:dyDescent="0.25"/>
  <cols>
    <col min="2" max="2" width="29.7109375" bestFit="1" customWidth="1"/>
  </cols>
  <sheetData>
    <row r="3" spans="2:4" x14ac:dyDescent="0.25">
      <c r="B3" s="3" t="s">
        <v>349</v>
      </c>
      <c r="C3" s="3"/>
      <c r="D3" s="3"/>
    </row>
    <row r="5" spans="2:4" x14ac:dyDescent="0.25">
      <c r="B5" t="s">
        <v>348</v>
      </c>
    </row>
    <row r="7" spans="2:4" x14ac:dyDescent="0.25">
      <c r="B7" t="s">
        <v>387</v>
      </c>
    </row>
    <row r="9" spans="2:4" x14ac:dyDescent="0.25">
      <c r="B9" t="s">
        <v>352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C1" sqref="C1"/>
    </sheetView>
  </sheetViews>
  <sheetFormatPr defaultRowHeight="15" x14ac:dyDescent="0.25"/>
  <sheetData>
    <row r="2" spans="2:4" x14ac:dyDescent="0.25">
      <c r="B2" s="3" t="s">
        <v>353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B6" sqref="B6"/>
    </sheetView>
  </sheetViews>
  <sheetFormatPr defaultRowHeight="15" x14ac:dyDescent="0.25"/>
  <cols>
    <col min="2" max="2" width="57.85546875" bestFit="1" customWidth="1"/>
  </cols>
  <sheetData>
    <row r="2" spans="2:4" x14ac:dyDescent="0.25">
      <c r="B2" s="3" t="s">
        <v>329</v>
      </c>
      <c r="C2" s="3"/>
      <c r="D2" s="3"/>
    </row>
    <row r="5" spans="2:4" x14ac:dyDescent="0.25">
      <c r="B5" t="s">
        <v>388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10" sqref="B10"/>
    </sheetView>
  </sheetViews>
  <sheetFormatPr defaultRowHeight="15" x14ac:dyDescent="0.25"/>
  <cols>
    <col min="2" max="2" width="57.85546875" bestFit="1" customWidth="1"/>
  </cols>
  <sheetData>
    <row r="2" spans="2:2" x14ac:dyDescent="0.25">
      <c r="B2" s="3" t="s">
        <v>356</v>
      </c>
    </row>
    <row r="6" spans="2:2" x14ac:dyDescent="0.25">
      <c r="B6" t="s">
        <v>350</v>
      </c>
    </row>
    <row r="8" spans="2:2" x14ac:dyDescent="0.25">
      <c r="B8" t="s">
        <v>351</v>
      </c>
    </row>
    <row r="9" spans="2:2" x14ac:dyDescent="0.25">
      <c r="B9" t="s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4" sqref="B4"/>
    </sheetView>
  </sheetViews>
  <sheetFormatPr defaultRowHeight="15" x14ac:dyDescent="0.25"/>
  <sheetData>
    <row r="2" spans="2:6" x14ac:dyDescent="0.25">
      <c r="B2" s="3" t="s">
        <v>357</v>
      </c>
      <c r="C2" s="3"/>
      <c r="D2" s="3"/>
      <c r="E2" s="3"/>
      <c r="F2" s="3"/>
    </row>
    <row r="4" spans="2:6" x14ac:dyDescent="0.25">
      <c r="B4" t="s">
        <v>358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showGridLines="0" workbookViewId="0">
      <selection activeCell="E17" sqref="E17"/>
    </sheetView>
  </sheetViews>
  <sheetFormatPr defaultRowHeight="15" x14ac:dyDescent="0.25"/>
  <cols>
    <col min="2" max="2" width="67.140625" bestFit="1" customWidth="1"/>
  </cols>
  <sheetData>
    <row r="4" spans="2:5" x14ac:dyDescent="0.25">
      <c r="B4" s="31" t="s">
        <v>366</v>
      </c>
      <c r="C4" s="31"/>
      <c r="D4" s="31"/>
      <c r="E4" s="31"/>
    </row>
    <row r="7" spans="2:5" x14ac:dyDescent="0.25">
      <c r="B7" t="s">
        <v>362</v>
      </c>
    </row>
    <row r="8" spans="2:5" x14ac:dyDescent="0.25">
      <c r="B8" t="s">
        <v>363</v>
      </c>
    </row>
    <row r="10" spans="2:5" x14ac:dyDescent="0.25">
      <c r="B10" t="s">
        <v>364</v>
      </c>
    </row>
    <row r="13" spans="2:5" x14ac:dyDescent="0.25">
      <c r="B13" t="s">
        <v>368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>
      <selection activeCell="G15" sqref="G15"/>
    </sheetView>
  </sheetViews>
  <sheetFormatPr defaultRowHeight="15" x14ac:dyDescent="0.25"/>
  <sheetData>
    <row r="2" spans="2:6" x14ac:dyDescent="0.25">
      <c r="B2" s="3" t="s">
        <v>367</v>
      </c>
      <c r="C2" s="3"/>
      <c r="D2" s="3"/>
      <c r="E2" s="3"/>
      <c r="F2" s="3"/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H8" sqref="H8"/>
    </sheetView>
  </sheetViews>
  <sheetFormatPr defaultRowHeight="15" x14ac:dyDescent="0.25"/>
  <sheetData>
    <row r="2" spans="2:8" x14ac:dyDescent="0.25">
      <c r="B2" t="s">
        <v>374</v>
      </c>
    </row>
    <row r="4" spans="2:8" x14ac:dyDescent="0.25">
      <c r="B4" s="3" t="s">
        <v>375</v>
      </c>
      <c r="C4" s="3"/>
      <c r="D4" s="3"/>
      <c r="E4" s="3"/>
      <c r="F4" s="3"/>
    </row>
    <row r="7" spans="2:8" x14ac:dyDescent="0.25">
      <c r="G7" t="s">
        <v>377</v>
      </c>
      <c r="H7" t="s">
        <v>373</v>
      </c>
    </row>
    <row r="8" spans="2:8" x14ac:dyDescent="0.25">
      <c r="B8" t="s">
        <v>369</v>
      </c>
      <c r="C8" t="s">
        <v>373</v>
      </c>
      <c r="G8" t="s">
        <v>372</v>
      </c>
      <c r="H8">
        <f>VLOOKUP(G8,Tabela1[#All],2,0)</f>
        <v>0.17</v>
      </c>
    </row>
    <row r="9" spans="2:8" x14ac:dyDescent="0.25">
      <c r="B9" t="s">
        <v>370</v>
      </c>
      <c r="C9" s="32">
        <v>0.18</v>
      </c>
      <c r="G9" t="s">
        <v>372</v>
      </c>
      <c r="H9">
        <f>VLOOKUP(G9,Tabela1[#All],2,0)</f>
        <v>0.17</v>
      </c>
    </row>
    <row r="10" spans="2:8" x14ac:dyDescent="0.25">
      <c r="B10" t="s">
        <v>371</v>
      </c>
      <c r="C10" s="32">
        <v>0.19</v>
      </c>
      <c r="G10" t="s">
        <v>371</v>
      </c>
      <c r="H10">
        <f>VLOOKUP(G10,Tabela1[#All],2,0)</f>
        <v>0.19</v>
      </c>
    </row>
    <row r="11" spans="2:8" x14ac:dyDescent="0.25">
      <c r="B11" t="s">
        <v>372</v>
      </c>
      <c r="C11" s="32">
        <v>0.17</v>
      </c>
      <c r="G11" t="s">
        <v>370</v>
      </c>
      <c r="H11">
        <f>VLOOKUP(G11,Tabela1[#All],2,0)</f>
        <v>0.18</v>
      </c>
    </row>
    <row r="12" spans="2:8" x14ac:dyDescent="0.25">
      <c r="B12" t="s">
        <v>376</v>
      </c>
      <c r="C12" s="32">
        <v>0.15</v>
      </c>
      <c r="G12" t="s">
        <v>376</v>
      </c>
      <c r="H12">
        <f>VLOOKUP(G12,Tabela1[#All],2,0)</f>
        <v>0.15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5" sqref="B15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>$C$9/C10*$C$4</f>
        <v>158.5</v>
      </c>
      <c r="E10">
        <f t="shared" ref="E10:P10" si="1">D10*E$6</f>
        <v>237750</v>
      </c>
      <c r="F10">
        <f t="shared" si="1"/>
        <v>47550000</v>
      </c>
      <c r="G10">
        <f t="shared" si="1"/>
        <v>10936500000</v>
      </c>
      <c r="H10">
        <f t="shared" si="1"/>
        <v>2624760000000</v>
      </c>
      <c r="I10">
        <f t="shared" si="1"/>
        <v>656190000000000</v>
      </c>
      <c r="J10">
        <f t="shared" si="1"/>
        <v>1.706094E+17</v>
      </c>
      <c r="K10">
        <f t="shared" si="1"/>
        <v>4.6064538E+19</v>
      </c>
      <c r="L10">
        <f t="shared" si="1"/>
        <v>1.2898070640000001E+22</v>
      </c>
      <c r="M10">
        <f t="shared" si="1"/>
        <v>3.7404404856000003E+24</v>
      </c>
      <c r="N10">
        <f t="shared" si="1"/>
        <v>1.1221321456800001E+27</v>
      </c>
      <c r="O10">
        <f t="shared" si="1"/>
        <v>3.4786096516080003E+29</v>
      </c>
      <c r="P10">
        <f t="shared" si="1"/>
        <v>1.1131550885145601E+32</v>
      </c>
    </row>
    <row r="11" spans="2:17" x14ac:dyDescent="0.25">
      <c r="B11" t="s">
        <v>15</v>
      </c>
      <c r="C11">
        <v>3.8</v>
      </c>
      <c r="D11" s="1">
        <f>$C$9/C11*$C$4</f>
        <v>0.83421052631578951</v>
      </c>
      <c r="E11">
        <f t="shared" ref="E11:P11" si="2">D11*E$6</f>
        <v>1251.3157894736842</v>
      </c>
      <c r="F11">
        <f t="shared" si="2"/>
        <v>250263.15789473683</v>
      </c>
      <c r="G11">
        <f t="shared" si="2"/>
        <v>57560526.315789469</v>
      </c>
      <c r="H11">
        <f t="shared" si="2"/>
        <v>13814526315.789473</v>
      </c>
      <c r="I11">
        <f t="shared" si="2"/>
        <v>3453631578947.3682</v>
      </c>
      <c r="J11">
        <f t="shared" si="2"/>
        <v>897944210526315.75</v>
      </c>
      <c r="K11">
        <f t="shared" si="2"/>
        <v>2.4244493684210525E+17</v>
      </c>
      <c r="L11">
        <f t="shared" si="2"/>
        <v>6.7884582315789468E+19</v>
      </c>
      <c r="M11">
        <f t="shared" si="2"/>
        <v>1.9686528871578947E+22</v>
      </c>
      <c r="N11">
        <f t="shared" si="2"/>
        <v>5.9059586614736843E+24</v>
      </c>
      <c r="O11">
        <f t="shared" si="2"/>
        <v>1.8308471850568421E+27</v>
      </c>
      <c r="P11">
        <f t="shared" si="2"/>
        <v>5.8587109921818949E+29</v>
      </c>
    </row>
    <row r="12" spans="2:17" x14ac:dyDescent="0.25">
      <c r="B12" t="s">
        <v>16</v>
      </c>
      <c r="C12">
        <v>0.3</v>
      </c>
      <c r="D12" s="1">
        <f>$C$9/C12*$C$4</f>
        <v>10.566666666666666</v>
      </c>
      <c r="E12">
        <f t="shared" ref="E12:P12" si="3">D12*E$6</f>
        <v>15850</v>
      </c>
      <c r="F12">
        <f t="shared" si="3"/>
        <v>3170000</v>
      </c>
      <c r="G12">
        <f t="shared" si="3"/>
        <v>729100000</v>
      </c>
      <c r="H12">
        <f t="shared" si="3"/>
        <v>174984000000</v>
      </c>
      <c r="I12">
        <f t="shared" si="3"/>
        <v>43746000000000</v>
      </c>
      <c r="J12">
        <f t="shared" si="3"/>
        <v>1.137396E+16</v>
      </c>
      <c r="K12">
        <f t="shared" si="3"/>
        <v>3.0709692E+18</v>
      </c>
      <c r="L12">
        <f t="shared" si="3"/>
        <v>8.5987137599999993E+20</v>
      </c>
      <c r="M12">
        <f t="shared" si="3"/>
        <v>2.4936269903999999E+23</v>
      </c>
      <c r="N12">
        <f t="shared" si="3"/>
        <v>7.4808809711999994E+25</v>
      </c>
      <c r="O12">
        <f t="shared" si="3"/>
        <v>2.3190731010719999E+28</v>
      </c>
      <c r="P12">
        <f t="shared" si="3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47</vt:i4>
      </vt:variant>
    </vt:vector>
  </HeadingPairs>
  <TitlesOfParts>
    <vt:vector size="47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73</vt:lpstr>
      <vt:lpstr>74</vt:lpstr>
      <vt:lpstr>Aula 6</vt:lpstr>
      <vt:lpstr>72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2018-10-17T16:29:53Z</dcterms:created>
  <dcterms:modified xsi:type="dcterms:W3CDTF">2018-12-15T00:47:26Z</dcterms:modified>
</cp:coreProperties>
</file>