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9" activeTab="18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3" sheetId="23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6" sheetId="15" r:id="rId16"/>
    <sheet name="47" sheetId="22" r:id="rId17"/>
    <sheet name="49" sheetId="14" r:id="rId18"/>
    <sheet name="51" sheetId="21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3" l="1"/>
  <c r="D17" i="23" s="1"/>
  <c r="B16" i="23"/>
  <c r="D16" i="23" s="1"/>
  <c r="B15" i="23"/>
  <c r="D15" i="23" s="1"/>
  <c r="B14" i="23"/>
  <c r="D14" i="23" s="1"/>
  <c r="B13" i="23"/>
  <c r="D13" i="23" s="1"/>
  <c r="B12" i="23"/>
  <c r="D12" i="23" s="1"/>
  <c r="B11" i="23"/>
  <c r="D11" i="23" s="1"/>
  <c r="B10" i="23"/>
  <c r="D10" i="23" s="1"/>
  <c r="B9" i="23"/>
  <c r="D9" i="23" s="1"/>
  <c r="D8" i="23"/>
  <c r="D7" i="23"/>
  <c r="B6" i="23"/>
  <c r="D6" i="23" s="1"/>
  <c r="B5" i="23"/>
  <c r="D5" i="23" s="1"/>
  <c r="D4" i="23"/>
  <c r="I15" i="22" l="1"/>
  <c r="H15" i="22"/>
  <c r="G15" i="22"/>
  <c r="I14" i="22"/>
  <c r="H14" i="22"/>
  <c r="G14" i="22"/>
  <c r="J14" i="22" s="1"/>
  <c r="I13" i="22"/>
  <c r="H13" i="22"/>
  <c r="G13" i="22"/>
  <c r="I12" i="22"/>
  <c r="H12" i="22"/>
  <c r="G12" i="22"/>
  <c r="J12" i="22" s="1"/>
  <c r="I11" i="22"/>
  <c r="H11" i="22"/>
  <c r="G11" i="22"/>
  <c r="I10" i="22"/>
  <c r="H10" i="22"/>
  <c r="G10" i="22"/>
  <c r="J10" i="22" s="1"/>
  <c r="I9" i="22"/>
  <c r="H9" i="22"/>
  <c r="G9" i="22"/>
  <c r="I8" i="22"/>
  <c r="H8" i="22"/>
  <c r="G8" i="22"/>
  <c r="J8" i="22" s="1"/>
  <c r="I7" i="22"/>
  <c r="H7" i="22"/>
  <c r="G7" i="22"/>
  <c r="I6" i="22"/>
  <c r="H6" i="22"/>
  <c r="G6" i="22"/>
  <c r="J6" i="22" s="1"/>
  <c r="I5" i="22"/>
  <c r="H5" i="22"/>
  <c r="G5" i="22"/>
  <c r="I4" i="22"/>
  <c r="H4" i="22"/>
  <c r="G4" i="22"/>
  <c r="J4" i="22" s="1"/>
  <c r="I3" i="22"/>
  <c r="H3" i="22"/>
  <c r="G3" i="22"/>
  <c r="J15" i="22"/>
  <c r="J13" i="22"/>
  <c r="J11" i="22"/>
  <c r="J9" i="22"/>
  <c r="J7" i="22"/>
  <c r="J5" i="22"/>
  <c r="J3" i="22"/>
  <c r="E15" i="22"/>
  <c r="D15" i="22"/>
  <c r="C15" i="22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<sst xmlns="http://schemas.openxmlformats.org/spreadsheetml/2006/main" count="272" uniqueCount="225">
  <si>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</si>
  <si>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</si>
  <si>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</si>
  <si>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</si>
  <si>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</si>
  <si>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</si>
  <si>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</si>
  <si>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</si>
  <si>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</si>
  <si>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</si>
  <si>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</si>
  <si>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</si>
  <si>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</si>
  <si>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</si>
  <si>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</si>
  <si>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</si>
  <si>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</si>
  <si>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</si>
  <si>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</si>
  <si>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</si>
  <si>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</si>
  <si>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</si>
  <si>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</si>
  <si>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</si>
  <si>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</si>
  <si>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</si>
  <si>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</si>
  <si>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</si>
  <si>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</si>
  <si>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</si>
  <si>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</si>
  <si>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</si>
  <si>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</si>
  <si>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</si>
  <si>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</si>
  <si>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</si>
  <si>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</si>
  <si>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</si>
  <si>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</si>
  <si>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</si>
  <si>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</si>
  <si>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</si>
  <si>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</si>
  <si>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</si>
  <si>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</si>
  <si>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</si>
  <si>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</si>
  <si>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</si>
  <si>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</si>
  <si>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</si>
  <si>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</si>
  <si>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</si>
  <si>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</si>
  <si>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</si>
  <si>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</si>
  <si>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</si>
  <si>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</si>
  <si>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</si>
  <si>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</si>
  <si>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</si>
  <si>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</si>
  <si>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</si>
  <si>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</si>
  <si>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</si>
  <si>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</si>
  <si>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</si>
  <si>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</si>
  <si>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</si>
  <si>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</si>
  <si>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</si>
  <si>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</si>
  <si>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</si>
  <si>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</si>
  <si>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</si>
  <si>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</si>
  <si>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</si>
  <si>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</si>
  <si>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</si>
  <si>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</si>
  <si>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</si>
  <si>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</si>
  <si>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</si>
  <si>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</si>
  <si>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</si>
  <si>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</si>
  <si>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</si>
  <si>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</si>
  <si>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</si>
  <si>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</si>
  <si>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</si>
  <si>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</si>
  <si>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</si>
  <si>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</si>
  <si>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</si>
  <si>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</si>
  <si>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Explicar parte a parte cada canto do quadro:</t>
  </si>
  <si>
    <t>- Tipo de caracter do argumento</t>
  </si>
  <si>
    <t>- Resultado previo da formula</t>
  </si>
  <si>
    <t>fazer com Eles Usar Arquivos de Fornecedores</t>
  </si>
  <si>
    <t>DATADIF</t>
  </si>
  <si>
    <t xml:space="preserve"> - Explicar a busca em Intervalo</t>
  </si>
  <si>
    <t xml:space="preserve"> - Fazer um exemplo de COMISSÃO</t>
  </si>
  <si>
    <t xml:space="preserve"> - Fazer um exemplo de Busca Venda Mês a mês (usar referencia celula ao inves de numeroda coluna)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</si>
  <si>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</si>
  <si>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</si>
  <si>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</si>
  <si>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</si>
  <si>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</si>
  <si>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</si>
  <si>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</si>
  <si>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</si>
  <si>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</si>
  <si>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</si>
  <si>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</si>
  <si>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</si>
  <si>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</si>
  <si>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</si>
  <si>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</si>
  <si>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</si>
  <si>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</si>
  <si>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</si>
  <si>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</si>
  <si>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</si>
  <si>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</si>
  <si>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</si>
  <si>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</si>
  <si>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</si>
  <si>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</si>
  <si>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</si>
  <si>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</si>
  <si>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</si>
  <si>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</si>
  <si>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</si>
  <si>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</si>
  <si>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</si>
  <si>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</si>
  <si>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</si>
  <si>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</si>
  <si>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</si>
  <si>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</si>
  <si>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</si>
  <si>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</si>
  <si>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</si>
  <si>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</si>
  <si>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</si>
  <si>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</si>
  <si>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</si>
  <si>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</si>
  <si>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</si>
  <si>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</si>
  <si>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</si>
  <si>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</si>
  <si>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</si>
  <si>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</si>
  <si>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</si>
  <si>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</si>
  <si>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</si>
  <si>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</si>
  <si>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</si>
  <si>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</si>
  <si>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</si>
  <si>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</si>
  <si>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</si>
  <si>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</si>
  <si>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</si>
  <si>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</si>
  <si>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</si>
  <si>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</si>
  <si>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</si>
  <si>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</si>
  <si>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</si>
  <si>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</si>
  <si>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</si>
  <si>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</si>
  <si>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</si>
  <si>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</si>
  <si>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</si>
  <si>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</si>
  <si>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</si>
  <si>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</si>
  <si>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</si>
  <si>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</si>
  <si>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</si>
  <si>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</si>
  <si>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</si>
  <si>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</si>
  <si>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</si>
  <si>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</si>
  <si>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</si>
  <si>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</si>
  <si>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</si>
  <si>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- Mostrar ELIMINAR DUPLICATAS</t>
  </si>
  <si>
    <t>-Mostrar MEDIASE</t>
  </si>
  <si>
    <t>-MOSTRAR CONT.SE</t>
  </si>
  <si>
    <t>-Mostrar SOMASE</t>
  </si>
  <si>
    <t>REFORCAR O EXEMPLO COM O EXERCICIOS DO FLUXO DE CAIXA - PEDIR PARA ELE FAZEREM 1 ANO E CONSOLIDAR</t>
  </si>
  <si>
    <t>PEIDR PARA CONSOLIDAR ATALHOS</t>
  </si>
  <si>
    <t>MOSTRAR CLASSIFICAÇÃO</t>
  </si>
  <si>
    <t xml:space="preserve"> - 1 Nivel</t>
  </si>
  <si>
    <t xml:space="preserve"> 2 - Níveis</t>
  </si>
  <si>
    <t>Treinamento Comercial</t>
  </si>
  <si>
    <t>Marketing &amp; Publicidade</t>
  </si>
  <si>
    <t>Despesas Juridicas</t>
  </si>
  <si>
    <t>Despesas de Viagem</t>
  </si>
  <si>
    <t>Consultorias e Assessorias</t>
  </si>
  <si>
    <t>Serviços terceirizados</t>
  </si>
  <si>
    <t>Doações</t>
  </si>
  <si>
    <t>Telefonia e intemet</t>
  </si>
  <si>
    <t>Impostos e taxas</t>
  </si>
  <si>
    <t>Salário</t>
  </si>
  <si>
    <t>Campanhas intemas</t>
  </si>
  <si>
    <t>Total do Orçamento</t>
  </si>
  <si>
    <t>Vl Filial A</t>
  </si>
  <si>
    <t>FILIA B</t>
  </si>
  <si>
    <t>VL FILIAC</t>
  </si>
  <si>
    <t>%FILIAL A</t>
  </si>
  <si>
    <t>%FILIAL B</t>
  </si>
  <si>
    <t>%FILIAL C</t>
  </si>
  <si>
    <t>Pedir para abrirem FLUXO DE CAIXA CORRIGIDO</t>
  </si>
  <si>
    <t>MOSTRAR CANTO COM PREVIA DE FORMULAS</t>
  </si>
  <si>
    <t>Mostrar Soma e Media tridimensional - FORMATAÇÂO</t>
  </si>
  <si>
    <t>Explicar FORMULA 3D e Formtatação</t>
  </si>
  <si>
    <t>EXERCICIO Budget</t>
  </si>
  <si>
    <t>COR DA GUIA</t>
  </si>
  <si>
    <t>Usar base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</si>
</sst>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1" fillId="7" borderId="0" xfId="0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119</v>
      </c>
      <c r="G2" s="15" t="s">
        <v>120</v>
      </c>
    </row>
    <row r="3" spans="1:8" x14ac:dyDescent="0.25">
      <c r="A3" t="s">
        <v>157</v>
      </c>
      <c r="B3" t="s">
        <v>112</v>
      </c>
      <c r="C3" t="s">
        <v>113</v>
      </c>
      <c r="D3" t="s">
        <v>116</v>
      </c>
      <c r="E3" t="s">
        <v>114</v>
      </c>
      <c r="H3" t="s">
        <v>115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108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109</v>
      </c>
      <c r="H5" t="s">
        <v>110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111</v>
      </c>
      <c r="F6" s="15">
        <v>10</v>
      </c>
      <c r="G6" s="15">
        <v>16</v>
      </c>
      <c r="H6" t="s">
        <v>118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117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121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122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123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127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129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128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129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130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132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133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134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135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129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138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139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129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140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141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129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144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145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146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148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129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149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154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156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129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F8" sqref="F8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119</v>
      </c>
      <c r="G2" s="15" t="s">
        <v>120</v>
      </c>
    </row>
    <row r="3" spans="1:8" x14ac:dyDescent="0.25">
      <c r="A3" t="s">
        <v>157</v>
      </c>
      <c r="B3" t="s">
        <v>112</v>
      </c>
      <c r="C3" t="s">
        <v>113</v>
      </c>
      <c r="D3" t="s">
        <v>116</v>
      </c>
      <c r="E3" t="s">
        <v>114</v>
      </c>
      <c r="H3" t="s">
        <v>115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158</v>
      </c>
      <c r="F4" s="15">
        <v>45</v>
      </c>
    </row>
    <row r="5" spans="1:8" x14ac:dyDescent="0.25">
      <c r="A5" s="12">
        <v>2.0833333333333332E-2</v>
      </c>
      <c r="B5" s="12">
        <f>C4</f>
        <v>0.3611111111111111</v>
      </c>
      <c r="C5" s="12">
        <v>0.36805555555555558</v>
      </c>
      <c r="D5" s="12">
        <f t="shared" ref="D5:D17" si="0">C5-B5</f>
        <v>6.9444444444444753E-3</v>
      </c>
      <c r="E5" t="s">
        <v>221</v>
      </c>
      <c r="F5" s="15">
        <v>46</v>
      </c>
      <c r="H5" t="s">
        <v>110</v>
      </c>
    </row>
    <row r="6" spans="1:8" x14ac:dyDescent="0.25">
      <c r="A6" s="12">
        <v>1.3888888888888951E-2</v>
      </c>
      <c r="B6" s="12">
        <f>C5</f>
        <v>0.36805555555555558</v>
      </c>
      <c r="C6" s="12">
        <v>0.39583333333333331</v>
      </c>
      <c r="D6" s="12">
        <f t="shared" si="0"/>
        <v>2.7777777777777735E-2</v>
      </c>
      <c r="E6" t="s">
        <v>222</v>
      </c>
      <c r="F6" s="15">
        <v>39</v>
      </c>
      <c r="G6" s="15">
        <v>16</v>
      </c>
      <c r="H6" t="s">
        <v>118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s="14" t="s">
        <v>187</v>
      </c>
      <c r="F7" s="15">
        <v>49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169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173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174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183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133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185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187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188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189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190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159</v>
      </c>
      <c r="H2" t="s">
        <v>91</v>
      </c>
    </row>
    <row r="3" spans="2:8" x14ac:dyDescent="0.25">
      <c r="B3" t="s">
        <v>160</v>
      </c>
    </row>
    <row r="4" spans="2:8" x14ac:dyDescent="0.25">
      <c r="B4" s="6" t="s">
        <v>161</v>
      </c>
    </row>
    <row r="5" spans="2:8" x14ac:dyDescent="0.25">
      <c r="B5" t="s">
        <v>162</v>
      </c>
    </row>
    <row r="7" spans="2:8" x14ac:dyDescent="0.25">
      <c r="B7" s="18" t="s">
        <v>163</v>
      </c>
    </row>
    <row r="9" spans="2:8" x14ac:dyDescent="0.25">
      <c r="B9" s="19" t="s">
        <v>165</v>
      </c>
    </row>
    <row r="10" spans="2:8" x14ac:dyDescent="0.25">
      <c r="B10" s="19" t="s">
        <v>166</v>
      </c>
    </row>
    <row r="12" spans="2:8" x14ac:dyDescent="0.25">
      <c r="B12" s="3" t="s">
        <v>182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170</v>
      </c>
      <c r="F3" s="12">
        <v>0.59722222222222221</v>
      </c>
    </row>
    <row r="5" spans="2:6" x14ac:dyDescent="0.25">
      <c r="B5" s="3" t="s">
        <v>171</v>
      </c>
    </row>
    <row r="6" spans="2:6" x14ac:dyDescent="0.25">
      <c r="B6" s="21" t="s">
        <v>172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153</v>
      </c>
    </row>
    <row r="4" spans="2:9" x14ac:dyDescent="0.25">
      <c r="B4" t="s">
        <v>150</v>
      </c>
      <c r="I4" s="12">
        <v>0.65972222222222221</v>
      </c>
    </row>
    <row r="5" spans="2:9" x14ac:dyDescent="0.25">
      <c r="B5" s="6" t="s">
        <v>151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152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175</v>
      </c>
      <c r="E4">
        <v>15</v>
      </c>
    </row>
    <row r="5" spans="2:9" x14ac:dyDescent="0.25">
      <c r="B5" s="6" t="s">
        <v>176</v>
      </c>
      <c r="E5">
        <v>5</v>
      </c>
    </row>
    <row r="6" spans="2:9" x14ac:dyDescent="0.25">
      <c r="B6" s="6" t="s">
        <v>177</v>
      </c>
    </row>
    <row r="7" spans="2:9" x14ac:dyDescent="0.25">
      <c r="B7" t="s">
        <v>178</v>
      </c>
    </row>
    <row r="8" spans="2:9" x14ac:dyDescent="0.25">
      <c r="B8" t="s">
        <v>179</v>
      </c>
    </row>
    <row r="10" spans="2:9" x14ac:dyDescent="0.25">
      <c r="B10" s="3" t="s">
        <v>180</v>
      </c>
      <c r="E10">
        <v>10</v>
      </c>
    </row>
    <row r="11" spans="2:9" x14ac:dyDescent="0.25">
      <c r="B11" t="s">
        <v>155</v>
      </c>
    </row>
    <row r="14" spans="2:9" x14ac:dyDescent="0.25">
      <c r="B14" s="3" t="s">
        <v>181</v>
      </c>
      <c r="E14">
        <v>10</v>
      </c>
    </row>
    <row r="17" spans="2:2" x14ac:dyDescent="0.25">
      <c r="B17" s="21" t="s">
        <v>184</v>
      </c>
    </row>
    <row r="21" spans="2:2" x14ac:dyDescent="0.25">
      <c r="B21" s="22" t="s">
        <v>195</v>
      </c>
    </row>
    <row r="24" spans="2:2" x14ac:dyDescent="0.25">
      <c r="B24" s="21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15"/>
  <sheetViews>
    <sheetView workbookViewId="0">
      <selection activeCell="B21" sqref="B21"/>
    </sheetView>
  </sheetViews>
  <sheetFormatPr defaultRowHeight="15" x14ac:dyDescent="0.25"/>
  <cols>
    <col min="2" max="2" width="92.42578125" bestFit="1" customWidth="1"/>
  </cols>
  <sheetData>
    <row r="6" spans="2:2" x14ac:dyDescent="0.25">
      <c r="B6" s="21" t="s">
        <v>196</v>
      </c>
    </row>
    <row r="9" spans="2:2" x14ac:dyDescent="0.25">
      <c r="B9" s="3" t="s">
        <v>218</v>
      </c>
    </row>
    <row r="11" spans="2:2" x14ac:dyDescent="0.25">
      <c r="B11" s="5" t="s">
        <v>220</v>
      </c>
    </row>
    <row r="13" spans="2:2" x14ac:dyDescent="0.25">
      <c r="B13" t="s">
        <v>219</v>
      </c>
    </row>
    <row r="15" spans="2:2" x14ac:dyDescent="0.25">
      <c r="B15" t="s">
        <v>223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B22" sqref="B22"/>
    </sheetView>
  </sheetViews>
  <sheetFormatPr defaultRowHeight="15" x14ac:dyDescent="0.25"/>
  <cols>
    <col min="2" max="2" width="25.28515625" customWidth="1"/>
    <col min="6" max="6" width="4.85546875" customWidth="1"/>
  </cols>
  <sheetData>
    <row r="2" spans="2:10" x14ac:dyDescent="0.25">
      <c r="C2" t="s">
        <v>212</v>
      </c>
      <c r="D2" t="s">
        <v>213</v>
      </c>
      <c r="E2" t="s">
        <v>214</v>
      </c>
      <c r="G2" t="s">
        <v>215</v>
      </c>
      <c r="H2" t="s">
        <v>216</v>
      </c>
      <c r="I2" t="s">
        <v>217</v>
      </c>
    </row>
    <row r="3" spans="2:10" x14ac:dyDescent="0.25">
      <c r="B3" t="s">
        <v>200</v>
      </c>
      <c r="C3">
        <v>100</v>
      </c>
      <c r="D3">
        <v>900</v>
      </c>
      <c r="E3">
        <v>450</v>
      </c>
      <c r="F3" s="24"/>
      <c r="G3" s="24">
        <f>C3/SUM($C3:$E3)</f>
        <v>6.8965517241379309E-2</v>
      </c>
      <c r="H3" s="24">
        <f t="shared" ref="H3:H15" si="0">D3/SUM($C3:$E3)</f>
        <v>0.62068965517241381</v>
      </c>
      <c r="I3" s="24">
        <f t="shared" ref="I3:I15" si="1">E3/SUM($C3:$E3)</f>
        <v>0.31034482758620691</v>
      </c>
      <c r="J3" s="24">
        <f>SUM(G3:I3)</f>
        <v>1</v>
      </c>
    </row>
    <row r="4" spans="2:10" x14ac:dyDescent="0.25">
      <c r="B4" t="s">
        <v>201</v>
      </c>
      <c r="C4">
        <v>800</v>
      </c>
      <c r="D4">
        <v>900</v>
      </c>
      <c r="E4">
        <v>450</v>
      </c>
      <c r="F4" s="24"/>
      <c r="G4" s="24">
        <f t="shared" ref="G4:G15" si="2">C4/SUM($C4:$E4)</f>
        <v>0.37209302325581395</v>
      </c>
      <c r="H4" s="24">
        <f t="shared" si="0"/>
        <v>0.41860465116279072</v>
      </c>
      <c r="I4" s="24">
        <f t="shared" si="1"/>
        <v>0.20930232558139536</v>
      </c>
      <c r="J4" s="24">
        <f t="shared" ref="J4:J15" si="3">SUM(G4:I4)</f>
        <v>1</v>
      </c>
    </row>
    <row r="5" spans="2:10" x14ac:dyDescent="0.25">
      <c r="B5" t="s">
        <v>202</v>
      </c>
      <c r="C5">
        <v>800</v>
      </c>
      <c r="D5">
        <v>900</v>
      </c>
      <c r="E5">
        <v>450</v>
      </c>
      <c r="F5" s="24"/>
      <c r="G5" s="24">
        <f t="shared" si="2"/>
        <v>0.37209302325581395</v>
      </c>
      <c r="H5" s="24">
        <f t="shared" si="0"/>
        <v>0.41860465116279072</v>
      </c>
      <c r="I5" s="24">
        <f t="shared" si="1"/>
        <v>0.20930232558139536</v>
      </c>
      <c r="J5" s="24">
        <f t="shared" si="3"/>
        <v>1</v>
      </c>
    </row>
    <row r="6" spans="2:10" x14ac:dyDescent="0.25">
      <c r="B6" t="s">
        <v>203</v>
      </c>
      <c r="C6">
        <v>800</v>
      </c>
      <c r="D6">
        <v>900</v>
      </c>
      <c r="E6">
        <v>450</v>
      </c>
      <c r="F6" s="24"/>
      <c r="G6" s="24">
        <f t="shared" si="2"/>
        <v>0.37209302325581395</v>
      </c>
      <c r="H6" s="24">
        <f t="shared" si="0"/>
        <v>0.41860465116279072</v>
      </c>
      <c r="I6" s="24">
        <f t="shared" si="1"/>
        <v>0.20930232558139536</v>
      </c>
      <c r="J6" s="24">
        <f t="shared" si="3"/>
        <v>1</v>
      </c>
    </row>
    <row r="7" spans="2:10" x14ac:dyDescent="0.25">
      <c r="B7" t="s">
        <v>204</v>
      </c>
      <c r="C7">
        <v>800</v>
      </c>
      <c r="D7">
        <v>900</v>
      </c>
      <c r="E7">
        <v>450</v>
      </c>
      <c r="F7" s="24"/>
      <c r="G7" s="24">
        <f t="shared" si="2"/>
        <v>0.37209302325581395</v>
      </c>
      <c r="H7" s="24">
        <f t="shared" si="0"/>
        <v>0.41860465116279072</v>
      </c>
      <c r="I7" s="24">
        <f t="shared" si="1"/>
        <v>0.20930232558139536</v>
      </c>
      <c r="J7" s="24">
        <f t="shared" si="3"/>
        <v>1</v>
      </c>
    </row>
    <row r="8" spans="2:10" x14ac:dyDescent="0.25">
      <c r="B8" t="s">
        <v>205</v>
      </c>
      <c r="C8">
        <v>800</v>
      </c>
      <c r="D8">
        <v>900</v>
      </c>
      <c r="E8">
        <v>450</v>
      </c>
      <c r="F8" s="24"/>
      <c r="G8" s="24">
        <f t="shared" si="2"/>
        <v>0.37209302325581395</v>
      </c>
      <c r="H8" s="24">
        <f t="shared" si="0"/>
        <v>0.41860465116279072</v>
      </c>
      <c r="I8" s="24">
        <f t="shared" si="1"/>
        <v>0.20930232558139536</v>
      </c>
      <c r="J8" s="24">
        <f t="shared" si="3"/>
        <v>1</v>
      </c>
    </row>
    <row r="9" spans="2:10" x14ac:dyDescent="0.25">
      <c r="B9" t="s">
        <v>206</v>
      </c>
      <c r="C9">
        <v>800</v>
      </c>
      <c r="D9">
        <v>900</v>
      </c>
      <c r="E9">
        <v>450</v>
      </c>
      <c r="F9" s="24"/>
      <c r="G9" s="24">
        <f t="shared" si="2"/>
        <v>0.37209302325581395</v>
      </c>
      <c r="H9" s="24">
        <f t="shared" si="0"/>
        <v>0.41860465116279072</v>
      </c>
      <c r="I9" s="24">
        <f t="shared" si="1"/>
        <v>0.20930232558139536</v>
      </c>
      <c r="J9" s="24">
        <f t="shared" si="3"/>
        <v>1</v>
      </c>
    </row>
    <row r="10" spans="2:10" x14ac:dyDescent="0.25">
      <c r="B10" t="s">
        <v>207</v>
      </c>
      <c r="C10">
        <v>800</v>
      </c>
      <c r="D10">
        <v>900</v>
      </c>
      <c r="E10">
        <v>450</v>
      </c>
      <c r="F10" s="24"/>
      <c r="G10" s="24">
        <f t="shared" si="2"/>
        <v>0.37209302325581395</v>
      </c>
      <c r="H10" s="24">
        <f t="shared" si="0"/>
        <v>0.41860465116279072</v>
      </c>
      <c r="I10" s="24">
        <f t="shared" si="1"/>
        <v>0.20930232558139536</v>
      </c>
      <c r="J10" s="24">
        <f t="shared" si="3"/>
        <v>1</v>
      </c>
    </row>
    <row r="11" spans="2:10" x14ac:dyDescent="0.25">
      <c r="B11" t="s">
        <v>208</v>
      </c>
      <c r="C11">
        <v>800</v>
      </c>
      <c r="D11">
        <v>900</v>
      </c>
      <c r="E11">
        <v>450</v>
      </c>
      <c r="F11" s="24"/>
      <c r="G11" s="24">
        <f t="shared" si="2"/>
        <v>0.37209302325581395</v>
      </c>
      <c r="H11" s="24">
        <f t="shared" si="0"/>
        <v>0.41860465116279072</v>
      </c>
      <c r="I11" s="24">
        <f t="shared" si="1"/>
        <v>0.20930232558139536</v>
      </c>
      <c r="J11" s="24">
        <f t="shared" si="3"/>
        <v>1</v>
      </c>
    </row>
    <row r="12" spans="2:10" x14ac:dyDescent="0.25">
      <c r="B12" t="s">
        <v>209</v>
      </c>
      <c r="C12">
        <v>800</v>
      </c>
      <c r="D12">
        <v>900</v>
      </c>
      <c r="E12">
        <v>450</v>
      </c>
      <c r="F12" s="24"/>
      <c r="G12" s="24">
        <f t="shared" si="2"/>
        <v>0.37209302325581395</v>
      </c>
      <c r="H12" s="24">
        <f t="shared" si="0"/>
        <v>0.41860465116279072</v>
      </c>
      <c r="I12" s="24">
        <f t="shared" si="1"/>
        <v>0.20930232558139536</v>
      </c>
      <c r="J12" s="24">
        <f t="shared" si="3"/>
        <v>1</v>
      </c>
    </row>
    <row r="13" spans="2:10" x14ac:dyDescent="0.25">
      <c r="B13" t="s">
        <v>210</v>
      </c>
      <c r="C13">
        <v>800</v>
      </c>
      <c r="D13">
        <v>900</v>
      </c>
      <c r="E13">
        <v>450</v>
      </c>
      <c r="F13" s="24"/>
      <c r="G13" s="24">
        <f t="shared" si="2"/>
        <v>0.37209302325581395</v>
      </c>
      <c r="H13" s="24">
        <f t="shared" si="0"/>
        <v>0.41860465116279072</v>
      </c>
      <c r="I13" s="24">
        <f t="shared" si="1"/>
        <v>0.20930232558139536</v>
      </c>
      <c r="J13" s="24">
        <f t="shared" si="3"/>
        <v>1</v>
      </c>
    </row>
    <row r="14" spans="2:10" x14ac:dyDescent="0.25">
      <c r="B14" t="s">
        <v>211</v>
      </c>
      <c r="C14">
        <v>800</v>
      </c>
      <c r="D14">
        <v>900</v>
      </c>
      <c r="E14">
        <v>450</v>
      </c>
      <c r="F14" s="24"/>
      <c r="G14" s="24">
        <f t="shared" si="2"/>
        <v>0.37209302325581395</v>
      </c>
      <c r="H14" s="24">
        <f t="shared" si="0"/>
        <v>0.41860465116279072</v>
      </c>
      <c r="I14" s="24">
        <f t="shared" si="1"/>
        <v>0.20930232558139536</v>
      </c>
      <c r="J14" s="24">
        <f t="shared" si="3"/>
        <v>1</v>
      </c>
    </row>
    <row r="15" spans="2:10" x14ac:dyDescent="0.25">
      <c r="C15">
        <f>SUM(C3:C14)</f>
        <v>8900</v>
      </c>
      <c r="D15">
        <f>SUM(D3:D14)</f>
        <v>10800</v>
      </c>
      <c r="E15">
        <f>SUM(E3:E14)</f>
        <v>5400</v>
      </c>
      <c r="F15" s="24"/>
      <c r="G15" s="24">
        <f t="shared" si="2"/>
        <v>0.35458167330677293</v>
      </c>
      <c r="H15" s="24">
        <f t="shared" si="0"/>
        <v>0.4302788844621514</v>
      </c>
      <c r="I15" s="24">
        <f t="shared" si="1"/>
        <v>0.2151394422310757</v>
      </c>
      <c r="J15" s="24">
        <f t="shared" si="3"/>
        <v>1</v>
      </c>
    </row>
    <row r="22" spans="2:2" x14ac:dyDescent="0.25">
      <c r="B22" s="21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17" sqref="B17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186</v>
      </c>
    </row>
    <row r="2" spans="2:5" x14ac:dyDescent="0.25">
      <c r="B2" s="23" t="s">
        <v>98</v>
      </c>
      <c r="C2" s="3"/>
      <c r="D2" s="3">
        <v>30</v>
      </c>
      <c r="E2" s="3"/>
    </row>
    <row r="3" spans="2:5" x14ac:dyDescent="0.25">
      <c r="B3" t="s">
        <v>95</v>
      </c>
    </row>
    <row r="5" spans="2:5" x14ac:dyDescent="0.25">
      <c r="B5" s="6" t="s">
        <v>96</v>
      </c>
    </row>
    <row r="6" spans="2:5" x14ac:dyDescent="0.25">
      <c r="B6" s="6" t="s">
        <v>97</v>
      </c>
    </row>
    <row r="7" spans="2:5" x14ac:dyDescent="0.25">
      <c r="B7" s="6" t="s">
        <v>100</v>
      </c>
    </row>
    <row r="9" spans="2:5" x14ac:dyDescent="0.25">
      <c r="B9" t="s">
        <v>101</v>
      </c>
    </row>
    <row r="10" spans="2:5" x14ac:dyDescent="0.25">
      <c r="B10" t="s">
        <v>102</v>
      </c>
    </row>
    <row r="13" spans="2:5" x14ac:dyDescent="0.25">
      <c r="B13" s="3" t="s">
        <v>197</v>
      </c>
    </row>
    <row r="14" spans="2:5" x14ac:dyDescent="0.25">
      <c r="B14" t="s">
        <v>198</v>
      </c>
    </row>
    <row r="15" spans="2:5" x14ac:dyDescent="0.25">
      <c r="B15" t="s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tabSelected="1" workbookViewId="0">
      <selection activeCell="B20" sqref="B20"/>
    </sheetView>
  </sheetViews>
  <sheetFormatPr defaultRowHeight="15" x14ac:dyDescent="0.25"/>
  <cols>
    <col min="2" max="2" width="38.140625" customWidth="1"/>
  </cols>
  <sheetData>
    <row r="2" spans="2:2" x14ac:dyDescent="0.25">
      <c r="B2" s="3" t="s">
        <v>224</v>
      </c>
    </row>
    <row r="4" spans="2:2" x14ac:dyDescent="0.25">
      <c r="B4" s="6" t="s">
        <v>191</v>
      </c>
    </row>
    <row r="5" spans="2:2" x14ac:dyDescent="0.25">
      <c r="B5" s="6" t="s">
        <v>192</v>
      </c>
    </row>
    <row r="6" spans="2:2" x14ac:dyDescent="0.25">
      <c r="B6" s="6" t="s">
        <v>193</v>
      </c>
    </row>
    <row r="7" spans="2:2" x14ac:dyDescent="0.25">
      <c r="B7" s="6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119</v>
      </c>
      <c r="G2" s="15" t="s">
        <v>120</v>
      </c>
    </row>
    <row r="3" spans="1:8" x14ac:dyDescent="0.25">
      <c r="A3" t="s">
        <v>157</v>
      </c>
      <c r="B3" t="s">
        <v>112</v>
      </c>
      <c r="C3" t="s">
        <v>113</v>
      </c>
      <c r="D3" t="s">
        <v>116</v>
      </c>
      <c r="E3" t="s">
        <v>114</v>
      </c>
      <c r="H3" t="s">
        <v>115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158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164</v>
      </c>
      <c r="F5" s="15">
        <v>38</v>
      </c>
      <c r="H5" t="s">
        <v>110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168</v>
      </c>
      <c r="F6" s="15">
        <v>39</v>
      </c>
      <c r="G6" s="15">
        <v>16</v>
      </c>
      <c r="H6" t="s">
        <v>118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167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169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173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174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183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133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185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187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188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189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190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103</v>
      </c>
    </row>
    <row r="6" spans="2:7" x14ac:dyDescent="0.25">
      <c r="B6" s="14" t="s">
        <v>104</v>
      </c>
      <c r="C6" s="14"/>
      <c r="D6" s="14"/>
      <c r="E6" s="14"/>
      <c r="F6" s="14"/>
      <c r="G6" s="14"/>
    </row>
    <row r="8" spans="2:7" x14ac:dyDescent="0.25">
      <c r="B8" t="s">
        <v>105</v>
      </c>
    </row>
    <row r="9" spans="2:7" x14ac:dyDescent="0.25">
      <c r="B9" t="s">
        <v>106</v>
      </c>
    </row>
    <row r="10" spans="2:7" x14ac:dyDescent="0.25">
      <c r="B10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124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125</v>
      </c>
      <c r="C7" s="11"/>
    </row>
    <row r="8" spans="2:9" x14ac:dyDescent="0.25">
      <c r="B8" t="s">
        <v>126</v>
      </c>
    </row>
    <row r="10" spans="2:9" x14ac:dyDescent="0.25">
      <c r="B10" s="3" t="s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147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142</v>
      </c>
    </row>
    <row r="27" spans="2:10" x14ac:dyDescent="0.25">
      <c r="B27" t="s">
        <v>143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136</v>
      </c>
      <c r="C1" s="16"/>
      <c r="D1" s="16"/>
      <c r="E1" s="14" t="s">
        <v>137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3</vt:lpstr>
      <vt:lpstr>37</vt:lpstr>
      <vt:lpstr>40</vt:lpstr>
      <vt:lpstr>29</vt:lpstr>
      <vt:lpstr>40 </vt:lpstr>
      <vt:lpstr>44</vt:lpstr>
      <vt:lpstr>46</vt:lpstr>
      <vt:lpstr>47</vt:lpstr>
      <vt:lpstr>49</vt:lpstr>
      <vt:lpstr>51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2018-11-09T03:33:14Z</dcterms:modified>
</cp:coreProperties>
</file>