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00054\Desktop\aprendizado\Aulas Excel Basico\Fenrir\Professor\"/>
    </mc:Choice>
  </mc:AlternateContent>
  <bookViews>
    <workbookView xWindow="0" yWindow="0" windowWidth="21600" windowHeight="9630" tabRatio="673" firstSheet="20" activeTab="20"/>
  </bookViews>
  <sheets>
    <sheet name="Aula 1" sheetId="17" state="hidden" r:id="rId1"/>
    <sheet name="Aula2" sheetId="19" state="hidden" r:id="rId2"/>
    <sheet name="Slide 7" sheetId="16" state="hidden" r:id="rId3"/>
    <sheet name="22" sheetId="2" state="hidden" r:id="rId4"/>
    <sheet name="23" sheetId="4" state="hidden" r:id="rId5"/>
    <sheet name="24" sheetId="3" state="hidden" r:id="rId6"/>
    <sheet name="31" sheetId="13" state="hidden" r:id="rId7"/>
    <sheet name="37 " sheetId="7" state="hidden" r:id="rId8"/>
    <sheet name="33" sheetId="6" state="hidden" r:id="rId9"/>
    <sheet name="Aula 4" sheetId="23" state="hidden" r:id="rId10"/>
    <sheet name="37" sheetId="20" state="hidden" r:id="rId11"/>
    <sheet name="40" sheetId="5" state="hidden" r:id="rId12"/>
    <sheet name="29" sheetId="12" state="hidden" r:id="rId13"/>
    <sheet name="40 " sheetId="8" state="hidden" r:id="rId14"/>
    <sheet name="44" sheetId="9" state="hidden" r:id="rId15"/>
    <sheet name="45" sheetId="15" state="hidden" r:id="rId16"/>
    <sheet name="46" sheetId="22" state="hidden" r:id="rId17"/>
    <sheet name="49-50" sheetId="24" state="hidden" r:id="rId18"/>
    <sheet name="51" sheetId="14" state="hidden" r:id="rId19"/>
    <sheet name="53" sheetId="27" state="hidden" r:id="rId20"/>
    <sheet name="Aula 5" sheetId="41" r:id="rId21"/>
    <sheet name="56" sheetId="39" state="hidden" r:id="rId22"/>
    <sheet name="57" sheetId="29" state="hidden" r:id="rId23"/>
    <sheet name="60" sheetId="32" state="hidden" r:id="rId24"/>
    <sheet name="59" sheetId="33" state="hidden" r:id="rId25"/>
    <sheet name="58" sheetId="30" state="hidden" r:id="rId26"/>
    <sheet name="62" sheetId="36" state="hidden" r:id="rId27"/>
    <sheet name="64" sheetId="37" state="hidden" r:id="rId28"/>
    <sheet name="65" sheetId="42" r:id="rId29"/>
    <sheet name="66" sheetId="38" r:id="rId30"/>
    <sheet name="67" sheetId="46" r:id="rId31"/>
    <sheet name="68" sheetId="40" r:id="rId32"/>
    <sheet name="69" sheetId="51" r:id="rId33"/>
    <sheet name="71" sheetId="34" r:id="rId34"/>
    <sheet name="73" sheetId="48" r:id="rId35"/>
    <sheet name="74" sheetId="50" r:id="rId36"/>
    <sheet name="75" sheetId="52" r:id="rId37"/>
    <sheet name="72" sheetId="47" r:id="rId38"/>
    <sheet name="76" sheetId="53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41" l="1"/>
  <c r="B19" i="41"/>
  <c r="B18" i="41"/>
  <c r="B17" i="41"/>
  <c r="B16" i="41"/>
  <c r="B15" i="41"/>
  <c r="B14" i="41"/>
  <c r="B13" i="41"/>
  <c r="B12" i="41"/>
  <c r="D12" i="41" s="1"/>
  <c r="B11" i="41"/>
  <c r="D10" i="41"/>
  <c r="B10" i="41"/>
  <c r="D20" i="41" l="1"/>
  <c r="D19" i="41"/>
  <c r="D18" i="41"/>
  <c r="D17" i="41"/>
  <c r="D16" i="41"/>
  <c r="D15" i="41"/>
  <c r="D14" i="41"/>
  <c r="D13" i="41"/>
  <c r="D11" i="41"/>
  <c r="D9" i="41"/>
  <c r="B9" i="41"/>
  <c r="B8" i="41"/>
  <c r="D8" i="41" s="1"/>
  <c r="D7" i="41"/>
  <c r="B7" i="41"/>
  <c r="B6" i="41"/>
  <c r="D6" i="41" s="1"/>
  <c r="D5" i="41"/>
  <c r="B5" i="41"/>
  <c r="D4" i="41"/>
  <c r="D18" i="23" l="1"/>
  <c r="B18" i="23"/>
  <c r="B17" i="23"/>
  <c r="D17" i="23" s="1"/>
  <c r="B16" i="23" l="1"/>
  <c r="B7" i="23" l="1"/>
  <c r="B9" i="23" l="1"/>
  <c r="B8" i="23"/>
  <c r="D7" i="23" l="1"/>
  <c r="D16" i="23" l="1"/>
  <c r="B15" i="23"/>
  <c r="D15" i="23" s="1"/>
  <c r="B14" i="23"/>
  <c r="D14" i="23" s="1"/>
  <c r="B13" i="23"/>
  <c r="D13" i="23" s="1"/>
  <c r="B12" i="23"/>
  <c r="D12" i="23" s="1"/>
  <c r="D11" i="23"/>
  <c r="B10" i="23"/>
  <c r="D10" i="23" s="1"/>
  <c r="D9" i="23"/>
  <c r="D8" i="23"/>
  <c r="B6" i="23"/>
  <c r="D6" i="23" s="1"/>
  <c r="B5" i="23"/>
  <c r="D5" i="23" s="1"/>
  <c r="D4" i="23"/>
  <c r="B17" i="19" l="1"/>
  <c r="B16" i="19"/>
  <c r="B15" i="19"/>
  <c r="B14" i="19"/>
  <c r="B13" i="19"/>
  <c r="B12" i="19"/>
  <c r="B11" i="19"/>
  <c r="B10" i="19"/>
  <c r="B9" i="19"/>
  <c r="B6" i="19"/>
  <c r="D17" i="19" l="1"/>
  <c r="D16" i="19"/>
  <c r="D15" i="19"/>
  <c r="D14" i="19"/>
  <c r="D13" i="19"/>
  <c r="D12" i="19"/>
  <c r="D11" i="19"/>
  <c r="D10" i="19"/>
  <c r="D9" i="19"/>
  <c r="D8" i="19"/>
  <c r="D7" i="19"/>
  <c r="D6" i="19"/>
  <c r="D5" i="19"/>
  <c r="B5" i="19"/>
  <c r="D4" i="19"/>
  <c r="D35" i="17" l="1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B14" i="17"/>
  <c r="D12" i="17"/>
  <c r="D13" i="17"/>
  <c r="B5" i="17"/>
  <c r="D18" i="17" l="1"/>
  <c r="D17" i="17"/>
  <c r="D16" i="17"/>
  <c r="D15" i="17"/>
  <c r="D14" i="17"/>
  <c r="D11" i="17"/>
  <c r="D10" i="17"/>
  <c r="D9" i="17"/>
  <c r="D8" i="17"/>
  <c r="D7" i="17"/>
  <c r="D6" i="17"/>
  <c r="D5" i="17"/>
  <c r="D4" i="17"/>
  <c r="C12" i="5" l="1"/>
  <c r="D12" i="3" l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</calcChain>
</file>

<file path=xl/sharedStrings.xml><?xml version="1.0" encoding="utf-8"?>
<sst xmlns="http://schemas.openxmlformats.org/spreadsheetml/2006/main" count="393" uniqueCount="342">
  <si>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</si>
  <si>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</si>
  <si>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</si>
  <si>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</si>
  <si>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</si>
  <si>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</si>
  <si>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</si>
  <si>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</si>
  <si>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</si>
  <si>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</si>
  <si>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</si>
  <si>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</si>
  <si>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</si>
  <si>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</si>
  <si>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</si>
  <si>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</si>
  <si>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</si>
  <si>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</si>
  <si>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</si>
  <si>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</si>
  <si>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</si>
  <si>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</si>
  <si>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</si>
  <si>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</si>
  <si>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</si>
  <si>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</si>
  <si>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</si>
  <si>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</si>
  <si>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</si>
  <si>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</si>
  <si>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</si>
  <si>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</si>
  <si>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</si>
  <si>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</si>
  <si>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</si>
  <si>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</si>
  <si>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</si>
  <si>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</si>
  <si>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</si>
  <si>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</si>
  <si>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</si>
  <si>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</si>
  <si>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</si>
  <si>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</si>
  <si>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</si>
  <si>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</si>
  <si>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</si>
  <si>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</si>
  <si>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</si>
  <si>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</si>
  <si>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</si>
  <si>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</si>
  <si>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</si>
  <si>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</si>
  <si>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</si>
  <si>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</si>
  <si>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</si>
  <si>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</si>
  <si>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</si>
  <si>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</si>
  <si>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</si>
  <si>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</si>
  <si>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</si>
  <si>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</si>
  <si>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</si>
  <si>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</si>
  <si>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</si>
  <si>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</si>
  <si>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</si>
  <si>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</si>
  <si>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</si>
  <si>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</si>
  <si>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</si>
  <si>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</si>
  <si>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</si>
  <si>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</si>
  <si>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</si>
  <si>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</si>
  <si>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</si>
  <si>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</si>
  <si>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</si>
  <si>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</si>
  <si>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</si>
  <si>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</si>
  <si>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</si>
  <si>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Perguntar e dar 10 minutos para tentarem descobrir o porque ele plota estes numeros.</t>
  </si>
  <si>
    <t>fazer junto</t>
  </si>
  <si>
    <t>Usar o arquivo FONCEDOR POR CANAL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</si>
  <si>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</si>
  <si>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</si>
  <si>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</si>
  <si>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</si>
  <si>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</si>
  <si>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</si>
  <si>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</si>
  <si>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DATADIF</t>
  </si>
  <si>
    <t xml:space="preserve">Explicar PNL : de cada de 1970 no EUA por   Richard Bandler e John Grinder </t>
  </si>
  <si>
    <t xml:space="preserve"> &gt; Exemplificar com Aprender a Dirigir</t>
  </si>
  <si>
    <t xml:space="preserve">A matriz do Curso é tem como primeira etapa levar ao 2º nivel. </t>
  </si>
  <si>
    <t>Esta restrita à levar até o 3.</t>
  </si>
  <si>
    <t>O 4 é cm eles</t>
  </si>
  <si>
    <t>Apresentações</t>
  </si>
  <si>
    <t>estrutura do Curso</t>
  </si>
  <si>
    <t>&gt;&gt; Dizer qual o nivel para o qual o curso foi direcionado</t>
  </si>
  <si>
    <t>Historia do Excel</t>
  </si>
  <si>
    <t>Inicio</t>
  </si>
  <si>
    <t>Fim</t>
  </si>
  <si>
    <t>Tipo</t>
  </si>
  <si>
    <t>Comentario</t>
  </si>
  <si>
    <t>Tempo</t>
  </si>
  <si>
    <t>Area de trabalho e tipos de arquivo</t>
  </si>
  <si>
    <t>&gt;&gt;Comentar r por vir?</t>
  </si>
  <si>
    <t>Slide inicio</t>
  </si>
  <si>
    <t>Slide Fim</t>
  </si>
  <si>
    <t>Inserindo dados</t>
  </si>
  <si>
    <t>Formulas</t>
  </si>
  <si>
    <t>Sistema de Coordendas</t>
  </si>
  <si>
    <t>falar do Ctrl x Shift</t>
  </si>
  <si>
    <t>Ordem de calculo entre parentesis</t>
  </si>
  <si>
    <t>Explicar a COR e marcação das referencias das foirmulas - a parte visual</t>
  </si>
  <si>
    <t>Atv 1</t>
  </si>
  <si>
    <t>Atv 2</t>
  </si>
  <si>
    <t>Correção</t>
  </si>
  <si>
    <t>Slide abre forncedores e errros</t>
  </si>
  <si>
    <r>
      <t xml:space="preserve">Fazer um DRE com eles </t>
    </r>
    <r>
      <rPr>
        <sz val="11"/>
        <color rgb="FFFF0000"/>
        <rFont val="Calibri"/>
        <family val="2"/>
        <scheme val="minor"/>
      </rPr>
      <t>NÂO FORMATAR</t>
    </r>
  </si>
  <si>
    <t>Ocultar Forn. Exlcuir Forn</t>
  </si>
  <si>
    <t>Almoço</t>
  </si>
  <si>
    <t>Formatação de COR</t>
  </si>
  <si>
    <t>Atv 3</t>
  </si>
  <si>
    <t>Abrir Corrreção TABELA</t>
  </si>
  <si>
    <t>Mostar PINCEL</t>
  </si>
  <si>
    <t>Formataçao de Numero</t>
  </si>
  <si>
    <t>Atv3</t>
  </si>
  <si>
    <t>Comentarios, construir Presidenciaveis</t>
  </si>
  <si>
    <t>Atv 4</t>
  </si>
  <si>
    <t>Exemplificar com Graficos</t>
  </si>
  <si>
    <t>Equação da Reta</t>
  </si>
  <si>
    <t>Auto Preencher</t>
  </si>
  <si>
    <t>Auto preencher atividade</t>
  </si>
  <si>
    <t>Correção atividade - Grafico</t>
  </si>
  <si>
    <t>Pedir para eles fazerem um com de numero</t>
  </si>
  <si>
    <t>Atv 5</t>
  </si>
  <si>
    <t>Copiar DRE e Planilhas</t>
  </si>
  <si>
    <t>COPIAR DRE antes de formatar.....dai mostrar o erro&gt;&gt;&gt;&gt;</t>
  </si>
  <si>
    <t xml:space="preserve"> ---Primeiro formatamos e DEPOIS COPIAMOS</t>
  </si>
  <si>
    <t>USAR DRE da lição anterior</t>
  </si>
  <si>
    <r>
      <t xml:space="preserve">Criação de Arquivo por Ano Mês...fazer um DRE. </t>
    </r>
    <r>
      <rPr>
        <b/>
        <sz val="11"/>
        <color rgb="FFFF0000"/>
        <rFont val="Calibri"/>
        <family val="2"/>
        <scheme val="minor"/>
      </rPr>
      <t>NÃO FAZER CONSOLIDADO</t>
    </r>
  </si>
  <si>
    <t>Mostar Fomula TRIDIMENSIONAL</t>
  </si>
  <si>
    <t>perguntar para eles o que acha que acontece se ELIMINAR O MÊS DO MEIO???? ...e se inserir</t>
  </si>
  <si>
    <t>Atv</t>
  </si>
  <si>
    <t>Duração</t>
  </si>
  <si>
    <t>Relembrar ultima aula</t>
  </si>
  <si>
    <t>Usar o DRE para mostrar a formatação</t>
  </si>
  <si>
    <t xml:space="preserve"> - Linha tracejada</t>
  </si>
  <si>
    <t>- Linha COLORIDA GROSSA</t>
  </si>
  <si>
    <t xml:space="preserve"> - Explicar Diferença OCULTAR</t>
  </si>
  <si>
    <t>- Agrupar Mostrar Linha DIVIDENDO</t>
  </si>
  <si>
    <t>Ecplicar auto- agrupar</t>
  </si>
  <si>
    <t>Mostrar SOMA</t>
  </si>
  <si>
    <t>Mostrar MEDIA</t>
  </si>
  <si>
    <t>Mostrar e Fazer com Eles o Exercicios debanco de Funcioinarios</t>
  </si>
  <si>
    <t>Exercicio Celular</t>
  </si>
  <si>
    <t>Exercicio Caminhoes (Formatação e Figuras</t>
  </si>
  <si>
    <t xml:space="preserve"> - REFORÇAR FORAMTAÇÂO PERSONALIZADA</t>
  </si>
  <si>
    <t>COMENTAR FORMULA DATADIF</t>
  </si>
  <si>
    <t>FUNÇÃO ANINHADA</t>
  </si>
  <si>
    <t>Explicar o Execicios</t>
  </si>
  <si>
    <t>Exercicios Fluxo de Caixa</t>
  </si>
  <si>
    <t>FAZER COPIAS DO DRE 12 x</t>
  </si>
  <si>
    <t xml:space="preserve"> - Renomear</t>
  </si>
  <si>
    <t xml:space="preserve"> - Exluir</t>
  </si>
  <si>
    <t xml:space="preserve"> ' - Ocultar</t>
  </si>
  <si>
    <t xml:space="preserve"> - Mostrar que tudo o que pode fazer linha e coluna pode fazer com PLANILHA</t>
  </si>
  <si>
    <t xml:space="preserve"> -  Fazer um consolidador</t>
  </si>
  <si>
    <t xml:space="preserve"> - Mostrar que onde inicia um pode continuar o outro usar o Arquivo do SAL</t>
  </si>
  <si>
    <t>PEDIR ATINGIR META &gt;&gt;&gt;MUDANDO PREÇO (MKp de 40%)</t>
  </si>
  <si>
    <t>Demonstração Multiplas Planilhas</t>
  </si>
  <si>
    <t>MOSTRAR FORMATAO EM GRUPO</t>
  </si>
  <si>
    <t>Atv 2 - Budget Despesas</t>
  </si>
  <si>
    <t>USAR SOMENTE PROCV</t>
  </si>
  <si>
    <t>PROCV</t>
  </si>
  <si>
    <t>EXERCICIO PROCV</t>
  </si>
  <si>
    <t>CORRECAO</t>
  </si>
  <si>
    <t>Meida-se/Cont.se</t>
  </si>
  <si>
    <t>REFORCAR O EXEMPLO COM O EXERCICIOS DO FLUXO DE CAIXA - PEDIR PARA ELE FAZEREM 1 ANO E CONSOLIDAR</t>
  </si>
  <si>
    <t>PEIDR PARA CONSOLIDAR ATALHOS</t>
  </si>
  <si>
    <t>Pedir para abrirem FLUXO DE CAIXA CORRIGIDO</t>
  </si>
  <si>
    <t>Mostrar Soma e Media tridimensional - FORMATAÇÂO</t>
  </si>
  <si>
    <t>MOSTRAR CANTO do EXCEL COM PREVIA DE FORMULAS ao SLECIONAR</t>
  </si>
  <si>
    <t>MUDAR COR DA GUIA</t>
  </si>
  <si>
    <t>COMENTAR QUE É SEGREDO E MANIPULAR FOMRULA ENTRE PLANILHA</t>
  </si>
  <si>
    <t>Classificação e FILTRO</t>
  </si>
  <si>
    <t xml:space="preserve"> - lateralmente</t>
  </si>
  <si>
    <t>Atalho de Intervalo "Crtl + Shit + Espaço"</t>
  </si>
  <si>
    <t>Usar Arquivo Exercicio Budget - Criar Linguição de Filiais:</t>
  </si>
  <si>
    <t xml:space="preserve"> - Mostrar Colar Especial (Valores)</t>
  </si>
  <si>
    <t xml:space="preserve"> - Simular erro (classificar com Formulas).</t>
  </si>
  <si>
    <t xml:space="preserve"> - Mostrar MOVER com arrastando para criar Banco de Dados de Flilial x Conta e Classficar</t>
  </si>
  <si>
    <t>Pedir para Abrir arquivo  Classificação.xlsx - Pedir para ELES fazerem as classificações e testar.</t>
  </si>
  <si>
    <t xml:space="preserve"> - Aproveitar arquivo para mostrar FILTROS.</t>
  </si>
  <si>
    <t xml:space="preserve"> - Pedir para PINTAR despesas inuteis e FILTRAR POR ELAS (Filtro por COR).</t>
  </si>
  <si>
    <t>MOSTRAR SUBTOTAL</t>
  </si>
  <si>
    <t>ABRIR ARQUIVO DEMONSTRACAO PROCV</t>
  </si>
  <si>
    <t>No aba BÁSICO SIMULAR 1 de Comissão</t>
  </si>
  <si>
    <t xml:space="preserve"> - usar referencia celula ao inves de numeroda coluna)</t>
  </si>
  <si>
    <t>Fazer tudo,</t>
  </si>
  <si>
    <t>Depois pela segunda tentativa fazer o ponto virgula</t>
  </si>
  <si>
    <t>3ª tentativa fazer Data como TEXTO</t>
  </si>
  <si>
    <t>Abrir Arquivo pedidos em CSV</t>
  </si>
  <si>
    <t>Pedir para fazerem com o Pedidos em TXT</t>
  </si>
  <si>
    <t xml:space="preserve"> - ressaltar que procv tem TER NUMERO COM NUMERO (simular numero que é TEXTO).</t>
  </si>
  <si>
    <t>EXERCICIO arquivo PROCV</t>
  </si>
  <si>
    <t xml:space="preserve"> ULTIMO PEDIR PARA CONSOLIDAR ATALHOS</t>
  </si>
  <si>
    <t>Na reSolução APENAS</t>
  </si>
  <si>
    <t>NA RESOLUÇÂO CALCULO FORA Da FORMULA PARA SIMULAR</t>
  </si>
  <si>
    <t>Classficar LATERAL.</t>
  </si>
  <si>
    <t>Mostrar FILTRO "CURINGA".</t>
  </si>
  <si>
    <t>Abrir arquivo tabela de Vendedores</t>
  </si>
  <si>
    <t>Usar arquivo para PROCV e FILTRO (algun vendedores variaveis e outros FIXO</t>
  </si>
  <si>
    <t>Qual total de COMISSÃO</t>
  </si>
  <si>
    <t>Relembrar procv e Filtro</t>
  </si>
  <si>
    <t>Relembrar Txt e Subtotal</t>
  </si>
  <si>
    <t>Abrir arquivo Vendas</t>
  </si>
  <si>
    <t>relembrar como abrir Txt</t>
  </si>
  <si>
    <t>Usar subtotal para responder as perguntas.</t>
  </si>
  <si>
    <t>Exercicio Forncedores</t>
  </si>
  <si>
    <t>USAR SELECIONAR CTRL + :, copiar totais</t>
  </si>
  <si>
    <t>ensinar concatenar e extratir direita, esquerda.</t>
  </si>
  <si>
    <t>ENSINAR CONCATENAR</t>
  </si>
  <si>
    <t>Ultima pergunta: consigo responder por FILTRO?</t>
  </si>
  <si>
    <t>fazer eliminação UF, depois Cidade e UF.</t>
  </si>
  <si>
    <t>EXPLICAR QUE FUNCIONA com Caracter CURINGA * e ?</t>
  </si>
  <si>
    <t>Pedir para Pesquisar no arquivo</t>
  </si>
  <si>
    <t>COMENTAR subtotal por formatação (formato mês)</t>
  </si>
  <si>
    <t>UTILIZAR ARQUIVO VENDAS</t>
  </si>
  <si>
    <t>Analisar arquivo antes de sair fazendo. ANALISAR ID aba por aba</t>
  </si>
  <si>
    <t>Continuar arquivo de Vendas</t>
  </si>
  <si>
    <t>Usar conceito simples de Lista de Frutas mesmo, ou nome.</t>
  </si>
  <si>
    <t>Explicar somase/cont.se</t>
  </si>
  <si>
    <t>*Caracter CURING*</t>
  </si>
  <si>
    <t>*Usar maior e menor"</t>
  </si>
  <si>
    <t>Explicar SOMA.SES e Curinga</t>
  </si>
  <si>
    <t>Correção do Exercicio SOMASE</t>
  </si>
  <si>
    <t>Explicação Remover Duplicatas</t>
  </si>
  <si>
    <t>Exercicio</t>
  </si>
  <si>
    <t>Correção Exercicios Duplicatas</t>
  </si>
  <si>
    <t>Correção Exercicios Forncedores</t>
  </si>
  <si>
    <t>Arquivo VENDAS</t>
  </si>
  <si>
    <t>Resolver a aproveitar para reforçar caracter CURINGA.</t>
  </si>
  <si>
    <t>Explicação de Graficos</t>
  </si>
  <si>
    <t>Explicar Graficos</t>
  </si>
  <si>
    <t>Evolução</t>
  </si>
  <si>
    <t xml:space="preserve"> - Mostrar Evolução Anual e Depois Abrir arquivo DRE</t>
  </si>
  <si>
    <t>Comparação:</t>
  </si>
  <si>
    <t>Mostrar exemplo com  Vendas</t>
  </si>
  <si>
    <t>Maria 500</t>
  </si>
  <si>
    <t>Jose 900</t>
  </si>
  <si>
    <t>por FIM, usar Participação</t>
  </si>
  <si>
    <t>Exercicios Graficos de Vendas</t>
  </si>
  <si>
    <t xml:space="preserve"> - USar arquivo com Somatoria do Tabela de VENDEDORES Fazer  Comparação Vendedor</t>
  </si>
  <si>
    <t>Fazer pizza de Vendedor</t>
  </si>
  <si>
    <t>Explicar TENDENCIA NO GRAFICO e COMO PROJETAR</t>
  </si>
  <si>
    <t>Explicar FORMATAÇÂO</t>
  </si>
  <si>
    <t>COR</t>
  </si>
  <si>
    <t>FONTE</t>
  </si>
  <si>
    <t>TITULO</t>
  </si>
  <si>
    <t>LABEL</t>
  </si>
  <si>
    <t>LIMPAR ELEMENTOS E RETORNAR COM "+"</t>
  </si>
  <si>
    <t>EXPLICAR DE ONDE ELE PEGA (Quadrado colorido)</t>
  </si>
  <si>
    <t>ELEMENTO GRAFICO</t>
  </si>
  <si>
    <t>Arquivo DRE</t>
  </si>
  <si>
    <t>Mostar os diversos tipo de tendencia e equações.</t>
  </si>
  <si>
    <t>Anterar ordem de coluna empilhada</t>
  </si>
  <si>
    <t>Fazer perguntas sobre caracter Coringa :</t>
  </si>
  <si>
    <t xml:space="preserve"> - Quando devo utilizar "Pesquisa EXATA E INTERVALO"?</t>
  </si>
  <si>
    <t xml:space="preserve"> - Exemplo &gt;&gt; Como faço para pesquisar tudo que começa com BR ?</t>
  </si>
  <si>
    <t xml:space="preserve"> - O que tenho que ter em mente para ABRIR um TXT (2 coisas)?</t>
  </si>
  <si>
    <t xml:space="preserve"> - Como pesquiso algo que tenha onde não sei se escreve com Z ou S... Ex:PAJEM</t>
  </si>
  <si>
    <t>Quem acabou, faz exercicio de subtotoal por VENDEDOR (venda e comissão</t>
  </si>
  <si>
    <t>*RESSALTAR QUE PODE SER feito tudo por filtro. (Quase Tudo, não mostrar o diferente por filtro,pois não ensinei)</t>
  </si>
  <si>
    <t>NÂO MENCIONAR PREÇO PONDERADO</t>
  </si>
  <si>
    <t>Função SE</t>
  </si>
  <si>
    <t>Função Aninhada</t>
  </si>
  <si>
    <t>Filtro Avançado</t>
  </si>
  <si>
    <t>Fornecedor Direite, Esquerda, Etx Texto</t>
  </si>
  <si>
    <t>Remover Duplicatas</t>
  </si>
  <si>
    <t>Relembrar como Fazer Grafico - DRE</t>
  </si>
  <si>
    <t xml:space="preserve">Abrir Arquivo DRE e </t>
  </si>
  <si>
    <t>REFAZER O GRAFICO RAPIDAMENTE</t>
  </si>
  <si>
    <t>Mosatar a formatação rapidamente.</t>
  </si>
  <si>
    <t>ELIMINAR DUPLICATAS</t>
  </si>
  <si>
    <t>Arquivo VENDAS RESOLVIDO.xlxs</t>
  </si>
  <si>
    <t>MOSTRAR TRABALHGAR EM CONJUNTO</t>
  </si>
  <si>
    <t xml:space="preserve"> - COM SOMASE</t>
  </si>
  <si>
    <t xml:space="preserve"> - MEDIA SE</t>
  </si>
  <si>
    <t xml:space="preserve"> - GRAFICO</t>
  </si>
  <si>
    <t>SE</t>
  </si>
  <si>
    <t>Exercicios SE</t>
  </si>
  <si>
    <t>Correção Exercicios</t>
  </si>
  <si>
    <t>Explicação Classficiação LISTA PERSONALIZADA</t>
  </si>
  <si>
    <t>Exercicios Lista Personalizada - Esquerda/Direita</t>
  </si>
  <si>
    <t>Inserir Grafico de Duas Linhas</t>
  </si>
  <si>
    <t>65-66</t>
  </si>
  <si>
    <t>fazer o De SKU em Conjunto com o CONT.SE Grafico de Barra.</t>
  </si>
  <si>
    <t>Fazer por SEGMENTO de Eletronico de PIZZA com %.</t>
  </si>
  <si>
    <t xml:space="preserve"> -  Pedir para FAZEREM: Por fabricante PIZZA</t>
  </si>
  <si>
    <t>Inserir de PIZZA.</t>
  </si>
  <si>
    <t>: Inicar exercicios</t>
  </si>
  <si>
    <t>Mostrar nome composto de 3 sobrenomes</t>
  </si>
  <si>
    <t xml:space="preserve"> - Fazer um com eles</t>
  </si>
  <si>
    <t xml:space="preserve"> - Fazer outro sem Eles.</t>
  </si>
  <si>
    <t>DIREITA, ESQUERDA E EXT.TEXTO</t>
  </si>
  <si>
    <t>10 minutos</t>
  </si>
  <si>
    <t>Elementos de grafico</t>
  </si>
  <si>
    <t>esquerda direita</t>
  </si>
  <si>
    <t xml:space="preserve"> - USAR ABA REGIÃO</t>
  </si>
  <si>
    <t>Exercicio 3</t>
  </si>
  <si>
    <t>Exercicio 4</t>
  </si>
  <si>
    <t>2) Depois Mostrar Eliminar Duplicatas Com um campo, Com dois campo.</t>
  </si>
  <si>
    <t xml:space="preserve"> 1) - Reforçar EXT .TEXTO., Direita etc..</t>
  </si>
  <si>
    <t>NA ABA VENDAS</t>
  </si>
  <si>
    <t>Arquivo FORNECEDORES.txt e Ccusto.xlxs</t>
  </si>
  <si>
    <t>Lista Personalizada:</t>
  </si>
  <si>
    <t xml:space="preserve"> - </t>
  </si>
  <si>
    <t>Usar exemplo do arquivo de Fornecedor e que a ordem de comissão é de acordo com o informado</t>
  </si>
  <si>
    <t>Quem ficará sem receber.</t>
  </si>
  <si>
    <t xml:space="preserve"> - Pedir para fazerem o mesmo com o de VENDAS e pedir para organizar de cordo com a ordem de CONTAGEM  de REGISTROS por VENDEDOR (maior para menor). 110 mil reais de limite para pagar.</t>
  </si>
  <si>
    <t>Arquivo Priorização de Pagamentos</t>
  </si>
  <si>
    <t>Demonstração Duplicatas</t>
  </si>
  <si>
    <t>Arquivo Exercicios se.</t>
  </si>
  <si>
    <t>tabela de Vendedores e pedir para caluclarem a nova comissão</t>
  </si>
  <si>
    <t>Explicar função SE</t>
  </si>
  <si>
    <t>Arqvuido "Função SE - Demonstração".</t>
  </si>
  <si>
    <t>Intervalo Nomeado</t>
  </si>
  <si>
    <t>Formular intervalo nomeado</t>
  </si>
  <si>
    <t>Formatação Condicional</t>
  </si>
  <si>
    <t>tabela</t>
  </si>
  <si>
    <t>Table Dinamica</t>
  </si>
  <si>
    <t>Formula Texto.</t>
  </si>
  <si>
    <t>Reforçar SE função aninhada</t>
  </si>
  <si>
    <t>auditor de formula</t>
  </si>
  <si>
    <t>Filtro avançado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</si>
</sst>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,###,###,#\-##"/>
    <numFmt numFmtId="166" formatCode="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1" fillId="6" borderId="0" xfId="0" quotePrefix="1" applyFont="1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3" fillId="8" borderId="0" xfId="0" applyFont="1" applyFill="1"/>
    <xf numFmtId="0" fontId="4" fillId="0" borderId="0" xfId="0" applyFont="1" applyAlignment="1">
      <alignment horizontal="left" vertical="center" readingOrder="1"/>
    </xf>
    <xf numFmtId="0" fontId="1" fillId="3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A7" workbookViewId="0">
      <selection activeCell="E4" sqref="E4"/>
    </sheetView>
  </sheetViews>
  <sheetFormatPr defaultRowHeight="15" x14ac:dyDescent="0.25"/>
  <cols>
    <col min="4" max="4" width="7.140625" bestFit="1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0.38194444444444442</v>
      </c>
      <c r="C4" s="12">
        <v>0.3888888888888889</v>
      </c>
      <c r="D4" s="12">
        <f>C4-B4</f>
        <v>6.9444444444444753E-3</v>
      </c>
      <c r="E4" t="s">
        <v>101</v>
      </c>
    </row>
    <row r="5" spans="1:8" x14ac:dyDescent="0.25">
      <c r="A5" s="12">
        <v>6.9444444444444198E-3</v>
      </c>
      <c r="B5" s="12">
        <f>C4</f>
        <v>0.3888888888888889</v>
      </c>
      <c r="C5" s="12">
        <v>0.39583333333333331</v>
      </c>
      <c r="D5" s="12">
        <f t="shared" ref="D5:D19" si="0">C5-B5</f>
        <v>6.9444444444444198E-3</v>
      </c>
      <c r="E5" t="s">
        <v>102</v>
      </c>
      <c r="H5" t="s">
        <v>103</v>
      </c>
    </row>
    <row r="6" spans="1:8" x14ac:dyDescent="0.25">
      <c r="A6" s="12">
        <v>1.3888888888888951E-2</v>
      </c>
      <c r="B6" s="12">
        <v>0.39583333333333331</v>
      </c>
      <c r="C6" s="12">
        <v>0.40972222222222227</v>
      </c>
      <c r="D6" s="12">
        <f t="shared" si="0"/>
        <v>1.3888888888888951E-2</v>
      </c>
      <c r="E6" t="s">
        <v>104</v>
      </c>
      <c r="F6" s="15">
        <v>10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0.40972222222222227</v>
      </c>
      <c r="C7" s="12">
        <v>0.41666666666666669</v>
      </c>
      <c r="D7" s="12">
        <f t="shared" si="0"/>
        <v>6.9444444444444198E-3</v>
      </c>
      <c r="E7" t="s">
        <v>110</v>
      </c>
      <c r="F7" s="15">
        <v>17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0.4236111111111111</v>
      </c>
      <c r="D8" s="12">
        <f t="shared" si="0"/>
        <v>6.9444444444444198E-3</v>
      </c>
      <c r="E8" t="s">
        <v>114</v>
      </c>
      <c r="F8" s="15">
        <v>22</v>
      </c>
      <c r="G8" s="15">
        <v>22</v>
      </c>
    </row>
    <row r="9" spans="1:8" x14ac:dyDescent="0.25">
      <c r="A9" s="12">
        <v>6.9444444444444753E-3</v>
      </c>
      <c r="B9" s="12">
        <v>0.4236111111111111</v>
      </c>
      <c r="C9" s="12">
        <v>0.43055555555555558</v>
      </c>
      <c r="D9" s="12">
        <f t="shared" si="0"/>
        <v>6.9444444444444753E-3</v>
      </c>
      <c r="E9" t="s">
        <v>115</v>
      </c>
      <c r="F9" s="15">
        <v>23</v>
      </c>
      <c r="G9" s="15">
        <v>23</v>
      </c>
    </row>
    <row r="10" spans="1:8" x14ac:dyDescent="0.25">
      <c r="A10" s="12">
        <v>1.388888888888884E-2</v>
      </c>
      <c r="B10" s="12">
        <v>0.43055555555555558</v>
      </c>
      <c r="C10" s="12">
        <v>0.44444444444444442</v>
      </c>
      <c r="D10" s="12">
        <f t="shared" si="0"/>
        <v>1.388888888888884E-2</v>
      </c>
      <c r="E10" t="s">
        <v>116</v>
      </c>
      <c r="F10" s="15">
        <v>24</v>
      </c>
      <c r="G10" s="15">
        <v>24</v>
      </c>
    </row>
    <row r="11" spans="1:8" x14ac:dyDescent="0.25">
      <c r="A11" s="12">
        <v>1.3888888888888895E-2</v>
      </c>
      <c r="B11" s="12">
        <v>0.44444444444444442</v>
      </c>
      <c r="C11" s="12">
        <v>0.45833333333333331</v>
      </c>
      <c r="D11" s="12">
        <f t="shared" si="0"/>
        <v>1.3888888888888895E-2</v>
      </c>
      <c r="E11" t="s">
        <v>120</v>
      </c>
      <c r="F11" s="15">
        <v>25</v>
      </c>
      <c r="G11" s="15">
        <v>25</v>
      </c>
    </row>
    <row r="12" spans="1:8" x14ac:dyDescent="0.25">
      <c r="A12" s="12">
        <v>6.9444444444444198E-3</v>
      </c>
      <c r="B12" s="12">
        <v>0.45833333333333331</v>
      </c>
      <c r="C12" s="12">
        <v>0.46527777777777773</v>
      </c>
      <c r="D12" s="12">
        <f t="shared" si="0"/>
        <v>6.9444444444444198E-3</v>
      </c>
      <c r="E12" t="s">
        <v>122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v>0.46527777777777773</v>
      </c>
      <c r="C13" s="12">
        <v>0.47569444444444442</v>
      </c>
      <c r="D13" s="12">
        <f t="shared" ref="D13" si="1">C13-B13</f>
        <v>1.0416666666666685E-2</v>
      </c>
      <c r="E13" t="s">
        <v>121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>C13</f>
        <v>0.47569444444444442</v>
      </c>
      <c r="C14" s="12">
        <v>0.4826388888888889</v>
      </c>
      <c r="D14" s="12">
        <f t="shared" si="0"/>
        <v>6.9444444444444753E-3</v>
      </c>
      <c r="E14" t="s">
        <v>122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v>0.4826388888888889</v>
      </c>
      <c r="C15" s="12">
        <v>0.50694444444444442</v>
      </c>
      <c r="D15" s="12">
        <f t="shared" si="0"/>
        <v>2.4305555555555525E-2</v>
      </c>
      <c r="E15" t="s">
        <v>123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v>0.50694444444444442</v>
      </c>
      <c r="C16" s="12">
        <v>0.51041666666666663</v>
      </c>
      <c r="D16" s="12">
        <f t="shared" si="0"/>
        <v>3.4722222222222099E-3</v>
      </c>
      <c r="E16" t="s">
        <v>125</v>
      </c>
      <c r="F16" s="15">
        <v>30</v>
      </c>
      <c r="G16" s="15">
        <v>30</v>
      </c>
    </row>
    <row r="17" spans="1:7" x14ac:dyDescent="0.25">
      <c r="A17" s="12">
        <v>5.208333333333337E-2</v>
      </c>
      <c r="B17" s="12">
        <v>0.51041666666666663</v>
      </c>
      <c r="C17" s="12">
        <v>0.5625</v>
      </c>
      <c r="D17" s="12">
        <f t="shared" si="0"/>
        <v>5.208333333333337E-2</v>
      </c>
      <c r="E17" t="s">
        <v>126</v>
      </c>
    </row>
    <row r="18" spans="1:7" x14ac:dyDescent="0.25">
      <c r="A18" s="12">
        <v>6.9444444444444198E-3</v>
      </c>
      <c r="B18" s="12">
        <v>0.5625</v>
      </c>
      <c r="C18" s="12">
        <v>0.56944444444444442</v>
      </c>
      <c r="D18" s="12">
        <f t="shared" si="0"/>
        <v>6.9444444444444198E-3</v>
      </c>
      <c r="E18" t="s">
        <v>127</v>
      </c>
      <c r="F18" s="15">
        <v>31</v>
      </c>
      <c r="G18" s="15">
        <v>31</v>
      </c>
    </row>
    <row r="19" spans="1:7" x14ac:dyDescent="0.25">
      <c r="A19" s="12">
        <v>1.041666666666663E-2</v>
      </c>
      <c r="B19" s="12">
        <v>0.56944444444444442</v>
      </c>
      <c r="C19" s="12">
        <v>0.57986111111111105</v>
      </c>
      <c r="D19" s="12">
        <f t="shared" si="0"/>
        <v>1.041666666666663E-2</v>
      </c>
      <c r="E19" t="s">
        <v>128</v>
      </c>
      <c r="F19" s="15">
        <v>32</v>
      </c>
      <c r="G19" s="15">
        <v>32</v>
      </c>
    </row>
    <row r="20" spans="1:7" x14ac:dyDescent="0.25">
      <c r="A20" s="12">
        <v>3.4722222222223209E-3</v>
      </c>
      <c r="B20" s="12">
        <v>0.57986111111111105</v>
      </c>
      <c r="C20" s="12">
        <v>0.58333333333333337</v>
      </c>
      <c r="D20" s="12">
        <f t="shared" ref="D20:D21" si="2">C20-B20</f>
        <v>3.4722222222223209E-3</v>
      </c>
      <c r="E20" t="s">
        <v>122</v>
      </c>
    </row>
    <row r="21" spans="1:7" x14ac:dyDescent="0.25">
      <c r="A21" s="12">
        <v>6.9444444444444198E-3</v>
      </c>
      <c r="B21" s="12">
        <v>0.59027777777777779</v>
      </c>
      <c r="C21" s="12">
        <v>0.59722222222222221</v>
      </c>
      <c r="D21" s="12">
        <f t="shared" si="2"/>
        <v>6.9444444444444198E-3</v>
      </c>
      <c r="E21" t="s">
        <v>131</v>
      </c>
      <c r="F21" s="15">
        <v>33</v>
      </c>
      <c r="G21" s="15">
        <v>33</v>
      </c>
    </row>
    <row r="22" spans="1:7" x14ac:dyDescent="0.25">
      <c r="A22" s="12">
        <v>1.388888888888884E-2</v>
      </c>
      <c r="B22" s="12">
        <v>0.59722222222222221</v>
      </c>
      <c r="C22" s="12">
        <v>0.61111111111111105</v>
      </c>
      <c r="D22" s="12">
        <f t="shared" ref="D22" si="3">C22-B22</f>
        <v>1.388888888888884E-2</v>
      </c>
      <c r="E22" t="s">
        <v>132</v>
      </c>
      <c r="F22" s="15">
        <v>34</v>
      </c>
      <c r="G22" s="15">
        <v>34</v>
      </c>
    </row>
    <row r="23" spans="1:7" x14ac:dyDescent="0.25">
      <c r="A23" s="12">
        <v>6.9444444444445308E-3</v>
      </c>
      <c r="B23" s="12">
        <v>0.61111111111111105</v>
      </c>
      <c r="C23" s="12">
        <v>0.61805555555555558</v>
      </c>
      <c r="D23" s="12">
        <f t="shared" ref="D23:D24" si="4">C23-B23</f>
        <v>6.9444444444445308E-3</v>
      </c>
      <c r="E23" t="s">
        <v>122</v>
      </c>
      <c r="F23" s="15">
        <v>34</v>
      </c>
      <c r="G23" s="15">
        <v>34</v>
      </c>
    </row>
    <row r="24" spans="1:7" x14ac:dyDescent="0.25">
      <c r="A24" s="12">
        <v>1.388888888888884E-2</v>
      </c>
      <c r="B24" s="12">
        <v>0.61805555555555558</v>
      </c>
      <c r="C24" s="12">
        <v>0.63194444444444442</v>
      </c>
      <c r="D24" s="12">
        <f t="shared" si="4"/>
        <v>1.388888888888884E-2</v>
      </c>
      <c r="E24" t="s">
        <v>133</v>
      </c>
      <c r="F24" s="15">
        <v>35</v>
      </c>
      <c r="G24" s="15">
        <v>35</v>
      </c>
    </row>
    <row r="25" spans="1:7" x14ac:dyDescent="0.25">
      <c r="A25" s="12">
        <v>2.083333333333337E-2</v>
      </c>
      <c r="B25" s="12">
        <v>0.63194444444444442</v>
      </c>
      <c r="C25" s="12">
        <v>0.65277777777777779</v>
      </c>
      <c r="D25" s="12">
        <f t="shared" ref="D25" si="5">C25-B25</f>
        <v>2.083333333333337E-2</v>
      </c>
      <c r="E25" t="s">
        <v>134</v>
      </c>
      <c r="F25" s="15">
        <v>36</v>
      </c>
      <c r="G25" s="15">
        <v>36</v>
      </c>
    </row>
    <row r="26" spans="1:7" x14ac:dyDescent="0.25">
      <c r="A26" s="12">
        <v>6.9444444444444198E-3</v>
      </c>
      <c r="B26" s="12">
        <v>0.65277777777777779</v>
      </c>
      <c r="C26" s="12">
        <v>0.65972222222222221</v>
      </c>
      <c r="D26" s="12">
        <f t="shared" ref="D26:D28" si="6">C26-B26</f>
        <v>6.9444444444444198E-3</v>
      </c>
      <c r="E26" t="s">
        <v>122</v>
      </c>
      <c r="F26" s="15">
        <v>36</v>
      </c>
      <c r="G26" s="15">
        <v>36</v>
      </c>
    </row>
    <row r="27" spans="1:7" x14ac:dyDescent="0.25">
      <c r="A27" s="12">
        <v>6.9444444444444198E-3</v>
      </c>
      <c r="B27" s="12">
        <v>0.65972222222222221</v>
      </c>
      <c r="C27" s="12">
        <v>0.66666666666666663</v>
      </c>
      <c r="D27" s="12">
        <f t="shared" si="6"/>
        <v>6.9444444444444198E-3</v>
      </c>
      <c r="E27" t="s">
        <v>137</v>
      </c>
      <c r="F27" s="15">
        <v>37</v>
      </c>
      <c r="G27" s="15">
        <v>37</v>
      </c>
    </row>
    <row r="28" spans="1:7" x14ac:dyDescent="0.25">
      <c r="A28" s="12">
        <v>6.9444444444445308E-3</v>
      </c>
      <c r="B28" s="12">
        <v>0.66666666666666663</v>
      </c>
      <c r="C28" s="12">
        <v>0.67361111111111116</v>
      </c>
      <c r="D28" s="12">
        <f t="shared" si="6"/>
        <v>6.9444444444445308E-3</v>
      </c>
      <c r="E28" t="s">
        <v>138</v>
      </c>
      <c r="F28" s="15">
        <v>37</v>
      </c>
      <c r="G28" s="15">
        <v>37</v>
      </c>
    </row>
    <row r="29" spans="1:7" x14ac:dyDescent="0.25">
      <c r="A29" s="12">
        <v>1.041666666666663E-2</v>
      </c>
      <c r="B29" s="12">
        <v>0.67361111111111116</v>
      </c>
      <c r="C29" s="12">
        <v>0.68402777777777779</v>
      </c>
      <c r="D29" s="12">
        <f t="shared" ref="D29" si="7">C29-B29</f>
        <v>1.041666666666663E-2</v>
      </c>
      <c r="E29" t="s">
        <v>139</v>
      </c>
      <c r="F29" s="15">
        <v>37</v>
      </c>
      <c r="G29" s="15">
        <v>37</v>
      </c>
    </row>
    <row r="30" spans="1:7" x14ac:dyDescent="0.25">
      <c r="A30" s="12">
        <v>1.7361111111111049E-2</v>
      </c>
      <c r="B30" s="12">
        <v>0.68402777777777779</v>
      </c>
      <c r="C30" s="12">
        <v>0.70138888888888884</v>
      </c>
      <c r="D30" s="12">
        <f t="shared" ref="D30" si="8">C30-B30</f>
        <v>1.7361111111111049E-2</v>
      </c>
      <c r="E30" t="s">
        <v>141</v>
      </c>
      <c r="F30" s="15">
        <v>38</v>
      </c>
      <c r="G30" s="15">
        <v>38</v>
      </c>
    </row>
    <row r="31" spans="1:7" x14ac:dyDescent="0.25">
      <c r="A31" s="12">
        <v>6.9444444444445308E-3</v>
      </c>
      <c r="B31" s="12">
        <v>0.70138888888888884</v>
      </c>
      <c r="C31" s="12">
        <v>0.70833333333333337</v>
      </c>
      <c r="D31" s="12">
        <f t="shared" ref="D31" si="9">C31-B31</f>
        <v>6.9444444444445308E-3</v>
      </c>
      <c r="E31" t="s">
        <v>122</v>
      </c>
      <c r="F31" s="15">
        <v>38</v>
      </c>
      <c r="G31" s="15">
        <v>38</v>
      </c>
    </row>
    <row r="32" spans="1:7" x14ac:dyDescent="0.25">
      <c r="A32" s="12">
        <v>6.9444444444444198E-3</v>
      </c>
      <c r="B32" s="12">
        <v>0.70833333333333337</v>
      </c>
      <c r="C32" s="12">
        <v>0.71527777777777779</v>
      </c>
      <c r="D32" s="12">
        <f t="shared" ref="D32:D33" si="10">C32-B32</f>
        <v>6.9444444444444198E-3</v>
      </c>
      <c r="E32" t="s">
        <v>142</v>
      </c>
      <c r="F32" s="15">
        <v>40</v>
      </c>
      <c r="G32" s="15">
        <v>40</v>
      </c>
    </row>
    <row r="33" spans="1:7" x14ac:dyDescent="0.25">
      <c r="A33" s="12">
        <v>6.9444444444444198E-3</v>
      </c>
      <c r="B33" s="12">
        <v>0.71527777777777779</v>
      </c>
      <c r="C33" s="12">
        <v>0.72222222222222221</v>
      </c>
      <c r="D33" s="12">
        <f t="shared" si="10"/>
        <v>6.9444444444444198E-3</v>
      </c>
      <c r="E33" t="s">
        <v>147</v>
      </c>
      <c r="F33" s="15">
        <v>41</v>
      </c>
      <c r="G33" s="15">
        <v>41</v>
      </c>
    </row>
    <row r="34" spans="1:7" x14ac:dyDescent="0.25">
      <c r="A34" s="12">
        <v>2.0833333333333259E-2</v>
      </c>
      <c r="B34" s="12">
        <v>0.72222222222222221</v>
      </c>
      <c r="C34" s="12">
        <v>0.74305555555555547</v>
      </c>
      <c r="D34" s="12">
        <f t="shared" ref="D34:D35" si="11">C34-B34</f>
        <v>2.0833333333333259E-2</v>
      </c>
      <c r="E34" t="s">
        <v>149</v>
      </c>
      <c r="F34" s="15">
        <v>42</v>
      </c>
      <c r="G34" s="15">
        <v>42</v>
      </c>
    </row>
    <row r="35" spans="1:7" x14ac:dyDescent="0.25">
      <c r="A35" s="12">
        <v>6.9444444444445308E-3</v>
      </c>
      <c r="B35" s="12">
        <v>0.74305555555555547</v>
      </c>
      <c r="C35" s="12">
        <v>0.75</v>
      </c>
      <c r="D35" s="12">
        <f t="shared" si="11"/>
        <v>6.9444444444445308E-3</v>
      </c>
      <c r="E35" t="s">
        <v>122</v>
      </c>
      <c r="F35" s="15">
        <v>42</v>
      </c>
      <c r="G35" s="15">
        <v>42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zoomScale="85" zoomScaleNormal="85" workbookViewId="0">
      <selection activeCell="A30" sqref="A30"/>
    </sheetView>
  </sheetViews>
  <sheetFormatPr defaultRowHeight="15" x14ac:dyDescent="0.25"/>
  <cols>
    <col min="4" max="4" width="7.42578125" bestFit="1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56</v>
      </c>
    </row>
    <row r="5" spans="1:8" x14ac:dyDescent="0.25">
      <c r="A5" s="12">
        <v>2.0833333333333332E-2</v>
      </c>
      <c r="B5" s="12">
        <f>C4</f>
        <v>0.3611111111111111</v>
      </c>
      <c r="C5" s="12">
        <v>0.38194444444444442</v>
      </c>
      <c r="D5" s="12">
        <f t="shared" ref="D5:D16" si="0">C5-B5</f>
        <v>2.0833333333333315E-2</v>
      </c>
      <c r="E5" t="s">
        <v>220</v>
      </c>
      <c r="F5" s="15">
        <v>57</v>
      </c>
    </row>
    <row r="6" spans="1:8" x14ac:dyDescent="0.25">
      <c r="A6" s="12">
        <v>1.3888888888888951E-2</v>
      </c>
      <c r="B6" s="12">
        <f>C5</f>
        <v>0.38194444444444442</v>
      </c>
      <c r="C6" s="12">
        <v>0.41666666666666669</v>
      </c>
      <c r="D6" s="12">
        <f t="shared" si="0"/>
        <v>3.4722222222222265E-2</v>
      </c>
      <c r="E6" t="s">
        <v>221</v>
      </c>
      <c r="F6" s="15">
        <v>58</v>
      </c>
    </row>
    <row r="7" spans="1:8" x14ac:dyDescent="0.25">
      <c r="A7" s="12"/>
      <c r="B7" s="12">
        <f>C6</f>
        <v>0.41666666666666669</v>
      </c>
      <c r="C7" s="12">
        <v>0.43055555555555558</v>
      </c>
      <c r="D7" s="12">
        <f t="shared" si="0"/>
        <v>1.3888888888888895E-2</v>
      </c>
      <c r="E7" t="s">
        <v>241</v>
      </c>
      <c r="F7" s="15">
        <v>59</v>
      </c>
    </row>
    <row r="8" spans="1:8" x14ac:dyDescent="0.25">
      <c r="A8" s="12">
        <v>6.9444444444444198E-3</v>
      </c>
      <c r="B8" s="12">
        <f t="shared" ref="B8:B9" si="1">C7</f>
        <v>0.43055555555555558</v>
      </c>
      <c r="C8" s="12">
        <v>0.4513888888888889</v>
      </c>
      <c r="D8" s="12">
        <f t="shared" si="0"/>
        <v>2.0833333333333315E-2</v>
      </c>
      <c r="E8" t="s">
        <v>242</v>
      </c>
      <c r="F8" s="15">
        <v>60</v>
      </c>
    </row>
    <row r="9" spans="1:8" x14ac:dyDescent="0.25">
      <c r="A9" s="12">
        <v>6.9444444444444198E-3</v>
      </c>
      <c r="B9" s="12">
        <f t="shared" si="1"/>
        <v>0.4513888888888889</v>
      </c>
      <c r="C9" s="12">
        <v>0.46180555555555558</v>
      </c>
      <c r="D9" s="12">
        <f t="shared" si="0"/>
        <v>1.0416666666666685E-2</v>
      </c>
      <c r="E9" t="s">
        <v>243</v>
      </c>
      <c r="F9" s="15">
        <v>61</v>
      </c>
    </row>
    <row r="10" spans="1:8" x14ac:dyDescent="0.25">
      <c r="A10" s="12">
        <v>6.9444444444444753E-3</v>
      </c>
      <c r="B10" s="12">
        <f>C9</f>
        <v>0.46180555555555558</v>
      </c>
      <c r="C10" s="12">
        <v>0.48958333333333331</v>
      </c>
      <c r="D10" s="12">
        <f t="shared" si="0"/>
        <v>2.7777777777777735E-2</v>
      </c>
      <c r="E10" t="s">
        <v>244</v>
      </c>
      <c r="F10" s="15">
        <v>62</v>
      </c>
    </row>
    <row r="11" spans="1:8" x14ac:dyDescent="0.25">
      <c r="A11" s="12">
        <v>1.388888888888884E-2</v>
      </c>
      <c r="B11" s="12">
        <v>0.48958333333333331</v>
      </c>
      <c r="C11" s="12">
        <v>0.54166666666666663</v>
      </c>
      <c r="D11" s="12">
        <f t="shared" si="0"/>
        <v>5.2083333333333315E-2</v>
      </c>
      <c r="E11" t="s">
        <v>126</v>
      </c>
    </row>
    <row r="12" spans="1:8" x14ac:dyDescent="0.25">
      <c r="A12" s="12">
        <v>1.3888888888888895E-2</v>
      </c>
      <c r="B12" s="12">
        <f t="shared" ref="B12:B15" si="2">C11</f>
        <v>0.54166666666666663</v>
      </c>
      <c r="C12" s="12">
        <v>0.55555555555555558</v>
      </c>
      <c r="D12" s="12">
        <f t="shared" si="0"/>
        <v>1.3888888888888951E-2</v>
      </c>
      <c r="E12" t="s">
        <v>245</v>
      </c>
      <c r="F12" s="15">
        <v>62</v>
      </c>
    </row>
    <row r="13" spans="1:8" x14ac:dyDescent="0.25">
      <c r="A13" s="12">
        <v>6.9444444444444198E-3</v>
      </c>
      <c r="B13" s="12">
        <f t="shared" si="2"/>
        <v>0.55555555555555558</v>
      </c>
      <c r="C13" s="12">
        <v>0.58333333333333337</v>
      </c>
      <c r="D13" s="12">
        <f t="shared" si="0"/>
        <v>2.777777777777779E-2</v>
      </c>
      <c r="E13" t="s">
        <v>225</v>
      </c>
      <c r="F13" s="15">
        <v>63</v>
      </c>
    </row>
    <row r="14" spans="1:8" x14ac:dyDescent="0.25">
      <c r="A14" s="12">
        <v>1.0416666666666685E-2</v>
      </c>
      <c r="B14" s="12">
        <f t="shared" si="2"/>
        <v>0.58333333333333337</v>
      </c>
      <c r="C14" s="12">
        <v>0.59722222222222221</v>
      </c>
      <c r="D14" s="12">
        <f t="shared" si="0"/>
        <v>1.388888888888884E-2</v>
      </c>
      <c r="E14" t="s">
        <v>246</v>
      </c>
      <c r="F14" s="15">
        <v>63</v>
      </c>
    </row>
    <row r="15" spans="1:8" x14ac:dyDescent="0.25">
      <c r="A15" s="12">
        <v>6.9444444444444753E-3</v>
      </c>
      <c r="B15" s="12">
        <f t="shared" si="2"/>
        <v>0.59722222222222221</v>
      </c>
      <c r="C15" s="12">
        <v>0.625</v>
      </c>
      <c r="D15" s="12">
        <f t="shared" si="0"/>
        <v>2.777777777777779E-2</v>
      </c>
      <c r="E15" t="s">
        <v>249</v>
      </c>
      <c r="F15" s="15">
        <v>64</v>
      </c>
    </row>
    <row r="16" spans="1:8" x14ac:dyDescent="0.25">
      <c r="A16" s="12">
        <v>2.4305555555555525E-2</v>
      </c>
      <c r="B16" s="12">
        <f>C15</f>
        <v>0.625</v>
      </c>
      <c r="C16" s="12">
        <v>0.64583333333333337</v>
      </c>
      <c r="D16" s="12">
        <f t="shared" si="0"/>
        <v>2.083333333333337E-2</v>
      </c>
      <c r="E16" t="s">
        <v>258</v>
      </c>
      <c r="F16" s="15">
        <v>65</v>
      </c>
    </row>
    <row r="17" spans="1:6" x14ac:dyDescent="0.25">
      <c r="A17" s="12">
        <v>2.4305555555555525E-2</v>
      </c>
      <c r="B17" s="12">
        <f>C16</f>
        <v>0.64583333333333337</v>
      </c>
      <c r="C17" s="12">
        <v>0.66666666666666663</v>
      </c>
      <c r="D17" s="12">
        <f t="shared" ref="D17" si="3">C17-B17</f>
        <v>2.0833333333333259E-2</v>
      </c>
      <c r="E17" t="s">
        <v>122</v>
      </c>
      <c r="F17" s="15">
        <v>65</v>
      </c>
    </row>
    <row r="18" spans="1:6" x14ac:dyDescent="0.25">
      <c r="A18" s="12">
        <v>2.4305555555555525E-2</v>
      </c>
      <c r="B18" s="12">
        <f>C17</f>
        <v>0.66666666666666663</v>
      </c>
      <c r="C18" s="12">
        <v>0.68055555555555547</v>
      </c>
      <c r="D18" s="12">
        <f t="shared" ref="D18" si="4">C18-B18</f>
        <v>1.388888888888884E-2</v>
      </c>
      <c r="E18" t="s">
        <v>261</v>
      </c>
      <c r="F18" s="15">
        <v>65</v>
      </c>
    </row>
    <row r="19" spans="1:6" x14ac:dyDescent="0.25">
      <c r="A19" s="12"/>
      <c r="B19" s="12"/>
      <c r="C19" s="12"/>
      <c r="D19" s="12"/>
    </row>
    <row r="20" spans="1:6" x14ac:dyDescent="0.25">
      <c r="A20" s="12"/>
      <c r="B20" s="12"/>
      <c r="C20" s="12"/>
      <c r="D20" s="12"/>
    </row>
    <row r="21" spans="1:6" x14ac:dyDescent="0.25">
      <c r="A21" s="12"/>
      <c r="B21" s="12"/>
      <c r="C21" s="12"/>
      <c r="D21" s="12"/>
    </row>
    <row r="22" spans="1:6" x14ac:dyDescent="0.25">
      <c r="A22" s="12"/>
      <c r="B22" s="12"/>
      <c r="C22" s="12"/>
      <c r="D22" s="12"/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</row>
    <row r="27" spans="1:6" x14ac:dyDescent="0.25">
      <c r="A27" s="12"/>
      <c r="B27" s="12"/>
      <c r="C27" s="12"/>
      <c r="D27" s="12"/>
    </row>
    <row r="28" spans="1:6" x14ac:dyDescent="0.25">
      <c r="A28" s="12"/>
      <c r="B28" s="12"/>
      <c r="C28" s="12"/>
      <c r="D28" s="12"/>
    </row>
    <row r="29" spans="1:6" ht="23.25" x14ac:dyDescent="0.25">
      <c r="A29" s="23"/>
      <c r="B29" s="12"/>
      <c r="C29" s="12"/>
      <c r="D29" s="12"/>
    </row>
    <row r="30" spans="1:6" ht="23.25" x14ac:dyDescent="0.25">
      <c r="A30" s="23"/>
      <c r="B30" s="12"/>
      <c r="C30" s="12"/>
      <c r="D30" s="12"/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</row>
    <row r="33" spans="1:4" ht="23.25" x14ac:dyDescent="0.25">
      <c r="A33" s="23"/>
      <c r="B33" s="12"/>
      <c r="C33" s="12"/>
      <c r="D33" s="12"/>
    </row>
    <row r="34" spans="1:4" ht="23.25" x14ac:dyDescent="0.25">
      <c r="A34" s="23"/>
      <c r="B34" s="12"/>
      <c r="C34" s="12"/>
      <c r="D34" s="12"/>
    </row>
    <row r="35" spans="1:4" x14ac:dyDescent="0.25">
      <c r="A35" s="12"/>
      <c r="B35" s="12"/>
      <c r="C35" s="12"/>
      <c r="D35" s="12"/>
    </row>
    <row r="36" spans="1:4" x14ac:dyDescent="0.25">
      <c r="A36" s="12"/>
      <c r="B36" s="12"/>
      <c r="C36" s="12"/>
      <c r="D36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H12"/>
  <sheetViews>
    <sheetView workbookViewId="0">
      <selection activeCell="B24" sqref="B24"/>
    </sheetView>
  </sheetViews>
  <sheetFormatPr defaultRowHeight="15" x14ac:dyDescent="0.25"/>
  <cols>
    <col min="2" max="2" width="54.5703125" customWidth="1"/>
  </cols>
  <sheetData>
    <row r="2" spans="2:8" x14ac:dyDescent="0.25">
      <c r="B2" s="20" t="s">
        <v>152</v>
      </c>
      <c r="H2" t="s">
        <v>91</v>
      </c>
    </row>
    <row r="3" spans="2:8" x14ac:dyDescent="0.25">
      <c r="B3" t="s">
        <v>153</v>
      </c>
    </row>
    <row r="4" spans="2:8" x14ac:dyDescent="0.25">
      <c r="B4" s="6" t="s">
        <v>154</v>
      </c>
    </row>
    <row r="5" spans="2:8" x14ac:dyDescent="0.25">
      <c r="B5" t="s">
        <v>155</v>
      </c>
    </row>
    <row r="7" spans="2:8" x14ac:dyDescent="0.25">
      <c r="B7" s="18" t="s">
        <v>156</v>
      </c>
    </row>
    <row r="9" spans="2:8" x14ac:dyDescent="0.25">
      <c r="B9" s="19" t="s">
        <v>158</v>
      </c>
    </row>
    <row r="10" spans="2:8" x14ac:dyDescent="0.25">
      <c r="B10" s="19" t="s">
        <v>159</v>
      </c>
    </row>
    <row r="12" spans="2:8" x14ac:dyDescent="0.25">
      <c r="B12" s="3" t="s">
        <v>175</v>
      </c>
      <c r="D12" s="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29"/>
  <sheetViews>
    <sheetView workbookViewId="0">
      <selection activeCell="B24" sqref="B24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3" t="s">
        <v>72</v>
      </c>
      <c r="F2" s="12">
        <v>0.58333333333333337</v>
      </c>
    </row>
    <row r="3" spans="2:6" x14ac:dyDescent="0.25">
      <c r="B3" s="21" t="s">
        <v>163</v>
      </c>
      <c r="F3" s="12">
        <v>0.59722222222222221</v>
      </c>
    </row>
    <row r="5" spans="2:6" x14ac:dyDescent="0.25">
      <c r="B5" s="3" t="s">
        <v>164</v>
      </c>
    </row>
    <row r="6" spans="2:6" x14ac:dyDescent="0.25">
      <c r="B6" s="21" t="s">
        <v>165</v>
      </c>
      <c r="F6" s="12">
        <v>0.625</v>
      </c>
    </row>
    <row r="10" spans="2:6" x14ac:dyDescent="0.25">
      <c r="B10" t="s">
        <v>43</v>
      </c>
    </row>
    <row r="11" spans="2:6" x14ac:dyDescent="0.25">
      <c r="B11" t="s">
        <v>44</v>
      </c>
      <c r="C11" s="7">
        <v>31109</v>
      </c>
      <c r="D11" s="7"/>
      <c r="E11" t="s">
        <v>51</v>
      </c>
    </row>
    <row r="12" spans="2:6" x14ac:dyDescent="0.25">
      <c r="B12" t="s">
        <v>45</v>
      </c>
      <c r="C12" s="8">
        <f ca="1">DATEDIF(C11,TODAY(),"Y")</f>
        <v>33</v>
      </c>
      <c r="D12" t="s">
        <v>52</v>
      </c>
      <c r="E12" t="s">
        <v>50</v>
      </c>
    </row>
    <row r="13" spans="2:6" x14ac:dyDescent="0.25">
      <c r="B13" t="s">
        <v>46</v>
      </c>
    </row>
    <row r="14" spans="2:6" x14ac:dyDescent="0.25">
      <c r="B14" t="s">
        <v>71</v>
      </c>
      <c r="D14" t="s">
        <v>68</v>
      </c>
    </row>
    <row r="15" spans="2:6" x14ac:dyDescent="0.25">
      <c r="B15" t="s">
        <v>47</v>
      </c>
    </row>
    <row r="16" spans="2:6" x14ac:dyDescent="0.25">
      <c r="B16" t="s">
        <v>48</v>
      </c>
      <c r="D16" t="s">
        <v>49</v>
      </c>
    </row>
    <row r="19" spans="2:6" x14ac:dyDescent="0.25">
      <c r="B19" t="s">
        <v>69</v>
      </c>
      <c r="C19" s="7">
        <v>11304</v>
      </c>
      <c r="D19" t="s">
        <v>70</v>
      </c>
      <c r="E19">
        <v>9963251892</v>
      </c>
    </row>
    <row r="20" spans="2:6" x14ac:dyDescent="0.25">
      <c r="B20" t="s">
        <v>53</v>
      </c>
      <c r="C20" s="7">
        <v>20169</v>
      </c>
      <c r="D20" t="s">
        <v>54</v>
      </c>
      <c r="E20" s="10">
        <v>32356489711</v>
      </c>
      <c r="F20" s="9"/>
    </row>
    <row r="21" spans="2:6" x14ac:dyDescent="0.25">
      <c r="B21" t="s">
        <v>55</v>
      </c>
      <c r="C21" s="7">
        <v>19305</v>
      </c>
      <c r="D21" t="s">
        <v>56</v>
      </c>
      <c r="E21">
        <v>25249863710</v>
      </c>
    </row>
    <row r="22" spans="2:6" x14ac:dyDescent="0.25">
      <c r="B22" t="s">
        <v>57</v>
      </c>
      <c r="C22" s="7">
        <v>21224</v>
      </c>
      <c r="D22" t="s">
        <v>58</v>
      </c>
      <c r="E22">
        <v>56987413215</v>
      </c>
    </row>
    <row r="23" spans="2:6" x14ac:dyDescent="0.25">
      <c r="B23" t="s">
        <v>59</v>
      </c>
      <c r="C23" s="7">
        <v>21130</v>
      </c>
      <c r="D23" t="s">
        <v>56</v>
      </c>
      <c r="E23">
        <v>58598745874</v>
      </c>
    </row>
    <row r="24" spans="2:6" x14ac:dyDescent="0.25">
      <c r="B24" t="s">
        <v>60</v>
      </c>
      <c r="C24" s="7">
        <v>22941</v>
      </c>
      <c r="D24" t="s">
        <v>61</v>
      </c>
      <c r="E24">
        <v>58598747411</v>
      </c>
    </row>
    <row r="25" spans="2:6" x14ac:dyDescent="0.25">
      <c r="B25" t="s">
        <v>62</v>
      </c>
      <c r="C25" s="7">
        <v>16680</v>
      </c>
      <c r="D25" t="s">
        <v>63</v>
      </c>
      <c r="E25">
        <v>2135896578</v>
      </c>
    </row>
    <row r="26" spans="2:6" x14ac:dyDescent="0.25">
      <c r="B26" t="s">
        <v>64</v>
      </c>
      <c r="C26" s="7">
        <v>27849</v>
      </c>
      <c r="D26" t="s">
        <v>65</v>
      </c>
      <c r="E26">
        <v>85968749865</v>
      </c>
    </row>
    <row r="27" spans="2:6" x14ac:dyDescent="0.25">
      <c r="B27" t="s">
        <v>66</v>
      </c>
      <c r="C27" s="7">
        <v>23036</v>
      </c>
      <c r="D27" t="s">
        <v>67</v>
      </c>
      <c r="E27">
        <v>87895483125</v>
      </c>
    </row>
    <row r="29" spans="2:6" x14ac:dyDescent="0.25">
      <c r="B29" s="4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6" sqref="B6"/>
    </sheetView>
  </sheetViews>
  <sheetFormatPr defaultRowHeight="15" x14ac:dyDescent="0.25"/>
  <cols>
    <col min="2" max="2" width="43.5703125" bestFit="1" customWidth="1"/>
  </cols>
  <sheetData>
    <row r="1" spans="2:10" x14ac:dyDescent="0.25">
      <c r="I1" t="s">
        <v>88</v>
      </c>
      <c r="J1" s="12"/>
    </row>
    <row r="2" spans="2:10" x14ac:dyDescent="0.25">
      <c r="B2" s="3" t="s">
        <v>87</v>
      </c>
    </row>
    <row r="3" spans="2:10" x14ac:dyDescent="0.25">
      <c r="B3" s="13"/>
      <c r="I3" s="12">
        <v>0.49305555555555558</v>
      </c>
    </row>
    <row r="5" spans="2:10" x14ac:dyDescent="0.25">
      <c r="B5" t="s">
        <v>89</v>
      </c>
    </row>
    <row r="6" spans="2:10" x14ac:dyDescent="0.25">
      <c r="B6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C14" sqref="C14"/>
    </sheetView>
  </sheetViews>
  <sheetFormatPr defaultRowHeight="15" x14ac:dyDescent="0.25"/>
  <cols>
    <col min="2" max="2" width="16.42578125" customWidth="1"/>
  </cols>
  <sheetData>
    <row r="2" spans="2:9" x14ac:dyDescent="0.25">
      <c r="B2" s="3" t="s">
        <v>86</v>
      </c>
      <c r="I2" t="s">
        <v>94</v>
      </c>
    </row>
    <row r="3" spans="2:9" x14ac:dyDescent="0.25">
      <c r="B3" t="s">
        <v>146</v>
      </c>
    </row>
    <row r="4" spans="2:9" x14ac:dyDescent="0.25">
      <c r="B4" t="s">
        <v>143</v>
      </c>
      <c r="I4" s="12">
        <v>0.65972222222222221</v>
      </c>
    </row>
    <row r="5" spans="2:9" x14ac:dyDescent="0.25">
      <c r="B5" s="6" t="s">
        <v>144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24"/>
  <sheetViews>
    <sheetView workbookViewId="0">
      <selection activeCell="B24" sqref="B24"/>
    </sheetView>
  </sheetViews>
  <sheetFormatPr defaultRowHeight="15" x14ac:dyDescent="0.25"/>
  <cols>
    <col min="2" max="2" width="110.5703125" customWidth="1"/>
  </cols>
  <sheetData>
    <row r="2" spans="2:9" x14ac:dyDescent="0.25">
      <c r="B2" s="3" t="s">
        <v>145</v>
      </c>
      <c r="I2">
        <v>15</v>
      </c>
    </row>
    <row r="3" spans="2:9" x14ac:dyDescent="0.25">
      <c r="I3" s="12">
        <v>0.67361111111111116</v>
      </c>
    </row>
    <row r="4" spans="2:9" x14ac:dyDescent="0.25">
      <c r="B4" t="s">
        <v>168</v>
      </c>
      <c r="E4">
        <v>15</v>
      </c>
    </row>
    <row r="5" spans="2:9" x14ac:dyDescent="0.25">
      <c r="B5" s="6" t="s">
        <v>169</v>
      </c>
      <c r="E5">
        <v>5</v>
      </c>
    </row>
    <row r="6" spans="2:9" x14ac:dyDescent="0.25">
      <c r="B6" s="6" t="s">
        <v>170</v>
      </c>
    </row>
    <row r="7" spans="2:9" x14ac:dyDescent="0.25">
      <c r="B7" t="s">
        <v>171</v>
      </c>
    </row>
    <row r="8" spans="2:9" x14ac:dyDescent="0.25">
      <c r="B8" t="s">
        <v>172</v>
      </c>
    </row>
    <row r="10" spans="2:9" x14ac:dyDescent="0.25">
      <c r="B10" s="3" t="s">
        <v>173</v>
      </c>
      <c r="E10">
        <v>10</v>
      </c>
    </row>
    <row r="11" spans="2:9" x14ac:dyDescent="0.25">
      <c r="B11" t="s">
        <v>148</v>
      </c>
    </row>
    <row r="14" spans="2:9" x14ac:dyDescent="0.25">
      <c r="B14" s="3" t="s">
        <v>174</v>
      </c>
      <c r="E14">
        <v>10</v>
      </c>
    </row>
    <row r="17" spans="2:2" x14ac:dyDescent="0.25">
      <c r="B17" s="21" t="s">
        <v>177</v>
      </c>
    </row>
    <row r="21" spans="2:2" x14ac:dyDescent="0.25">
      <c r="B21" s="22" t="s">
        <v>184</v>
      </c>
    </row>
    <row r="24" spans="2:2" x14ac:dyDescent="0.25">
      <c r="B24" s="21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9"/>
  <sheetViews>
    <sheetView workbookViewId="0">
      <selection activeCell="B5" sqref="B5"/>
    </sheetView>
  </sheetViews>
  <sheetFormatPr defaultRowHeight="15" x14ac:dyDescent="0.25"/>
  <cols>
    <col min="2" max="2" width="92.42578125" bestFit="1" customWidth="1"/>
  </cols>
  <sheetData>
    <row r="3" spans="2:2" x14ac:dyDescent="0.25">
      <c r="B3" s="3" t="s">
        <v>186</v>
      </c>
    </row>
    <row r="5" spans="2:2" x14ac:dyDescent="0.25">
      <c r="B5" s="3" t="s">
        <v>187</v>
      </c>
    </row>
    <row r="7" spans="2:2" x14ac:dyDescent="0.25">
      <c r="B7" s="3" t="s">
        <v>188</v>
      </c>
    </row>
    <row r="9" spans="2:2" x14ac:dyDescent="0.25">
      <c r="B9" s="3" t="s">
        <v>189</v>
      </c>
    </row>
    <row r="19" spans="2:2" x14ac:dyDescent="0.25">
      <c r="B19" s="21" t="s">
        <v>212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9"/>
  <sheetViews>
    <sheetView workbookViewId="0">
      <selection activeCell="B5" sqref="B5"/>
    </sheetView>
  </sheetViews>
  <sheetFormatPr defaultRowHeight="15" x14ac:dyDescent="0.25"/>
  <cols>
    <col min="2" max="2" width="65" bestFit="1" customWidth="1"/>
    <col min="6" max="6" width="4.85546875" customWidth="1"/>
  </cols>
  <sheetData>
    <row r="2" spans="2:2" x14ac:dyDescent="0.25">
      <c r="B2" s="21" t="s">
        <v>190</v>
      </c>
    </row>
    <row r="7" spans="2:2" x14ac:dyDescent="0.25">
      <c r="B7" t="s">
        <v>213</v>
      </c>
    </row>
    <row r="9" spans="2:2" x14ac:dyDescent="0.25">
      <c r="B9" s="21" t="s">
        <v>214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E29"/>
  <sheetViews>
    <sheetView showGridLines="0" workbookViewId="0">
      <selection activeCell="B5" sqref="B5"/>
    </sheetView>
  </sheetViews>
  <sheetFormatPr defaultRowHeight="15" x14ac:dyDescent="0.25"/>
  <cols>
    <col min="2" max="2" width="87.42578125" customWidth="1"/>
  </cols>
  <sheetData>
    <row r="2" spans="1:5" x14ac:dyDescent="0.25">
      <c r="B2" s="26" t="s">
        <v>191</v>
      </c>
    </row>
    <row r="4" spans="1:5" x14ac:dyDescent="0.25">
      <c r="B4" s="3" t="s">
        <v>194</v>
      </c>
    </row>
    <row r="5" spans="1:5" x14ac:dyDescent="0.25">
      <c r="B5" s="24" t="s">
        <v>192</v>
      </c>
    </row>
    <row r="6" spans="1:5" x14ac:dyDescent="0.25">
      <c r="A6">
        <v>2</v>
      </c>
      <c r="B6" s="24" t="s">
        <v>196</v>
      </c>
      <c r="E6" t="s">
        <v>193</v>
      </c>
    </row>
    <row r="7" spans="1:5" x14ac:dyDescent="0.25">
      <c r="B7" s="14" t="s">
        <v>195</v>
      </c>
    </row>
    <row r="8" spans="1:5" x14ac:dyDescent="0.25">
      <c r="A8">
        <v>3</v>
      </c>
    </row>
    <row r="10" spans="1:5" x14ac:dyDescent="0.25">
      <c r="A10" s="3">
        <v>4</v>
      </c>
      <c r="B10" s="3" t="s">
        <v>197</v>
      </c>
    </row>
    <row r="11" spans="1:5" x14ac:dyDescent="0.25">
      <c r="A11">
        <v>5</v>
      </c>
      <c r="B11" s="5" t="s">
        <v>199</v>
      </c>
    </row>
    <row r="12" spans="1:5" x14ac:dyDescent="0.25">
      <c r="B12" t="s">
        <v>200</v>
      </c>
    </row>
    <row r="13" spans="1:5" x14ac:dyDescent="0.25">
      <c r="B13" s="3" t="s">
        <v>216</v>
      </c>
    </row>
    <row r="21" spans="2:2" x14ac:dyDescent="0.25">
      <c r="B21" s="21" t="s">
        <v>198</v>
      </c>
    </row>
    <row r="23" spans="2:2" x14ac:dyDescent="0.25">
      <c r="B23" t="s">
        <v>215</v>
      </c>
    </row>
    <row r="27" spans="2:2" x14ac:dyDescent="0.25">
      <c r="B27" s="5"/>
    </row>
    <row r="28" spans="2:2" x14ac:dyDescent="0.25">
      <c r="B28" s="5"/>
    </row>
    <row r="29" spans="2:2" x14ac:dyDescent="0.25">
      <c r="B29" s="3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E12"/>
  <sheetViews>
    <sheetView workbookViewId="0">
      <selection activeCell="B5" sqref="B5"/>
    </sheetView>
  </sheetViews>
  <sheetFormatPr defaultRowHeight="15" x14ac:dyDescent="0.25"/>
  <cols>
    <col min="2" max="2" width="92.85546875" bestFit="1" customWidth="1"/>
    <col min="5" max="5" width="17.85546875" customWidth="1"/>
  </cols>
  <sheetData>
    <row r="1" spans="2:5" x14ac:dyDescent="0.25">
      <c r="B1" s="3" t="s">
        <v>179</v>
      </c>
    </row>
    <row r="2" spans="2:5" x14ac:dyDescent="0.25">
      <c r="B2" s="3" t="s">
        <v>202</v>
      </c>
      <c r="C2" s="3"/>
      <c r="D2" s="3">
        <v>30</v>
      </c>
      <c r="E2" s="3"/>
    </row>
    <row r="4" spans="2:5" x14ac:dyDescent="0.25">
      <c r="B4" t="s">
        <v>203</v>
      </c>
    </row>
    <row r="5" spans="2:5" x14ac:dyDescent="0.25">
      <c r="B5" t="s">
        <v>210</v>
      </c>
    </row>
    <row r="6" spans="2:5" x14ac:dyDescent="0.25">
      <c r="B6" s="6"/>
    </row>
    <row r="8" spans="2:5" x14ac:dyDescent="0.25">
      <c r="B8" s="3" t="s">
        <v>204</v>
      </c>
    </row>
    <row r="12" spans="2:5" x14ac:dyDescent="0.25">
      <c r="B12" s="25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>
      <selection activeCell="D27" sqref="D27"/>
    </sheetView>
  </sheetViews>
  <sheetFormatPr defaultRowHeight="15" x14ac:dyDescent="0.25"/>
  <cols>
    <col min="4" max="4" width="10.28515625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37</v>
      </c>
    </row>
    <row r="5" spans="1:8" x14ac:dyDescent="0.25">
      <c r="A5" s="12">
        <v>2.0833333333333332E-2</v>
      </c>
      <c r="B5" s="12">
        <f>C4</f>
        <v>0.3611111111111111</v>
      </c>
      <c r="C5" s="12">
        <v>0.375</v>
      </c>
      <c r="D5" s="12">
        <f t="shared" ref="D5:D17" si="0">C5-B5</f>
        <v>1.3888888888888895E-2</v>
      </c>
      <c r="E5" t="s">
        <v>157</v>
      </c>
      <c r="F5" s="15">
        <v>38</v>
      </c>
      <c r="H5" t="s">
        <v>103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161</v>
      </c>
      <c r="F6" s="15">
        <v>39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0.39583333333333331</v>
      </c>
      <c r="C7" s="12">
        <v>0.41666666666666669</v>
      </c>
      <c r="D7" s="12">
        <f t="shared" si="0"/>
        <v>2.083333333333337E-2</v>
      </c>
      <c r="E7" t="s">
        <v>160</v>
      </c>
      <c r="F7" s="15">
        <v>40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0.4375</v>
      </c>
      <c r="D8" s="12">
        <f t="shared" si="0"/>
        <v>2.0833333333333315E-2</v>
      </c>
      <c r="E8" t="s">
        <v>162</v>
      </c>
      <c r="F8" s="15">
        <v>41</v>
      </c>
      <c r="G8" s="15">
        <v>22</v>
      </c>
    </row>
    <row r="9" spans="1:8" x14ac:dyDescent="0.25">
      <c r="A9" s="12">
        <v>6.9444444444444753E-3</v>
      </c>
      <c r="B9" s="12">
        <f>C8</f>
        <v>0.4375</v>
      </c>
      <c r="C9" s="12">
        <v>0.44444444444444442</v>
      </c>
      <c r="D9" s="12">
        <f t="shared" si="0"/>
        <v>6.9444444444444198E-3</v>
      </c>
      <c r="E9" t="s">
        <v>166</v>
      </c>
      <c r="F9" s="15">
        <v>42</v>
      </c>
    </row>
    <row r="10" spans="1:8" x14ac:dyDescent="0.25">
      <c r="A10" s="12">
        <v>1.388888888888884E-2</v>
      </c>
      <c r="B10" s="12">
        <f t="shared" ref="B10:B17" si="1">C9</f>
        <v>0.44444444444444442</v>
      </c>
      <c r="C10" s="12">
        <v>0.46527777777777773</v>
      </c>
      <c r="D10" s="12">
        <f t="shared" si="0"/>
        <v>2.0833333333333315E-2</v>
      </c>
      <c r="E10" t="s">
        <v>167</v>
      </c>
      <c r="F10" s="15">
        <v>42</v>
      </c>
    </row>
    <row r="11" spans="1:8" x14ac:dyDescent="0.25">
      <c r="A11" s="12">
        <v>1.3888888888888895E-2</v>
      </c>
      <c r="B11" s="12">
        <f t="shared" si="1"/>
        <v>0.46527777777777773</v>
      </c>
      <c r="C11" s="12">
        <v>0.5</v>
      </c>
      <c r="D11" s="12">
        <f t="shared" si="0"/>
        <v>3.4722222222222265E-2</v>
      </c>
      <c r="E11" t="s">
        <v>176</v>
      </c>
      <c r="F11" s="15">
        <v>44</v>
      </c>
      <c r="G11" s="15">
        <v>45</v>
      </c>
    </row>
    <row r="12" spans="1:8" x14ac:dyDescent="0.25">
      <c r="A12" s="12">
        <v>6.9444444444444198E-3</v>
      </c>
      <c r="B12" s="12">
        <f t="shared" si="1"/>
        <v>0.5</v>
      </c>
      <c r="C12" s="12">
        <v>0.54166666666666663</v>
      </c>
      <c r="D12" s="12">
        <f t="shared" si="0"/>
        <v>4.166666666666663E-2</v>
      </c>
      <c r="E12" t="s">
        <v>126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f t="shared" si="1"/>
        <v>0.54166666666666663</v>
      </c>
      <c r="C13" s="12">
        <v>0.59027777777777779</v>
      </c>
      <c r="D13" s="12">
        <f t="shared" si="0"/>
        <v>4.861111111111116E-2</v>
      </c>
      <c r="E13" t="s">
        <v>178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 t="shared" si="1"/>
        <v>0.59027777777777779</v>
      </c>
      <c r="C14" s="12">
        <v>0.61111111111111105</v>
      </c>
      <c r="D14" s="12">
        <f t="shared" si="0"/>
        <v>2.0833333333333259E-2</v>
      </c>
      <c r="E14" t="s">
        <v>180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f t="shared" si="1"/>
        <v>0.61111111111111105</v>
      </c>
      <c r="C15" s="12">
        <v>0.65277777777777779</v>
      </c>
      <c r="D15" s="12">
        <f t="shared" si="0"/>
        <v>4.1666666666666741E-2</v>
      </c>
      <c r="E15" t="s">
        <v>181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f t="shared" si="1"/>
        <v>0.65277777777777779</v>
      </c>
      <c r="C16" s="12">
        <v>0.66666666666666663</v>
      </c>
      <c r="D16" s="12">
        <f t="shared" si="0"/>
        <v>1.388888888888884E-2</v>
      </c>
      <c r="E16" t="s">
        <v>182</v>
      </c>
      <c r="F16" s="15">
        <v>30</v>
      </c>
      <c r="G16" s="15">
        <v>30</v>
      </c>
    </row>
    <row r="17" spans="1:5" x14ac:dyDescent="0.25">
      <c r="A17" s="12">
        <v>5.208333333333337E-2</v>
      </c>
      <c r="B17" s="12">
        <f t="shared" si="1"/>
        <v>0.66666666666666663</v>
      </c>
      <c r="C17" s="12">
        <v>0.70833333333333337</v>
      </c>
      <c r="D17" s="12">
        <f t="shared" si="0"/>
        <v>4.1666666666666741E-2</v>
      </c>
      <c r="E17" t="s">
        <v>183</v>
      </c>
    </row>
    <row r="18" spans="1:5" x14ac:dyDescent="0.25">
      <c r="A18" s="12"/>
      <c r="B18" s="12"/>
      <c r="C18" s="12"/>
      <c r="D18" s="12"/>
    </row>
    <row r="19" spans="1:5" x14ac:dyDescent="0.25">
      <c r="A19" s="12"/>
      <c r="B19" s="12"/>
      <c r="C19" s="12"/>
      <c r="D19" s="12"/>
    </row>
    <row r="20" spans="1:5" x14ac:dyDescent="0.25">
      <c r="A20" s="12"/>
      <c r="B20" s="12"/>
      <c r="C20" s="12"/>
      <c r="D20" s="12"/>
    </row>
    <row r="21" spans="1:5" x14ac:dyDescent="0.25">
      <c r="A21" s="12"/>
      <c r="B21" s="12"/>
      <c r="C21" s="12"/>
      <c r="D21" s="12"/>
    </row>
    <row r="22" spans="1:5" x14ac:dyDescent="0.25">
      <c r="A22" s="12"/>
      <c r="B22" s="12"/>
      <c r="C22" s="12"/>
      <c r="D22" s="12"/>
    </row>
    <row r="23" spans="1:5" x14ac:dyDescent="0.25">
      <c r="A23" s="12"/>
      <c r="B23" s="12"/>
      <c r="C23" s="12"/>
      <c r="D23" s="12"/>
    </row>
    <row r="24" spans="1:5" x14ac:dyDescent="0.25">
      <c r="A24" s="12"/>
      <c r="B24" s="12"/>
      <c r="C24" s="12"/>
      <c r="D24" s="12"/>
    </row>
    <row r="25" spans="1:5" x14ac:dyDescent="0.25">
      <c r="A25" s="12"/>
      <c r="B25" s="12"/>
      <c r="C25" s="12"/>
      <c r="D25" s="12"/>
    </row>
    <row r="26" spans="1:5" x14ac:dyDescent="0.25">
      <c r="A26" s="12"/>
      <c r="B26" s="12"/>
      <c r="C26" s="12"/>
      <c r="D26" s="12"/>
    </row>
    <row r="27" spans="1:5" x14ac:dyDescent="0.25">
      <c r="A27" s="12"/>
      <c r="B27" s="12"/>
      <c r="C27" s="12"/>
      <c r="D27" s="12"/>
    </row>
    <row r="28" spans="1:5" x14ac:dyDescent="0.25">
      <c r="A28" s="12"/>
      <c r="B28" s="12"/>
      <c r="C28" s="12"/>
      <c r="D28" s="12"/>
    </row>
    <row r="29" spans="1:5" x14ac:dyDescent="0.25">
      <c r="A29" s="12"/>
      <c r="B29" s="12"/>
      <c r="C29" s="12"/>
      <c r="D29" s="12"/>
    </row>
    <row r="30" spans="1:5" x14ac:dyDescent="0.25">
      <c r="A30" s="12"/>
      <c r="B30" s="12"/>
      <c r="C30" s="12"/>
      <c r="D30" s="12"/>
    </row>
    <row r="31" spans="1:5" x14ac:dyDescent="0.25">
      <c r="A31" s="12"/>
      <c r="B31" s="12"/>
      <c r="C31" s="12"/>
      <c r="D31" s="12"/>
    </row>
    <row r="32" spans="1:5" x14ac:dyDescent="0.25">
      <c r="A32" s="12"/>
      <c r="B32" s="12"/>
      <c r="C32" s="12"/>
      <c r="D32" s="12"/>
    </row>
    <row r="33" spans="1:4" x14ac:dyDescent="0.25">
      <c r="A33" s="12"/>
      <c r="B33" s="12"/>
      <c r="C33" s="12"/>
      <c r="D33" s="12"/>
    </row>
    <row r="34" spans="1:4" x14ac:dyDescent="0.25">
      <c r="A34" s="12"/>
      <c r="B34" s="12"/>
      <c r="C34" s="12"/>
      <c r="D34" s="12"/>
    </row>
    <row r="35" spans="1:4" x14ac:dyDescent="0.25">
      <c r="A35" s="12"/>
      <c r="B35" s="12"/>
      <c r="C35" s="12"/>
      <c r="D35" s="12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12"/>
  <sheetViews>
    <sheetView workbookViewId="0">
      <selection activeCell="B5" sqref="B5"/>
    </sheetView>
  </sheetViews>
  <sheetFormatPr defaultRowHeight="15" x14ac:dyDescent="0.25"/>
  <cols>
    <col min="2" max="2" width="47.5703125" bestFit="1" customWidth="1"/>
  </cols>
  <sheetData>
    <row r="2" spans="2:2" x14ac:dyDescent="0.25">
      <c r="B2" s="3" t="s">
        <v>208</v>
      </c>
    </row>
    <row r="5" spans="2:2" x14ac:dyDescent="0.25">
      <c r="B5" t="s">
        <v>205</v>
      </c>
    </row>
    <row r="6" spans="2:2" x14ac:dyDescent="0.25">
      <c r="B6" t="s">
        <v>206</v>
      </c>
    </row>
    <row r="7" spans="2:2" x14ac:dyDescent="0.25">
      <c r="B7" t="s">
        <v>207</v>
      </c>
    </row>
    <row r="12" spans="2:2" x14ac:dyDescent="0.25">
      <c r="B12" s="3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tabSelected="1" topLeftCell="A5" zoomScale="85" zoomScaleNormal="85" workbookViewId="0">
      <selection activeCell="C29" sqref="C29"/>
    </sheetView>
  </sheetViews>
  <sheetFormatPr defaultRowHeight="15" x14ac:dyDescent="0.25"/>
  <cols>
    <col min="4" max="4" width="8.5703125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64</v>
      </c>
    </row>
    <row r="5" spans="1:8" x14ac:dyDescent="0.25">
      <c r="A5" s="12">
        <v>2.0833333333333332E-2</v>
      </c>
      <c r="B5" s="12">
        <f>C4</f>
        <v>0.3611111111111111</v>
      </c>
      <c r="C5" s="12">
        <v>0.375</v>
      </c>
      <c r="D5" s="12">
        <f t="shared" ref="D5:D20" si="0">C5-B5</f>
        <v>1.3888888888888895E-2</v>
      </c>
      <c r="E5" t="s">
        <v>286</v>
      </c>
      <c r="F5" s="15" t="s">
        <v>302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313</v>
      </c>
      <c r="F6" s="15">
        <v>66</v>
      </c>
    </row>
    <row r="7" spans="1:8" x14ac:dyDescent="0.25">
      <c r="A7" s="12"/>
      <c r="B7" s="12">
        <f>C6</f>
        <v>0.39583333333333331</v>
      </c>
      <c r="C7" s="12">
        <v>0.40972222222222227</v>
      </c>
      <c r="D7" s="12">
        <f t="shared" si="0"/>
        <v>1.3888888888888951E-2</v>
      </c>
      <c r="E7" t="s">
        <v>314</v>
      </c>
      <c r="F7" s="15">
        <v>67</v>
      </c>
    </row>
    <row r="8" spans="1:8" x14ac:dyDescent="0.25">
      <c r="A8" s="12">
        <v>6.9444444444444198E-3</v>
      </c>
      <c r="B8" s="12">
        <f t="shared" ref="B8:B9" si="1">C7</f>
        <v>0.40972222222222227</v>
      </c>
      <c r="C8" s="12">
        <v>0.4236111111111111</v>
      </c>
      <c r="D8" s="12">
        <f t="shared" si="0"/>
        <v>1.388888888888884E-2</v>
      </c>
      <c r="E8" t="s">
        <v>328</v>
      </c>
      <c r="F8" s="15">
        <v>68</v>
      </c>
    </row>
    <row r="9" spans="1:8" x14ac:dyDescent="0.25">
      <c r="A9" s="12">
        <v>6.9444444444444198E-3</v>
      </c>
      <c r="B9" s="12">
        <f t="shared" si="1"/>
        <v>0.4236111111111111</v>
      </c>
      <c r="C9" s="12">
        <v>0.47222222222222227</v>
      </c>
      <c r="D9" s="12">
        <f t="shared" si="0"/>
        <v>4.861111111111116E-2</v>
      </c>
      <c r="E9" t="s">
        <v>316</v>
      </c>
      <c r="F9" s="15">
        <v>69</v>
      </c>
    </row>
    <row r="10" spans="1:8" x14ac:dyDescent="0.25">
      <c r="A10" s="12">
        <v>6.9444444444444198E-3</v>
      </c>
      <c r="B10" s="12">
        <f t="shared" ref="B10" si="2">C9</f>
        <v>0.47222222222222227</v>
      </c>
      <c r="C10" s="12">
        <v>0.49305555555555558</v>
      </c>
      <c r="D10" s="12">
        <f>C10-B10</f>
        <v>2.0833333333333315E-2</v>
      </c>
      <c r="E10" t="s">
        <v>122</v>
      </c>
      <c r="F10" s="15">
        <v>69</v>
      </c>
    </row>
    <row r="11" spans="1:8" x14ac:dyDescent="0.25">
      <c r="A11" s="12">
        <v>6.9444444444444753E-3</v>
      </c>
      <c r="B11" s="12">
        <f>C10</f>
        <v>0.49305555555555558</v>
      </c>
      <c r="C11" s="12">
        <v>0.54166666666666663</v>
      </c>
      <c r="D11" s="12">
        <f t="shared" si="0"/>
        <v>4.8611111111111049E-2</v>
      </c>
      <c r="E11" t="s">
        <v>126</v>
      </c>
    </row>
    <row r="12" spans="1:8" x14ac:dyDescent="0.25">
      <c r="A12" s="12">
        <v>6.9444444444444753E-3</v>
      </c>
      <c r="B12" s="12">
        <f>C11</f>
        <v>0.54166666666666663</v>
      </c>
      <c r="C12" s="12">
        <v>0.58333333333333337</v>
      </c>
      <c r="D12" s="12">
        <f t="shared" ref="D12" si="3">C12-B12</f>
        <v>4.1666666666666741E-2</v>
      </c>
      <c r="E12" t="s">
        <v>317</v>
      </c>
      <c r="F12" s="15">
        <v>71</v>
      </c>
    </row>
    <row r="13" spans="1:8" x14ac:dyDescent="0.25">
      <c r="A13" s="12">
        <v>1.388888888888884E-2</v>
      </c>
      <c r="B13" s="12">
        <f>C12</f>
        <v>0.58333333333333337</v>
      </c>
      <c r="C13" s="12">
        <v>0.60416666666666663</v>
      </c>
      <c r="D13" s="12">
        <f t="shared" si="0"/>
        <v>2.0833333333333259E-2</v>
      </c>
      <c r="E13" t="s">
        <v>298</v>
      </c>
      <c r="F13" s="15">
        <v>71</v>
      </c>
    </row>
    <row r="14" spans="1:8" x14ac:dyDescent="0.25">
      <c r="A14" s="12">
        <v>1.3888888888888895E-2</v>
      </c>
      <c r="B14" s="12">
        <f t="shared" ref="B14:B20" si="4">C13</f>
        <v>0.60416666666666663</v>
      </c>
      <c r="C14" s="12">
        <v>0.61805555555555558</v>
      </c>
      <c r="D14" s="12">
        <f t="shared" si="0"/>
        <v>1.3888888888888951E-2</v>
      </c>
      <c r="E14" t="s">
        <v>299</v>
      </c>
      <c r="F14" s="15">
        <v>72</v>
      </c>
    </row>
    <row r="15" spans="1:8" x14ac:dyDescent="0.25">
      <c r="A15" s="12">
        <v>6.9444444444444198E-3</v>
      </c>
      <c r="B15" s="12">
        <f t="shared" si="4"/>
        <v>0.61805555555555558</v>
      </c>
      <c r="C15" s="12">
        <v>0.63888888888888895</v>
      </c>
      <c r="D15" s="12">
        <f t="shared" si="0"/>
        <v>2.083333333333337E-2</v>
      </c>
      <c r="E15" t="s">
        <v>300</v>
      </c>
      <c r="F15" s="15">
        <v>73</v>
      </c>
    </row>
    <row r="16" spans="1:8" x14ac:dyDescent="0.25">
      <c r="A16" s="12">
        <v>1.0416666666666685E-2</v>
      </c>
      <c r="B16" s="12">
        <f t="shared" si="4"/>
        <v>0.63888888888888895</v>
      </c>
      <c r="C16" s="12">
        <v>0.65277777777777779</v>
      </c>
      <c r="D16" s="12">
        <f t="shared" si="0"/>
        <v>1.388888888888884E-2</v>
      </c>
      <c r="E16" t="s">
        <v>122</v>
      </c>
      <c r="F16" s="15">
        <v>73</v>
      </c>
    </row>
    <row r="17" spans="1:6" x14ac:dyDescent="0.25">
      <c r="A17" s="12">
        <v>6.9444444444444753E-3</v>
      </c>
      <c r="B17" s="12">
        <f t="shared" si="4"/>
        <v>0.65277777777777779</v>
      </c>
      <c r="C17" s="12">
        <v>0.66666666666666663</v>
      </c>
      <c r="D17" s="12">
        <f t="shared" si="0"/>
        <v>1.388888888888884E-2</v>
      </c>
      <c r="E17" t="s">
        <v>296</v>
      </c>
      <c r="F17" s="15">
        <v>74</v>
      </c>
    </row>
    <row r="18" spans="1:6" x14ac:dyDescent="0.25">
      <c r="A18" s="12">
        <v>2.4305555555555525E-2</v>
      </c>
      <c r="B18" s="12">
        <f t="shared" si="4"/>
        <v>0.66666666666666663</v>
      </c>
      <c r="C18" s="12">
        <v>0.6875</v>
      </c>
      <c r="D18" s="12">
        <f t="shared" si="0"/>
        <v>2.083333333333337E-2</v>
      </c>
      <c r="E18" t="s">
        <v>297</v>
      </c>
      <c r="F18" s="15">
        <v>75</v>
      </c>
    </row>
    <row r="19" spans="1:6" x14ac:dyDescent="0.25">
      <c r="A19" s="12">
        <v>2.4305555555555525E-2</v>
      </c>
      <c r="B19" s="12">
        <f t="shared" si="4"/>
        <v>0.6875</v>
      </c>
      <c r="C19" s="12">
        <v>0.70138888888888884</v>
      </c>
      <c r="D19" s="12">
        <f t="shared" si="0"/>
        <v>1.388888888888884E-2</v>
      </c>
      <c r="E19" t="s">
        <v>122</v>
      </c>
      <c r="F19" s="15">
        <v>75</v>
      </c>
    </row>
    <row r="20" spans="1:6" x14ac:dyDescent="0.25">
      <c r="A20" s="12">
        <v>2.4305555555555525E-2</v>
      </c>
      <c r="B20" s="12">
        <f t="shared" si="4"/>
        <v>0.70138888888888884</v>
      </c>
      <c r="C20" s="12">
        <v>0.68055555555555547</v>
      </c>
      <c r="D20" s="12">
        <f t="shared" si="0"/>
        <v>-2.083333333333337E-2</v>
      </c>
    </row>
    <row r="21" spans="1:6" x14ac:dyDescent="0.25">
      <c r="A21" s="12"/>
      <c r="B21" s="12"/>
      <c r="C21" s="12"/>
      <c r="D21" s="12"/>
      <c r="E21" t="s">
        <v>261</v>
      </c>
    </row>
    <row r="22" spans="1:6" x14ac:dyDescent="0.25">
      <c r="A22" s="12"/>
      <c r="B22" s="12"/>
      <c r="C22" s="12"/>
      <c r="D22" s="12"/>
      <c r="E22" t="s">
        <v>122</v>
      </c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  <c r="E26" t="s">
        <v>284</v>
      </c>
    </row>
    <row r="27" spans="1:6" x14ac:dyDescent="0.25">
      <c r="A27" s="12"/>
      <c r="B27" s="12"/>
      <c r="C27" s="12"/>
      <c r="D27" s="12"/>
      <c r="E27" t="s">
        <v>285</v>
      </c>
    </row>
    <row r="28" spans="1:6" x14ac:dyDescent="0.25">
      <c r="A28" s="12"/>
      <c r="B28" s="12"/>
      <c r="C28" s="12"/>
      <c r="D28" s="12"/>
      <c r="E28" t="s">
        <v>281</v>
      </c>
    </row>
    <row r="29" spans="1:6" x14ac:dyDescent="0.25">
      <c r="A29" s="12"/>
      <c r="B29" s="12"/>
      <c r="C29" s="12"/>
      <c r="D29" s="12"/>
      <c r="E29" t="s">
        <v>282</v>
      </c>
    </row>
    <row r="30" spans="1:6" x14ac:dyDescent="0.25">
      <c r="A30" s="12"/>
      <c r="B30" s="12"/>
      <c r="C30" s="12"/>
      <c r="D30" s="12"/>
      <c r="E30" t="s">
        <v>283</v>
      </c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  <c r="E32" t="s">
        <v>333</v>
      </c>
    </row>
    <row r="33" spans="1:5" ht="23.25" x14ac:dyDescent="0.25">
      <c r="A33" s="23"/>
      <c r="B33" s="12"/>
      <c r="C33" s="12"/>
      <c r="D33" s="12"/>
      <c r="E33" t="s">
        <v>334</v>
      </c>
    </row>
    <row r="34" spans="1:5" ht="23.25" x14ac:dyDescent="0.25">
      <c r="A34" s="23"/>
      <c r="B34" s="12"/>
      <c r="C34" s="12"/>
      <c r="D34" s="12"/>
      <c r="E34" t="s">
        <v>335</v>
      </c>
    </row>
    <row r="35" spans="1:5" ht="23.25" x14ac:dyDescent="0.25">
      <c r="A35" s="23"/>
      <c r="B35" s="12"/>
      <c r="C35" s="12"/>
      <c r="D35" s="12"/>
      <c r="E35" t="s">
        <v>338</v>
      </c>
    </row>
    <row r="36" spans="1:5" ht="23.25" x14ac:dyDescent="0.25">
      <c r="A36" s="23"/>
      <c r="B36" s="12"/>
      <c r="C36" s="12"/>
      <c r="D36" s="12"/>
      <c r="E36" t="s">
        <v>336</v>
      </c>
    </row>
    <row r="37" spans="1:5" x14ac:dyDescent="0.25">
      <c r="A37" s="12"/>
      <c r="B37" s="12"/>
      <c r="C37" s="12"/>
      <c r="D37" s="12"/>
      <c r="E37" t="s">
        <v>337</v>
      </c>
    </row>
    <row r="38" spans="1:5" x14ac:dyDescent="0.25">
      <c r="A38" s="12"/>
      <c r="B38" s="12"/>
      <c r="C38" s="12"/>
      <c r="D38" s="12"/>
      <c r="E38" t="s">
        <v>339</v>
      </c>
    </row>
    <row r="39" spans="1:5" x14ac:dyDescent="0.25">
      <c r="E39" t="s">
        <v>340</v>
      </c>
    </row>
    <row r="40" spans="1:5" x14ac:dyDescent="0.25">
      <c r="E40" t="s">
        <v>341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1"/>
  <sheetViews>
    <sheetView workbookViewId="0">
      <selection activeCell="F25" sqref="F25"/>
    </sheetView>
  </sheetViews>
  <sheetFormatPr defaultRowHeight="15" x14ac:dyDescent="0.25"/>
  <sheetData>
    <row r="3" spans="2:2" x14ac:dyDescent="0.25">
      <c r="B3" t="s">
        <v>273</v>
      </c>
    </row>
    <row r="5" spans="2:2" x14ac:dyDescent="0.25">
      <c r="B5" t="s">
        <v>275</v>
      </c>
    </row>
    <row r="7" spans="2:2" x14ac:dyDescent="0.25">
      <c r="B7" t="s">
        <v>277</v>
      </c>
    </row>
    <row r="9" spans="2:2" x14ac:dyDescent="0.25">
      <c r="B9" t="s">
        <v>274</v>
      </c>
    </row>
    <row r="11" spans="2:2" x14ac:dyDescent="0.25">
      <c r="B11" t="s">
        <v>276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3"/>
  <sheetViews>
    <sheetView workbookViewId="0">
      <selection activeCell="F25" sqref="F25"/>
    </sheetView>
  </sheetViews>
  <sheetFormatPr defaultRowHeight="15" x14ac:dyDescent="0.25"/>
  <cols>
    <col min="2" max="2" width="70.42578125" bestFit="1" customWidth="1"/>
  </cols>
  <sheetData>
    <row r="3" spans="2:5" x14ac:dyDescent="0.25">
      <c r="B3" s="3" t="s">
        <v>217</v>
      </c>
      <c r="C3" s="3"/>
      <c r="D3" s="3"/>
      <c r="E3" s="3"/>
    </row>
    <row r="5" spans="2:5" x14ac:dyDescent="0.25">
      <c r="B5" t="s">
        <v>218</v>
      </c>
    </row>
    <row r="7" spans="2:5" x14ac:dyDescent="0.25">
      <c r="B7" t="s">
        <v>219</v>
      </c>
    </row>
    <row r="10" spans="2:5" x14ac:dyDescent="0.25">
      <c r="B10" s="14" t="s">
        <v>228</v>
      </c>
    </row>
    <row r="13" spans="2:5" x14ac:dyDescent="0.25">
      <c r="B13" s="20" t="s">
        <v>278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1"/>
  <sheetViews>
    <sheetView workbookViewId="0">
      <selection activeCell="F25" sqref="F25"/>
    </sheetView>
  </sheetViews>
  <sheetFormatPr defaultRowHeight="15" x14ac:dyDescent="0.25"/>
  <sheetData>
    <row r="3" spans="2:5" x14ac:dyDescent="0.25">
      <c r="B3" s="5"/>
      <c r="C3" s="5"/>
      <c r="D3" s="5"/>
      <c r="E3" s="5"/>
    </row>
    <row r="5" spans="2:5" x14ac:dyDescent="0.25">
      <c r="B5" t="s">
        <v>234</v>
      </c>
    </row>
    <row r="7" spans="2:5" x14ac:dyDescent="0.25">
      <c r="B7" t="s">
        <v>239</v>
      </c>
    </row>
    <row r="9" spans="2:5" x14ac:dyDescent="0.25">
      <c r="B9" t="s">
        <v>240</v>
      </c>
    </row>
    <row r="11" spans="2:5" x14ac:dyDescent="0.25">
      <c r="B11" t="s">
        <v>279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E9"/>
  <sheetViews>
    <sheetView workbookViewId="0">
      <selection activeCell="F25" sqref="F25"/>
    </sheetView>
  </sheetViews>
  <sheetFormatPr defaultRowHeight="15" x14ac:dyDescent="0.25"/>
  <sheetData>
    <row r="1" spans="2:5" x14ac:dyDescent="0.25">
      <c r="B1" s="5"/>
      <c r="C1" s="5"/>
      <c r="D1" s="5"/>
      <c r="E1" s="5"/>
    </row>
    <row r="2" spans="2:5" x14ac:dyDescent="0.25">
      <c r="B2" s="3" t="s">
        <v>236</v>
      </c>
      <c r="C2" s="3"/>
      <c r="D2" s="3"/>
      <c r="E2" s="3"/>
    </row>
    <row r="4" spans="2:5" x14ac:dyDescent="0.25">
      <c r="B4" t="s">
        <v>238</v>
      </c>
    </row>
    <row r="5" spans="2:5" x14ac:dyDescent="0.25">
      <c r="B5" t="s">
        <v>237</v>
      </c>
    </row>
    <row r="7" spans="2:5" x14ac:dyDescent="0.25">
      <c r="B7" t="s">
        <v>231</v>
      </c>
    </row>
    <row r="9" spans="2:5" x14ac:dyDescent="0.25">
      <c r="B9" t="s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23"/>
  <sheetViews>
    <sheetView workbookViewId="0">
      <selection activeCell="B23" sqref="B23"/>
    </sheetView>
  </sheetViews>
  <sheetFormatPr defaultRowHeight="15" x14ac:dyDescent="0.25"/>
  <cols>
    <col min="5" max="5" width="19.5703125" customWidth="1"/>
  </cols>
  <sheetData>
    <row r="1" spans="2:6" x14ac:dyDescent="0.25">
      <c r="B1" s="5"/>
      <c r="C1" s="5"/>
      <c r="D1" s="5"/>
      <c r="E1" s="5"/>
    </row>
    <row r="3" spans="2:6" x14ac:dyDescent="0.25">
      <c r="B3" s="3" t="s">
        <v>222</v>
      </c>
      <c r="C3" s="3"/>
      <c r="D3" s="3"/>
      <c r="E3" s="3"/>
    </row>
    <row r="5" spans="2:6" s="5" customFormat="1" x14ac:dyDescent="0.25">
      <c r="B5" t="s">
        <v>223</v>
      </c>
    </row>
    <row r="8" spans="2:6" x14ac:dyDescent="0.25">
      <c r="B8" t="s">
        <v>235</v>
      </c>
    </row>
    <row r="10" spans="2:6" x14ac:dyDescent="0.25">
      <c r="B10" s="14" t="s">
        <v>227</v>
      </c>
      <c r="C10" s="14"/>
      <c r="D10" s="14"/>
      <c r="E10" s="14"/>
    </row>
    <row r="11" spans="2:6" x14ac:dyDescent="0.25">
      <c r="B11" s="5"/>
      <c r="C11" s="5"/>
      <c r="D11" s="5"/>
      <c r="E11" s="5"/>
      <c r="F11" s="5"/>
    </row>
    <row r="12" spans="2:6" x14ac:dyDescent="0.25">
      <c r="B12" s="5"/>
      <c r="C12" s="5"/>
      <c r="D12" s="5"/>
      <c r="E12" s="5"/>
      <c r="F12" s="5"/>
    </row>
    <row r="13" spans="2:6" x14ac:dyDescent="0.25">
      <c r="B13" s="5"/>
      <c r="C13" s="5"/>
      <c r="D13" s="5"/>
      <c r="E13" s="5"/>
      <c r="F13" s="5"/>
    </row>
    <row r="16" spans="2:6" x14ac:dyDescent="0.25">
      <c r="B16" t="s">
        <v>229</v>
      </c>
    </row>
    <row r="19" spans="2:5" x14ac:dyDescent="0.25">
      <c r="B19" t="s">
        <v>226</v>
      </c>
    </row>
    <row r="21" spans="2:5" x14ac:dyDescent="0.25">
      <c r="B21" s="14" t="s">
        <v>224</v>
      </c>
      <c r="C21" s="14"/>
      <c r="D21" s="14"/>
      <c r="E21" s="14"/>
    </row>
    <row r="23" spans="2:5" x14ac:dyDescent="0.25">
      <c r="B23" t="s">
        <v>233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E7"/>
  <sheetViews>
    <sheetView workbookViewId="0">
      <selection activeCell="B30" sqref="B30"/>
    </sheetView>
  </sheetViews>
  <sheetFormatPr defaultRowHeight="15" x14ac:dyDescent="0.25"/>
  <sheetData>
    <row r="2" spans="2:5" x14ac:dyDescent="0.25">
      <c r="B2" t="s">
        <v>247</v>
      </c>
    </row>
    <row r="5" spans="2:5" x14ac:dyDescent="0.25">
      <c r="B5" t="s">
        <v>248</v>
      </c>
    </row>
    <row r="7" spans="2:5" x14ac:dyDescent="0.25">
      <c r="B7" s="27" t="s">
        <v>280</v>
      </c>
      <c r="C7" s="27"/>
      <c r="D7" s="27"/>
      <c r="E7" s="27"/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F28"/>
  <sheetViews>
    <sheetView workbookViewId="0">
      <selection activeCell="B30" sqref="B30"/>
    </sheetView>
  </sheetViews>
  <sheetFormatPr defaultRowHeight="15" x14ac:dyDescent="0.25"/>
  <cols>
    <col min="2" max="2" width="78.28515625" customWidth="1"/>
  </cols>
  <sheetData>
    <row r="2" spans="2:6" x14ac:dyDescent="0.25">
      <c r="B2" s="3" t="s">
        <v>250</v>
      </c>
      <c r="C2" s="3"/>
      <c r="D2" s="3"/>
      <c r="E2" s="3"/>
    </row>
    <row r="5" spans="2:6" x14ac:dyDescent="0.25">
      <c r="B5" t="s">
        <v>251</v>
      </c>
    </row>
    <row r="6" spans="2:6" x14ac:dyDescent="0.25">
      <c r="B6" s="3" t="s">
        <v>252</v>
      </c>
      <c r="C6" s="3"/>
      <c r="D6" s="3"/>
      <c r="E6" s="3"/>
      <c r="F6" s="3"/>
    </row>
    <row r="8" spans="2:6" x14ac:dyDescent="0.25">
      <c r="B8" t="s">
        <v>253</v>
      </c>
    </row>
    <row r="9" spans="2:6" x14ac:dyDescent="0.25">
      <c r="B9" t="s">
        <v>254</v>
      </c>
    </row>
    <row r="10" spans="2:6" x14ac:dyDescent="0.25">
      <c r="B10" t="s">
        <v>255</v>
      </c>
    </row>
    <row r="11" spans="2:6" x14ac:dyDescent="0.25">
      <c r="B11" t="s">
        <v>256</v>
      </c>
    </row>
    <row r="15" spans="2:6" x14ac:dyDescent="0.25">
      <c r="B15" t="s">
        <v>257</v>
      </c>
    </row>
    <row r="17" spans="2:2" x14ac:dyDescent="0.25">
      <c r="B17" t="s">
        <v>259</v>
      </c>
    </row>
    <row r="19" spans="2:2" x14ac:dyDescent="0.25">
      <c r="B19" t="s">
        <v>260</v>
      </c>
    </row>
    <row r="21" spans="2:2" x14ac:dyDescent="0.25">
      <c r="B21" s="3" t="s">
        <v>262</v>
      </c>
    </row>
    <row r="22" spans="2:2" x14ac:dyDescent="0.25">
      <c r="B22" s="6" t="s">
        <v>263</v>
      </c>
    </row>
    <row r="23" spans="2:2" x14ac:dyDescent="0.25">
      <c r="B23" s="6" t="s">
        <v>264</v>
      </c>
    </row>
    <row r="24" spans="2:2" x14ac:dyDescent="0.25">
      <c r="B24" s="6" t="s">
        <v>265</v>
      </c>
    </row>
    <row r="25" spans="2:2" x14ac:dyDescent="0.25">
      <c r="B25" t="s">
        <v>266</v>
      </c>
    </row>
    <row r="26" spans="2:2" x14ac:dyDescent="0.25">
      <c r="B26" t="s">
        <v>267</v>
      </c>
    </row>
    <row r="27" spans="2:2" x14ac:dyDescent="0.25">
      <c r="B27" t="s">
        <v>268</v>
      </c>
    </row>
    <row r="28" spans="2:2" x14ac:dyDescent="0.25">
      <c r="B28" t="s">
        <v>272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1"/>
  <sheetViews>
    <sheetView workbookViewId="0">
      <selection activeCell="B8" sqref="B8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s="3" t="s">
        <v>287</v>
      </c>
      <c r="C2" s="3"/>
      <c r="D2" s="3"/>
    </row>
    <row r="4" spans="2:8" x14ac:dyDescent="0.25">
      <c r="B4" t="s">
        <v>288</v>
      </c>
    </row>
    <row r="6" spans="2:8" x14ac:dyDescent="0.25">
      <c r="B6" t="s">
        <v>289</v>
      </c>
    </row>
    <row r="9" spans="2:8" x14ac:dyDescent="0.25">
      <c r="B9" t="s">
        <v>301</v>
      </c>
    </row>
    <row r="11" spans="2:8" x14ac:dyDescent="0.25">
      <c r="B11" t="s">
        <v>306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B10" sqref="B10"/>
    </sheetView>
  </sheetViews>
  <sheetFormatPr defaultRowHeight="15" x14ac:dyDescent="0.25"/>
  <sheetData>
    <row r="4" spans="2:7" x14ac:dyDescent="0.25">
      <c r="B4" t="s">
        <v>96</v>
      </c>
    </row>
    <row r="6" spans="2:7" x14ac:dyDescent="0.25">
      <c r="B6" s="14" t="s">
        <v>97</v>
      </c>
      <c r="C6" s="14"/>
      <c r="D6" s="14"/>
      <c r="E6" s="14"/>
      <c r="F6" s="14"/>
      <c r="G6" s="14"/>
    </row>
    <row r="8" spans="2:7" x14ac:dyDescent="0.25">
      <c r="B8" t="s">
        <v>98</v>
      </c>
    </row>
    <row r="9" spans="2:7" x14ac:dyDescent="0.25">
      <c r="B9" t="s">
        <v>99</v>
      </c>
    </row>
    <row r="10" spans="2:7" x14ac:dyDescent="0.25">
      <c r="B10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6"/>
  <sheetViews>
    <sheetView workbookViewId="0">
      <selection activeCell="B9" sqref="B9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t="s">
        <v>269</v>
      </c>
    </row>
    <row r="4" spans="2:8" x14ac:dyDescent="0.25">
      <c r="B4" s="3" t="s">
        <v>270</v>
      </c>
    </row>
    <row r="6" spans="2:8" x14ac:dyDescent="0.25">
      <c r="B6" t="s">
        <v>271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G7"/>
  <sheetViews>
    <sheetView workbookViewId="0">
      <selection activeCell="G3" sqref="G3"/>
    </sheetView>
  </sheetViews>
  <sheetFormatPr defaultRowHeight="15" x14ac:dyDescent="0.25"/>
  <sheetData>
    <row r="2" spans="2:7" x14ac:dyDescent="0.25">
      <c r="G2" t="s">
        <v>312</v>
      </c>
    </row>
    <row r="3" spans="2:7" x14ac:dyDescent="0.25">
      <c r="B3" s="3" t="s">
        <v>311</v>
      </c>
      <c r="C3" s="3"/>
      <c r="D3" s="3"/>
    </row>
    <row r="5" spans="2:7" x14ac:dyDescent="0.25">
      <c r="B5" t="s">
        <v>308</v>
      </c>
    </row>
    <row r="6" spans="2:7" x14ac:dyDescent="0.25">
      <c r="B6" t="s">
        <v>309</v>
      </c>
    </row>
    <row r="7" spans="2:7" x14ac:dyDescent="0.25">
      <c r="B7" t="s">
        <v>310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B29"/>
  <sheetViews>
    <sheetView workbookViewId="0">
      <selection activeCell="B5" sqref="B5"/>
    </sheetView>
  </sheetViews>
  <sheetFormatPr defaultRowHeight="15" x14ac:dyDescent="0.25"/>
  <cols>
    <col min="2" max="2" width="50.7109375" customWidth="1"/>
  </cols>
  <sheetData>
    <row r="3" spans="2:2" x14ac:dyDescent="0.25">
      <c r="B3" s="3" t="s">
        <v>290</v>
      </c>
    </row>
    <row r="5" spans="2:2" x14ac:dyDescent="0.25">
      <c r="B5" s="3" t="s">
        <v>291</v>
      </c>
    </row>
    <row r="7" spans="2:2" x14ac:dyDescent="0.25">
      <c r="B7" s="28" t="s">
        <v>315</v>
      </c>
    </row>
    <row r="9" spans="2:2" x14ac:dyDescent="0.25">
      <c r="B9" t="s">
        <v>319</v>
      </c>
    </row>
    <row r="12" spans="2:2" x14ac:dyDescent="0.25">
      <c r="B12" t="s">
        <v>318</v>
      </c>
    </row>
    <row r="13" spans="2:2" x14ac:dyDescent="0.25">
      <c r="B13" t="s">
        <v>230</v>
      </c>
    </row>
    <row r="15" spans="2:2" ht="14.25" customHeight="1" x14ac:dyDescent="0.25">
      <c r="B15" s="3" t="s">
        <v>320</v>
      </c>
    </row>
    <row r="17" spans="2:2" x14ac:dyDescent="0.25">
      <c r="B17" t="s">
        <v>292</v>
      </c>
    </row>
    <row r="18" spans="2:2" x14ac:dyDescent="0.25">
      <c r="B18" t="s">
        <v>293</v>
      </c>
    </row>
    <row r="19" spans="2:2" x14ac:dyDescent="0.25">
      <c r="B19" t="s">
        <v>294</v>
      </c>
    </row>
    <row r="20" spans="2:2" x14ac:dyDescent="0.25">
      <c r="B20" t="s">
        <v>295</v>
      </c>
    </row>
    <row r="22" spans="2:2" x14ac:dyDescent="0.25">
      <c r="B22" t="s">
        <v>304</v>
      </c>
    </row>
    <row r="23" spans="2:2" x14ac:dyDescent="0.25">
      <c r="B23" t="s">
        <v>303</v>
      </c>
    </row>
    <row r="27" spans="2:2" x14ac:dyDescent="0.25">
      <c r="B27" t="s">
        <v>305</v>
      </c>
    </row>
    <row r="29" spans="2:2" x14ac:dyDescent="0.25">
      <c r="B29" s="3" t="s">
        <v>307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E3"/>
  <sheetViews>
    <sheetView workbookViewId="0">
      <selection activeCell="B3" sqref="B3"/>
    </sheetView>
  </sheetViews>
  <sheetFormatPr defaultRowHeight="15" x14ac:dyDescent="0.25"/>
  <sheetData>
    <row r="3" spans="2:5" x14ac:dyDescent="0.25">
      <c r="B3" s="3" t="s">
        <v>291</v>
      </c>
      <c r="C3" s="3"/>
      <c r="D3" s="3"/>
      <c r="E3" s="3"/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2"/>
  <sheetViews>
    <sheetView workbookViewId="0">
      <selection activeCell="B4" sqref="B4"/>
    </sheetView>
  </sheetViews>
  <sheetFormatPr defaultRowHeight="15" x14ac:dyDescent="0.25"/>
  <sheetData>
    <row r="2" spans="2:5" x14ac:dyDescent="0.25">
      <c r="B2" s="3" t="s">
        <v>321</v>
      </c>
      <c r="C2" s="3"/>
      <c r="D2" s="3"/>
      <c r="E2" s="3"/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"/>
  <sheetViews>
    <sheetView workbookViewId="0">
      <selection activeCell="B3" sqref="B3"/>
    </sheetView>
  </sheetViews>
  <sheetFormatPr defaultRowHeight="15" x14ac:dyDescent="0.25"/>
  <sheetData>
    <row r="3" spans="2:2" x14ac:dyDescent="0.25">
      <c r="B3" s="3" t="s">
        <v>327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F5"/>
  <sheetViews>
    <sheetView workbookViewId="0">
      <selection activeCell="B6" sqref="B6"/>
    </sheetView>
  </sheetViews>
  <sheetFormatPr defaultRowHeight="15" x14ac:dyDescent="0.25"/>
  <sheetData>
    <row r="3" spans="2:6" x14ac:dyDescent="0.25">
      <c r="B3" s="3" t="s">
        <v>331</v>
      </c>
      <c r="C3" s="3"/>
      <c r="D3" s="3"/>
      <c r="E3" s="3"/>
      <c r="F3" s="3"/>
    </row>
    <row r="5" spans="2:6" x14ac:dyDescent="0.25">
      <c r="B5" t="s">
        <v>332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"/>
  <sheetViews>
    <sheetView workbookViewId="0">
      <selection activeCell="H33" sqref="H32:H33"/>
    </sheetView>
  </sheetViews>
  <sheetFormatPr defaultRowHeight="15" x14ac:dyDescent="0.25"/>
  <sheetData>
    <row r="3" spans="2:4" x14ac:dyDescent="0.25">
      <c r="B3" s="3" t="s">
        <v>329</v>
      </c>
      <c r="C3" s="3"/>
      <c r="D3" s="3"/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2" sqref="B2"/>
    </sheetView>
  </sheetViews>
  <sheetFormatPr defaultRowHeight="15" x14ac:dyDescent="0.25"/>
  <cols>
    <col min="2" max="2" width="14.42578125" customWidth="1"/>
  </cols>
  <sheetData>
    <row r="2" spans="2:2" x14ac:dyDescent="0.25">
      <c r="B2" s="3" t="s">
        <v>322</v>
      </c>
    </row>
    <row r="4" spans="2:2" x14ac:dyDescent="0.25">
      <c r="B4" t="s">
        <v>323</v>
      </c>
    </row>
    <row r="5" spans="2:2" x14ac:dyDescent="0.25">
      <c r="B5" t="s">
        <v>324</v>
      </c>
    </row>
    <row r="7" spans="2:2" x14ac:dyDescent="0.25">
      <c r="B7" t="s">
        <v>326</v>
      </c>
    </row>
    <row r="9" spans="2:2" x14ac:dyDescent="0.25">
      <c r="B9" t="s">
        <v>325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B10" sqref="B10"/>
    </sheetView>
  </sheetViews>
  <sheetFormatPr defaultRowHeight="15" x14ac:dyDescent="0.25"/>
  <sheetData>
    <row r="2" spans="2:4" x14ac:dyDescent="0.25">
      <c r="B2" s="3" t="s">
        <v>330</v>
      </c>
      <c r="C2" s="3"/>
      <c r="D2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6"/>
  <sheetViews>
    <sheetView workbookViewId="0">
      <selection activeCell="D16" sqref="D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  <col min="4" max="4" width="17.5703125" bestFit="1" customWidth="1"/>
  </cols>
  <sheetData>
    <row r="1" spans="1:6" x14ac:dyDescent="0.25">
      <c r="A1" s="3" t="s">
        <v>31</v>
      </c>
      <c r="F1" s="12">
        <v>0.40972222222222227</v>
      </c>
    </row>
    <row r="3" spans="1:6" x14ac:dyDescent="0.25">
      <c r="A3" s="4" t="s">
        <v>0</v>
      </c>
      <c r="B3" s="4" t="s">
        <v>1</v>
      </c>
      <c r="D3" s="3" t="s">
        <v>117</v>
      </c>
    </row>
    <row r="4" spans="1:6" x14ac:dyDescent="0.25">
      <c r="B4" s="5" t="s">
        <v>4</v>
      </c>
      <c r="D4" s="5"/>
    </row>
    <row r="5" spans="1:6" x14ac:dyDescent="0.25">
      <c r="B5" s="5" t="s">
        <v>2</v>
      </c>
      <c r="D5" s="5"/>
    </row>
    <row r="6" spans="1:6" x14ac:dyDescent="0.25">
      <c r="B6" s="5" t="s">
        <v>3</v>
      </c>
      <c r="D6" s="5"/>
    </row>
    <row r="7" spans="1:6" x14ac:dyDescent="0.25">
      <c r="B7" s="5" t="s">
        <v>5</v>
      </c>
      <c r="D7" s="5"/>
    </row>
    <row r="8" spans="1:6" x14ac:dyDescent="0.25">
      <c r="B8" s="5" t="s">
        <v>6</v>
      </c>
    </row>
    <row r="9" spans="1:6" x14ac:dyDescent="0.25">
      <c r="B9" s="5" t="s">
        <v>7</v>
      </c>
    </row>
    <row r="10" spans="1:6" x14ac:dyDescent="0.25">
      <c r="B10" s="5" t="s">
        <v>8</v>
      </c>
    </row>
    <row r="11" spans="1:6" x14ac:dyDescent="0.25">
      <c r="B11" s="5" t="s">
        <v>9</v>
      </c>
    </row>
    <row r="12" spans="1:6" x14ac:dyDescent="0.25">
      <c r="B12" s="5" t="s">
        <v>10</v>
      </c>
    </row>
    <row r="13" spans="1:6" x14ac:dyDescent="0.25">
      <c r="B13" t="s">
        <v>11</v>
      </c>
    </row>
    <row r="14" spans="1:6" hidden="1" x14ac:dyDescent="0.25"/>
    <row r="16" spans="1:6" x14ac:dyDescent="0.25">
      <c r="D16" s="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0"/>
  <sheetViews>
    <sheetView workbookViewId="0">
      <selection activeCell="D16" sqref="D16"/>
    </sheetView>
  </sheetViews>
  <sheetFormatPr defaultRowHeight="15" x14ac:dyDescent="0.25"/>
  <cols>
    <col min="2" max="2" width="65" bestFit="1" customWidth="1"/>
  </cols>
  <sheetData>
    <row r="2" spans="2:9" x14ac:dyDescent="0.25">
      <c r="B2" s="3" t="s">
        <v>73</v>
      </c>
      <c r="C2" s="3"/>
      <c r="D2" s="3"/>
      <c r="E2" s="3"/>
      <c r="I2" s="12">
        <v>0.4236111111111111</v>
      </c>
    </row>
    <row r="4" spans="2:9" x14ac:dyDescent="0.25">
      <c r="B4" t="s">
        <v>74</v>
      </c>
    </row>
    <row r="5" spans="2:9" x14ac:dyDescent="0.25">
      <c r="B5" s="11"/>
      <c r="C5" s="11"/>
    </row>
    <row r="6" spans="2:9" x14ac:dyDescent="0.25">
      <c r="B6" s="11" t="s">
        <v>75</v>
      </c>
      <c r="C6" s="11"/>
    </row>
    <row r="7" spans="2:9" x14ac:dyDescent="0.25">
      <c r="B7" t="s">
        <v>118</v>
      </c>
      <c r="C7" s="11"/>
    </row>
    <row r="8" spans="2:9" x14ac:dyDescent="0.25">
      <c r="B8" t="s">
        <v>119</v>
      </c>
    </row>
    <row r="10" spans="2:9" x14ac:dyDescent="0.25">
      <c r="B10" s="3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Q20"/>
  <sheetViews>
    <sheetView workbookViewId="0">
      <selection activeCell="D16" sqref="D16"/>
    </sheetView>
  </sheetViews>
  <sheetFormatPr defaultRowHeight="15" x14ac:dyDescent="0.25"/>
  <cols>
    <col min="2" max="2" width="25.28515625" customWidth="1"/>
    <col min="3" max="3" width="14.28515625" bestFit="1" customWidth="1"/>
    <col min="4" max="4" width="14.28515625" customWidth="1"/>
  </cols>
  <sheetData>
    <row r="1" spans="2:17" x14ac:dyDescent="0.25">
      <c r="B1" s="3" t="s">
        <v>41</v>
      </c>
      <c r="Q1" s="12">
        <v>0.43055555555555558</v>
      </c>
    </row>
    <row r="4" spans="2:17" x14ac:dyDescent="0.25">
      <c r="B4" t="s">
        <v>76</v>
      </c>
      <c r="C4">
        <v>1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42</v>
      </c>
      <c r="O4" t="s">
        <v>28</v>
      </c>
      <c r="P4" t="s">
        <v>29</v>
      </c>
    </row>
    <row r="6" spans="2:17" x14ac:dyDescent="0.25">
      <c r="B6" t="s">
        <v>18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12</v>
      </c>
      <c r="C8" t="s">
        <v>17</v>
      </c>
    </row>
    <row r="9" spans="2:17" x14ac:dyDescent="0.25">
      <c r="B9" t="s">
        <v>30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14</v>
      </c>
      <c r="C10">
        <v>0.02</v>
      </c>
      <c r="D10" s="1">
        <f t="shared" ref="D10:D12" si="1">$C$9/C10*$C$4</f>
        <v>158.5</v>
      </c>
      <c r="E10">
        <f t="shared" ref="E10:P10" si="2">D10*E$6</f>
        <v>237750</v>
      </c>
      <c r="F10">
        <f t="shared" si="2"/>
        <v>47550000</v>
      </c>
      <c r="G10">
        <f t="shared" si="2"/>
        <v>10936500000</v>
      </c>
      <c r="H10">
        <f t="shared" si="2"/>
        <v>2624760000000</v>
      </c>
      <c r="I10">
        <f t="shared" si="2"/>
        <v>656190000000000</v>
      </c>
      <c r="J10">
        <f t="shared" si="2"/>
        <v>1.706094E+17</v>
      </c>
      <c r="K10">
        <f t="shared" si="2"/>
        <v>4.6064538E+19</v>
      </c>
      <c r="L10">
        <f t="shared" si="2"/>
        <v>1.2898070640000001E+22</v>
      </c>
      <c r="M10">
        <f t="shared" si="2"/>
        <v>3.7404404856000003E+24</v>
      </c>
      <c r="N10">
        <f t="shared" si="2"/>
        <v>1.1221321456800001E+27</v>
      </c>
      <c r="O10">
        <f t="shared" si="2"/>
        <v>3.4786096516080003E+29</v>
      </c>
      <c r="P10">
        <f t="shared" si="2"/>
        <v>1.1131550885145601E+32</v>
      </c>
    </row>
    <row r="11" spans="2:17" x14ac:dyDescent="0.25">
      <c r="B11" t="s">
        <v>15</v>
      </c>
      <c r="C11">
        <v>3.8</v>
      </c>
      <c r="D11" s="1">
        <f t="shared" si="1"/>
        <v>0.83421052631578951</v>
      </c>
      <c r="E11">
        <f t="shared" ref="E11:P11" si="3">D11*E$6</f>
        <v>1251.3157894736842</v>
      </c>
      <c r="F11">
        <f t="shared" si="3"/>
        <v>250263.15789473683</v>
      </c>
      <c r="G11">
        <f t="shared" si="3"/>
        <v>57560526.315789469</v>
      </c>
      <c r="H11">
        <f t="shared" si="3"/>
        <v>13814526315.789473</v>
      </c>
      <c r="I11">
        <f t="shared" si="3"/>
        <v>3453631578947.3682</v>
      </c>
      <c r="J11">
        <f t="shared" si="3"/>
        <v>897944210526315.75</v>
      </c>
      <c r="K11">
        <f t="shared" si="3"/>
        <v>2.4244493684210525E+17</v>
      </c>
      <c r="L11">
        <f t="shared" si="3"/>
        <v>6.7884582315789468E+19</v>
      </c>
      <c r="M11">
        <f t="shared" si="3"/>
        <v>1.9686528871578947E+22</v>
      </c>
      <c r="N11">
        <f t="shared" si="3"/>
        <v>5.9059586614736843E+24</v>
      </c>
      <c r="O11">
        <f t="shared" si="3"/>
        <v>1.8308471850568421E+27</v>
      </c>
      <c r="P11">
        <f t="shared" si="3"/>
        <v>5.8587109921818949E+29</v>
      </c>
    </row>
    <row r="12" spans="2:17" x14ac:dyDescent="0.25">
      <c r="B12" t="s">
        <v>16</v>
      </c>
      <c r="C12">
        <v>0.3</v>
      </c>
      <c r="D12" s="1">
        <f t="shared" si="1"/>
        <v>10.566666666666666</v>
      </c>
      <c r="E12">
        <f t="shared" ref="E12:P12" si="4">D12*E$6</f>
        <v>15850</v>
      </c>
      <c r="F12">
        <f t="shared" si="4"/>
        <v>3170000</v>
      </c>
      <c r="G12">
        <f t="shared" si="4"/>
        <v>729100000</v>
      </c>
      <c r="H12">
        <f t="shared" si="4"/>
        <v>174984000000</v>
      </c>
      <c r="I12">
        <f t="shared" si="4"/>
        <v>43746000000000</v>
      </c>
      <c r="J12">
        <f t="shared" si="4"/>
        <v>1.137396E+16</v>
      </c>
      <c r="K12">
        <f t="shared" si="4"/>
        <v>3.0709692E+18</v>
      </c>
      <c r="L12">
        <f t="shared" si="4"/>
        <v>8.5987137599999993E+20</v>
      </c>
      <c r="M12">
        <f t="shared" si="4"/>
        <v>2.4936269903999999E+23</v>
      </c>
      <c r="N12">
        <f t="shared" si="4"/>
        <v>7.4808809711999994E+25</v>
      </c>
      <c r="O12">
        <f t="shared" si="4"/>
        <v>2.3190731010719999E+28</v>
      </c>
      <c r="P12">
        <f t="shared" si="4"/>
        <v>7.4210339234303991E+30</v>
      </c>
    </row>
    <row r="18" spans="2:9" x14ac:dyDescent="0.25">
      <c r="B18" t="s">
        <v>13</v>
      </c>
      <c r="D18" t="s">
        <v>33</v>
      </c>
    </row>
    <row r="19" spans="2:9" x14ac:dyDescent="0.25">
      <c r="B19">
        <v>1</v>
      </c>
      <c r="C19" s="6" t="s">
        <v>32</v>
      </c>
      <c r="D19">
        <v>3.77</v>
      </c>
      <c r="E19" t="s">
        <v>35</v>
      </c>
      <c r="F19" s="6" t="s">
        <v>38</v>
      </c>
    </row>
    <row r="20" spans="2:9" x14ac:dyDescent="0.25">
      <c r="B20" t="s">
        <v>34</v>
      </c>
      <c r="C20" t="s">
        <v>32</v>
      </c>
      <c r="D20">
        <v>1</v>
      </c>
      <c r="E20" t="s">
        <v>36</v>
      </c>
      <c r="F20" s="6" t="s">
        <v>37</v>
      </c>
      <c r="G20" t="s">
        <v>39</v>
      </c>
      <c r="I20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5"/>
  <sheetViews>
    <sheetView workbookViewId="0">
      <selection activeCell="D16" sqref="D1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91</v>
      </c>
      <c r="J1" s="12"/>
    </row>
    <row r="2" spans="2:10" x14ac:dyDescent="0.25">
      <c r="B2" s="3" t="s">
        <v>92</v>
      </c>
    </row>
    <row r="3" spans="2:10" x14ac:dyDescent="0.25">
      <c r="B3" s="13"/>
      <c r="I3" s="12">
        <v>0.50347222222222221</v>
      </c>
    </row>
    <row r="5" spans="2:10" x14ac:dyDescent="0.25">
      <c r="B5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30"/>
  <sheetViews>
    <sheetView workbookViewId="0">
      <selection activeCell="B12" sqref="B12"/>
    </sheetView>
  </sheetViews>
  <sheetFormatPr defaultRowHeight="15" x14ac:dyDescent="0.25"/>
  <cols>
    <col min="2" max="27" width="6.140625" customWidth="1"/>
  </cols>
  <sheetData>
    <row r="2" spans="2:11" x14ac:dyDescent="0.25">
      <c r="B2" s="3" t="s">
        <v>77</v>
      </c>
      <c r="K2" t="s">
        <v>88</v>
      </c>
    </row>
    <row r="3" spans="2:11" x14ac:dyDescent="0.25">
      <c r="K3" s="12">
        <v>0.63194444444444442</v>
      </c>
    </row>
    <row r="4" spans="2:11" x14ac:dyDescent="0.25">
      <c r="B4" s="17" t="s">
        <v>83</v>
      </c>
      <c r="C4" s="17"/>
      <c r="D4" s="17"/>
      <c r="E4" s="17"/>
      <c r="F4" s="17"/>
    </row>
    <row r="6" spans="2:11" x14ac:dyDescent="0.25">
      <c r="B6" t="s">
        <v>84</v>
      </c>
    </row>
    <row r="8" spans="2:11" x14ac:dyDescent="0.25">
      <c r="B8" t="s">
        <v>140</v>
      </c>
    </row>
    <row r="12" spans="2:11" x14ac:dyDescent="0.25">
      <c r="B12" s="3" t="s">
        <v>85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10" x14ac:dyDescent="0.25">
      <c r="B17">
        <v>12.6666666666667</v>
      </c>
    </row>
    <row r="18" spans="2:10" x14ac:dyDescent="0.25">
      <c r="B18">
        <v>15.6666666666667</v>
      </c>
    </row>
    <row r="19" spans="2:10" x14ac:dyDescent="0.25">
      <c r="B19">
        <v>18.6666666666667</v>
      </c>
    </row>
    <row r="20" spans="2:10" x14ac:dyDescent="0.25">
      <c r="B20">
        <v>21.6666666666667</v>
      </c>
    </row>
    <row r="21" spans="2:10" x14ac:dyDescent="0.25">
      <c r="B21">
        <v>24.6666666666667</v>
      </c>
    </row>
    <row r="22" spans="2:10" x14ac:dyDescent="0.25">
      <c r="B22">
        <v>27.6666666666667</v>
      </c>
    </row>
    <row r="25" spans="2:10" x14ac:dyDescent="0.25">
      <c r="B25" s="3" t="s">
        <v>135</v>
      </c>
    </row>
    <row r="27" spans="2:10" x14ac:dyDescent="0.25">
      <c r="B27" t="s">
        <v>136</v>
      </c>
    </row>
    <row r="30" spans="2:10" x14ac:dyDescent="0.25">
      <c r="C30" s="15"/>
      <c r="D30" s="15"/>
      <c r="E30" s="15"/>
      <c r="F30" s="15"/>
      <c r="G30" s="15"/>
      <c r="H30" s="15"/>
      <c r="I30" s="15"/>
      <c r="J30" s="1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11"/>
  <sheetViews>
    <sheetView workbookViewId="0">
      <selection activeCell="G24" sqref="G24"/>
    </sheetView>
  </sheetViews>
  <sheetFormatPr defaultRowHeight="15" x14ac:dyDescent="0.25"/>
  <sheetData>
    <row r="1" spans="2:7" x14ac:dyDescent="0.25">
      <c r="B1" s="16" t="s">
        <v>129</v>
      </c>
      <c r="C1" s="16"/>
      <c r="D1" s="16"/>
      <c r="E1" s="14" t="s">
        <v>130</v>
      </c>
      <c r="F1" s="14"/>
    </row>
    <row r="3" spans="2:7" x14ac:dyDescent="0.25">
      <c r="B3" s="3" t="s">
        <v>77</v>
      </c>
      <c r="C3" s="3"/>
      <c r="D3" s="3"/>
      <c r="G3" s="12">
        <v>0.5625</v>
      </c>
    </row>
    <row r="5" spans="2:7" x14ac:dyDescent="0.25">
      <c r="B5" t="s">
        <v>48</v>
      </c>
    </row>
    <row r="6" spans="2:7" x14ac:dyDescent="0.25">
      <c r="B6" t="s">
        <v>78</v>
      </c>
    </row>
    <row r="7" spans="2:7" x14ac:dyDescent="0.25">
      <c r="B7" t="s">
        <v>79</v>
      </c>
    </row>
    <row r="8" spans="2:7" x14ac:dyDescent="0.25">
      <c r="B8" t="s">
        <v>80</v>
      </c>
    </row>
    <row r="9" spans="2:7" x14ac:dyDescent="0.25">
      <c r="B9" t="s">
        <v>12</v>
      </c>
    </row>
    <row r="10" spans="2:7" x14ac:dyDescent="0.25">
      <c r="B10" t="s">
        <v>81</v>
      </c>
    </row>
    <row r="11" spans="2:7" x14ac:dyDescent="0.25">
      <c r="B1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Aula 1</vt:lpstr>
      <vt:lpstr>Aula2</vt:lpstr>
      <vt:lpstr>Slide 7</vt:lpstr>
      <vt:lpstr>22</vt:lpstr>
      <vt:lpstr>23</vt:lpstr>
      <vt:lpstr>24</vt:lpstr>
      <vt:lpstr>31</vt:lpstr>
      <vt:lpstr>37 </vt:lpstr>
      <vt:lpstr>33</vt:lpstr>
      <vt:lpstr>Aula 4</vt:lpstr>
      <vt:lpstr>37</vt:lpstr>
      <vt:lpstr>40</vt:lpstr>
      <vt:lpstr>29</vt:lpstr>
      <vt:lpstr>40 </vt:lpstr>
      <vt:lpstr>44</vt:lpstr>
      <vt:lpstr>45</vt:lpstr>
      <vt:lpstr>46</vt:lpstr>
      <vt:lpstr>49-50</vt:lpstr>
      <vt:lpstr>51</vt:lpstr>
      <vt:lpstr>53</vt:lpstr>
      <vt:lpstr>Aula 5</vt:lpstr>
      <vt:lpstr>56</vt:lpstr>
      <vt:lpstr>57</vt:lpstr>
      <vt:lpstr>60</vt:lpstr>
      <vt:lpstr>59</vt:lpstr>
      <vt:lpstr>58</vt:lpstr>
      <vt:lpstr>62</vt:lpstr>
      <vt:lpstr>64</vt:lpstr>
      <vt:lpstr>65</vt:lpstr>
      <vt:lpstr>66</vt:lpstr>
      <vt:lpstr>67</vt:lpstr>
      <vt:lpstr>68</vt:lpstr>
      <vt:lpstr>69</vt:lpstr>
      <vt:lpstr>71</vt:lpstr>
      <vt:lpstr>73</vt:lpstr>
      <vt:lpstr>74</vt:lpstr>
      <vt:lpstr>75</vt:lpstr>
      <vt:lpstr>72</vt:lpstr>
      <vt:lpstr>76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Emerson Queiroz de Medeiros</cp:lastModifiedBy>
  <dcterms:created xsi:type="dcterms:W3CDTF">2018-10-17T16:29:53Z</dcterms:created>
  <dcterms:modified xsi:type="dcterms:W3CDTF">2018-12-11T17:48:49Z</dcterms:modified>
</cp:coreProperties>
</file>