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"/>
    </mc:Choice>
  </mc:AlternateContent>
  <bookViews>
    <workbookView xWindow="0" yWindow="0" windowWidth="21600" windowHeight="9630"/>
  </bookViews>
  <sheets>
    <sheet name="geral" sheetId="17" r:id="rId1"/>
    <sheet name="Slide 7" sheetId="16" r:id="rId2"/>
    <sheet name="22" sheetId="2" r:id="rId3"/>
    <sheet name="23" sheetId="4" r:id="rId4"/>
    <sheet name="24" sheetId="3" r:id="rId5"/>
    <sheet name="27" sheetId="10" r:id="rId6"/>
    <sheet name="28" sheetId="11" r:id="rId7"/>
    <sheet name="29" sheetId="12" r:id="rId8"/>
    <sheet name="30" sheetId="13" r:id="rId9"/>
    <sheet name="32" sheetId="6" r:id="rId10"/>
    <sheet name="34" sheetId="5" r:id="rId11"/>
    <sheet name="36" sheetId="7" r:id="rId12"/>
    <sheet name="39" sheetId="8" r:id="rId13"/>
    <sheet name="40" sheetId="9" r:id="rId14"/>
    <sheet name="44" sheetId="14" r:id="rId15"/>
    <sheet name="46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7" l="1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B3" i="10" l="1"/>
  <c r="C12" i="5" l="1"/>
  <c r="D13" i="3" l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<sst xmlns="http://schemas.openxmlformats.org/spreadsheetml/2006/main" count="157" uniqueCount="148">
  <si>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</si>
  <si>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</si>
  <si>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</si>
  <si>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</si>
  <si>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</si>
  <si>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</si>
  <si>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</si>
  <si>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</si>
  <si>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</si>
  <si>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</si>
  <si>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</si>
  <si>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</si>
  <si>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</si>
  <si>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</si>
  <si>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</si>
  <si>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</si>
  <si>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</si>
  <si>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</si>
  <si>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</si>
  <si>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</si>
  <si>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</si>
  <si>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</si>
  <si>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</si>
  <si>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</si>
  <si>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</si>
  <si>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</si>
  <si>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</si>
  <si>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</si>
  <si>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</si>
  <si>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</si>
  <si>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</si>
  <si>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Preço Moeda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</si>
  <si>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</si>
  <si>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</si>
  <si>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</si>
  <si>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</si>
  <si>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</si>
  <si>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</si>
  <si>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</si>
  <si>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</si>
  <si>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</si>
  <si>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</si>
  <si>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</si>
  <si>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</si>
  <si>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Ctrl + Enter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</si>
  <si>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</si>
  <si>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</si>
  <si>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</si>
  <si>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</si>
  <si>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</si>
  <si>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</si>
  <si>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</si>
  <si>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</si>
  <si>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</si>
  <si>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</si>
  <si>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</si>
  <si>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</si>
  <si>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</si>
  <si>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</si>
  <si>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</si>
  <si>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</si>
  <si>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</si>
  <si>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</si>
  <si>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</si>
  <si>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</si>
  <si>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</si>
  <si>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</si>
  <si>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</si>
  <si>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</si>
  <si>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</si>
  <si>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</si>
  <si>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</si>
  <si>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</si>
  <si>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</si>
  <si>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</si>
  <si>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</si>
  <si>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</si>
  <si>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</si>
  <si>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Ordem de calculo emnter parentesis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</si>
  <si>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</si>
  <si>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</si>
  <si>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</si>
  <si>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</si>
  <si>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</si>
  <si>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</si>
  <si>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</si>
  <si>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</si>
  <si>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</si>
  <si>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fazer uma de media no grafico</t>
  </si>
  <si>
    <t>Perid para eles fazerem um com de numero</t>
  </si>
  <si>
    <t>Perguntar e dar 10 minutos para tentarem descobrir o porque ele plota estes numeros.</t>
  </si>
  <si>
    <t>Criação de Arquivo por Dia da Semana ou Ano Mês...fazer um DRE</t>
  </si>
  <si>
    <t>fazer junto</t>
  </si>
  <si>
    <t>Fazer um DRE com eles</t>
  </si>
  <si>
    <t>fazer um arquivo consolidado de Ano, ou trimestre</t>
  </si>
  <si>
    <t>usar o exercicio 37</t>
  </si>
  <si>
    <t>Mostrar calculo com hora a funções com parametero opcional</t>
  </si>
  <si>
    <t>SOMA</t>
  </si>
  <si>
    <t>AGORA</t>
  </si>
  <si>
    <t>HOJE</t>
  </si>
  <si>
    <t>CONTAR</t>
  </si>
  <si>
    <t>...ABRIR arquivo CC Custo x Fornecedor.</t>
  </si>
  <si>
    <t>30 min</t>
  </si>
  <si>
    <t>Usar o arquivo FONCEDOR POR CANAL</t>
  </si>
  <si>
    <t>Usar o arquivo FONCEDOR POR CANAL para demonstrar diferença entre OCULTAR E DELETAR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</si>
  <si>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</si>
  <si>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</si>
  <si>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</si>
  <si>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</si>
  <si>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</si>
  <si>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</si>
  <si>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</si>
  <si>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Explicar parte a parte cada canto do quadro:</t>
  </si>
  <si>
    <t>- Tipo de caracter do argumento</t>
  </si>
  <si>
    <t>- Resultado previo da formula</t>
  </si>
  <si>
    <t>fazer com Eles Usar Arquivos de Fornecedores</t>
  </si>
  <si>
    <t>RECORTAR E INSERIR COLUNA</t>
  </si>
  <si>
    <t>O MESMO PARA LINHA</t>
  </si>
  <si>
    <t>DATADIF</t>
  </si>
  <si>
    <t>Formatar o DRE e somente depois conar planilhas</t>
  </si>
  <si>
    <t xml:space="preserve"> - Explicar a busca em Intervalo</t>
  </si>
  <si>
    <t xml:space="preserve"> - Fazer um exemplo de COMISSÃO</t>
  </si>
  <si>
    <t xml:space="preserve"> - Fazer um exemplo de Busca Venda Mês a mês (usar referencia celula ao inves de numeroda coluna)</t>
  </si>
  <si>
    <t>Baixar planilha do Totus que esta organizado por data e classfiicar por valor para descobrir a maior NF</t>
  </si>
  <si>
    <t>Depois classficair lançamento por Data</t>
  </si>
  <si>
    <t>usar em conjunto com Criar lista persolizada de empresa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</si>
  <si>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</si>
  <si>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</si>
  <si>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</si>
  <si>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</si>
  <si>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</si>
  <si>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</si>
  <si>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</si>
  <si>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</si>
  <si>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</si>
  <si>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</si>
  <si>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</si>
  <si>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</si>
  <si>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</si>
  <si>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</si>
  <si>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</si>
  <si>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</si>
  <si>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</si>
  <si>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</si>
  <si>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</si>
  <si>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</si>
  <si>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</si>
  <si>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Explicar a COR e marcação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</si>
</sst>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E20" sqref="E20"/>
    </sheetView>
  </sheetViews>
  <sheetFormatPr defaultRowHeight="15" x14ac:dyDescent="0.25"/>
  <cols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2:8" x14ac:dyDescent="0.25">
      <c r="F2" s="15" t="s">
        <v>142</v>
      </c>
      <c r="G2" s="15" t="s">
        <v>143</v>
      </c>
    </row>
    <row r="3" spans="2:8" x14ac:dyDescent="0.25">
      <c r="B3" t="s">
        <v>135</v>
      </c>
      <c r="C3" t="s">
        <v>136</v>
      </c>
      <c r="D3" t="s">
        <v>139</v>
      </c>
      <c r="E3" t="s">
        <v>137</v>
      </c>
      <c r="H3" t="s">
        <v>138</v>
      </c>
    </row>
    <row r="4" spans="2:8" x14ac:dyDescent="0.25">
      <c r="B4" s="12">
        <v>0.34027777777777773</v>
      </c>
      <c r="C4" s="12">
        <v>0.34722222222222227</v>
      </c>
      <c r="D4" s="12">
        <f>C4-B4</f>
        <v>6.9444444444445308E-3</v>
      </c>
      <c r="E4" t="s">
        <v>131</v>
      </c>
    </row>
    <row r="5" spans="2:8" x14ac:dyDescent="0.25">
      <c r="B5" s="12">
        <v>0.34722222222222227</v>
      </c>
      <c r="C5" s="12">
        <v>0.35416666666666669</v>
      </c>
      <c r="D5" s="12">
        <f t="shared" ref="D5:D17" si="0">C5-B5</f>
        <v>6.9444444444444198E-3</v>
      </c>
      <c r="E5" t="s">
        <v>132</v>
      </c>
      <c r="H5" t="s">
        <v>133</v>
      </c>
    </row>
    <row r="6" spans="2:8" x14ac:dyDescent="0.25">
      <c r="B6" s="12">
        <v>0.35416666666666669</v>
      </c>
      <c r="C6" s="12">
        <v>0.36458333333333331</v>
      </c>
      <c r="D6" s="12">
        <f t="shared" si="0"/>
        <v>1.041666666666663E-2</v>
      </c>
      <c r="E6" t="s">
        <v>134</v>
      </c>
      <c r="F6" s="15">
        <v>10</v>
      </c>
      <c r="G6" s="15">
        <v>16</v>
      </c>
      <c r="H6" t="s">
        <v>141</v>
      </c>
    </row>
    <row r="7" spans="2:8" x14ac:dyDescent="0.25">
      <c r="B7" s="12">
        <v>0.36458333333333331</v>
      </c>
      <c r="C7" s="12">
        <v>0.375</v>
      </c>
      <c r="D7" s="12">
        <f t="shared" si="0"/>
        <v>1.0416666666666685E-2</v>
      </c>
      <c r="E7" t="s">
        <v>140</v>
      </c>
      <c r="F7" s="15">
        <v>17</v>
      </c>
      <c r="G7" s="15">
        <v>21</v>
      </c>
    </row>
    <row r="8" spans="2:8" x14ac:dyDescent="0.25">
      <c r="B8" s="12">
        <v>0.38194444444444442</v>
      </c>
      <c r="C8" s="12">
        <v>0.3888888888888889</v>
      </c>
      <c r="D8" s="12">
        <f t="shared" si="0"/>
        <v>6.9444444444444753E-3</v>
      </c>
      <c r="E8" t="s">
        <v>144</v>
      </c>
      <c r="F8" s="15">
        <v>22</v>
      </c>
      <c r="G8" s="15">
        <v>22</v>
      </c>
    </row>
    <row r="9" spans="2:8" x14ac:dyDescent="0.25">
      <c r="B9" s="12">
        <v>0.3888888888888889</v>
      </c>
      <c r="C9" s="12">
        <v>0.3923611111111111</v>
      </c>
      <c r="D9" s="12">
        <f t="shared" si="0"/>
        <v>3.4722222222222099E-3</v>
      </c>
      <c r="E9" t="s">
        <v>145</v>
      </c>
      <c r="F9" s="15">
        <v>23</v>
      </c>
      <c r="G9" s="15">
        <v>23</v>
      </c>
    </row>
    <row r="10" spans="2:8" x14ac:dyDescent="0.25">
      <c r="B10" s="12">
        <v>0.3923611111111111</v>
      </c>
      <c r="C10" s="12">
        <v>0.40277777777777773</v>
      </c>
      <c r="D10" s="12">
        <f t="shared" si="0"/>
        <v>1.041666666666663E-2</v>
      </c>
      <c r="E10" t="s">
        <v>146</v>
      </c>
      <c r="F10" s="15">
        <v>24</v>
      </c>
      <c r="G10" s="15">
        <v>24</v>
      </c>
    </row>
    <row r="11" spans="2:8" x14ac:dyDescent="0.25">
      <c r="B11" s="12">
        <v>0.40277777777777773</v>
      </c>
      <c r="C11" s="12">
        <v>0.41666666666666669</v>
      </c>
      <c r="D11" s="12">
        <f t="shared" si="0"/>
        <v>1.3888888888888951E-2</v>
      </c>
    </row>
    <row r="12" spans="2:8" x14ac:dyDescent="0.25">
      <c r="D12" s="12">
        <f t="shared" si="0"/>
        <v>0</v>
      </c>
    </row>
    <row r="13" spans="2:8" x14ac:dyDescent="0.25">
      <c r="D13" s="12">
        <f t="shared" si="0"/>
        <v>0</v>
      </c>
    </row>
    <row r="14" spans="2:8" x14ac:dyDescent="0.25">
      <c r="D14" s="12">
        <f t="shared" si="0"/>
        <v>0</v>
      </c>
    </row>
    <row r="15" spans="2:8" x14ac:dyDescent="0.25">
      <c r="D15" s="12">
        <f t="shared" si="0"/>
        <v>0</v>
      </c>
    </row>
    <row r="16" spans="2:8" x14ac:dyDescent="0.25">
      <c r="D16" s="12">
        <f t="shared" si="0"/>
        <v>0</v>
      </c>
    </row>
    <row r="17" spans="4:4" x14ac:dyDescent="0.25">
      <c r="D17" s="12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G2" sqref="G2"/>
    </sheetView>
  </sheetViews>
  <sheetFormatPr defaultRowHeight="15" x14ac:dyDescent="0.25"/>
  <sheetData>
    <row r="2" spans="2:7" x14ac:dyDescent="0.25">
      <c r="B2" s="3" t="s">
        <v>80</v>
      </c>
      <c r="G2" s="12">
        <v>0.5625</v>
      </c>
    </row>
    <row r="4" spans="2:7" x14ac:dyDescent="0.25">
      <c r="B4" t="s">
        <v>50</v>
      </c>
    </row>
    <row r="5" spans="2:7" x14ac:dyDescent="0.25">
      <c r="B5" t="s">
        <v>81</v>
      </c>
    </row>
    <row r="6" spans="2:7" x14ac:dyDescent="0.25">
      <c r="B6" t="s">
        <v>82</v>
      </c>
    </row>
    <row r="7" spans="2:7" x14ac:dyDescent="0.25">
      <c r="B7" t="s">
        <v>83</v>
      </c>
    </row>
    <row r="8" spans="2:7" x14ac:dyDescent="0.25">
      <c r="B8" t="s">
        <v>12</v>
      </c>
    </row>
    <row r="9" spans="2:7" x14ac:dyDescent="0.25">
      <c r="B9" t="s">
        <v>84</v>
      </c>
    </row>
    <row r="10" spans="2:7" x14ac:dyDescent="0.25">
      <c r="B10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29" sqref="B29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74</v>
      </c>
      <c r="F2" s="12">
        <v>0.58333333333333337</v>
      </c>
    </row>
    <row r="3" spans="2:6" x14ac:dyDescent="0.25">
      <c r="F3" s="12">
        <v>0.59722222222222221</v>
      </c>
    </row>
    <row r="6" spans="2:6" x14ac:dyDescent="0.25">
      <c r="F6" s="12">
        <v>0.625</v>
      </c>
    </row>
    <row r="10" spans="2:6" x14ac:dyDescent="0.25">
      <c r="B10" t="s">
        <v>45</v>
      </c>
    </row>
    <row r="11" spans="2:6" x14ac:dyDescent="0.25">
      <c r="B11" t="s">
        <v>46</v>
      </c>
      <c r="C11" s="7">
        <v>31109</v>
      </c>
      <c r="D11" s="7"/>
      <c r="E11" t="s">
        <v>53</v>
      </c>
    </row>
    <row r="12" spans="2:6" x14ac:dyDescent="0.25">
      <c r="B12" t="s">
        <v>47</v>
      </c>
      <c r="C12" s="8">
        <f ca="1">DATEDIF(C11,TODAY(),"Y")</f>
        <v>33</v>
      </c>
      <c r="D12" t="s">
        <v>54</v>
      </c>
      <c r="E12" t="s">
        <v>52</v>
      </c>
    </row>
    <row r="13" spans="2:6" x14ac:dyDescent="0.25">
      <c r="B13" t="s">
        <v>48</v>
      </c>
    </row>
    <row r="14" spans="2:6" x14ac:dyDescent="0.25">
      <c r="B14" t="s">
        <v>73</v>
      </c>
      <c r="D14" t="s">
        <v>70</v>
      </c>
    </row>
    <row r="15" spans="2:6" x14ac:dyDescent="0.25">
      <c r="B15" t="s">
        <v>49</v>
      </c>
    </row>
    <row r="16" spans="2:6" x14ac:dyDescent="0.25">
      <c r="B16" t="s">
        <v>50</v>
      </c>
      <c r="D16" t="s">
        <v>51</v>
      </c>
    </row>
    <row r="19" spans="2:6" x14ac:dyDescent="0.25">
      <c r="B19" t="s">
        <v>71</v>
      </c>
      <c r="C19" s="7">
        <v>11304</v>
      </c>
      <c r="D19" t="s">
        <v>72</v>
      </c>
      <c r="E19">
        <v>9963251892</v>
      </c>
    </row>
    <row r="20" spans="2:6" x14ac:dyDescent="0.25">
      <c r="B20" t="s">
        <v>55</v>
      </c>
      <c r="C20" s="7">
        <v>20169</v>
      </c>
      <c r="D20" t="s">
        <v>56</v>
      </c>
      <c r="E20" s="10">
        <v>32356489711</v>
      </c>
      <c r="F20" s="9"/>
    </row>
    <row r="21" spans="2:6" x14ac:dyDescent="0.25">
      <c r="B21" t="s">
        <v>57</v>
      </c>
      <c r="C21" s="7">
        <v>19305</v>
      </c>
      <c r="D21" t="s">
        <v>58</v>
      </c>
      <c r="E21">
        <v>25249863710</v>
      </c>
    </row>
    <row r="22" spans="2:6" x14ac:dyDescent="0.25">
      <c r="B22" t="s">
        <v>59</v>
      </c>
      <c r="C22" s="7">
        <v>21224</v>
      </c>
      <c r="D22" t="s">
        <v>60</v>
      </c>
      <c r="E22">
        <v>56987413215</v>
      </c>
    </row>
    <row r="23" spans="2:6" x14ac:dyDescent="0.25">
      <c r="B23" t="s">
        <v>61</v>
      </c>
      <c r="C23" s="7">
        <v>21130</v>
      </c>
      <c r="D23" t="s">
        <v>58</v>
      </c>
      <c r="E23">
        <v>58598745874</v>
      </c>
    </row>
    <row r="24" spans="2:6" x14ac:dyDescent="0.25">
      <c r="B24" t="s">
        <v>62</v>
      </c>
      <c r="C24" s="7">
        <v>22941</v>
      </c>
      <c r="D24" t="s">
        <v>63</v>
      </c>
      <c r="E24">
        <v>58598747411</v>
      </c>
    </row>
    <row r="25" spans="2:6" x14ac:dyDescent="0.25">
      <c r="B25" t="s">
        <v>64</v>
      </c>
      <c r="C25" s="7">
        <v>16680</v>
      </c>
      <c r="D25" t="s">
        <v>65</v>
      </c>
      <c r="E25">
        <v>2135896578</v>
      </c>
    </row>
    <row r="26" spans="2:6" x14ac:dyDescent="0.25">
      <c r="B26" t="s">
        <v>66</v>
      </c>
      <c r="C26" s="7">
        <v>27849</v>
      </c>
      <c r="D26" t="s">
        <v>67</v>
      </c>
      <c r="E26">
        <v>85968749865</v>
      </c>
    </row>
    <row r="27" spans="2:6" x14ac:dyDescent="0.25">
      <c r="B27" t="s">
        <v>68</v>
      </c>
      <c r="C27" s="7">
        <v>23036</v>
      </c>
      <c r="D27" t="s">
        <v>69</v>
      </c>
      <c r="E27">
        <v>87895483125</v>
      </c>
    </row>
    <row r="29" spans="2:6" x14ac:dyDescent="0.25">
      <c r="B29" s="4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4" sqref="K4"/>
    </sheetView>
  </sheetViews>
  <sheetFormatPr defaultRowHeight="15" x14ac:dyDescent="0.25"/>
  <sheetData>
    <row r="2" spans="2:11" x14ac:dyDescent="0.25">
      <c r="B2" s="3" t="s">
        <v>80</v>
      </c>
      <c r="K2" t="s">
        <v>105</v>
      </c>
    </row>
    <row r="3" spans="2:11" x14ac:dyDescent="0.25">
      <c r="K3" s="12">
        <v>0.63194444444444442</v>
      </c>
    </row>
    <row r="4" spans="2:11" x14ac:dyDescent="0.25">
      <c r="B4" t="s">
        <v>86</v>
      </c>
    </row>
    <row r="6" spans="2:11" x14ac:dyDescent="0.25">
      <c r="B6" t="s">
        <v>87</v>
      </c>
    </row>
    <row r="8" spans="2:11" x14ac:dyDescent="0.25">
      <c r="B8" t="s">
        <v>88</v>
      </c>
    </row>
    <row r="10" spans="2:11" x14ac:dyDescent="0.25">
      <c r="B10" t="s">
        <v>89</v>
      </c>
    </row>
    <row r="12" spans="2:11" x14ac:dyDescent="0.25">
      <c r="B12" t="s">
        <v>90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2" x14ac:dyDescent="0.25">
      <c r="B17">
        <v>12.6666666666667</v>
      </c>
    </row>
    <row r="18" spans="2:2" x14ac:dyDescent="0.25">
      <c r="B18">
        <v>15.6666666666667</v>
      </c>
    </row>
    <row r="19" spans="2:2" x14ac:dyDescent="0.25">
      <c r="B19">
        <v>18.6666666666667</v>
      </c>
    </row>
    <row r="20" spans="2:2" x14ac:dyDescent="0.25">
      <c r="B20">
        <v>21.6666666666667</v>
      </c>
    </row>
    <row r="21" spans="2:2" x14ac:dyDescent="0.25">
      <c r="B21">
        <v>24.6666666666667</v>
      </c>
    </row>
    <row r="22" spans="2:2" x14ac:dyDescent="0.25">
      <c r="B22">
        <v>27.6666666666667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B4" sqref="B4"/>
    </sheetView>
  </sheetViews>
  <sheetFormatPr defaultRowHeight="15" x14ac:dyDescent="0.25"/>
  <sheetData>
    <row r="2" spans="2:9" x14ac:dyDescent="0.25">
      <c r="B2" s="3" t="s">
        <v>92</v>
      </c>
      <c r="I2" t="s">
        <v>111</v>
      </c>
    </row>
    <row r="3" spans="2:9" x14ac:dyDescent="0.25">
      <c r="B3" t="s">
        <v>91</v>
      </c>
    </row>
    <row r="4" spans="2:9" x14ac:dyDescent="0.25">
      <c r="B4" t="s">
        <v>119</v>
      </c>
      <c r="I4" s="12">
        <v>0.65972222222222221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B3" sqref="B3"/>
    </sheetView>
  </sheetViews>
  <sheetFormatPr defaultRowHeight="15" x14ac:dyDescent="0.25"/>
  <sheetData>
    <row r="2" spans="2:9" x14ac:dyDescent="0.25">
      <c r="B2" s="3" t="s">
        <v>95</v>
      </c>
      <c r="I2">
        <v>15</v>
      </c>
    </row>
    <row r="3" spans="2:9" x14ac:dyDescent="0.25">
      <c r="B3" t="s">
        <v>94</v>
      </c>
      <c r="I3" s="12">
        <v>0.67361111111111116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13" sqref="B13"/>
    </sheetView>
  </sheetViews>
  <sheetFormatPr defaultRowHeight="15" x14ac:dyDescent="0.25"/>
  <cols>
    <col min="5" max="5" width="17.85546875" customWidth="1"/>
  </cols>
  <sheetData>
    <row r="2" spans="2:5" x14ac:dyDescent="0.25">
      <c r="B2" s="3" t="s">
        <v>115</v>
      </c>
      <c r="C2" s="3"/>
      <c r="D2" s="3"/>
      <c r="E2" s="3"/>
    </row>
    <row r="3" spans="2:5" x14ac:dyDescent="0.25">
      <c r="B3" t="s">
        <v>112</v>
      </c>
    </row>
    <row r="5" spans="2:5" x14ac:dyDescent="0.25">
      <c r="B5" s="6" t="s">
        <v>113</v>
      </c>
    </row>
    <row r="6" spans="2:5" x14ac:dyDescent="0.25">
      <c r="B6" s="6" t="s">
        <v>114</v>
      </c>
    </row>
    <row r="7" spans="2:5" x14ac:dyDescent="0.25">
      <c r="B7" s="6" t="s">
        <v>120</v>
      </c>
    </row>
    <row r="9" spans="2:5" x14ac:dyDescent="0.25">
      <c r="B9" t="s">
        <v>121</v>
      </c>
    </row>
    <row r="10" spans="2:5" x14ac:dyDescent="0.25">
      <c r="B10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E15" sqref="E15"/>
    </sheetView>
  </sheetViews>
  <sheetFormatPr defaultRowHeight="15" x14ac:dyDescent="0.25"/>
  <sheetData>
    <row r="2" spans="2:2" x14ac:dyDescent="0.25">
      <c r="B2" t="s">
        <v>32</v>
      </c>
    </row>
    <row r="4" spans="2:2" x14ac:dyDescent="0.25">
      <c r="B4" t="s">
        <v>123</v>
      </c>
    </row>
    <row r="5" spans="2:2" x14ac:dyDescent="0.25">
      <c r="B5" t="s">
        <v>124</v>
      </c>
    </row>
    <row r="6" spans="2:2" x14ac:dyDescent="0.25">
      <c r="B6" t="s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9" sqref="B19"/>
    </sheetView>
  </sheetViews>
  <sheetFormatPr defaultRowHeight="15" x14ac:dyDescent="0.25"/>
  <sheetData>
    <row r="4" spans="2:7" x14ac:dyDescent="0.25">
      <c r="B4" t="s">
        <v>126</v>
      </c>
    </row>
    <row r="6" spans="2:7" x14ac:dyDescent="0.25">
      <c r="B6" s="14" t="s">
        <v>127</v>
      </c>
      <c r="C6" s="14"/>
      <c r="D6" s="14"/>
      <c r="E6" s="14"/>
      <c r="F6" s="14"/>
      <c r="G6" s="14"/>
    </row>
    <row r="8" spans="2:7" x14ac:dyDescent="0.25">
      <c r="B8" t="s">
        <v>128</v>
      </c>
    </row>
    <row r="9" spans="2:7" x14ac:dyDescent="0.25">
      <c r="B9" t="s">
        <v>129</v>
      </c>
    </row>
    <row r="10" spans="2:7" x14ac:dyDescent="0.25">
      <c r="B10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4" sqref="C24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</cols>
  <sheetData>
    <row r="1" spans="1:6" x14ac:dyDescent="0.25">
      <c r="A1" s="3" t="s">
        <v>32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5" t="s">
        <v>44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B10" sqref="B10"/>
    </sheetView>
  </sheetViews>
  <sheetFormatPr defaultRowHeight="15" x14ac:dyDescent="0.25"/>
  <sheetData>
    <row r="2" spans="2:9" x14ac:dyDescent="0.25">
      <c r="B2" s="3" t="s">
        <v>75</v>
      </c>
      <c r="C2" s="3"/>
      <c r="D2" s="3"/>
      <c r="E2" s="3"/>
      <c r="I2" s="12">
        <v>0.4236111111111111</v>
      </c>
    </row>
    <row r="4" spans="2:9" x14ac:dyDescent="0.25">
      <c r="B4" t="s">
        <v>76</v>
      </c>
    </row>
    <row r="5" spans="2:9" x14ac:dyDescent="0.25">
      <c r="B5" s="11"/>
      <c r="C5" s="11"/>
    </row>
    <row r="6" spans="2:9" x14ac:dyDescent="0.25">
      <c r="B6" s="11" t="s">
        <v>77</v>
      </c>
      <c r="C6" s="11"/>
    </row>
    <row r="7" spans="2:9" x14ac:dyDescent="0.25">
      <c r="B7" t="s">
        <v>78</v>
      </c>
      <c r="C7" s="11"/>
    </row>
    <row r="8" spans="2:9" x14ac:dyDescent="0.25">
      <c r="B8" t="s">
        <v>147</v>
      </c>
    </row>
    <row r="10" spans="2:9" x14ac:dyDescent="0.25">
      <c r="B10" s="3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workbookViewId="0">
      <selection activeCell="A29" sqref="A29"/>
    </sheetView>
  </sheetViews>
  <sheetFormatPr defaultRowHeight="15" x14ac:dyDescent="0.25"/>
  <cols>
    <col min="2" max="2" width="16.28515625" bestFit="1" customWidth="1"/>
    <col min="3" max="3" width="14.28515625" bestFit="1" customWidth="1"/>
    <col min="4" max="4" width="14.28515625" customWidth="1"/>
  </cols>
  <sheetData>
    <row r="1" spans="2:17" x14ac:dyDescent="0.25">
      <c r="B1" s="3" t="s">
        <v>42</v>
      </c>
      <c r="Q1" s="12">
        <v>0.43055555555555558</v>
      </c>
    </row>
    <row r="4" spans="2:17" x14ac:dyDescent="0.25">
      <c r="B4" t="s">
        <v>79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43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  <c r="D8" t="s">
        <v>31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13</v>
      </c>
      <c r="C10">
        <v>3.77</v>
      </c>
      <c r="D10" s="1">
        <f>$C$9/C10*$C$4</f>
        <v>0.84084880636604775</v>
      </c>
      <c r="E10">
        <f t="shared" ref="E10:P10" si="1">D10*E$6</f>
        <v>1261.2732095490717</v>
      </c>
      <c r="F10">
        <f t="shared" si="1"/>
        <v>252254.64190981432</v>
      </c>
      <c r="G10">
        <f t="shared" si="1"/>
        <v>58018567.639257297</v>
      </c>
      <c r="H10">
        <f t="shared" si="1"/>
        <v>13924456233.421751</v>
      </c>
      <c r="I10">
        <f t="shared" si="1"/>
        <v>3481114058355.438</v>
      </c>
      <c r="J10">
        <f t="shared" si="1"/>
        <v>905089655172413.88</v>
      </c>
      <c r="K10">
        <f t="shared" si="1"/>
        <v>2.4437420689655174E+17</v>
      </c>
      <c r="L10">
        <f t="shared" si="1"/>
        <v>6.8424777931034485E+19</v>
      </c>
      <c r="M10">
        <f t="shared" si="1"/>
        <v>1.98431856E+22</v>
      </c>
      <c r="N10">
        <f t="shared" si="1"/>
        <v>5.9529556800000004E+24</v>
      </c>
      <c r="O10">
        <f t="shared" si="1"/>
        <v>1.8454162608000002E+27</v>
      </c>
      <c r="P10">
        <f t="shared" si="1"/>
        <v>5.9053320345600001E+29</v>
      </c>
    </row>
    <row r="11" spans="2:17" x14ac:dyDescent="0.25">
      <c r="B11" t="s">
        <v>14</v>
      </c>
      <c r="C11">
        <v>0.02</v>
      </c>
      <c r="D11" s="1">
        <f t="shared" ref="D11:D13" si="2">$C$9/C11*$C$4</f>
        <v>158.5</v>
      </c>
      <c r="E11">
        <f t="shared" ref="E11:P11" si="3">D11*E$6</f>
        <v>237750</v>
      </c>
      <c r="F11">
        <f t="shared" si="3"/>
        <v>47550000</v>
      </c>
      <c r="G11">
        <f t="shared" si="3"/>
        <v>10936500000</v>
      </c>
      <c r="H11">
        <f t="shared" si="3"/>
        <v>2624760000000</v>
      </c>
      <c r="I11">
        <f t="shared" si="3"/>
        <v>656190000000000</v>
      </c>
      <c r="J11">
        <f t="shared" si="3"/>
        <v>1.706094E+17</v>
      </c>
      <c r="K11">
        <f t="shared" si="3"/>
        <v>4.6064538E+19</v>
      </c>
      <c r="L11">
        <f t="shared" si="3"/>
        <v>1.2898070640000001E+22</v>
      </c>
      <c r="M11">
        <f t="shared" si="3"/>
        <v>3.7404404856000003E+24</v>
      </c>
      <c r="N11">
        <f t="shared" si="3"/>
        <v>1.1221321456800001E+27</v>
      </c>
      <c r="O11">
        <f t="shared" si="3"/>
        <v>3.4786096516080003E+29</v>
      </c>
      <c r="P11">
        <f t="shared" si="3"/>
        <v>1.1131550885145601E+32</v>
      </c>
    </row>
    <row r="12" spans="2:17" x14ac:dyDescent="0.25">
      <c r="B12" t="s">
        <v>15</v>
      </c>
      <c r="C12">
        <v>3.8</v>
      </c>
      <c r="D12" s="1">
        <f t="shared" si="2"/>
        <v>0.83421052631578951</v>
      </c>
      <c r="E12">
        <f t="shared" ref="E12:P12" si="4">D12*E$6</f>
        <v>1251.3157894736842</v>
      </c>
      <c r="F12">
        <f t="shared" si="4"/>
        <v>250263.15789473683</v>
      </c>
      <c r="G12">
        <f t="shared" si="4"/>
        <v>57560526.315789469</v>
      </c>
      <c r="H12">
        <f t="shared" si="4"/>
        <v>13814526315.789473</v>
      </c>
      <c r="I12">
        <f t="shared" si="4"/>
        <v>3453631578947.3682</v>
      </c>
      <c r="J12">
        <f t="shared" si="4"/>
        <v>897944210526315.75</v>
      </c>
      <c r="K12">
        <f t="shared" si="4"/>
        <v>2.4244493684210525E+17</v>
      </c>
      <c r="L12">
        <f t="shared" si="4"/>
        <v>6.7884582315789468E+19</v>
      </c>
      <c r="M12">
        <f t="shared" si="4"/>
        <v>1.9686528871578947E+22</v>
      </c>
      <c r="N12">
        <f t="shared" si="4"/>
        <v>5.9059586614736843E+24</v>
      </c>
      <c r="O12">
        <f t="shared" si="4"/>
        <v>1.8308471850568421E+27</v>
      </c>
      <c r="P12">
        <f t="shared" si="4"/>
        <v>5.8587109921818949E+29</v>
      </c>
    </row>
    <row r="13" spans="2:17" x14ac:dyDescent="0.25">
      <c r="B13" t="s">
        <v>16</v>
      </c>
      <c r="C13">
        <v>0.3</v>
      </c>
      <c r="D13" s="1">
        <f t="shared" si="2"/>
        <v>10.566666666666666</v>
      </c>
      <c r="E13">
        <f t="shared" ref="E13:P13" si="5">D13*E$6</f>
        <v>15850</v>
      </c>
      <c r="F13">
        <f t="shared" si="5"/>
        <v>3170000</v>
      </c>
      <c r="G13">
        <f t="shared" si="5"/>
        <v>729100000</v>
      </c>
      <c r="H13">
        <f t="shared" si="5"/>
        <v>174984000000</v>
      </c>
      <c r="I13">
        <f t="shared" si="5"/>
        <v>43746000000000</v>
      </c>
      <c r="J13">
        <f t="shared" si="5"/>
        <v>1.137396E+16</v>
      </c>
      <c r="K13">
        <f t="shared" si="5"/>
        <v>3.0709692E+18</v>
      </c>
      <c r="L13">
        <f t="shared" si="5"/>
        <v>8.5987137599999993E+20</v>
      </c>
      <c r="M13">
        <f t="shared" si="5"/>
        <v>2.4936269903999999E+23</v>
      </c>
      <c r="N13">
        <f t="shared" si="5"/>
        <v>7.4808809711999994E+25</v>
      </c>
      <c r="O13">
        <f t="shared" si="5"/>
        <v>2.3190731010719999E+28</v>
      </c>
      <c r="P13">
        <f t="shared" si="5"/>
        <v>7.4210339234303991E+30</v>
      </c>
    </row>
    <row r="19" spans="2:9" x14ac:dyDescent="0.25">
      <c r="B19" t="s">
        <v>13</v>
      </c>
      <c r="D19" t="s">
        <v>34</v>
      </c>
    </row>
    <row r="20" spans="2:9" x14ac:dyDescent="0.25">
      <c r="B20">
        <v>1</v>
      </c>
      <c r="C20" s="6" t="s">
        <v>33</v>
      </c>
      <c r="D20">
        <v>3.77</v>
      </c>
      <c r="E20" t="s">
        <v>36</v>
      </c>
      <c r="F20" s="6" t="s">
        <v>39</v>
      </c>
    </row>
    <row r="21" spans="2:9" x14ac:dyDescent="0.25">
      <c r="B21" t="s">
        <v>35</v>
      </c>
      <c r="C21" t="s">
        <v>33</v>
      </c>
      <c r="D21">
        <v>1</v>
      </c>
      <c r="E21" t="s">
        <v>37</v>
      </c>
      <c r="F21" s="6" t="s">
        <v>38</v>
      </c>
      <c r="G21" t="s">
        <v>40</v>
      </c>
      <c r="I2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2" sqref="J2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102</v>
      </c>
      <c r="J1" s="12">
        <v>0.47916666666666669</v>
      </c>
    </row>
    <row r="2" spans="2:10" x14ac:dyDescent="0.25">
      <c r="B2" s="3" t="s">
        <v>96</v>
      </c>
    </row>
    <row r="3" spans="2:10" x14ac:dyDescent="0.25">
      <c r="B3" s="13">
        <f ca="1">NOW()</f>
        <v>43399.595361111111</v>
      </c>
    </row>
    <row r="4" spans="2:10" x14ac:dyDescent="0.25">
      <c r="B4" t="s">
        <v>97</v>
      </c>
    </row>
    <row r="5" spans="2:10" x14ac:dyDescent="0.25">
      <c r="B5" t="s">
        <v>98</v>
      </c>
    </row>
    <row r="6" spans="2:10" x14ac:dyDescent="0.25">
      <c r="B6" t="s">
        <v>99</v>
      </c>
    </row>
    <row r="7" spans="2:10" x14ac:dyDescent="0.25">
      <c r="B7" t="s">
        <v>100</v>
      </c>
    </row>
    <row r="9" spans="2:10" x14ac:dyDescent="0.25">
      <c r="B9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D10" sqref="D10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105</v>
      </c>
      <c r="J1" s="12"/>
    </row>
    <row r="2" spans="2:10" x14ac:dyDescent="0.25">
      <c r="B2" s="3" t="s">
        <v>104</v>
      </c>
    </row>
    <row r="3" spans="2:10" x14ac:dyDescent="0.25">
      <c r="B3" s="13"/>
    </row>
    <row r="4" spans="2:10" x14ac:dyDescent="0.25">
      <c r="B4" s="3" t="s">
        <v>116</v>
      </c>
    </row>
    <row r="6" spans="2:10" x14ac:dyDescent="0.25">
      <c r="B6" s="3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I4" sqref="I4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105</v>
      </c>
      <c r="J1" s="12"/>
    </row>
    <row r="2" spans="2:10" x14ac:dyDescent="0.25">
      <c r="B2" s="3" t="s">
        <v>103</v>
      </c>
    </row>
    <row r="3" spans="2:10" x14ac:dyDescent="0.25">
      <c r="B3" s="13"/>
      <c r="I3" s="12">
        <v>0.49305555555555558</v>
      </c>
    </row>
    <row r="5" spans="2:10" x14ac:dyDescent="0.25">
      <c r="B5" t="s">
        <v>106</v>
      </c>
    </row>
    <row r="6" spans="2:10" x14ac:dyDescent="0.25">
      <c r="B6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I6" sqref="I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108</v>
      </c>
      <c r="J1" s="12"/>
    </row>
    <row r="2" spans="2:10" x14ac:dyDescent="0.25">
      <c r="B2" s="3" t="s">
        <v>109</v>
      </c>
    </row>
    <row r="3" spans="2:10" x14ac:dyDescent="0.25">
      <c r="B3" s="13"/>
      <c r="I3" s="12">
        <v>0.50347222222222221</v>
      </c>
    </row>
    <row r="5" spans="2:10" x14ac:dyDescent="0.25">
      <c r="B5" t="s"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geral</vt:lpstr>
      <vt:lpstr>Slide 7</vt:lpstr>
      <vt:lpstr>22</vt:lpstr>
      <vt:lpstr>23</vt:lpstr>
      <vt:lpstr>24</vt:lpstr>
      <vt:lpstr>27</vt:lpstr>
      <vt:lpstr>28</vt:lpstr>
      <vt:lpstr>29</vt:lpstr>
      <vt:lpstr>30</vt:lpstr>
      <vt:lpstr>32</vt:lpstr>
      <vt:lpstr>34</vt:lpstr>
      <vt:lpstr>36</vt:lpstr>
      <vt:lpstr>39</vt:lpstr>
      <vt:lpstr>40</vt:lpstr>
      <vt:lpstr>44</vt:lpstr>
      <vt:lpstr>46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2018-10-26T17:20:10Z</dcterms:modified>
</cp:coreProperties>
</file>