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bfa86df19096aa/ifal/aulas/inar/Aulas/aula8/tables/"/>
    </mc:Choice>
  </mc:AlternateContent>
  <xr:revisionPtr revIDLastSave="63" documentId="4C24369D13EE65E897594CEE16C1A88A272BFD82" xr6:coauthVersionLast="23" xr6:coauthVersionMax="23" xr10:uidLastSave="{92668C18-A6EE-44C1-9AB8-54A525E186B6}"/>
  <bookViews>
    <workbookView xWindow="0" yWindow="0" windowWidth="20490" windowHeight="6930" xr2:uid="{8520DC21-CB5D-4CD7-A0BE-C7832CD5956C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F2" i="1"/>
  <c r="I7" i="1" l="1"/>
  <c r="F14" i="1" l="1"/>
  <c r="F3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I6" i="1"/>
  <c r="I5" i="1"/>
  <c r="I4" i="1"/>
  <c r="I2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Medeiros</author>
  </authors>
  <commentList>
    <comment ref="L6" authorId="0" shapeId="0" xr:uid="{B0986465-3A78-495D-AC2C-D14E65F0826B}">
      <text>
        <r>
          <rPr>
            <b/>
            <sz val="9"/>
            <color indexed="81"/>
            <rFont val="Segoe UI"/>
            <charset val="1"/>
          </rPr>
          <t>Leonardo Medeiros: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H7" authorId="0" shapeId="0" xr:uid="{AD8D489B-0980-4F98-BCC5-E2A911DFCB59}">
      <text>
        <r>
          <rPr>
            <b/>
            <sz val="9"/>
            <color indexed="81"/>
            <rFont val="Segoe UI"/>
            <charset val="1"/>
          </rPr>
          <t>Leonardo Medeiros:</t>
        </r>
        <r>
          <rPr>
            <sz val="9"/>
            <color indexed="81"/>
            <rFont val="Segoe UI"/>
            <charset val="1"/>
          </rPr>
          <t xml:space="preserve">
r =  \frac{\sum (x_i-\bar{x})(y_i-\bar{y})}{(N-1)(SD_x.SD_y)}</t>
        </r>
      </text>
    </comment>
  </commentList>
</comments>
</file>

<file path=xl/sharedStrings.xml><?xml version="1.0" encoding="utf-8"?>
<sst xmlns="http://schemas.openxmlformats.org/spreadsheetml/2006/main" count="14" uniqueCount="14">
  <si>
    <t>Carro</t>
  </si>
  <si>
    <t xml:space="preserve">Kilometragem (X) </t>
  </si>
  <si>
    <t>Preço (Y)</t>
  </si>
  <si>
    <t>MediaX</t>
  </si>
  <si>
    <t>MediaY</t>
  </si>
  <si>
    <t>DesvioPadraoX</t>
  </si>
  <si>
    <t>DesvioPadraoY</t>
  </si>
  <si>
    <t>Nelementos</t>
  </si>
  <si>
    <t>X_i - Med(X)</t>
  </si>
  <si>
    <t>Y_i - Med(Y)</t>
  </si>
  <si>
    <t>Soma(Covariancia)</t>
  </si>
  <si>
    <t>r(Coeficiente Correlacao (inclinacao))</t>
  </si>
  <si>
    <t>BETA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</si>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</sst>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0DF8-7FA4-4C4D-A9E0-CB6D5530C99A}">
  <dimension ref="A1:L14"/>
  <sheetViews>
    <sheetView tabSelected="1" workbookViewId="0">
      <selection activeCell="P12" sqref="P12"/>
    </sheetView>
  </sheetViews>
  <sheetFormatPr defaultRowHeight="15"/>
  <cols>
    <col min="1" max="1" width="9.140625" style="1"/>
    <col min="2" max="2" width="18" style="1" customWidth="1"/>
    <col min="3" max="3" width="9.140625" style="1"/>
    <col min="4" max="4" width="12.140625" style="1" customWidth="1"/>
    <col min="5" max="5" width="12.85546875" style="1" customWidth="1"/>
    <col min="6" max="6" width="17.42578125" style="1" customWidth="1"/>
    <col min="7" max="7" width="12.7109375" style="1" bestFit="1" customWidth="1"/>
    <col min="8" max="8" width="17.7109375" style="1" customWidth="1"/>
    <col min="9" max="16384" width="9.1406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12">
      <c r="A2" s="2">
        <v>1</v>
      </c>
      <c r="B2" s="1">
        <v>9300</v>
      </c>
      <c r="C2" s="1">
        <v>7100</v>
      </c>
      <c r="D2" s="1">
        <f>B2-$I$2</f>
        <v>-51894.833333333336</v>
      </c>
      <c r="E2" s="1">
        <f>C2-$I$3</f>
        <v>2101.25</v>
      </c>
      <c r="F2" s="1">
        <f>D2*E2</f>
        <v>-109044018.54166667</v>
      </c>
      <c r="H2" s="1" t="s">
        <v>3</v>
      </c>
      <c r="I2" s="1">
        <f>AVERAGE(B2:B13)</f>
        <v>61194.833333333336</v>
      </c>
    </row>
    <row r="3" spans="1:12">
      <c r="A3" s="2">
        <v>2</v>
      </c>
      <c r="B3" s="1">
        <v>10565</v>
      </c>
      <c r="C3" s="1">
        <v>15500</v>
      </c>
      <c r="D3" s="1">
        <f t="shared" ref="D3:D13" si="0">B3-$I$2</f>
        <v>-50629.833333333336</v>
      </c>
      <c r="E3" s="1">
        <f>C3-$I$3</f>
        <v>10501.25</v>
      </c>
      <c r="F3" s="1">
        <f t="shared" ref="F3:F13" si="1">D3*E3</f>
        <v>-531676537.29166669</v>
      </c>
      <c r="H3" s="1" t="s">
        <v>4</v>
      </c>
      <c r="I3" s="1">
        <f>AVERAGE(C2:C13)</f>
        <v>4998.75</v>
      </c>
    </row>
    <row r="4" spans="1:12">
      <c r="A4" s="2">
        <v>3</v>
      </c>
      <c r="B4" s="1">
        <v>15000</v>
      </c>
      <c r="C4" s="1">
        <v>4400</v>
      </c>
      <c r="D4" s="1">
        <f t="shared" si="0"/>
        <v>-46194.833333333336</v>
      </c>
      <c r="E4" s="1">
        <f t="shared" ref="E4:E13" si="2">C4-$I$3</f>
        <v>-598.75</v>
      </c>
      <c r="F4" s="1">
        <f t="shared" si="1"/>
        <v>27659156.458333336</v>
      </c>
      <c r="H4" s="1" t="s">
        <v>5</v>
      </c>
      <c r="I4" s="1">
        <f>_xlfn.STDEV.S(B2:B13)</f>
        <v>50988.830753470516</v>
      </c>
    </row>
    <row r="5" spans="1:12">
      <c r="A5" s="2">
        <v>4</v>
      </c>
      <c r="B5" s="1">
        <v>15000</v>
      </c>
      <c r="C5" s="1">
        <v>4400</v>
      </c>
      <c r="D5" s="1">
        <f t="shared" si="0"/>
        <v>-46194.833333333336</v>
      </c>
      <c r="E5" s="1">
        <f t="shared" si="2"/>
        <v>-598.75</v>
      </c>
      <c r="F5" s="1">
        <f t="shared" si="1"/>
        <v>27659156.458333336</v>
      </c>
      <c r="H5" s="1" t="s">
        <v>6</v>
      </c>
      <c r="I5" s="1">
        <f>_xlfn.STDEV.S(C2:C13)</f>
        <v>4078.5158424692586</v>
      </c>
    </row>
    <row r="6" spans="1:12">
      <c r="A6" s="2">
        <v>5</v>
      </c>
      <c r="B6" s="1">
        <v>17764</v>
      </c>
      <c r="C6" s="1">
        <v>5900</v>
      </c>
      <c r="D6" s="1">
        <f t="shared" si="0"/>
        <v>-43430.833333333336</v>
      </c>
      <c r="E6" s="1">
        <f t="shared" si="2"/>
        <v>901.25</v>
      </c>
      <c r="F6" s="1">
        <f t="shared" si="1"/>
        <v>-39142038.541666672</v>
      </c>
      <c r="H6" s="1" t="s">
        <v>7</v>
      </c>
      <c r="I6" s="1">
        <f>COUNT(A2:A13)</f>
        <v>12</v>
      </c>
    </row>
    <row r="7" spans="1:12">
      <c r="A7" s="2">
        <v>6</v>
      </c>
      <c r="B7" s="1">
        <v>57000</v>
      </c>
      <c r="C7" s="1">
        <v>4600</v>
      </c>
      <c r="D7" s="1">
        <f t="shared" si="0"/>
        <v>-4194.8333333333358</v>
      </c>
      <c r="E7" s="1">
        <f t="shared" si="2"/>
        <v>-398.75</v>
      </c>
      <c r="F7" s="1">
        <f t="shared" si="1"/>
        <v>1672689.7916666677</v>
      </c>
      <c r="H7" s="3" t="s">
        <v>11</v>
      </c>
      <c r="I7" s="1">
        <f>F14/((I6-1)*I4*I5)</f>
        <v>-0.64095579233774747</v>
      </c>
    </row>
    <row r="8" spans="1:12">
      <c r="A8" s="2">
        <v>7</v>
      </c>
      <c r="B8" s="1">
        <v>65940</v>
      </c>
      <c r="C8" s="1">
        <v>8800</v>
      </c>
      <c r="D8" s="1">
        <f t="shared" si="0"/>
        <v>4745.1666666666642</v>
      </c>
      <c r="E8" s="1">
        <f t="shared" si="2"/>
        <v>3801.25</v>
      </c>
      <c r="F8" s="1">
        <f t="shared" si="1"/>
        <v>18037564.791666657</v>
      </c>
    </row>
    <row r="9" spans="1:12">
      <c r="A9" s="2">
        <v>8</v>
      </c>
      <c r="B9" s="1">
        <v>73676</v>
      </c>
      <c r="C9" s="1">
        <v>2000</v>
      </c>
      <c r="D9" s="1">
        <f t="shared" si="0"/>
        <v>12481.166666666664</v>
      </c>
      <c r="E9" s="1">
        <f t="shared" si="2"/>
        <v>-2998.75</v>
      </c>
      <c r="F9" s="1">
        <f t="shared" si="1"/>
        <v>-37427898.541666657</v>
      </c>
      <c r="H9" s="3" t="s">
        <v>12</v>
      </c>
      <c r="I9" s="1">
        <f>I7*(I5/I4)</f>
        <v>-5.1269039017805072E-2</v>
      </c>
    </row>
    <row r="10" spans="1:12">
      <c r="A10" s="2">
        <v>9</v>
      </c>
      <c r="B10" s="1">
        <v>77006</v>
      </c>
      <c r="C10" s="1">
        <v>2750</v>
      </c>
      <c r="D10" s="1">
        <f t="shared" si="0"/>
        <v>15811.166666666664</v>
      </c>
      <c r="E10" s="1">
        <f t="shared" si="2"/>
        <v>-2248.75</v>
      </c>
      <c r="F10" s="1">
        <f t="shared" si="1"/>
        <v>-35555361.041666664</v>
      </c>
      <c r="H10" s="3" t="s">
        <v>13</v>
      </c>
      <c r="I10" s="1">
        <f>I3-(I9*I2)</f>
        <v>8136.1502978547451</v>
      </c>
    </row>
    <row r="11" spans="1:12">
      <c r="A11" s="2">
        <v>10</v>
      </c>
      <c r="B11" s="1">
        <v>93739</v>
      </c>
      <c r="C11" s="1">
        <v>2550</v>
      </c>
      <c r="D11" s="1">
        <f t="shared" si="0"/>
        <v>32544.166666666664</v>
      </c>
      <c r="E11" s="1">
        <f t="shared" si="2"/>
        <v>-2448.75</v>
      </c>
      <c r="F11" s="1">
        <f t="shared" si="1"/>
        <v>-79692528.125</v>
      </c>
    </row>
    <row r="12" spans="1:12">
      <c r="A12" s="2">
        <v>11</v>
      </c>
      <c r="B12" s="1">
        <v>146088</v>
      </c>
      <c r="C12" s="1">
        <v>960</v>
      </c>
      <c r="D12" s="1">
        <f t="shared" si="0"/>
        <v>84893.166666666657</v>
      </c>
      <c r="E12" s="1">
        <f t="shared" si="2"/>
        <v>-4038.75</v>
      </c>
      <c r="F12" s="1">
        <f t="shared" si="1"/>
        <v>-342862276.87499994</v>
      </c>
    </row>
    <row r="13" spans="1:12">
      <c r="A13" s="2">
        <v>12</v>
      </c>
      <c r="B13" s="1">
        <v>153260</v>
      </c>
      <c r="C13" s="1">
        <v>1025</v>
      </c>
      <c r="D13" s="1">
        <f t="shared" si="0"/>
        <v>92065.166666666657</v>
      </c>
      <c r="E13" s="1">
        <f t="shared" si="2"/>
        <v>-3973.75</v>
      </c>
      <c r="F13" s="1">
        <f t="shared" si="1"/>
        <v>-365843956.04166663</v>
      </c>
    </row>
    <row r="14" spans="1:12">
      <c r="F14" s="1">
        <f>SUM(F2:F13)</f>
        <v>-1466216047.5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Medeiros</dc:creator>
  <cp:lastModifiedBy>Leonardo Medeiros</cp:lastModifiedBy>
  <dcterms:created xsi:type="dcterms:W3CDTF">2017-10-17T16:58:39Z</dcterms:created>
  <dcterms:modified xsi:type="dcterms:W3CDTF">2017-10-31T15:29:32Z</dcterms:modified>
</cp:coreProperties>
</file>