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ão de Obra" sheetId="1" r:id="rId3"/>
    <sheet state="visible" name="Investimento Inicial" sheetId="2" r:id="rId4"/>
    <sheet state="visible" name="Custos Fixos" sheetId="3" r:id="rId5"/>
    <sheet state="visible" name="Custos Variáveis" sheetId="4" r:id="rId6"/>
  </sheets>
  <definedNames/>
  <calcPr/>
</workbook>
</file>

<file path=xl/sharedStrings.xml><?xml version="1.0" encoding="utf-8"?>
<sst xmlns="http://schemas.openxmlformats.org/spreadsheetml/2006/main" count="58" uniqueCount="58">
  <si>
    <t>Mão de Obra</t>
  </si>
  <si>
    <t>Móveis</t>
  </si>
  <si>
    <t>Mão de Obra'!N8=</t>
  </si>
  <si>
    <t>cargo</t>
  </si>
  <si>
    <t>Salário Mensal</t>
  </si>
  <si>
    <t>Vale transporte</t>
  </si>
  <si>
    <t>estação de trabalho para 8 pessoas</t>
  </si>
  <si>
    <t>Desconto vale transporte</t>
  </si>
  <si>
    <t>Provisão 13º salário</t>
  </si>
  <si>
    <t>Provisão Férias</t>
  </si>
  <si>
    <t>Provisão 1/3 Férias</t>
  </si>
  <si>
    <t>cadeiras</t>
  </si>
  <si>
    <t>FGTS</t>
  </si>
  <si>
    <t>Provisão FGTS (13º e Férias)</t>
  </si>
  <si>
    <t>INSS</t>
  </si>
  <si>
    <t>Provisão INSS (13º e Férias)</t>
  </si>
  <si>
    <t>Custo Mensal/pessoa</t>
  </si>
  <si>
    <t>Custo Total Mensal</t>
  </si>
  <si>
    <t>Custo Anual/pessoa</t>
  </si>
  <si>
    <t>Custo Total Anual</t>
  </si>
  <si>
    <t>Analista de Sistema</t>
  </si>
  <si>
    <t>Birô</t>
  </si>
  <si>
    <t>Mesa de reunião</t>
  </si>
  <si>
    <t>Armários</t>
  </si>
  <si>
    <t>Investimento inicial: R$ 45.000</t>
  </si>
  <si>
    <t>Equipamentos e instalações: R$ 15.000 (3 computadores, softwares específicos, celulares para teste e telefone)</t>
  </si>
  <si>
    <t>Aquisição de softwares</t>
  </si>
  <si>
    <t>Capital de giro: R$ 30.000</t>
  </si>
  <si>
    <t>Visual Studio</t>
  </si>
  <si>
    <t>Faturamento médio mensal: R$ 30.000</t>
  </si>
  <si>
    <t>Funcionários: 3 (o dono e 2 programadores)</t>
  </si>
  <si>
    <t>Computadores</t>
  </si>
  <si>
    <t>Prazo de retorno: 24 meses</t>
  </si>
  <si>
    <t>Desktops atendentes</t>
  </si>
  <si>
    <t>Desktops desenvolvedor</t>
  </si>
  <si>
    <t>Aluguel</t>
  </si>
  <si>
    <t>MacBook</t>
  </si>
  <si>
    <t xml:space="preserve">Água </t>
  </si>
  <si>
    <t>Licenças</t>
  </si>
  <si>
    <t>Enérgia Elétrica</t>
  </si>
  <si>
    <t>IPTU</t>
  </si>
  <si>
    <t>Material de escritório</t>
  </si>
  <si>
    <t>Material de Limpeza</t>
  </si>
  <si>
    <t>Tarifas bancárias</t>
  </si>
  <si>
    <t>Telefone</t>
  </si>
  <si>
    <t>Serviços de Limpeza</t>
  </si>
  <si>
    <t>Programador</t>
  </si>
  <si>
    <t>Play Store</t>
  </si>
  <si>
    <t>CNPJ</t>
  </si>
  <si>
    <t>Tester</t>
  </si>
  <si>
    <t>Designer ?</t>
  </si>
  <si>
    <t>Atendente</t>
  </si>
  <si>
    <t>Aluguel de Servidor de nuvem</t>
  </si>
  <si>
    <t>Serviços de Informática</t>
  </si>
  <si>
    <t>Propaganda</t>
  </si>
  <si>
    <t>FaceBook</t>
  </si>
  <si>
    <t>adSense</t>
  </si>
  <si>
    <t>Faxineira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</si>
</sst>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#,##0.00"/>
  </numFmts>
  <fonts count="5">
    <font>
      <sz val="10.0"/>
      <color rgb="FF000000"/>
      <name val="Arial"/>
    </font>
    <font/>
    <font>
      <sz val="11.0"/>
      <name val="'Arial'"/>
    </font>
    <font>
      <sz val="11.0"/>
      <name val="Arial"/>
    </font>
    <font>
      <sz val="11.0"/>
      <name val="'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1" numFmtId="164" xfId="0" applyFont="1" applyNumberFormat="1"/>
    <xf borderId="0" fillId="0" fontId="2" numFmtId="0" xfId="0" applyAlignment="1" applyFont="1">
      <alignment/>
    </xf>
    <xf borderId="0" fillId="0" fontId="2" numFmtId="165" xfId="0" applyAlignment="1" applyFont="1" applyNumberFormat="1">
      <alignment/>
    </xf>
    <xf borderId="0" fillId="0" fontId="3" numFmtId="164" xfId="0" applyAlignment="1" applyFont="1" applyNumberFormat="1">
      <alignment/>
    </xf>
    <xf borderId="0" fillId="0" fontId="3" numFmtId="164" xfId="0" applyAlignment="1" applyFont="1" applyNumberFormat="1">
      <alignment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3" numFmtId="165" xfId="0" applyAlignment="1" applyFont="1" applyNumberFormat="1">
      <alignment horizontal="right"/>
    </xf>
    <xf borderId="0" fillId="0" fontId="1" numFmtId="10" xfId="0" applyAlignment="1" applyFont="1" applyNumberFormat="1">
      <alignment/>
    </xf>
    <xf borderId="0" fillId="0" fontId="4" numFmtId="165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0.29"/>
    <col customWidth="1" min="5" max="5" width="21.86"/>
    <col customWidth="1" min="6" max="6" width="17.57"/>
    <col customWidth="1" min="8" max="8" width="17.14"/>
    <col customWidth="1" min="9" max="9" width="14.57"/>
    <col customWidth="1" min="10" max="10" width="25.57"/>
    <col customWidth="1" min="12" max="12" width="25.0"/>
    <col customWidth="1" min="13" max="13" width="19.0"/>
    <col customWidth="1" min="14" max="15" width="17.86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>
      <c r="A2" s="1">
        <v>1.0</v>
      </c>
      <c r="B2" s="1" t="s">
        <v>20</v>
      </c>
      <c r="C2" s="2">
        <v>2500.0</v>
      </c>
      <c r="D2" s="3">
        <v>200.0</v>
      </c>
      <c r="E2" s="3">
        <v>-150.0</v>
      </c>
      <c r="F2" s="3">
        <v>208.33</v>
      </c>
      <c r="G2" s="3">
        <v>208.33</v>
      </c>
      <c r="H2" s="3">
        <v>69.44</v>
      </c>
      <c r="I2" s="2">
        <v>200.0</v>
      </c>
      <c r="J2" s="2">
        <v>38.89</v>
      </c>
      <c r="K2" s="2">
        <v>500.0</v>
      </c>
      <c r="L2" s="2">
        <v>97.22</v>
      </c>
      <c r="M2" s="4">
        <f t="shared" ref="M2:M4" si="1">sum(C2:L2)</f>
        <v>3872.21</v>
      </c>
      <c r="N2" s="4">
        <f t="shared" ref="N2:N7" si="2">M2*A2</f>
        <v>3872.21</v>
      </c>
      <c r="O2" s="4">
        <f t="shared" ref="O2:O4" si="3">M2*12</f>
        <v>46466.52</v>
      </c>
      <c r="P2" s="4">
        <f t="shared" ref="P2:P7" si="4">O2*A2</f>
        <v>46466.52</v>
      </c>
    </row>
    <row r="3">
      <c r="A3" s="1">
        <v>4.0</v>
      </c>
      <c r="B3" s="1" t="s">
        <v>46</v>
      </c>
      <c r="C3" s="2">
        <v>2000.0</v>
      </c>
      <c r="D3" s="2">
        <v>200.0</v>
      </c>
      <c r="E3" s="2">
        <v>-120.0</v>
      </c>
      <c r="F3" s="2">
        <v>166.67</v>
      </c>
      <c r="G3" s="2">
        <v>166.67</v>
      </c>
      <c r="H3" s="2">
        <v>55.56</v>
      </c>
      <c r="I3" s="2">
        <v>160.0</v>
      </c>
      <c r="J3" s="2">
        <v>31.11</v>
      </c>
      <c r="K3" s="2">
        <v>400.0</v>
      </c>
      <c r="L3" s="2">
        <v>77.78</v>
      </c>
      <c r="M3" s="4">
        <f t="shared" si="1"/>
        <v>3137.79</v>
      </c>
      <c r="N3" s="4">
        <f t="shared" si="2"/>
        <v>12551.16</v>
      </c>
      <c r="O3" s="4">
        <f t="shared" si="3"/>
        <v>37653.48</v>
      </c>
      <c r="P3" s="4">
        <f t="shared" si="4"/>
        <v>150613.92</v>
      </c>
    </row>
    <row r="4">
      <c r="A4" s="1">
        <v>2.0</v>
      </c>
      <c r="B4" s="1" t="s">
        <v>49</v>
      </c>
      <c r="C4" s="2">
        <v>1500.0</v>
      </c>
      <c r="D4" s="2">
        <v>200.0</v>
      </c>
      <c r="E4" s="2">
        <v>-90.0</v>
      </c>
      <c r="F4" s="2">
        <v>125.0</v>
      </c>
      <c r="G4" s="2">
        <v>125.0</v>
      </c>
      <c r="H4" s="2">
        <v>41.67</v>
      </c>
      <c r="I4" s="2">
        <v>120.0</v>
      </c>
      <c r="J4" s="2">
        <v>23.33</v>
      </c>
      <c r="K4" s="2">
        <v>300.0</v>
      </c>
      <c r="L4" s="2">
        <v>58.33</v>
      </c>
      <c r="M4" s="4">
        <f t="shared" si="1"/>
        <v>2403.33</v>
      </c>
      <c r="N4" s="4">
        <f t="shared" si="2"/>
        <v>4806.66</v>
      </c>
      <c r="O4" s="4">
        <f t="shared" si="3"/>
        <v>28839.96</v>
      </c>
      <c r="P4" s="4">
        <f t="shared" si="4"/>
        <v>57679.92</v>
      </c>
    </row>
    <row r="5">
      <c r="A5" s="1">
        <v>1.0</v>
      </c>
      <c r="B5" s="1" t="s">
        <v>50</v>
      </c>
      <c r="C5" s="4"/>
      <c r="D5" s="4"/>
      <c r="E5" s="4"/>
      <c r="F5" s="4"/>
      <c r="G5" s="4"/>
      <c r="H5" s="4"/>
      <c r="I5" s="7"/>
      <c r="J5" s="7"/>
      <c r="K5" s="4"/>
      <c r="L5" s="4"/>
      <c r="M5" s="4"/>
      <c r="N5" s="4">
        <f t="shared" si="2"/>
        <v>0</v>
      </c>
      <c r="O5" s="4"/>
      <c r="P5" s="4">
        <f t="shared" si="4"/>
        <v>0</v>
      </c>
    </row>
    <row r="6">
      <c r="A6" s="1">
        <v>10.0</v>
      </c>
      <c r="B6" s="1" t="s">
        <v>51</v>
      </c>
      <c r="C6" s="2">
        <v>937.0</v>
      </c>
      <c r="D6" s="2">
        <v>200.0</v>
      </c>
      <c r="E6" s="2">
        <v>-56.22</v>
      </c>
      <c r="F6" s="2">
        <v>78.08</v>
      </c>
      <c r="G6" s="2">
        <v>78.08</v>
      </c>
      <c r="H6" s="2">
        <v>26.03</v>
      </c>
      <c r="I6" s="8">
        <v>74.96</v>
      </c>
      <c r="J6" s="9">
        <v>14.58</v>
      </c>
      <c r="K6" s="2">
        <v>187.4</v>
      </c>
      <c r="L6" s="2">
        <v>36.44</v>
      </c>
      <c r="M6" s="4">
        <f>sum(C6:L6)</f>
        <v>1576.35</v>
      </c>
      <c r="N6" s="4">
        <f t="shared" si="2"/>
        <v>15763.5</v>
      </c>
      <c r="O6" s="4">
        <f t="shared" ref="O6:O7" si="5">12*M6</f>
        <v>18916.2</v>
      </c>
      <c r="P6" s="4">
        <f t="shared" si="4"/>
        <v>189162</v>
      </c>
    </row>
    <row r="7">
      <c r="A7" s="1">
        <v>1.0</v>
      </c>
      <c r="B7" s="1" t="s">
        <v>57</v>
      </c>
      <c r="C7" s="2">
        <v>937.0</v>
      </c>
      <c r="D7" s="2">
        <v>200.0</v>
      </c>
      <c r="E7" s="2">
        <v>-56.22</v>
      </c>
      <c r="F7" s="2">
        <v>78.08</v>
      </c>
      <c r="G7" s="2">
        <v>78.08</v>
      </c>
      <c r="H7" s="2">
        <v>26.03</v>
      </c>
      <c r="I7" s="8">
        <v>74.96</v>
      </c>
      <c r="J7" s="8">
        <v>14.58</v>
      </c>
      <c r="K7" s="2">
        <v>187.4</v>
      </c>
      <c r="L7" s="2">
        <v>36.44</v>
      </c>
      <c r="M7" s="2">
        <v>1576.35</v>
      </c>
      <c r="N7" s="4">
        <f t="shared" si="2"/>
        <v>1576.35</v>
      </c>
      <c r="O7" s="4">
        <f t="shared" si="5"/>
        <v>18916.2</v>
      </c>
      <c r="P7" s="4">
        <f t="shared" si="4"/>
        <v>18916.2</v>
      </c>
    </row>
    <row r="8">
      <c r="I8" s="10"/>
      <c r="J8" s="11"/>
      <c r="K8" s="1"/>
      <c r="L8" s="1"/>
      <c r="M8" s="6"/>
      <c r="N8" s="4">
        <f>sum(N2:N7)</f>
        <v>38569.88</v>
      </c>
    </row>
    <row r="9">
      <c r="I9" s="10"/>
      <c r="J9" s="11"/>
      <c r="K9" s="1"/>
      <c r="L9" s="1"/>
      <c r="M9" s="6"/>
    </row>
    <row r="10">
      <c r="A10" s="1"/>
      <c r="I10" s="10"/>
      <c r="J10" s="10"/>
      <c r="K10" s="1"/>
      <c r="L10" s="1"/>
      <c r="M10" s="6"/>
    </row>
    <row r="11">
      <c r="A11" s="1"/>
      <c r="I11" s="10"/>
      <c r="J11" s="11"/>
      <c r="K11" s="1"/>
      <c r="L11" s="1"/>
      <c r="M11" s="6"/>
    </row>
    <row r="12">
      <c r="I12" s="10"/>
      <c r="J12" s="11"/>
      <c r="K12" s="1"/>
      <c r="L12" s="1"/>
      <c r="M12" s="6"/>
    </row>
    <row r="13">
      <c r="I13" s="10"/>
      <c r="J13" s="10"/>
      <c r="K13" s="1"/>
      <c r="L13" s="1"/>
      <c r="M13" s="6"/>
    </row>
    <row r="14">
      <c r="I14" s="10"/>
      <c r="J14" s="11"/>
      <c r="K14" s="1"/>
      <c r="L14" s="1"/>
      <c r="M14" s="6"/>
    </row>
    <row r="15">
      <c r="I15" s="10"/>
      <c r="J15" s="11"/>
      <c r="K15" s="1"/>
      <c r="L15" s="1"/>
      <c r="M15" s="6"/>
    </row>
    <row r="16">
      <c r="I16" s="10"/>
      <c r="J16" s="11"/>
      <c r="K16" s="1"/>
      <c r="L16" s="1"/>
      <c r="M16" s="6"/>
    </row>
    <row r="17">
      <c r="I17" s="10"/>
      <c r="J17" s="11"/>
      <c r="K17" s="1"/>
      <c r="L17" s="1"/>
      <c r="M17" s="6"/>
    </row>
    <row r="18">
      <c r="I18" s="10"/>
      <c r="J18" s="11"/>
      <c r="K18" s="1"/>
      <c r="L18" s="1"/>
      <c r="M18" s="6"/>
    </row>
    <row r="19">
      <c r="K19" s="1"/>
      <c r="L19" s="12"/>
      <c r="M19" s="13"/>
    </row>
    <row r="20">
      <c r="K20" s="1"/>
      <c r="L20" s="1"/>
      <c r="M20" s="14"/>
    </row>
    <row r="21">
      <c r="K21" s="1"/>
      <c r="L21" s="14"/>
      <c r="M21" s="14"/>
    </row>
    <row r="22">
      <c r="K22" s="1"/>
      <c r="L22" s="14"/>
    </row>
    <row r="23">
      <c r="N23" s="15"/>
      <c r="O23" s="15"/>
    </row>
    <row r="24">
      <c r="N24" s="6"/>
      <c r="O24" s="6"/>
    </row>
    <row r="25">
      <c r="N25" s="5"/>
      <c r="O25" s="5"/>
    </row>
    <row r="26">
      <c r="N26" s="6"/>
      <c r="O26" s="6"/>
    </row>
    <row r="27">
      <c r="N27" s="6"/>
      <c r="O27" s="6"/>
    </row>
    <row r="28">
      <c r="N28" s="5"/>
      <c r="O28" s="5"/>
    </row>
    <row r="29">
      <c r="N29" s="6"/>
      <c r="O29" s="6"/>
    </row>
    <row r="30">
      <c r="N30" s="6"/>
      <c r="O30" s="6"/>
    </row>
    <row r="31">
      <c r="N31" s="5"/>
      <c r="O31" s="5"/>
    </row>
    <row r="32">
      <c r="N32" s="6"/>
      <c r="O32" s="6"/>
    </row>
    <row r="33">
      <c r="N33" s="6"/>
      <c r="O33" s="6"/>
    </row>
    <row r="34">
      <c r="N34" s="6"/>
      <c r="O34" s="6"/>
    </row>
    <row r="35">
      <c r="N35" s="6"/>
      <c r="O35" s="6"/>
    </row>
    <row r="36">
      <c r="N36" s="13"/>
      <c r="O3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2" max="2" width="30.71"/>
    <col customWidth="1" min="8" max="9" width="26.0"/>
  </cols>
  <sheetData>
    <row r="1">
      <c r="A1" s="1" t="s">
        <v>1</v>
      </c>
    </row>
    <row r="2">
      <c r="A2" s="1">
        <v>2.0</v>
      </c>
      <c r="B2" s="1" t="s">
        <v>6</v>
      </c>
      <c r="C2" s="1">
        <v>4000.0</v>
      </c>
      <c r="D2" s="1">
        <v>8000.0</v>
      </c>
    </row>
    <row r="3">
      <c r="A3" s="1">
        <v>17.0</v>
      </c>
      <c r="B3" s="1" t="s">
        <v>11</v>
      </c>
      <c r="C3" s="1">
        <v>200.0</v>
      </c>
      <c r="D3">
        <f>C3*A3</f>
        <v>3400</v>
      </c>
    </row>
    <row r="4">
      <c r="A4" s="1">
        <v>1.0</v>
      </c>
      <c r="B4" s="1" t="s">
        <v>21</v>
      </c>
      <c r="C4" s="1">
        <v>400.0</v>
      </c>
      <c r="D4" s="1">
        <v>400.0</v>
      </c>
    </row>
    <row r="5">
      <c r="A5" s="1">
        <v>1.0</v>
      </c>
      <c r="B5" s="1" t="s">
        <v>22</v>
      </c>
      <c r="C5" s="1">
        <v>600.0</v>
      </c>
      <c r="D5" s="1">
        <v>600.0</v>
      </c>
    </row>
    <row r="6">
      <c r="A6" s="1">
        <v>4.0</v>
      </c>
      <c r="B6" s="1" t="s">
        <v>23</v>
      </c>
      <c r="C6" s="1">
        <v>400.0</v>
      </c>
      <c r="D6">
        <f>C6*A6</f>
        <v>1600</v>
      </c>
      <c r="H6" s="1" t="s">
        <v>24</v>
      </c>
    </row>
    <row r="7">
      <c r="B7" s="1"/>
      <c r="C7" s="1"/>
      <c r="H7" s="1" t="s">
        <v>25</v>
      </c>
    </row>
    <row r="8">
      <c r="A8" s="1" t="s">
        <v>26</v>
      </c>
      <c r="H8" s="1" t="s">
        <v>27</v>
      </c>
    </row>
    <row r="9">
      <c r="A9" s="1"/>
      <c r="B9" s="1" t="s">
        <v>28</v>
      </c>
      <c r="H9" s="1" t="s">
        <v>29</v>
      </c>
    </row>
    <row r="10">
      <c r="A10" s="1"/>
      <c r="H10" s="1" t="s">
        <v>30</v>
      </c>
    </row>
    <row r="11">
      <c r="A11" s="1" t="s">
        <v>31</v>
      </c>
      <c r="H11" s="1" t="s">
        <v>32</v>
      </c>
    </row>
    <row r="12">
      <c r="A12" s="1"/>
      <c r="B12" s="1" t="s">
        <v>33</v>
      </c>
    </row>
    <row r="13">
      <c r="A13" s="1"/>
      <c r="B13" s="1" t="s">
        <v>34</v>
      </c>
    </row>
    <row r="14">
      <c r="A14" s="1"/>
      <c r="B14" s="1" t="s">
        <v>36</v>
      </c>
    </row>
    <row r="16">
      <c r="A16" s="1" t="s">
        <v>38</v>
      </c>
      <c r="H16" s="5"/>
      <c r="I16" s="6"/>
    </row>
    <row r="17">
      <c r="B17" s="1" t="s">
        <v>47</v>
      </c>
      <c r="C17" s="1">
        <v>50.0</v>
      </c>
      <c r="H17" s="5"/>
      <c r="I17" s="6"/>
    </row>
    <row r="18">
      <c r="B18" s="1"/>
      <c r="H18" s="5"/>
      <c r="I18" s="6"/>
    </row>
    <row r="19">
      <c r="A19" s="1" t="s">
        <v>48</v>
      </c>
      <c r="H19" s="5"/>
      <c r="I19" s="6"/>
    </row>
    <row r="20">
      <c r="H20" s="5"/>
      <c r="I20" s="6"/>
    </row>
    <row r="21">
      <c r="H21" s="5"/>
      <c r="I21" s="6"/>
    </row>
    <row r="22">
      <c r="H22" s="5"/>
      <c r="I22" s="6"/>
    </row>
    <row r="23">
      <c r="H23" s="5"/>
      <c r="I23" s="6"/>
    </row>
    <row r="24">
      <c r="H24" s="5"/>
      <c r="I24" s="6"/>
    </row>
    <row r="25">
      <c r="H25" s="5"/>
      <c r="I25" s="6"/>
    </row>
    <row r="26">
      <c r="H26" s="5"/>
      <c r="I26" s="6"/>
    </row>
    <row r="27">
      <c r="H27" s="5"/>
      <c r="I27" s="6"/>
    </row>
    <row r="28">
      <c r="H28" s="5"/>
      <c r="I28" s="6"/>
    </row>
    <row r="29">
      <c r="H29" s="5"/>
      <c r="I29" s="6"/>
    </row>
    <row r="30">
      <c r="H30" s="5"/>
      <c r="I30" s="6"/>
    </row>
    <row r="31">
      <c r="H31" s="5"/>
      <c r="I31" s="6"/>
    </row>
    <row r="32">
      <c r="H32" s="5"/>
      <c r="I32" s="6"/>
    </row>
    <row r="33">
      <c r="H33" s="5"/>
      <c r="I33" s="6"/>
    </row>
    <row r="34">
      <c r="H34" s="5"/>
      <c r="I34" s="6"/>
    </row>
    <row r="35">
      <c r="H35" s="5"/>
      <c r="I35" s="6"/>
    </row>
    <row r="36">
      <c r="H36" s="5"/>
      <c r="I36" s="6"/>
    </row>
    <row r="37">
      <c r="H37" s="5"/>
      <c r="I37" s="6"/>
    </row>
    <row r="38">
      <c r="H38" s="5"/>
      <c r="I38" s="6"/>
    </row>
    <row r="39">
      <c r="H39" s="5"/>
      <c r="I39" s="6"/>
    </row>
    <row r="40">
      <c r="H40" s="5"/>
      <c r="I40" s="6"/>
    </row>
    <row r="41">
      <c r="H41" s="5"/>
      <c r="I41" s="6"/>
    </row>
    <row r="42">
      <c r="H42" s="5"/>
      <c r="I4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2">
        <f>'Mão de Obra'!N8</f>
        <v>38569.88</v>
      </c>
    </row>
    <row r="2">
      <c r="A2" s="1" t="s">
        <v>35</v>
      </c>
    </row>
    <row r="3">
      <c r="A3" s="1" t="s">
        <v>37</v>
      </c>
    </row>
    <row r="4">
      <c r="A4" s="1" t="s">
        <v>39</v>
      </c>
    </row>
    <row r="5">
      <c r="A5" s="1" t="s">
        <v>40</v>
      </c>
    </row>
    <row r="6">
      <c r="A6" s="1" t="s">
        <v>41</v>
      </c>
    </row>
    <row r="7">
      <c r="A7" s="1" t="s">
        <v>42</v>
      </c>
    </row>
    <row r="8">
      <c r="A8" s="1" t="s">
        <v>43</v>
      </c>
    </row>
    <row r="9">
      <c r="A9" s="1" t="s">
        <v>44</v>
      </c>
    </row>
    <row r="10">
      <c r="A10" s="1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 t="s">
        <v>52</v>
      </c>
    </row>
    <row r="2">
      <c r="A2" s="1" t="s">
        <v>53</v>
      </c>
    </row>
    <row r="3">
      <c r="A3" s="1" t="s">
        <v>54</v>
      </c>
    </row>
    <row r="4">
      <c r="B4" s="1" t="s">
        <v>55</v>
      </c>
    </row>
    <row r="5">
      <c r="B5" s="1" t="s">
        <v>56</v>
      </c>
    </row>
  </sheetData>
  <drawing r:id="rId1"/>
</worksheet>
</file>