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</sheets>
  <calcPr calcId="152511"/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2" i="2"/>
  <c r="G2" i="2"/>
  <c r="G3" i="2"/>
  <c r="G4" i="2"/>
  <c r="G5" i="2"/>
  <c r="G6" i="2"/>
  <c r="G7" i="2"/>
  <c r="G8" i="2"/>
  <c r="G9" i="2"/>
  <c r="G10" i="2"/>
  <c r="F1" i="2"/>
  <c r="G1" i="2"/>
  <c r="E2" i="2"/>
  <c r="E3" i="2"/>
  <c r="E4" i="2"/>
  <c r="E5" i="2"/>
  <c r="E6" i="2"/>
  <c r="E7" i="2"/>
  <c r="E8" i="2"/>
  <c r="E9" i="2"/>
  <c r="E10" i="2"/>
  <c r="E1" i="2"/>
  <c r="H10" i="1" l="1"/>
  <c r="H11" i="1" s="1"/>
  <c r="I10" i="1"/>
  <c r="I11" i="1" s="1"/>
  <c r="F10" i="1"/>
  <c r="F11" i="1" s="1"/>
  <c r="G10" i="1"/>
  <c r="G11" i="1" s="1"/>
  <c r="E10" i="1"/>
  <c r="E11" i="1" s="1"/>
</calcChain>
</file>

<file path=xl/sharedStrings.xml><?xml version="1.0" encoding="utf-8"?>
<sst xmlns="http://schemas.openxmlformats.org/spreadsheetml/2006/main" count="175" uniqueCount="125">
  <si>
    <t>CÓDIGO AG</t>
  </si>
  <si>
    <t>UF</t>
  </si>
  <si>
    <t>MUNICIPIO</t>
  </si>
  <si>
    <t>MERCADO</t>
  </si>
  <si>
    <t>PB</t>
  </si>
  <si>
    <t>CUSTO</t>
  </si>
  <si>
    <t>LAIR</t>
  </si>
  <si>
    <t>METRAGEM</t>
  </si>
  <si>
    <t>CLIENTES</t>
  </si>
  <si>
    <t>SP</t>
  </si>
  <si>
    <t>RJ</t>
  </si>
  <si>
    <t>MG</t>
  </si>
  <si>
    <t>PE</t>
  </si>
  <si>
    <t>OSASCO</t>
  </si>
  <si>
    <t>DUQUE DE CAXIAS</t>
  </si>
  <si>
    <t>PAULISTA</t>
  </si>
  <si>
    <t>RECIFE</t>
  </si>
  <si>
    <t>BELO HORIZONTE</t>
  </si>
  <si>
    <t>SAO PAULO</t>
  </si>
  <si>
    <t>RIO DE JANEIRO</t>
  </si>
  <si>
    <t>Vermelha</t>
  </si>
  <si>
    <t>Amarela</t>
  </si>
  <si>
    <t>Verde</t>
  </si>
  <si>
    <t>LATITUDE</t>
  </si>
  <si>
    <t>LONGITUDE</t>
  </si>
  <si>
    <t>STATUS</t>
  </si>
  <si>
    <t>RECEPTORA</t>
  </si>
  <si>
    <t>CEP</t>
  </si>
  <si>
    <t>06090-010</t>
  </si>
  <si>
    <t>01310-200</t>
  </si>
  <si>
    <t>01311-000</t>
  </si>
  <si>
    <t>ENDEREÇO</t>
  </si>
  <si>
    <t>AV. PAULISTA, 459</t>
  </si>
  <si>
    <t>AV. PAULISTA, 1159, LOJA I</t>
  </si>
  <si>
    <t>AV. DOS AUTONOMISTAS, 2680</t>
  </si>
  <si>
    <t>25070-235</t>
  </si>
  <si>
    <t>AV. BRIGADEIRO LIMA E SILVA, 1685</t>
  </si>
  <si>
    <t>RUA TUPINAMBAS, 364</t>
  </si>
  <si>
    <t>30120-070</t>
  </si>
  <si>
    <t>AV. AFONSO PENA N. 270</t>
  </si>
  <si>
    <t>30130-001</t>
  </si>
  <si>
    <t>PRAIA DE BOTAFOGO, 300</t>
  </si>
  <si>
    <t>22250-040</t>
  </si>
  <si>
    <t>50070-160</t>
  </si>
  <si>
    <t>50020-060</t>
  </si>
  <si>
    <t>50010-070</t>
  </si>
  <si>
    <t>RUA 1 DE MARCO - 25</t>
  </si>
  <si>
    <t>AV. GOVERNADOR AGAMENON MAGALHAES, 4543</t>
  </si>
  <si>
    <t>RUA FLORIANO PEIXOTO, 131</t>
  </si>
  <si>
    <t xml:space="preserve">        RS</t>
  </si>
  <si>
    <t>PORTO ALEGRE</t>
  </si>
  <si>
    <t xml:space="preserve">   PORTO ALEGRE</t>
  </si>
  <si>
    <t xml:space="preserve">    Verde</t>
  </si>
  <si>
    <t>90035-007</t>
  </si>
  <si>
    <t>RUA ALBERTO BINS, 564</t>
  </si>
  <si>
    <t xml:space="preserve">         Receptora 11</t>
  </si>
  <si>
    <t xml:space="preserve">        BA</t>
  </si>
  <si>
    <t>SALVADOR</t>
  </si>
  <si>
    <t xml:space="preserve">       SALVADOR</t>
  </si>
  <si>
    <t xml:space="preserve">    Vermelha</t>
  </si>
  <si>
    <t>40010-000</t>
  </si>
  <si>
    <t>AV. SETE DE SETEMBRO, 123</t>
  </si>
  <si>
    <t xml:space="preserve">         Receptora 12</t>
  </si>
  <si>
    <t xml:space="preserve">        SP</t>
  </si>
  <si>
    <t>CAMPINAS</t>
  </si>
  <si>
    <t xml:space="preserve">       CAMPINAS</t>
  </si>
  <si>
    <t xml:space="preserve">    Amarela</t>
  </si>
  <si>
    <t>13092-502</t>
  </si>
  <si>
    <t>AV. JOÃO JORGE, 322</t>
  </si>
  <si>
    <t xml:space="preserve">         Receptora 13</t>
  </si>
  <si>
    <t xml:space="preserve">        MG</t>
  </si>
  <si>
    <t>CONTAGEM</t>
  </si>
  <si>
    <t xml:space="preserve">       CONTAGEM</t>
  </si>
  <si>
    <t>32240-350</t>
  </si>
  <si>
    <t>RUA HENRIQUE GREGORI, 400</t>
  </si>
  <si>
    <t xml:space="preserve">         Receptora 14</t>
  </si>
  <si>
    <t xml:space="preserve">       GUARULHOS</t>
  </si>
  <si>
    <t>07052-000</t>
  </si>
  <si>
    <t>RUA ANDRE MENDES, 615</t>
  </si>
  <si>
    <t xml:space="preserve">         Receptora 15</t>
  </si>
  <si>
    <t>90035-001</t>
  </si>
  <si>
    <t>RUA SARMENTO LEITE, 426</t>
  </si>
  <si>
    <t xml:space="preserve">         Receptora 16</t>
  </si>
  <si>
    <t xml:space="preserve">        RJ</t>
  </si>
  <si>
    <t xml:space="preserve">   NITEROI</t>
  </si>
  <si>
    <t>24030-072</t>
  </si>
  <si>
    <t>AV. AMARAL PEIXOTO, 427</t>
  </si>
  <si>
    <t xml:space="preserve">         Receptora 17</t>
  </si>
  <si>
    <t xml:space="preserve">        PE</t>
  </si>
  <si>
    <t xml:space="preserve">           OLINDA</t>
  </si>
  <si>
    <t>53015-050</t>
  </si>
  <si>
    <t>RUA DO SOL, 328</t>
  </si>
  <si>
    <t xml:space="preserve">         Receptora 18</t>
  </si>
  <si>
    <t xml:space="preserve">        PR</t>
  </si>
  <si>
    <t>CURITIBA</t>
  </si>
  <si>
    <t xml:space="preserve">       CURITIBA</t>
  </si>
  <si>
    <t>80020-320</t>
  </si>
  <si>
    <t>RUA CANDIDO LOPES, 217</t>
  </si>
  <si>
    <t xml:space="preserve">         Receptora 19</t>
  </si>
  <si>
    <t>13070-097</t>
  </si>
  <si>
    <t>AV. ENGENHEIRO ANTONIO FRANCISCO DE PAULA SOUZA, 301</t>
  </si>
  <si>
    <t xml:space="preserve">         Receptora 20</t>
  </si>
  <si>
    <t xml:space="preserve">   R</t>
  </si>
  <si>
    <t xml:space="preserve"> 420.610,00  R</t>
  </si>
  <si>
    <t xml:space="preserve"> 512.380,00  R</t>
  </si>
  <si>
    <t xml:space="preserve">       R</t>
  </si>
  <si>
    <t xml:space="preserve"> 365.812,00  R</t>
  </si>
  <si>
    <t xml:space="preserve"> 768.942,00  -R</t>
  </si>
  <si>
    <t xml:space="preserve"> 642.415,00  R</t>
  </si>
  <si>
    <t xml:space="preserve"> 480.320,00  R</t>
  </si>
  <si>
    <t xml:space="preserve"> 273.901,00  R</t>
  </si>
  <si>
    <t xml:space="preserve"> 687.200,00  -R</t>
  </si>
  <si>
    <t xml:space="preserve"> 522.332,00  R</t>
  </si>
  <si>
    <t xml:space="preserve"> 769.874,00  -R</t>
  </si>
  <si>
    <t xml:space="preserve"> 287.199,00  R</t>
  </si>
  <si>
    <t xml:space="preserve"> 874.924,00  -R</t>
  </si>
  <si>
    <t xml:space="preserve"> 752.460,00  R</t>
  </si>
  <si>
    <t xml:space="preserve"> 811.580,00  -R</t>
  </si>
  <si>
    <t xml:space="preserve">           R</t>
  </si>
  <si>
    <t xml:space="preserve"> 161.610,00  R</t>
  </si>
  <si>
    <t xml:space="preserve"> 672.160,00  -R</t>
  </si>
  <si>
    <t xml:space="preserve"> 465.732,00  R</t>
  </si>
  <si>
    <t xml:space="preserve"> 552.997,00  -R</t>
  </si>
  <si>
    <t xml:space="preserve"> 673.320,00  R</t>
  </si>
  <si>
    <t xml:space="preserve"> 791.460,00  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</si>
</sst>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  <xf numFmtId="0" fontId="0" fillId="0" borderId="0" xfId="0" applyNumberFormat="1" applyAlignment="1">
      <alignment horizontal="center"/>
    </xf>
    <xf numFmtId="4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activeCell="E6" sqref="E6"/>
    </sheetView>
  </sheetViews>
  <sheetFormatPr defaultRowHeight="15" x14ac:dyDescent="0.25"/>
  <cols>
    <col min="1" max="3" width="12.140625" style="1" customWidth="1"/>
    <col min="4" max="4" width="17" style="1" bestFit="1" customWidth="1"/>
    <col min="5" max="7" width="14.28515625" style="1" bestFit="1" customWidth="1"/>
    <col min="8" max="8" width="12.140625" style="1" customWidth="1"/>
    <col min="9" max="9" width="13.28515625" style="1" bestFit="1" customWidth="1"/>
    <col min="10" max="10" width="9.140625" style="1"/>
    <col min="11" max="11" width="9.7109375" style="1" bestFit="1" customWidth="1"/>
    <col min="12" max="12" width="46.7109375" style="1" bestFit="1" customWidth="1"/>
    <col min="13" max="13" width="22" style="3" bestFit="1" customWidth="1"/>
    <col min="14" max="14" width="19.28515625" style="3" bestFit="1" customWidth="1"/>
    <col min="15" max="15" width="11.28515625" style="1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25</v>
      </c>
      <c r="K1" s="1" t="s">
        <v>27</v>
      </c>
      <c r="L1" s="1" t="s">
        <v>31</v>
      </c>
      <c r="M1" s="3" t="s">
        <v>23</v>
      </c>
      <c r="N1" s="3" t="s">
        <v>24</v>
      </c>
      <c r="O1" s="1" t="s">
        <v>26</v>
      </c>
    </row>
    <row r="2" spans="1:15" x14ac:dyDescent="0.25">
      <c r="A2" s="1">
        <v>1</v>
      </c>
      <c r="B2" s="1" t="s">
        <v>9</v>
      </c>
      <c r="C2" s="1" t="s">
        <v>18</v>
      </c>
      <c r="D2" s="1" t="s">
        <v>13</v>
      </c>
      <c r="E2" s="2">
        <v>224212</v>
      </c>
      <c r="F2" s="2">
        <v>945220</v>
      </c>
      <c r="G2" s="2">
        <v>-721008</v>
      </c>
      <c r="H2" s="1">
        <v>312</v>
      </c>
      <c r="I2" s="1">
        <v>14202</v>
      </c>
      <c r="J2" s="1" t="s">
        <v>20</v>
      </c>
      <c r="K2" s="1" t="s">
        <v>28</v>
      </c>
      <c r="L2" s="1" t="s">
        <v>34</v>
      </c>
      <c r="M2" s="3">
        <v>-2.35367918472738E+16</v>
      </c>
      <c r="N2" s="3">
        <v>-467784728049161</v>
      </c>
    </row>
    <row r="3" spans="1:15" x14ac:dyDescent="0.25">
      <c r="A3" s="1">
        <v>2</v>
      </c>
      <c r="B3" s="1" t="s">
        <v>10</v>
      </c>
      <c r="C3" s="1" t="s">
        <v>19</v>
      </c>
      <c r="D3" s="1" t="s">
        <v>14</v>
      </c>
      <c r="E3" s="2">
        <v>723064</v>
      </c>
      <c r="F3" s="2">
        <v>847008</v>
      </c>
      <c r="G3" s="2">
        <v>-123944</v>
      </c>
      <c r="H3" s="1">
        <v>278</v>
      </c>
      <c r="I3" s="1">
        <v>11924</v>
      </c>
      <c r="J3" s="1" t="s">
        <v>21</v>
      </c>
      <c r="K3" s="1" t="s">
        <v>35</v>
      </c>
      <c r="L3" s="1" t="s">
        <v>36</v>
      </c>
    </row>
    <row r="4" spans="1:15" x14ac:dyDescent="0.25">
      <c r="A4" s="1">
        <v>3</v>
      </c>
      <c r="B4" s="1" t="s">
        <v>9</v>
      </c>
      <c r="C4" s="1" t="s">
        <v>18</v>
      </c>
      <c r="D4" s="1" t="s">
        <v>15</v>
      </c>
      <c r="E4" s="2">
        <v>900024</v>
      </c>
      <c r="F4" s="2">
        <v>655874</v>
      </c>
      <c r="G4" s="2">
        <v>244150</v>
      </c>
      <c r="H4" s="1">
        <v>57</v>
      </c>
      <c r="I4" s="1">
        <v>10461</v>
      </c>
      <c r="J4" s="1" t="s">
        <v>22</v>
      </c>
      <c r="K4" s="1" t="s">
        <v>30</v>
      </c>
      <c r="L4" s="1" t="s">
        <v>32</v>
      </c>
      <c r="M4" s="3">
        <v>-2.3568614067956E+16</v>
      </c>
      <c r="N4" s="3">
        <v>-4664824026258670</v>
      </c>
    </row>
    <row r="5" spans="1:15" x14ac:dyDescent="0.25">
      <c r="A5" s="1">
        <v>4</v>
      </c>
      <c r="B5" s="1" t="s">
        <v>11</v>
      </c>
      <c r="C5" s="1" t="s">
        <v>17</v>
      </c>
      <c r="D5" s="1" t="s">
        <v>17</v>
      </c>
      <c r="E5" s="2">
        <v>568561</v>
      </c>
      <c r="F5" s="2">
        <v>852032</v>
      </c>
      <c r="G5" s="2">
        <v>-283471</v>
      </c>
      <c r="H5" s="1">
        <v>237</v>
      </c>
      <c r="I5" s="1">
        <v>19458</v>
      </c>
      <c r="J5" s="1" t="s">
        <v>20</v>
      </c>
      <c r="K5" s="1" t="s">
        <v>38</v>
      </c>
      <c r="L5" s="1" t="s">
        <v>37</v>
      </c>
    </row>
    <row r="6" spans="1:15" x14ac:dyDescent="0.25">
      <c r="A6" s="1">
        <v>5</v>
      </c>
      <c r="B6" s="1" t="s">
        <v>9</v>
      </c>
      <c r="C6" s="1" t="s">
        <v>18</v>
      </c>
      <c r="D6" s="1" t="s">
        <v>15</v>
      </c>
      <c r="E6" s="2">
        <v>825270</v>
      </c>
      <c r="F6" s="2">
        <v>760644</v>
      </c>
      <c r="G6" s="2">
        <v>64626</v>
      </c>
      <c r="H6" s="1">
        <v>475</v>
      </c>
      <c r="I6" s="1">
        <v>8573</v>
      </c>
      <c r="J6" s="1" t="s">
        <v>21</v>
      </c>
      <c r="K6" s="1" t="s">
        <v>29</v>
      </c>
      <c r="L6" s="1" t="s">
        <v>33</v>
      </c>
      <c r="M6" s="3">
        <v>-235644555638821</v>
      </c>
      <c r="N6" s="3">
        <v>-4.6653611733750704E+16</v>
      </c>
    </row>
    <row r="7" spans="1:15" x14ac:dyDescent="0.25">
      <c r="A7" s="1">
        <v>6</v>
      </c>
      <c r="B7" s="1" t="s">
        <v>11</v>
      </c>
      <c r="C7" s="1" t="s">
        <v>17</v>
      </c>
      <c r="D7" s="1" t="s">
        <v>17</v>
      </c>
      <c r="E7" s="2">
        <v>364974</v>
      </c>
      <c r="F7" s="2">
        <v>467696</v>
      </c>
      <c r="G7" s="2">
        <v>-102722</v>
      </c>
      <c r="H7" s="1">
        <v>317</v>
      </c>
      <c r="I7" s="1">
        <v>11248</v>
      </c>
      <c r="J7" s="1" t="s">
        <v>22</v>
      </c>
      <c r="K7" s="1" t="s">
        <v>40</v>
      </c>
      <c r="L7" s="1" t="s">
        <v>39</v>
      </c>
    </row>
    <row r="8" spans="1:15" x14ac:dyDescent="0.25">
      <c r="A8" s="1">
        <v>7</v>
      </c>
      <c r="B8" s="1" t="s">
        <v>10</v>
      </c>
      <c r="C8" s="1" t="s">
        <v>19</v>
      </c>
      <c r="D8" s="1" t="s">
        <v>19</v>
      </c>
      <c r="E8" s="2">
        <v>724810</v>
      </c>
      <c r="F8" s="2">
        <v>532867</v>
      </c>
      <c r="G8" s="2">
        <v>191943</v>
      </c>
      <c r="H8" s="1">
        <v>392</v>
      </c>
      <c r="I8" s="1">
        <v>16801</v>
      </c>
      <c r="J8" s="1" t="s">
        <v>21</v>
      </c>
      <c r="K8" s="1" t="s">
        <v>42</v>
      </c>
      <c r="L8" s="1" t="s">
        <v>41</v>
      </c>
    </row>
    <row r="9" spans="1:15" x14ac:dyDescent="0.25">
      <c r="A9" s="1">
        <v>8</v>
      </c>
      <c r="B9" s="1" t="s">
        <v>12</v>
      </c>
      <c r="C9" s="1" t="s">
        <v>16</v>
      </c>
      <c r="D9" s="1" t="s">
        <v>16</v>
      </c>
      <c r="E9" s="2">
        <v>186942</v>
      </c>
      <c r="F9" s="2">
        <v>598640</v>
      </c>
      <c r="G9" s="2">
        <v>-411698</v>
      </c>
      <c r="H9" s="1">
        <v>438</v>
      </c>
      <c r="I9" s="1">
        <v>14442</v>
      </c>
      <c r="J9" s="1" t="s">
        <v>22</v>
      </c>
      <c r="K9" s="1" t="s">
        <v>43</v>
      </c>
      <c r="L9" s="1" t="s">
        <v>47</v>
      </c>
    </row>
    <row r="10" spans="1:15" x14ac:dyDescent="0.25">
      <c r="A10" s="1">
        <v>9</v>
      </c>
      <c r="B10" s="1" t="s">
        <v>12</v>
      </c>
      <c r="C10" s="1" t="s">
        <v>16</v>
      </c>
      <c r="D10" s="1" t="s">
        <v>16</v>
      </c>
      <c r="E10" s="4">
        <f>E9-100</f>
        <v>186842</v>
      </c>
      <c r="F10" s="4">
        <f t="shared" ref="F10:G10" si="0">F9-100</f>
        <v>598540</v>
      </c>
      <c r="G10" s="4">
        <f t="shared" si="0"/>
        <v>-411798</v>
      </c>
      <c r="H10" s="3">
        <f t="shared" ref="H10:H11" si="1">H9-100</f>
        <v>338</v>
      </c>
      <c r="I10" s="3">
        <f t="shared" ref="I10:I11" si="2">I9-100</f>
        <v>14342</v>
      </c>
      <c r="J10" s="1" t="s">
        <v>21</v>
      </c>
      <c r="K10" s="1" t="s">
        <v>44</v>
      </c>
      <c r="L10" s="1" t="s">
        <v>48</v>
      </c>
    </row>
    <row r="11" spans="1:15" x14ac:dyDescent="0.25">
      <c r="A11" s="1">
        <v>10</v>
      </c>
      <c r="B11" s="1" t="s">
        <v>12</v>
      </c>
      <c r="C11" s="1" t="s">
        <v>16</v>
      </c>
      <c r="D11" s="1" t="s">
        <v>16</v>
      </c>
      <c r="E11" s="4">
        <f>E10-100</f>
        <v>186742</v>
      </c>
      <c r="F11" s="4">
        <f t="shared" ref="F11" si="3">F10-100</f>
        <v>598440</v>
      </c>
      <c r="G11" s="4">
        <f t="shared" ref="G11" si="4">G10-100</f>
        <v>-411898</v>
      </c>
      <c r="H11" s="3">
        <f t="shared" si="1"/>
        <v>238</v>
      </c>
      <c r="I11" s="3">
        <f t="shared" si="2"/>
        <v>14242</v>
      </c>
      <c r="J11" s="1" t="s">
        <v>20</v>
      </c>
      <c r="K11" s="1" t="s">
        <v>45</v>
      </c>
      <c r="L11" s="1" t="s">
        <v>46</v>
      </c>
    </row>
    <row r="12" spans="1:15" x14ac:dyDescent="0.25">
      <c r="A12" s="1">
        <v>11</v>
      </c>
      <c r="B12" s="1" t="s">
        <v>49</v>
      </c>
      <c r="C12" s="1" t="s">
        <v>50</v>
      </c>
      <c r="D12" s="1" t="s">
        <v>51</v>
      </c>
      <c r="E12" s="2">
        <v>420610</v>
      </c>
      <c r="F12" s="2">
        <v>512380</v>
      </c>
      <c r="G12" s="2">
        <v>91770</v>
      </c>
      <c r="H12" s="1">
        <v>235</v>
      </c>
      <c r="I12" s="1">
        <v>10798</v>
      </c>
      <c r="J12" s="1" t="s">
        <v>52</v>
      </c>
      <c r="K12" s="1" t="s">
        <v>53</v>
      </c>
      <c r="L12" s="1" t="s">
        <v>54</v>
      </c>
      <c r="M12" s="5">
        <v>-300287</v>
      </c>
      <c r="N12" s="5">
        <v>-512287</v>
      </c>
      <c r="O12" s="3" t="s">
        <v>55</v>
      </c>
    </row>
    <row r="13" spans="1:15" x14ac:dyDescent="0.25">
      <c r="A13" s="1">
        <v>12</v>
      </c>
      <c r="B13" s="1" t="s">
        <v>56</v>
      </c>
      <c r="C13" s="1" t="s">
        <v>57</v>
      </c>
      <c r="D13" s="1" t="s">
        <v>58</v>
      </c>
      <c r="E13" s="2">
        <v>365812</v>
      </c>
      <c r="F13" s="2">
        <v>768942</v>
      </c>
      <c r="G13" s="2">
        <v>403130</v>
      </c>
      <c r="H13" s="1">
        <v>182</v>
      </c>
      <c r="I13" s="1">
        <v>9265</v>
      </c>
      <c r="J13" s="1" t="s">
        <v>59</v>
      </c>
      <c r="K13" s="1" t="s">
        <v>60</v>
      </c>
      <c r="L13" s="1" t="s">
        <v>61</v>
      </c>
      <c r="M13" s="5">
        <v>-129722</v>
      </c>
      <c r="N13" s="5">
        <v>-385012</v>
      </c>
      <c r="O13" s="3" t="s">
        <v>62</v>
      </c>
    </row>
    <row r="14" spans="1:15" x14ac:dyDescent="0.25">
      <c r="A14" s="1">
        <v>13</v>
      </c>
      <c r="B14" s="1" t="s">
        <v>63</v>
      </c>
      <c r="C14" s="1" t="s">
        <v>64</v>
      </c>
      <c r="D14" s="1" t="s">
        <v>65</v>
      </c>
      <c r="E14" s="2">
        <v>642415</v>
      </c>
      <c r="F14" s="2">
        <v>480320</v>
      </c>
      <c r="G14" s="2">
        <v>162095</v>
      </c>
      <c r="H14" s="1">
        <v>390</v>
      </c>
      <c r="I14" s="1">
        <v>15309</v>
      </c>
      <c r="J14" s="1" t="s">
        <v>66</v>
      </c>
      <c r="K14" s="1" t="s">
        <v>67</v>
      </c>
      <c r="L14" s="1" t="s">
        <v>68</v>
      </c>
      <c r="M14" s="5">
        <v>-228951</v>
      </c>
      <c r="N14" s="5">
        <v>-470626</v>
      </c>
      <c r="O14" s="3" t="s">
        <v>69</v>
      </c>
    </row>
    <row r="15" spans="1:15" x14ac:dyDescent="0.25">
      <c r="A15" s="1">
        <v>14</v>
      </c>
      <c r="B15" s="1" t="s">
        <v>70</v>
      </c>
      <c r="C15" s="1" t="s">
        <v>71</v>
      </c>
      <c r="D15" s="1" t="s">
        <v>72</v>
      </c>
      <c r="E15" s="2">
        <v>273901</v>
      </c>
      <c r="F15" s="2">
        <v>687200</v>
      </c>
      <c r="G15" s="2">
        <v>413299</v>
      </c>
      <c r="H15" s="1">
        <v>142</v>
      </c>
      <c r="I15" s="1">
        <v>8471</v>
      </c>
      <c r="J15" s="1" t="s">
        <v>59</v>
      </c>
      <c r="K15" s="1" t="s">
        <v>73</v>
      </c>
      <c r="L15" s="1" t="s">
        <v>74</v>
      </c>
      <c r="M15" s="5">
        <v>-199284</v>
      </c>
      <c r="N15" s="5">
        <v>-440491</v>
      </c>
      <c r="O15" s="3" t="s">
        <v>75</v>
      </c>
    </row>
    <row r="16" spans="1:15" x14ac:dyDescent="0.25">
      <c r="A16" s="1">
        <v>15</v>
      </c>
      <c r="B16" s="1" t="s">
        <v>63</v>
      </c>
      <c r="C16" s="1" t="s">
        <v>18</v>
      </c>
      <c r="D16" s="1" t="s">
        <v>76</v>
      </c>
      <c r="E16" s="2">
        <v>522332</v>
      </c>
      <c r="F16" s="2">
        <v>769874</v>
      </c>
      <c r="G16" s="2">
        <v>247542</v>
      </c>
      <c r="H16" s="1">
        <v>268</v>
      </c>
      <c r="I16" s="1">
        <v>13182</v>
      </c>
      <c r="J16" s="1" t="s">
        <v>52</v>
      </c>
      <c r="K16" s="1" t="s">
        <v>77</v>
      </c>
      <c r="L16" s="1" t="s">
        <v>78</v>
      </c>
      <c r="M16" s="5">
        <v>-234642</v>
      </c>
      <c r="N16" s="5">
        <v>-465113</v>
      </c>
      <c r="O16" s="3" t="s">
        <v>79</v>
      </c>
    </row>
    <row r="17" spans="1:15" x14ac:dyDescent="0.25">
      <c r="A17" s="1">
        <v>16</v>
      </c>
      <c r="B17" s="1" t="s">
        <v>49</v>
      </c>
      <c r="C17" s="1" t="s">
        <v>50</v>
      </c>
      <c r="D17" s="1" t="s">
        <v>51</v>
      </c>
      <c r="E17" s="2">
        <v>287199</v>
      </c>
      <c r="F17" s="2">
        <v>874924</v>
      </c>
      <c r="G17" s="2">
        <v>587725</v>
      </c>
      <c r="H17" s="1">
        <v>311</v>
      </c>
      <c r="I17" s="1">
        <v>12256</v>
      </c>
      <c r="J17" s="1" t="s">
        <v>66</v>
      </c>
      <c r="K17" s="1" t="s">
        <v>80</v>
      </c>
      <c r="L17" s="1" t="s">
        <v>81</v>
      </c>
      <c r="M17" s="5">
        <v>-300365</v>
      </c>
      <c r="N17" s="5">
        <v>-512181</v>
      </c>
      <c r="O17" s="3" t="s">
        <v>82</v>
      </c>
    </row>
    <row r="18" spans="1:15" x14ac:dyDescent="0.25">
      <c r="A18" s="1">
        <v>17</v>
      </c>
      <c r="B18" s="1" t="s">
        <v>83</v>
      </c>
      <c r="C18" s="1" t="s">
        <v>19</v>
      </c>
      <c r="D18" s="1" t="s">
        <v>84</v>
      </c>
      <c r="E18" s="2">
        <v>752460</v>
      </c>
      <c r="F18" s="2">
        <v>811580</v>
      </c>
      <c r="G18" s="2">
        <v>59120</v>
      </c>
      <c r="H18" s="1">
        <v>178</v>
      </c>
      <c r="I18" s="1">
        <v>16235</v>
      </c>
      <c r="J18" s="1" t="s">
        <v>52</v>
      </c>
      <c r="K18" s="1" t="s">
        <v>85</v>
      </c>
      <c r="L18" s="1" t="s">
        <v>86</v>
      </c>
      <c r="M18" s="5">
        <v>-229032</v>
      </c>
      <c r="N18" s="5">
        <v>-431172</v>
      </c>
      <c r="O18" s="3" t="s">
        <v>87</v>
      </c>
    </row>
    <row r="19" spans="1:15" x14ac:dyDescent="0.25">
      <c r="A19" s="1">
        <v>18</v>
      </c>
      <c r="B19" s="1" t="s">
        <v>88</v>
      </c>
      <c r="C19" s="1" t="s">
        <v>16</v>
      </c>
      <c r="D19" s="1" t="s">
        <v>89</v>
      </c>
      <c r="E19" s="2">
        <v>161610</v>
      </c>
      <c r="F19" s="2">
        <v>672160</v>
      </c>
      <c r="G19" s="2">
        <v>510550</v>
      </c>
      <c r="H19" s="1">
        <v>401</v>
      </c>
      <c r="I19" s="1">
        <v>18823</v>
      </c>
      <c r="J19" s="1" t="s">
        <v>66</v>
      </c>
      <c r="K19" s="1" t="s">
        <v>90</v>
      </c>
      <c r="L19" s="1" t="s">
        <v>91</v>
      </c>
      <c r="M19" s="5">
        <v>-80069</v>
      </c>
      <c r="N19" s="5">
        <v>-348553</v>
      </c>
      <c r="O19" s="3" t="s">
        <v>92</v>
      </c>
    </row>
    <row r="20" spans="1:15" x14ac:dyDescent="0.25">
      <c r="A20" s="1">
        <v>19</v>
      </c>
      <c r="B20" s="1" t="s">
        <v>93</v>
      </c>
      <c r="C20" s="1" t="s">
        <v>94</v>
      </c>
      <c r="D20" s="1" t="s">
        <v>95</v>
      </c>
      <c r="E20" s="2">
        <v>465732</v>
      </c>
      <c r="F20" s="2">
        <v>552997</v>
      </c>
      <c r="G20" s="2">
        <v>87265</v>
      </c>
      <c r="H20" s="1">
        <v>159</v>
      </c>
      <c r="I20" s="1">
        <v>10122</v>
      </c>
      <c r="J20" s="1" t="s">
        <v>59</v>
      </c>
      <c r="K20" s="1" t="s">
        <v>96</v>
      </c>
      <c r="L20" s="1" t="s">
        <v>97</v>
      </c>
      <c r="M20" s="5">
        <v>-254357</v>
      </c>
      <c r="N20" s="5">
        <v>-492679</v>
      </c>
      <c r="O20" s="3" t="s">
        <v>98</v>
      </c>
    </row>
    <row r="21" spans="1:15" x14ac:dyDescent="0.25">
      <c r="A21" s="1">
        <v>20</v>
      </c>
      <c r="B21" s="1" t="s">
        <v>63</v>
      </c>
      <c r="C21" s="1" t="s">
        <v>18</v>
      </c>
      <c r="D21" s="1" t="s">
        <v>65</v>
      </c>
      <c r="E21" s="2">
        <v>673320</v>
      </c>
      <c r="F21" s="2">
        <v>791460</v>
      </c>
      <c r="G21" s="2">
        <v>118140</v>
      </c>
      <c r="H21" s="1">
        <v>298</v>
      </c>
      <c r="I21" s="1">
        <v>15482</v>
      </c>
      <c r="J21" s="1" t="s">
        <v>52</v>
      </c>
      <c r="K21" s="1" t="s">
        <v>99</v>
      </c>
      <c r="L21" s="1" t="s">
        <v>100</v>
      </c>
      <c r="M21" s="5">
        <v>-228329</v>
      </c>
      <c r="N21" s="5">
        <v>-470345</v>
      </c>
      <c r="O21" s="3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F2" sqref="F2:F10"/>
    </sheetView>
  </sheetViews>
  <sheetFormatPr defaultRowHeight="15" x14ac:dyDescent="0.25"/>
  <cols>
    <col min="1" max="1" width="6.85546875" bestFit="1" customWidth="1"/>
    <col min="2" max="2" width="12.5703125" bestFit="1" customWidth="1"/>
    <col min="3" max="3" width="13.42578125" bestFit="1" customWidth="1"/>
    <col min="4" max="5" width="10.140625" bestFit="1" customWidth="1"/>
    <col min="6" max="6" width="11.28515625" bestFit="1" customWidth="1"/>
  </cols>
  <sheetData>
    <row r="1" spans="1:7" x14ac:dyDescent="0.25">
      <c r="A1" s="1" t="s">
        <v>102</v>
      </c>
      <c r="B1" t="s">
        <v>103</v>
      </c>
      <c r="C1" t="s">
        <v>104</v>
      </c>
      <c r="D1" s="6">
        <v>91770</v>
      </c>
      <c r="E1" t="str">
        <f>TRIM(SUBSTITUTE(B1,"R",""))</f>
        <v>420.610,00</v>
      </c>
      <c r="F1" t="str">
        <f t="shared" ref="F1:G1" si="0">TRIM(SUBSTITUTE(C1,"R",""))</f>
        <v>512.380,00</v>
      </c>
      <c r="G1" t="str">
        <f t="shared" si="0"/>
        <v>91770</v>
      </c>
    </row>
    <row r="2" spans="1:7" x14ac:dyDescent="0.25">
      <c r="A2" s="1" t="s">
        <v>105</v>
      </c>
      <c r="B2" t="s">
        <v>106</v>
      </c>
      <c r="C2" t="s">
        <v>107</v>
      </c>
      <c r="D2" s="6">
        <v>403130</v>
      </c>
      <c r="E2" t="str">
        <f t="shared" ref="E2:E10" si="1">TRIM(SUBSTITUTE(B2,"R",""))</f>
        <v>365.812,00</v>
      </c>
      <c r="F2" t="str">
        <f>TRIM(SUBSTITUTE(SUBSTITUTE(C2,"R",""),"-",""))</f>
        <v>768.942,00</v>
      </c>
      <c r="G2" t="str">
        <f t="shared" ref="G2:G10" si="2">TRIM(SUBSTITUTE(D2,"R",""))</f>
        <v>403130</v>
      </c>
    </row>
    <row r="3" spans="1:7" x14ac:dyDescent="0.25">
      <c r="A3" s="1" t="s">
        <v>105</v>
      </c>
      <c r="B3" t="s">
        <v>108</v>
      </c>
      <c r="C3" t="s">
        <v>109</v>
      </c>
      <c r="D3" s="6">
        <v>162095</v>
      </c>
      <c r="E3" t="str">
        <f t="shared" si="1"/>
        <v>642.415,00</v>
      </c>
      <c r="F3" t="str">
        <f t="shared" ref="F3:F10" si="3">TRIM(SUBSTITUTE(SUBSTITUTE(C3,"R",""),"-",""))</f>
        <v>480.320,00</v>
      </c>
      <c r="G3" t="str">
        <f t="shared" si="2"/>
        <v>162095</v>
      </c>
    </row>
    <row r="4" spans="1:7" x14ac:dyDescent="0.25">
      <c r="A4" s="1" t="s">
        <v>105</v>
      </c>
      <c r="B4" t="s">
        <v>110</v>
      </c>
      <c r="C4" t="s">
        <v>111</v>
      </c>
      <c r="D4" s="6">
        <v>413299</v>
      </c>
      <c r="E4" t="str">
        <f t="shared" si="1"/>
        <v>273.901,00</v>
      </c>
      <c r="F4" t="str">
        <f t="shared" si="3"/>
        <v>687.200,00</v>
      </c>
      <c r="G4" t="str">
        <f t="shared" si="2"/>
        <v>413299</v>
      </c>
    </row>
    <row r="5" spans="1:7" x14ac:dyDescent="0.25">
      <c r="A5" s="1" t="s">
        <v>105</v>
      </c>
      <c r="B5" t="s">
        <v>112</v>
      </c>
      <c r="C5" t="s">
        <v>113</v>
      </c>
      <c r="D5" s="6">
        <v>247542</v>
      </c>
      <c r="E5" t="str">
        <f t="shared" si="1"/>
        <v>522.332,00</v>
      </c>
      <c r="F5" t="str">
        <f t="shared" si="3"/>
        <v>769.874,00</v>
      </c>
      <c r="G5" t="str">
        <f t="shared" si="2"/>
        <v>247542</v>
      </c>
    </row>
    <row r="6" spans="1:7" x14ac:dyDescent="0.25">
      <c r="A6" s="1" t="s">
        <v>102</v>
      </c>
      <c r="B6" t="s">
        <v>114</v>
      </c>
      <c r="C6" t="s">
        <v>115</v>
      </c>
      <c r="D6" s="6">
        <v>587725</v>
      </c>
      <c r="E6" t="str">
        <f t="shared" si="1"/>
        <v>287.199,00</v>
      </c>
      <c r="F6" t="str">
        <f t="shared" si="3"/>
        <v>874.924,00</v>
      </c>
      <c r="G6" t="str">
        <f t="shared" si="2"/>
        <v>587725</v>
      </c>
    </row>
    <row r="7" spans="1:7" x14ac:dyDescent="0.25">
      <c r="A7" s="1" t="s">
        <v>105</v>
      </c>
      <c r="B7" t="s">
        <v>116</v>
      </c>
      <c r="C7" t="s">
        <v>117</v>
      </c>
      <c r="D7" s="6">
        <v>59120</v>
      </c>
      <c r="E7" t="str">
        <f t="shared" si="1"/>
        <v>752.460,00</v>
      </c>
      <c r="F7" t="str">
        <f t="shared" si="3"/>
        <v>811.580,00</v>
      </c>
      <c r="G7" t="str">
        <f t="shared" si="2"/>
        <v>59120</v>
      </c>
    </row>
    <row r="8" spans="1:7" x14ac:dyDescent="0.25">
      <c r="A8" s="1" t="s">
        <v>118</v>
      </c>
      <c r="B8" t="s">
        <v>119</v>
      </c>
      <c r="C8" t="s">
        <v>120</v>
      </c>
      <c r="D8" s="6">
        <v>510550</v>
      </c>
      <c r="E8" t="str">
        <f t="shared" si="1"/>
        <v>161.610,00</v>
      </c>
      <c r="F8" t="str">
        <f t="shared" si="3"/>
        <v>672.160,00</v>
      </c>
      <c r="G8" t="str">
        <f t="shared" si="2"/>
        <v>510550</v>
      </c>
    </row>
    <row r="9" spans="1:7" x14ac:dyDescent="0.25">
      <c r="A9" s="1" t="s">
        <v>105</v>
      </c>
      <c r="B9" t="s">
        <v>121</v>
      </c>
      <c r="C9" t="s">
        <v>122</v>
      </c>
      <c r="D9" s="6">
        <v>87265</v>
      </c>
      <c r="E9" t="str">
        <f t="shared" si="1"/>
        <v>465.732,00</v>
      </c>
      <c r="F9" t="str">
        <f t="shared" si="3"/>
        <v>552.997,00</v>
      </c>
      <c r="G9" t="str">
        <f t="shared" si="2"/>
        <v>87265</v>
      </c>
    </row>
    <row r="10" spans="1:7" x14ac:dyDescent="0.25">
      <c r="A10" s="1" t="s">
        <v>105</v>
      </c>
      <c r="B10" t="s">
        <v>123</v>
      </c>
      <c r="C10" t="s">
        <v>124</v>
      </c>
      <c r="D10" s="6">
        <v>118140</v>
      </c>
      <c r="E10" t="str">
        <f t="shared" si="1"/>
        <v>673.320,00</v>
      </c>
      <c r="F10" t="str">
        <f t="shared" si="3"/>
        <v>791.460,00</v>
      </c>
      <c r="G10" t="str">
        <f t="shared" si="2"/>
        <v>118140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2023-07-31T02:02:06Z</dcterms:modified>
</cp:coreProperties>
</file>