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Documentation/testing/"/>
    </mc:Choice>
  </mc:AlternateContent>
  <xr:revisionPtr revIDLastSave="224" documentId="11_F25DC773A252ABDACC10484CE1DF4FE65ADE58E5" xr6:coauthVersionLast="47" xr6:coauthVersionMax="47" xr10:uidLastSave="{AB9D62A9-7A5E-4DF9-B2AC-F2B2933B9112}"/>
  <bookViews>
    <workbookView xWindow="-108" yWindow="-108" windowWidth="23256" windowHeight="12576" activeTab="4" xr2:uid="{00000000-000D-0000-FFFF-FFFF00000000}"/>
  </bookViews>
  <sheets>
    <sheet name="02-11-25" sheetId="1" r:id="rId1"/>
    <sheet name="02-13-25" sheetId="3" r:id="rId2"/>
    <sheet name="02-14-25" sheetId="5" r:id="rId3"/>
    <sheet name="02-18-25" sheetId="7" r:id="rId4"/>
    <sheet name="stat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2" i="8"/>
  <c r="G3" i="8"/>
  <c r="G2" i="8"/>
  <c r="F3" i="8"/>
  <c r="C9" i="5"/>
  <c r="F2" i="8"/>
  <c r="C9" i="7"/>
  <c r="C8" i="5"/>
  <c r="C10" i="3"/>
  <c r="C9" i="3"/>
  <c r="C8" i="3"/>
  <c r="C9" i="1"/>
  <c r="C8" i="1"/>
</calcChain>
</file>

<file path=xl/sharedStrings.xml><?xml version="1.0" encoding="utf-8"?>
<sst xmlns="http://schemas.openxmlformats.org/spreadsheetml/2006/main" count="80" uniqueCount="33">
  <si>
    <t>Hardware Platform:</t>
  </si>
  <si>
    <t>Operating System</t>
  </si>
  <si>
    <t>Location:</t>
  </si>
  <si>
    <t>Raspberry Pi OS (Debian Bookworm v12)</t>
  </si>
  <si>
    <t>Raspberry Pi 3 Model B+</t>
  </si>
  <si>
    <t>Modem Type</t>
  </si>
  <si>
    <t>Marston First Floor</t>
  </si>
  <si>
    <t>Transmission Power</t>
  </si>
  <si>
    <t>31 dBm</t>
  </si>
  <si>
    <t>On-board (5 GHz)</t>
  </si>
  <si>
    <t>Reception Power</t>
  </si>
  <si>
    <t>Antenna (5 GHz)</t>
  </si>
  <si>
    <t xml:space="preserve">11 dBm </t>
  </si>
  <si>
    <t>Erik's Apartment</t>
  </si>
  <si>
    <t>Link Quality</t>
  </si>
  <si>
    <t>On-board (2.4 GHz)</t>
  </si>
  <si>
    <t>Antenna (2.4 GHz)</t>
  </si>
  <si>
    <t>14 dBm</t>
  </si>
  <si>
    <t>NSC215 (CpE design Lab)</t>
  </si>
  <si>
    <t>Commands:</t>
  </si>
  <si>
    <t>iwconfig wlan0; iw dev wlan0 link; iw dev wlan0 info</t>
  </si>
  <si>
    <t>On-board (5GHz)</t>
  </si>
  <si>
    <t>13 dBm</t>
  </si>
  <si>
    <t>Raspberry Pi 5 8GB</t>
  </si>
  <si>
    <t>Date</t>
  </si>
  <si>
    <t>Location</t>
  </si>
  <si>
    <t>Platform</t>
  </si>
  <si>
    <t>OS Version</t>
  </si>
  <si>
    <t>AvgLinkQuality</t>
  </si>
  <si>
    <t>Theoretical Bit Rate (Mb/s)</t>
  </si>
  <si>
    <t>AvgBitRate (Mb/s)</t>
  </si>
  <si>
    <t>AvgReceivedSignalStrength (dBm)</t>
  </si>
  <si>
    <t>Reception Power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</si>
</sst>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10" sqref="E10"/>
    </sheetView>
  </sheetViews>
  <sheetFormatPr defaultRowHeight="14.4" x14ac:dyDescent="0.3"/>
  <cols>
    <col min="1" max="5" width="17.77734375" customWidth="1"/>
  </cols>
  <sheetData>
    <row r="1" spans="1:5" x14ac:dyDescent="0.3">
      <c r="A1" s="1" t="s">
        <v>0</v>
      </c>
      <c r="B1" t="s">
        <v>4</v>
      </c>
    </row>
    <row r="2" spans="1:5" x14ac:dyDescent="0.3">
      <c r="A2" s="1" t="s">
        <v>1</v>
      </c>
      <c r="B2" t="s">
        <v>3</v>
      </c>
    </row>
    <row r="3" spans="1:5" x14ac:dyDescent="0.3">
      <c r="A3" s="1" t="s">
        <v>2</v>
      </c>
      <c r="B3" t="s">
        <v>6</v>
      </c>
    </row>
    <row r="4" spans="1:5" x14ac:dyDescent="0.3">
      <c r="A4" s="1" t="s">
        <v>19</v>
      </c>
      <c r="B4" t="s">
        <v>20</v>
      </c>
    </row>
    <row r="7" spans="1:5" x14ac:dyDescent="0.3">
      <c r="A7" s="2" t="s">
        <v>5</v>
      </c>
      <c r="B7" s="2" t="s">
        <v>29</v>
      </c>
      <c r="C7" s="2" t="s">
        <v>14</v>
      </c>
      <c r="D7" s="1" t="s">
        <v>7</v>
      </c>
      <c r="E7" s="2" t="s">
        <v>32</v>
      </c>
    </row>
    <row r="8" spans="1:5" x14ac:dyDescent="0.3">
      <c r="A8" t="s">
        <v>9</v>
      </c>
      <c r="B8">
        <v>65</v>
      </c>
      <c r="C8" s="4">
        <f>61/70</f>
        <v>0.87142857142857144</v>
      </c>
      <c r="D8" t="s">
        <v>8</v>
      </c>
      <c r="E8" s="3">
        <v>-49</v>
      </c>
    </row>
    <row r="9" spans="1:5" x14ac:dyDescent="0.3">
      <c r="A9" t="s">
        <v>11</v>
      </c>
      <c r="B9">
        <v>86.7</v>
      </c>
      <c r="C9" s="4">
        <f>63/70</f>
        <v>0.9</v>
      </c>
      <c r="D9" t="s">
        <v>12</v>
      </c>
      <c r="E9" s="3">
        <v>-47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99C-4674-4E3B-8D4E-1D02B36FD6A2}">
  <dimension ref="A1:E10"/>
  <sheetViews>
    <sheetView workbookViewId="0">
      <selection activeCell="E11" sqref="E11"/>
    </sheetView>
  </sheetViews>
  <sheetFormatPr defaultRowHeight="14.4" x14ac:dyDescent="0.3"/>
  <cols>
    <col min="1" max="5" width="17.77734375" customWidth="1"/>
  </cols>
  <sheetData>
    <row r="1" spans="1:5" x14ac:dyDescent="0.3">
      <c r="A1" s="1" t="s">
        <v>0</v>
      </c>
      <c r="B1" t="s">
        <v>4</v>
      </c>
    </row>
    <row r="2" spans="1:5" x14ac:dyDescent="0.3">
      <c r="A2" s="1" t="s">
        <v>1</v>
      </c>
      <c r="B2" t="s">
        <v>3</v>
      </c>
    </row>
    <row r="3" spans="1:5" x14ac:dyDescent="0.3">
      <c r="A3" s="1" t="s">
        <v>2</v>
      </c>
      <c r="B3" t="s">
        <v>13</v>
      </c>
    </row>
    <row r="4" spans="1:5" x14ac:dyDescent="0.3">
      <c r="A4" s="1" t="s">
        <v>19</v>
      </c>
      <c r="B4" t="s">
        <v>20</v>
      </c>
    </row>
    <row r="7" spans="1:5" x14ac:dyDescent="0.3">
      <c r="A7" s="2" t="s">
        <v>5</v>
      </c>
      <c r="B7" s="2" t="s">
        <v>29</v>
      </c>
      <c r="C7" s="2" t="s">
        <v>14</v>
      </c>
      <c r="D7" s="1" t="s">
        <v>7</v>
      </c>
      <c r="E7" s="2" t="s">
        <v>10</v>
      </c>
    </row>
    <row r="8" spans="1:5" x14ac:dyDescent="0.3">
      <c r="A8" t="s">
        <v>15</v>
      </c>
      <c r="B8">
        <v>65</v>
      </c>
      <c r="C8" s="4">
        <f>55/70</f>
        <v>0.7857142857142857</v>
      </c>
      <c r="D8" t="s">
        <v>8</v>
      </c>
      <c r="E8" s="3">
        <v>-55</v>
      </c>
    </row>
    <row r="9" spans="1:5" x14ac:dyDescent="0.3">
      <c r="A9" t="s">
        <v>11</v>
      </c>
      <c r="B9">
        <v>200</v>
      </c>
      <c r="C9" s="4">
        <f>60/100</f>
        <v>0.6</v>
      </c>
      <c r="D9" t="s">
        <v>12</v>
      </c>
      <c r="E9" s="3">
        <v>-65</v>
      </c>
    </row>
    <row r="10" spans="1:5" x14ac:dyDescent="0.3">
      <c r="A10" t="s">
        <v>16</v>
      </c>
      <c r="B10">
        <v>72.2</v>
      </c>
      <c r="C10" s="4">
        <f>58/100</f>
        <v>0.57999999999999996</v>
      </c>
      <c r="D10" t="s">
        <v>17</v>
      </c>
      <c r="E10" s="3">
        <v>-54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C551-8912-4A96-85E2-FA27CDDA275C}">
  <dimension ref="A1:E10"/>
  <sheetViews>
    <sheetView workbookViewId="0">
      <selection activeCell="E10" sqref="E10"/>
    </sheetView>
  </sheetViews>
  <sheetFormatPr defaultRowHeight="14.4" x14ac:dyDescent="0.3"/>
  <cols>
    <col min="1" max="5" width="17.77734375" customWidth="1"/>
  </cols>
  <sheetData>
    <row r="1" spans="1:5" x14ac:dyDescent="0.3">
      <c r="A1" s="1" t="s">
        <v>0</v>
      </c>
      <c r="B1" t="s">
        <v>4</v>
      </c>
    </row>
    <row r="2" spans="1:5" x14ac:dyDescent="0.3">
      <c r="A2" s="1" t="s">
        <v>1</v>
      </c>
      <c r="B2" t="s">
        <v>3</v>
      </c>
    </row>
    <row r="3" spans="1:5" x14ac:dyDescent="0.3">
      <c r="A3" s="1" t="s">
        <v>2</v>
      </c>
      <c r="B3" t="s">
        <v>18</v>
      </c>
    </row>
    <row r="4" spans="1:5" x14ac:dyDescent="0.3">
      <c r="A4" s="1" t="s">
        <v>19</v>
      </c>
      <c r="B4" t="s">
        <v>20</v>
      </c>
    </row>
    <row r="7" spans="1:5" x14ac:dyDescent="0.3">
      <c r="A7" s="2" t="s">
        <v>5</v>
      </c>
      <c r="B7" s="2" t="s">
        <v>29</v>
      </c>
      <c r="C7" s="2" t="s">
        <v>14</v>
      </c>
      <c r="D7" s="1" t="s">
        <v>7</v>
      </c>
      <c r="E7" s="2" t="s">
        <v>10</v>
      </c>
    </row>
    <row r="8" spans="1:5" x14ac:dyDescent="0.3">
      <c r="A8" t="s">
        <v>21</v>
      </c>
      <c r="B8">
        <v>86.6</v>
      </c>
      <c r="C8" s="4">
        <f>53/70</f>
        <v>0.75714285714285712</v>
      </c>
      <c r="D8" t="s">
        <v>8</v>
      </c>
      <c r="E8" s="3">
        <v>-57</v>
      </c>
    </row>
    <row r="9" spans="1:5" x14ac:dyDescent="0.3">
      <c r="A9" t="s">
        <v>11</v>
      </c>
      <c r="B9">
        <v>87</v>
      </c>
      <c r="C9" s="4">
        <f>97/100</f>
        <v>0.97</v>
      </c>
      <c r="D9" t="s">
        <v>22</v>
      </c>
      <c r="E9" s="3">
        <v>-44</v>
      </c>
    </row>
    <row r="10" spans="1:5" x14ac:dyDescent="0.3">
      <c r="E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81DC-B2E5-41BD-87D4-CCC64270BD2C}">
  <dimension ref="A1:E10"/>
  <sheetViews>
    <sheetView workbookViewId="0">
      <selection activeCell="E9" sqref="E9"/>
    </sheetView>
  </sheetViews>
  <sheetFormatPr defaultRowHeight="14.4" x14ac:dyDescent="0.3"/>
  <cols>
    <col min="1" max="5" width="17.77734375" customWidth="1"/>
  </cols>
  <sheetData>
    <row r="1" spans="1:5" x14ac:dyDescent="0.3">
      <c r="A1" s="1" t="s">
        <v>0</v>
      </c>
      <c r="B1" t="s">
        <v>23</v>
      </c>
    </row>
    <row r="2" spans="1:5" x14ac:dyDescent="0.3">
      <c r="A2" s="1" t="s">
        <v>1</v>
      </c>
      <c r="B2" t="s">
        <v>3</v>
      </c>
    </row>
    <row r="3" spans="1:5" x14ac:dyDescent="0.3">
      <c r="A3" s="1" t="s">
        <v>2</v>
      </c>
      <c r="B3" t="s">
        <v>18</v>
      </c>
    </row>
    <row r="4" spans="1:5" x14ac:dyDescent="0.3">
      <c r="A4" s="1" t="s">
        <v>19</v>
      </c>
      <c r="B4" t="s">
        <v>20</v>
      </c>
    </row>
    <row r="7" spans="1:5" x14ac:dyDescent="0.3">
      <c r="A7" s="2" t="s">
        <v>5</v>
      </c>
      <c r="B7" s="2" t="s">
        <v>29</v>
      </c>
      <c r="C7" s="2" t="s">
        <v>14</v>
      </c>
      <c r="D7" s="1" t="s">
        <v>7</v>
      </c>
      <c r="E7" s="2" t="s">
        <v>10</v>
      </c>
    </row>
    <row r="8" spans="1:5" x14ac:dyDescent="0.3">
      <c r="A8" t="s">
        <v>21</v>
      </c>
      <c r="B8">
        <v>12</v>
      </c>
      <c r="C8" s="4">
        <v>0.72857142857142854</v>
      </c>
      <c r="D8" t="s">
        <v>8</v>
      </c>
      <c r="E8" s="3">
        <v>-59</v>
      </c>
    </row>
    <row r="9" spans="1:5" x14ac:dyDescent="0.3">
      <c r="A9" t="s">
        <v>11</v>
      </c>
      <c r="B9">
        <v>87</v>
      </c>
      <c r="C9" s="4">
        <f>(87/100)</f>
        <v>0.87</v>
      </c>
      <c r="D9" t="s">
        <v>22</v>
      </c>
      <c r="E9" s="3">
        <v>-48</v>
      </c>
    </row>
    <row r="10" spans="1:5" x14ac:dyDescent="0.3">
      <c r="E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786D-48E1-4A7F-98B0-BA9BBE3CC644}">
  <dimension ref="A1:H3"/>
  <sheetViews>
    <sheetView tabSelected="1" workbookViewId="0">
      <selection activeCell="E1" sqref="E1:H3"/>
    </sheetView>
  </sheetViews>
  <sheetFormatPr defaultRowHeight="14.4" x14ac:dyDescent="0.3"/>
  <sheetData>
    <row r="1" spans="1:8" x14ac:dyDescent="0.3">
      <c r="A1" t="s">
        <v>24</v>
      </c>
      <c r="B1" t="s">
        <v>25</v>
      </c>
      <c r="C1" t="s">
        <v>26</v>
      </c>
      <c r="D1" t="s">
        <v>27</v>
      </c>
      <c r="E1" t="s">
        <v>5</v>
      </c>
      <c r="F1" t="s">
        <v>30</v>
      </c>
      <c r="G1" t="s">
        <v>28</v>
      </c>
      <c r="H1" t="s">
        <v>31</v>
      </c>
    </row>
    <row r="2" spans="1:8" x14ac:dyDescent="0.3">
      <c r="E2" t="s">
        <v>9</v>
      </c>
      <c r="F2">
        <f>AVERAGE('02-11-25'!B8, '02-14-25'!B8,'02-18-25'!B8)</f>
        <v>54.533333333333331</v>
      </c>
      <c r="G2" s="5">
        <f>AVERAGE('02-11-25'!C8,'02-14-25'!C8,'02-18-25'!C8)</f>
        <v>0.7857142857142857</v>
      </c>
      <c r="H2">
        <f>AVERAGE('02-11-25'!E8,'02-14-25'!E8,'02-18-25'!E8)</f>
        <v>-55</v>
      </c>
    </row>
    <row r="3" spans="1:8" x14ac:dyDescent="0.3">
      <c r="E3" t="s">
        <v>11</v>
      </c>
      <c r="F3">
        <f>AVERAGE('02-11-25'!B9,'02-13-25'!B9,'02-14-25'!B9,'02-18-25'!B9)</f>
        <v>115.175</v>
      </c>
      <c r="G3" s="5">
        <f>AVERAGE('02-11-25'!C9,'02-14-25'!C9,'02-18-25'!C9)</f>
        <v>0.91333333333333344</v>
      </c>
      <c r="H3">
        <f>AVERAGE('02-11-25'!E9,'02-14-25'!E9,'02-18-25'!E9)</f>
        <v>-46.333333333333336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02-11-25</vt:lpstr>
      <vt:lpstr>02-13-25</vt:lpstr>
      <vt:lpstr>02-14-25</vt:lpstr>
      <vt:lpstr>02-18-25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2025-02-22T04:39:07Z</dcterms:modified>
</cp:coreProperties>
</file>