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pParams_default" sheetId="1" state="visible" r:id="rId3"/>
    <sheet name="data" sheetId="2" state="visible" r:id="rId4"/>
    <sheet name="SpParams+data" sheetId="3" state="visible" r:id="rId5"/>
    <sheet name="DataHydrauURFM_temp" sheetId="4" state="visible" r:id="rId6"/>
    <sheet name="SpParams_final" sheetId="5" state="visible" r:id="rId7"/>
    <sheet name="SpParams_final_imputed" sheetId="6" state="visible" r:id="rId8"/>
    <sheet name="Full1" sheetId="7" state="visible" r:id="rId9"/>
    <sheet name="Full2" sheetId="8" state="visible" r:id="rId10"/>
  </sheets>
  <definedNames>
    <definedName function="false" hidden="true" localSheetId="6" name="_xlnm._FilterDatabase" vbProcedure="false">Full1!$A$1:$F$18</definedName>
    <definedName function="false" hidden="true" localSheetId="4" name="_xlnm._FilterDatabase" vbProcedure="false">SpParams_final!$A$1:$AE$20</definedName>
    <definedName function="false" hidden="true" localSheetId="5" name="_xlnm._FilterDatabase" vbProcedure="false">SpParams_final_imputed!$A$1:$AD$20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<sst xmlns="http://schemas.openxmlformats.org/spreadsheetml/2006/main" count="643" uniqueCount="142">
  <si>
    <t xml:space="preserve">Name</t>
  </si>
  <si>
    <t xml:space="preserve">Z50</t>
  </si>
  <si>
    <t xml:space="preserve">Z95</t>
  </si>
  <si>
    <t xml:space="preserve">SLA</t>
  </si>
  <si>
    <t xml:space="preserve">Nleaf</t>
  </si>
  <si>
    <t xml:space="preserve">Vmax298</t>
  </si>
  <si>
    <t xml:space="preserve">Jmax298</t>
  </si>
  <si>
    <t xml:space="preserve">r635</t>
  </si>
  <si>
    <t xml:space="preserve">maxFMC</t>
  </si>
  <si>
    <t xml:space="preserve">maxLFMC_95Q</t>
  </si>
  <si>
    <t xml:space="preserve">LeafPI0</t>
  </si>
  <si>
    <t xml:space="preserve">LeafEPS</t>
  </si>
  <si>
    <t xml:space="preserve">LeafAF</t>
  </si>
  <si>
    <t xml:space="preserve">StemPI0</t>
  </si>
  <si>
    <t xml:space="preserve">StemEPS</t>
  </si>
  <si>
    <t xml:space="preserve">StemAF</t>
  </si>
  <si>
    <t xml:space="preserve">Al2As</t>
  </si>
  <si>
    <t xml:space="preserve">Kmax_stemxylem</t>
  </si>
  <si>
    <t xml:space="preserve">VCstem_P12</t>
  </si>
  <si>
    <t xml:space="preserve">VCstem_P50</t>
  </si>
  <si>
    <t xml:space="preserve">VCstem_P88</t>
  </si>
  <si>
    <t xml:space="preserve">VCstem_slope</t>
  </si>
  <si>
    <t xml:space="preserve">Gs_P50</t>
  </si>
  <si>
    <t xml:space="preserve">Gs_slope</t>
  </si>
  <si>
    <t xml:space="preserve">Gswmin</t>
  </si>
  <si>
    <t xml:space="preserve">Gswmax</t>
  </si>
  <si>
    <t xml:space="preserve">Acacia dealbata</t>
  </si>
  <si>
    <t xml:space="preserve">Arbutus unedo</t>
  </si>
  <si>
    <t xml:space="preserve">Buxus sempervirens</t>
  </si>
  <si>
    <t xml:space="preserve">Calicotome spinosa</t>
  </si>
  <si>
    <t xml:space="preserve">Calluna vulgaris</t>
  </si>
  <si>
    <t xml:space="preserve">Cistus albidus</t>
  </si>
  <si>
    <t xml:space="preserve">Cistus monspeliensis</t>
  </si>
  <si>
    <t xml:space="preserve">Cistus salviifolius</t>
  </si>
  <si>
    <t xml:space="preserve">Cytisophyllum sessilifolium</t>
  </si>
  <si>
    <t xml:space="preserve">Cytisus oromediterraneus</t>
  </si>
  <si>
    <t xml:space="preserve">Cytisus scoparius</t>
  </si>
  <si>
    <t xml:space="preserve">Erica arborea</t>
  </si>
  <si>
    <t xml:space="preserve">Erica cinerea</t>
  </si>
  <si>
    <t xml:space="preserve">Erica scoparia subsp. scoparia</t>
  </si>
  <si>
    <t xml:space="preserve">Genista cinerea</t>
  </si>
  <si>
    <t xml:space="preserve">Genista scorpius</t>
  </si>
  <si>
    <t xml:space="preserve">Hippocrepis emerus</t>
  </si>
  <si>
    <t xml:space="preserve">Juniperus oxycedrus subsp. oxycedrus</t>
  </si>
  <si>
    <t xml:space="preserve">Pinus halepensis</t>
  </si>
  <si>
    <t xml:space="preserve">Quercus coccifera</t>
  </si>
  <si>
    <t xml:space="preserve">Quercus ilex</t>
  </si>
  <si>
    <t xml:space="preserve">Quercus pubescens</t>
  </si>
  <si>
    <t xml:space="preserve">Rosmarinus officinalis</t>
  </si>
  <si>
    <t xml:space="preserve">Species</t>
  </si>
  <si>
    <t xml:space="preserve">_TYPE_</t>
  </si>
  <si>
    <t xml:space="preserve">_FREQ_</t>
  </si>
  <si>
    <t xml:space="preserve">P50</t>
  </si>
  <si>
    <t xml:space="preserve">P12</t>
  </si>
  <si>
    <t xml:space="preserve">P88</t>
  </si>
  <si>
    <t xml:space="preserve">slope</t>
  </si>
  <si>
    <t xml:space="preserve">Kmax</t>
  </si>
  <si>
    <t xml:space="preserve">P50e</t>
  </si>
  <si>
    <t xml:space="preserve">P12e</t>
  </si>
  <si>
    <t xml:space="preserve">P88e</t>
  </si>
  <si>
    <t xml:space="preserve">slopee</t>
  </si>
  <si>
    <t xml:space="preserve">Kmaxe</t>
  </si>
  <si>
    <t xml:space="preserve">P50n</t>
  </si>
  <si>
    <t xml:space="preserve">P12n</t>
  </si>
  <si>
    <t xml:space="preserve">P88n</t>
  </si>
  <si>
    <t xml:space="preserve">slopen</t>
  </si>
  <si>
    <t xml:space="preserve">Kmaxn</t>
  </si>
  <si>
    <t xml:space="preserve">Erica scoparia</t>
  </si>
  <si>
    <t xml:space="preserve">LDMC</t>
  </si>
  <si>
    <t xml:space="preserve">LMA</t>
  </si>
  <si>
    <t xml:space="preserve">Succulence</t>
  </si>
  <si>
    <t xml:space="preserve">gmin_leaf_PV</t>
  </si>
  <si>
    <t xml:space="preserve">Pi0</t>
  </si>
  <si>
    <t xml:space="preserve">Eps_ft</t>
  </si>
  <si>
    <t xml:space="preserve">Eps_b</t>
  </si>
  <si>
    <t xml:space="preserve">psi_tlp</t>
  </si>
  <si>
    <t xml:space="preserve">Fs</t>
  </si>
  <si>
    <t xml:space="preserve">Slope</t>
  </si>
  <si>
    <t xml:space="preserve">organ_P50</t>
  </si>
  <si>
    <t xml:space="preserve">Method_P50</t>
  </si>
  <si>
    <t xml:space="preserve">Abies alba</t>
  </si>
  <si>
    <t xml:space="preserve">S</t>
  </si>
  <si>
    <t xml:space="preserve">CA</t>
  </si>
  <si>
    <t xml:space="preserve">Abies borisiregis</t>
  </si>
  <si>
    <t xml:space="preserve">Abies bornmuelleria</t>
  </si>
  <si>
    <t xml:space="preserve">Abies cephalonica</t>
  </si>
  <si>
    <t xml:space="preserve">Abies cilicica</t>
  </si>
  <si>
    <t xml:space="preserve">Abies concolor</t>
  </si>
  <si>
    <t xml:space="preserve">Abies nordmannia</t>
  </si>
  <si>
    <t xml:space="preserve">Abies numidica</t>
  </si>
  <si>
    <t xml:space="preserve">Abies pinsapo</t>
  </si>
  <si>
    <t xml:space="preserve">Acer monspessulanum</t>
  </si>
  <si>
    <t xml:space="preserve">NaN</t>
  </si>
  <si>
    <t xml:space="preserve">Acer platanoides</t>
  </si>
  <si>
    <t xml:space="preserve">NA</t>
  </si>
  <si>
    <t xml:space="preserve">Acer pseudoplatanus</t>
  </si>
  <si>
    <t xml:space="preserve">Acer saccharum</t>
  </si>
  <si>
    <t xml:space="preserve">Aristotelia chilensis</t>
  </si>
  <si>
    <t xml:space="preserve">Austrocedrus chilensis</t>
  </si>
  <si>
    <t xml:space="preserve">Betula papyrifera</t>
  </si>
  <si>
    <t xml:space="preserve">Betula pendula</t>
  </si>
  <si>
    <t xml:space="preserve">Carpinus betulus</t>
  </si>
  <si>
    <t xml:space="preserve">Cedrus atlantica</t>
  </si>
  <si>
    <t xml:space="preserve">Diostea juncea</t>
  </si>
  <si>
    <t xml:space="preserve">Embothrium lanceolatum</t>
  </si>
  <si>
    <t xml:space="preserve">Fabiana imbricata</t>
  </si>
  <si>
    <t xml:space="preserve">Fagus sylvatica</t>
  </si>
  <si>
    <t xml:space="preserve">Larix eurolepis</t>
  </si>
  <si>
    <t xml:space="preserve">Lomatia hirsuta</t>
  </si>
  <si>
    <t xml:space="preserve">Luma apiculata</t>
  </si>
  <si>
    <t xml:space="preserve">Maytenus boaria</t>
  </si>
  <si>
    <t xml:space="preserve">Nothofagus alpina</t>
  </si>
  <si>
    <t xml:space="preserve">Nothofagus antarctica</t>
  </si>
  <si>
    <t xml:space="preserve">Nothofagus dombeyi</t>
  </si>
  <si>
    <t xml:space="preserve">Nothofagus obliqua</t>
  </si>
  <si>
    <t xml:space="preserve">Nothofagus pumilio</t>
  </si>
  <si>
    <t xml:space="preserve">Pinus nigra</t>
  </si>
  <si>
    <t xml:space="preserve">Pinus pinaster</t>
  </si>
  <si>
    <t xml:space="preserve">Pinus sylvestris</t>
  </si>
  <si>
    <t xml:space="preserve">Pinus uncinata</t>
  </si>
  <si>
    <t xml:space="preserve">Pseudotsuga menziesii</t>
  </si>
  <si>
    <t xml:space="preserve">L</t>
  </si>
  <si>
    <t xml:space="preserve">OV</t>
  </si>
  <si>
    <t xml:space="preserve">Schinus patagonicus</t>
  </si>
  <si>
    <t xml:space="preserve">Tilia cordata</t>
  </si>
  <si>
    <t xml:space="preserve">Grup funcional</t>
  </si>
  <si>
    <t xml:space="preserve">WoodDensity</t>
  </si>
  <si>
    <t xml:space="preserve">fleaf</t>
  </si>
  <si>
    <t xml:space="preserve">maxMCstem</t>
  </si>
  <si>
    <t xml:space="preserve">maxMCleaf</t>
  </si>
  <si>
    <t xml:space="preserve">TLP</t>
  </si>
  <si>
    <t xml:space="preserve">Tree</t>
  </si>
  <si>
    <t xml:space="preserve">Resprouting</t>
  </si>
  <si>
    <t xml:space="preserve">Seeder</t>
  </si>
  <si>
    <t xml:space="preserve">Z100</t>
  </si>
  <si>
    <t xml:space="preserve">-2.0</t>
  </si>
  <si>
    <t xml:space="preserve">SP</t>
  </si>
  <si>
    <t xml:space="preserve">n</t>
  </si>
  <si>
    <t xml:space="preserve">percentage_good</t>
  </si>
  <si>
    <t xml:space="preserve">percentage_medium</t>
  </si>
  <si>
    <t xml:space="preserve">percentage_bad</t>
  </si>
  <si>
    <t xml:space="preserve">type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</si>
</sst>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0"/>
    <numFmt numFmtId="167" formatCode="0.0"/>
    <numFmt numFmtId="168" formatCode="0.000"/>
    <numFmt numFmtId="169" formatCode="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b val="true"/>
      <sz val="10"/>
      <color rgb="FF069A2E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bgColor rgb="FF000000"/>
        </patternFill>
      </fill>
    </dxf>
    <dxf>
      <fill>
        <patternFill patternType="solid">
          <fgColor rgb="FF069A2E"/>
          <bgColor rgb="FF000000"/>
        </patternFill>
      </fill>
    </dxf>
    <dxf>
      <fill>
        <patternFill patternType="solid">
          <fgColor rgb="FFC9211E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Tema de l'Office">
  <a:themeElements>
    <a:clrScheme name="Oficina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icina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I18" activeCellId="0" sqref="I18"/>
    </sheetView>
  </sheetViews>
  <sheetFormatPr defaultColWidth="11.54296875" defaultRowHeight="12.75" zeroHeight="false" outlineLevelRow="0" outlineLevelCol="0"/>
  <cols>
    <col collapsed="false" customWidth="true" hidden="false" outlineLevel="0" max="1" min="1" style="1" width="33.18"/>
    <col collapsed="false" customWidth="true" hidden="false" outlineLevel="0" max="3" min="2" style="1" width="10"/>
    <col collapsed="false" customWidth="true" hidden="false" outlineLevel="0" max="4" min="4" style="2" width="10"/>
    <col collapsed="false" customWidth="true" hidden="false" outlineLevel="0" max="8" min="5" style="2" width="10.18"/>
    <col collapsed="false" customWidth="true" hidden="false" outlineLevel="0" max="9" min="9" style="2" width="9.45"/>
    <col collapsed="false" customWidth="true" hidden="false" outlineLevel="0" max="10" min="10" style="2" width="13.18"/>
    <col collapsed="false" customWidth="true" hidden="false" outlineLevel="0" max="11" min="11" style="2" width="7.82"/>
    <col collapsed="false" customWidth="true" hidden="false" outlineLevel="0" max="12" min="12" style="2" width="8.82"/>
    <col collapsed="false" customWidth="true" hidden="false" outlineLevel="0" max="13" min="13" style="2" width="7.45"/>
    <col collapsed="false" customWidth="true" hidden="false" outlineLevel="0" max="14" min="14" style="2" width="8.54"/>
    <col collapsed="false" customWidth="true" hidden="false" outlineLevel="0" max="15" min="15" style="2" width="9.54"/>
    <col collapsed="false" customWidth="true" hidden="false" outlineLevel="0" max="16" min="16" style="2" width="8.18"/>
    <col collapsed="false" customWidth="true" hidden="false" outlineLevel="0" max="17" min="17" style="2" width="11.27"/>
    <col collapsed="false" customWidth="true" hidden="false" outlineLevel="0" max="19" min="18" style="2" width="13.45"/>
    <col collapsed="false" customWidth="true" hidden="false" outlineLevel="0" max="20" min="20" style="2" width="12.45"/>
    <col collapsed="false" customWidth="true" hidden="false" outlineLevel="0" max="22" min="21" style="2" width="13.45"/>
    <col collapsed="false" customWidth="true" hidden="false" outlineLevel="0" max="23" min="23" style="2" width="8.18"/>
    <col collapsed="false" customWidth="true" hidden="false" outlineLevel="0" max="24" min="24" style="2" width="9.18"/>
    <col collapsed="false" customWidth="true" hidden="false" outlineLevel="0" max="25" min="25" style="2" width="10.45"/>
    <col collapsed="false" customWidth="true" hidden="false" outlineLevel="0" max="26" min="26" style="2" width="8.54"/>
  </cols>
  <sheetData>
    <row r="1" s="1" customFormat="true" ht="12.75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customFormat="false" ht="12.75" hidden="false" customHeight="false" outlineLevel="0" collapsed="false">
      <c r="A2" s="1" t="s">
        <v>26</v>
      </c>
      <c r="C2" s="4" t="n">
        <v>5592.5</v>
      </c>
      <c r="D2" s="5" t="n">
        <v>11.1296605453534</v>
      </c>
      <c r="E2" s="6" t="n">
        <v>35</v>
      </c>
      <c r="G2" s="6" t="n">
        <v>120.0791734</v>
      </c>
      <c r="H2" s="7"/>
      <c r="I2" s="4" t="n">
        <v>122.658276</v>
      </c>
      <c r="J2" s="4" t="n">
        <v>122.658276</v>
      </c>
      <c r="K2" s="7"/>
      <c r="L2" s="7"/>
      <c r="M2" s="7"/>
      <c r="N2" s="7"/>
      <c r="O2" s="7"/>
      <c r="P2" s="7"/>
      <c r="Q2" s="4" t="n">
        <v>4776.130138</v>
      </c>
      <c r="R2" s="8" t="n">
        <v>2.695</v>
      </c>
      <c r="S2" s="7"/>
      <c r="T2" s="7"/>
      <c r="U2" s="7"/>
      <c r="V2" s="7"/>
      <c r="W2" s="7"/>
      <c r="X2" s="7"/>
      <c r="Y2" s="7"/>
      <c r="Z2" s="7"/>
    </row>
    <row r="3" customFormat="false" ht="12.75" hidden="false" customHeight="false" outlineLevel="0" collapsed="false">
      <c r="A3" s="1" t="s">
        <v>27</v>
      </c>
      <c r="C3" s="4" t="n">
        <v>9500</v>
      </c>
      <c r="D3" s="5" t="n">
        <v>7.921182266</v>
      </c>
      <c r="E3" s="6" t="n">
        <v>14.1</v>
      </c>
      <c r="G3" s="6" t="n">
        <v>98.5</v>
      </c>
      <c r="H3" s="8" t="n">
        <v>1.6691407554284</v>
      </c>
      <c r="I3" s="4" t="n">
        <v>140.0561185</v>
      </c>
      <c r="J3" s="4" t="n">
        <v>150.171194054683</v>
      </c>
      <c r="K3" s="7" t="n">
        <v>-0.74</v>
      </c>
      <c r="L3" s="5" t="n">
        <v>7</v>
      </c>
      <c r="M3" s="7"/>
      <c r="N3" s="7"/>
      <c r="O3" s="7"/>
      <c r="P3" s="7"/>
      <c r="Q3" s="4" t="n">
        <v>1990</v>
      </c>
      <c r="R3" s="8" t="n">
        <v>0.53557</v>
      </c>
      <c r="S3" s="5" t="n">
        <v>-1.343137859</v>
      </c>
      <c r="T3" s="5" t="n">
        <v>-3.09</v>
      </c>
      <c r="U3" s="5" t="n">
        <v>-6.6685</v>
      </c>
      <c r="V3" s="5" t="n">
        <v>31.650837125</v>
      </c>
      <c r="W3" s="8"/>
      <c r="X3" s="8"/>
      <c r="Y3" s="8"/>
      <c r="Z3" s="8" t="n">
        <v>0.17</v>
      </c>
    </row>
    <row r="4" customFormat="false" ht="12.75" hidden="false" customHeight="false" outlineLevel="0" collapsed="false">
      <c r="A4" s="1" t="s">
        <v>28</v>
      </c>
      <c r="C4" s="4" t="n">
        <v>1100</v>
      </c>
      <c r="D4" s="5" t="n">
        <v>8.4348179086</v>
      </c>
      <c r="E4" s="6" t="n">
        <v>18.5979166666666</v>
      </c>
      <c r="G4" s="6"/>
      <c r="H4" s="8" t="n">
        <v>1.6674653809253</v>
      </c>
      <c r="I4" s="4" t="n">
        <v>113.974968</v>
      </c>
      <c r="J4" s="4" t="n">
        <v>114.926648</v>
      </c>
      <c r="K4" s="7"/>
      <c r="L4" s="7"/>
      <c r="M4" s="7"/>
      <c r="N4" s="7"/>
      <c r="O4" s="7"/>
      <c r="P4" s="7"/>
      <c r="Q4" s="4"/>
      <c r="R4" s="8"/>
      <c r="S4" s="5" t="n">
        <v>-4.94</v>
      </c>
      <c r="T4" s="5" t="n">
        <v>-8</v>
      </c>
      <c r="U4" s="5"/>
      <c r="V4" s="5"/>
      <c r="W4" s="8"/>
      <c r="X4" s="8"/>
      <c r="Y4" s="8"/>
      <c r="Z4" s="8"/>
    </row>
    <row r="5" customFormat="false" ht="12.75" hidden="false" customHeight="false" outlineLevel="0" collapsed="false">
      <c r="A5" s="1" t="s">
        <v>29</v>
      </c>
      <c r="C5" s="4" t="n">
        <v>650</v>
      </c>
      <c r="D5" s="5" t="n">
        <v>12.85</v>
      </c>
      <c r="E5" s="6" t="n">
        <v>18.9</v>
      </c>
      <c r="G5" s="6"/>
      <c r="H5" s="8"/>
      <c r="I5" s="4" t="n">
        <v>113.160922</v>
      </c>
      <c r="J5" s="4" t="n">
        <v>113.160922</v>
      </c>
      <c r="K5" s="7"/>
      <c r="L5" s="7"/>
      <c r="M5" s="7"/>
      <c r="N5" s="7"/>
      <c r="O5" s="7"/>
      <c r="P5" s="7"/>
      <c r="Q5" s="4"/>
      <c r="R5" s="8"/>
      <c r="S5" s="5"/>
      <c r="T5" s="5"/>
      <c r="U5" s="5"/>
      <c r="V5" s="5"/>
      <c r="W5" s="8"/>
      <c r="X5" s="8"/>
      <c r="Y5" s="8"/>
      <c r="Z5" s="8"/>
    </row>
    <row r="6" customFormat="false" ht="12.75" hidden="false" customHeight="false" outlineLevel="0" collapsed="false">
      <c r="A6" s="1" t="s">
        <v>30</v>
      </c>
      <c r="C6" s="4" t="n">
        <v>1800</v>
      </c>
      <c r="D6" s="5" t="n">
        <v>13.51</v>
      </c>
      <c r="E6" s="6" t="n">
        <v>13.8</v>
      </c>
      <c r="G6" s="6" t="n">
        <v>41.44</v>
      </c>
      <c r="H6" s="8" t="n">
        <v>2.46031075495189</v>
      </c>
      <c r="I6" s="4" t="n">
        <v>130.311186285106</v>
      </c>
      <c r="J6" s="4" t="n">
        <v>141.761105</v>
      </c>
      <c r="K6" s="7"/>
      <c r="L6" s="7"/>
      <c r="M6" s="7"/>
      <c r="N6" s="7"/>
      <c r="O6" s="7"/>
      <c r="P6" s="7"/>
      <c r="Q6" s="4"/>
      <c r="S6" s="5"/>
      <c r="T6" s="5"/>
      <c r="U6" s="5"/>
      <c r="V6" s="5"/>
      <c r="W6" s="8"/>
      <c r="X6" s="8"/>
      <c r="Y6" s="8"/>
      <c r="Z6" s="8"/>
    </row>
    <row r="7" customFormat="false" ht="12.75" hidden="false" customHeight="false" outlineLevel="0" collapsed="false">
      <c r="A7" s="1" t="s">
        <v>31</v>
      </c>
      <c r="C7" s="4" t="n">
        <v>131</v>
      </c>
      <c r="D7" s="5" t="n">
        <v>6.866</v>
      </c>
      <c r="E7" s="6" t="n">
        <v>15.55</v>
      </c>
      <c r="G7" s="6"/>
      <c r="H7" s="8"/>
      <c r="I7" s="4" t="n">
        <v>125.651043</v>
      </c>
      <c r="J7" s="4" t="n">
        <v>125.3460715</v>
      </c>
      <c r="K7" s="7"/>
      <c r="L7" s="7"/>
      <c r="M7" s="7"/>
      <c r="N7" s="7"/>
      <c r="O7" s="7"/>
      <c r="P7" s="7"/>
      <c r="Q7" s="4" t="n">
        <v>3530</v>
      </c>
      <c r="R7" s="8" t="n">
        <v>0.17085</v>
      </c>
      <c r="S7" s="5" t="n">
        <v>-2.701151431</v>
      </c>
      <c r="T7" s="5" t="n">
        <v>-5.78</v>
      </c>
      <c r="U7" s="5" t="n">
        <v>-8.858848569</v>
      </c>
      <c r="V7" s="5" t="n">
        <v>12.34288346</v>
      </c>
      <c r="W7" s="8"/>
      <c r="X7" s="8"/>
      <c r="Y7" s="8"/>
      <c r="Z7" s="8"/>
    </row>
    <row r="8" customFormat="false" ht="12.75" hidden="false" customHeight="false" outlineLevel="0" collapsed="false">
      <c r="A8" s="1" t="s">
        <v>32</v>
      </c>
      <c r="C8" s="4" t="n">
        <v>120</v>
      </c>
      <c r="D8" s="5" t="n">
        <v>6.5871813451</v>
      </c>
      <c r="E8" s="6" t="n">
        <v>14.31</v>
      </c>
      <c r="G8" s="6"/>
      <c r="H8" s="8" t="n">
        <v>2.86827625720614</v>
      </c>
      <c r="I8" s="4" t="n">
        <v>133.659804</v>
      </c>
      <c r="J8" s="4" t="n">
        <v>157.534169565348</v>
      </c>
      <c r="K8" s="7"/>
      <c r="L8" s="7"/>
      <c r="M8" s="7"/>
      <c r="N8" s="7"/>
      <c r="O8" s="7"/>
      <c r="P8" s="7"/>
      <c r="Q8" s="4"/>
      <c r="R8" s="8"/>
      <c r="S8" s="5" t="n">
        <v>-8.3</v>
      </c>
      <c r="T8" s="5" t="n">
        <v>-10.2</v>
      </c>
      <c r="U8" s="5"/>
      <c r="V8" s="5"/>
      <c r="W8" s="8"/>
      <c r="X8" s="8"/>
      <c r="Y8" s="8"/>
      <c r="Z8" s="8"/>
    </row>
    <row r="9" customFormat="false" ht="12.75" hidden="false" customHeight="false" outlineLevel="0" collapsed="false">
      <c r="A9" s="1" t="s">
        <v>33</v>
      </c>
      <c r="C9" s="4" t="n">
        <v>470</v>
      </c>
      <c r="D9" s="5" t="n">
        <v>8.22</v>
      </c>
      <c r="E9" s="6" t="n">
        <v>14.6</v>
      </c>
      <c r="G9" s="6" t="n">
        <v>167</v>
      </c>
      <c r="H9" s="8" t="n">
        <v>2.55033998361298</v>
      </c>
      <c r="I9" s="4" t="n">
        <v>126.43507</v>
      </c>
      <c r="J9" s="4" t="n">
        <v>150.19329</v>
      </c>
      <c r="K9" s="7"/>
      <c r="L9" s="7"/>
      <c r="M9" s="7"/>
      <c r="N9" s="7"/>
      <c r="O9" s="7"/>
      <c r="P9" s="7"/>
      <c r="Q9" s="4"/>
      <c r="R9" s="8"/>
      <c r="S9" s="5"/>
      <c r="T9" s="5"/>
      <c r="U9" s="5"/>
      <c r="V9" s="5"/>
      <c r="W9" s="8"/>
      <c r="X9" s="8"/>
      <c r="Y9" s="8"/>
      <c r="Z9" s="8"/>
    </row>
    <row r="10" customFormat="false" ht="12.75" hidden="false" customHeight="false" outlineLevel="0" collapsed="false">
      <c r="A10" s="1" t="s">
        <v>34</v>
      </c>
      <c r="C10" s="4" t="n">
        <v>2131.93412547528</v>
      </c>
      <c r="D10" s="5" t="n">
        <v>28</v>
      </c>
      <c r="E10" s="6"/>
      <c r="G10" s="6"/>
      <c r="H10" s="8" t="n">
        <v>5.67380422886498</v>
      </c>
      <c r="I10" s="4"/>
      <c r="J10" s="4" t="n">
        <v>176.9466165</v>
      </c>
      <c r="K10" s="7"/>
      <c r="L10" s="7"/>
      <c r="M10" s="7"/>
      <c r="N10" s="7"/>
      <c r="O10" s="7"/>
      <c r="P10" s="7"/>
      <c r="Q10" s="4"/>
      <c r="R10" s="8"/>
      <c r="S10" s="5"/>
      <c r="T10" s="5"/>
      <c r="U10" s="5"/>
      <c r="V10" s="5"/>
      <c r="W10" s="8"/>
      <c r="X10" s="8"/>
      <c r="Y10" s="8"/>
      <c r="Z10" s="8"/>
    </row>
    <row r="11" customFormat="false" ht="12.75" hidden="false" customHeight="false" outlineLevel="0" collapsed="false">
      <c r="A11" s="1" t="s">
        <v>35</v>
      </c>
      <c r="C11" s="4" t="n">
        <v>600</v>
      </c>
      <c r="D11" s="5"/>
      <c r="E11" s="6"/>
      <c r="G11" s="6"/>
      <c r="H11" s="8" t="n">
        <v>3.85794536330718</v>
      </c>
      <c r="I11" s="4"/>
      <c r="J11" s="4" t="n">
        <v>122.752844</v>
      </c>
      <c r="K11" s="7"/>
      <c r="L11" s="7"/>
      <c r="M11" s="7"/>
      <c r="N11" s="7"/>
      <c r="O11" s="7"/>
      <c r="P11" s="7"/>
      <c r="Q11" s="4"/>
      <c r="R11" s="8"/>
      <c r="S11" s="5"/>
      <c r="T11" s="5"/>
      <c r="U11" s="5"/>
      <c r="V11" s="5"/>
      <c r="W11" s="8"/>
      <c r="X11" s="8"/>
      <c r="Y11" s="8"/>
      <c r="Z11" s="8"/>
    </row>
    <row r="12" customFormat="false" ht="12.75" hidden="false" customHeight="false" outlineLevel="0" collapsed="false">
      <c r="A12" s="1" t="s">
        <v>36</v>
      </c>
      <c r="C12" s="4" t="n">
        <v>406.4</v>
      </c>
      <c r="D12" s="5" t="n">
        <v>16.192170819</v>
      </c>
      <c r="E12" s="6" t="n">
        <v>29.2083333333333</v>
      </c>
      <c r="G12" s="6"/>
      <c r="H12" s="8"/>
      <c r="I12" s="4" t="n">
        <v>150.76203</v>
      </c>
      <c r="J12" s="4" t="n">
        <v>150.76203</v>
      </c>
      <c r="K12" s="7" t="n">
        <v>-0.72</v>
      </c>
      <c r="L12" s="7" t="n">
        <v>5.92</v>
      </c>
      <c r="M12" s="7"/>
      <c r="N12" s="7"/>
      <c r="O12" s="7"/>
      <c r="P12" s="7"/>
      <c r="Q12" s="4"/>
      <c r="R12" s="8"/>
      <c r="S12" s="5" t="n">
        <v>-2.8</v>
      </c>
      <c r="T12" s="5" t="n">
        <v>-3.62</v>
      </c>
      <c r="U12" s="5" t="n">
        <v>-4.2</v>
      </c>
      <c r="V12" s="5" t="n">
        <v>65.50862069</v>
      </c>
      <c r="W12" s="8"/>
      <c r="X12" s="8"/>
      <c r="Y12" s="8"/>
      <c r="Z12" s="8"/>
    </row>
    <row r="13" customFormat="false" ht="12.75" hidden="false" customHeight="false" outlineLevel="0" collapsed="false">
      <c r="A13" s="1" t="s">
        <v>37</v>
      </c>
      <c r="C13" s="4" t="n">
        <v>2000</v>
      </c>
      <c r="D13" s="5" t="n">
        <v>8.03</v>
      </c>
      <c r="E13" s="6" t="n">
        <v>10.675</v>
      </c>
      <c r="G13" s="6"/>
      <c r="H13" s="8" t="n">
        <v>1.95223310621838</v>
      </c>
      <c r="I13" s="4" t="n">
        <v>108.649759138841</v>
      </c>
      <c r="J13" s="4" t="n">
        <v>99.062326</v>
      </c>
      <c r="K13" s="7"/>
      <c r="L13" s="7"/>
      <c r="M13" s="7"/>
      <c r="N13" s="7"/>
      <c r="O13" s="7"/>
      <c r="P13" s="7"/>
      <c r="Q13" s="4" t="n">
        <v>2040</v>
      </c>
      <c r="R13" s="8" t="n">
        <v>0.73</v>
      </c>
      <c r="S13" s="5" t="n">
        <v>-1</v>
      </c>
      <c r="T13" s="5" t="n">
        <v>-2.7</v>
      </c>
      <c r="U13" s="5" t="n">
        <v>-4.6</v>
      </c>
      <c r="V13" s="5" t="n">
        <v>20</v>
      </c>
      <c r="W13" s="8"/>
      <c r="X13" s="8"/>
      <c r="Y13" s="8"/>
      <c r="Z13" s="8"/>
    </row>
    <row r="14" customFormat="false" ht="12.75" hidden="false" customHeight="false" outlineLevel="0" collapsed="false">
      <c r="A14" s="1" t="s">
        <v>38</v>
      </c>
      <c r="C14" s="4" t="n">
        <v>287.5</v>
      </c>
      <c r="D14" s="5" t="n">
        <v>10.87</v>
      </c>
      <c r="E14" s="6" t="n">
        <v>14.1416666665</v>
      </c>
      <c r="G14" s="6"/>
      <c r="H14" s="8"/>
      <c r="I14" s="4" t="n">
        <v>117.426973</v>
      </c>
      <c r="J14" s="4" t="n">
        <v>117.47692</v>
      </c>
      <c r="K14" s="7"/>
      <c r="L14" s="7"/>
      <c r="M14" s="7"/>
      <c r="N14" s="7"/>
      <c r="O14" s="7"/>
      <c r="P14" s="7"/>
      <c r="Q14" s="4"/>
      <c r="R14" s="8"/>
      <c r="S14" s="5"/>
      <c r="T14" s="5"/>
      <c r="U14" s="5"/>
      <c r="V14" s="5"/>
      <c r="W14" s="8"/>
      <c r="X14" s="8"/>
      <c r="Y14" s="8"/>
      <c r="Z14" s="8"/>
    </row>
    <row r="15" customFormat="false" ht="12.75" hidden="false" customHeight="false" outlineLevel="0" collapsed="false">
      <c r="A15" s="1" t="s">
        <v>39</v>
      </c>
      <c r="C15" s="4" t="n">
        <v>1275</v>
      </c>
      <c r="D15" s="5" t="n">
        <v>6.975</v>
      </c>
      <c r="E15" s="6" t="n">
        <v>13.6</v>
      </c>
      <c r="G15" s="6"/>
      <c r="H15" s="8" t="n">
        <v>2.55484265546135</v>
      </c>
      <c r="I15" s="4" t="n">
        <v>123.0427035</v>
      </c>
      <c r="J15" s="4" t="n">
        <v>122.563993</v>
      </c>
      <c r="K15" s="7"/>
      <c r="L15" s="7"/>
      <c r="M15" s="7"/>
      <c r="N15" s="7"/>
      <c r="O15" s="7"/>
      <c r="P15" s="7"/>
      <c r="Q15" s="4"/>
      <c r="R15" s="8"/>
      <c r="S15" s="5"/>
      <c r="T15" s="5"/>
      <c r="U15" s="5"/>
      <c r="V15" s="5"/>
      <c r="W15" s="8"/>
      <c r="X15" s="8"/>
      <c r="Y15" s="8"/>
      <c r="Z15" s="8"/>
    </row>
    <row r="16" customFormat="false" ht="12.75" hidden="false" customHeight="false" outlineLevel="0" collapsed="false">
      <c r="A16" s="1" t="s">
        <v>40</v>
      </c>
      <c r="C16" s="4" t="n">
        <v>2229.24</v>
      </c>
      <c r="D16" s="5"/>
      <c r="E16" s="6"/>
      <c r="G16" s="6"/>
      <c r="H16" s="8"/>
      <c r="I16" s="4" t="n">
        <v>136.43075</v>
      </c>
      <c r="J16" s="4" t="n">
        <v>136.43075</v>
      </c>
      <c r="K16" s="7"/>
      <c r="L16" s="7"/>
      <c r="M16" s="7"/>
      <c r="N16" s="7"/>
      <c r="O16" s="7"/>
      <c r="P16" s="7"/>
      <c r="Q16" s="4"/>
      <c r="R16" s="8"/>
      <c r="S16" s="5"/>
      <c r="T16" s="5"/>
      <c r="U16" s="5"/>
      <c r="V16" s="5"/>
      <c r="W16" s="8"/>
      <c r="X16" s="8"/>
      <c r="Y16" s="8"/>
      <c r="Z16" s="8"/>
    </row>
    <row r="17" customFormat="false" ht="12.75" hidden="false" customHeight="false" outlineLevel="0" collapsed="false">
      <c r="A17" s="1" t="s">
        <v>41</v>
      </c>
      <c r="C17" s="4" t="n">
        <v>840</v>
      </c>
      <c r="D17" s="5" t="n">
        <v>5.928</v>
      </c>
      <c r="E17" s="6"/>
      <c r="G17" s="6"/>
      <c r="H17" s="8"/>
      <c r="I17" s="4" t="n">
        <v>116.165506643314</v>
      </c>
      <c r="J17" s="4" t="n">
        <v>111.2654425</v>
      </c>
      <c r="K17" s="7"/>
      <c r="L17" s="7"/>
      <c r="M17" s="7"/>
      <c r="N17" s="7"/>
      <c r="O17" s="7"/>
      <c r="P17" s="7"/>
      <c r="Q17" s="4"/>
      <c r="R17" s="8"/>
      <c r="S17" s="5"/>
      <c r="T17" s="5"/>
      <c r="U17" s="5"/>
      <c r="V17" s="5"/>
      <c r="W17" s="8"/>
      <c r="X17" s="8"/>
      <c r="Y17" s="8"/>
      <c r="Z17" s="8"/>
    </row>
    <row r="18" customFormat="false" ht="12.75" hidden="false" customHeight="false" outlineLevel="0" collapsed="false">
      <c r="A18" s="1" t="s">
        <v>42</v>
      </c>
      <c r="C18" s="4" t="n">
        <v>1266</v>
      </c>
      <c r="D18" s="5" t="n">
        <v>40.13</v>
      </c>
      <c r="E18" s="6"/>
      <c r="G18" s="6"/>
      <c r="H18" s="8"/>
      <c r="I18" s="4" t="n">
        <v>152.442854</v>
      </c>
      <c r="J18" s="4" t="n">
        <v>152.442854</v>
      </c>
      <c r="K18" s="7"/>
      <c r="L18" s="7"/>
      <c r="M18" s="7"/>
      <c r="N18" s="7"/>
      <c r="O18" s="7"/>
      <c r="P18" s="7"/>
      <c r="Q18" s="4"/>
      <c r="R18" s="8"/>
      <c r="S18" s="5"/>
      <c r="T18" s="5"/>
      <c r="U18" s="5"/>
      <c r="V18" s="5"/>
      <c r="W18" s="8"/>
      <c r="X18" s="8"/>
      <c r="Y18" s="8"/>
      <c r="Z18" s="8"/>
    </row>
    <row r="19" customFormat="false" ht="12.75" hidden="false" customHeight="false" outlineLevel="0" collapsed="false">
      <c r="A19" s="1" t="s">
        <v>43</v>
      </c>
      <c r="C19" s="4" t="n">
        <v>1680</v>
      </c>
      <c r="D19" s="5" t="n">
        <v>5.80621691921868</v>
      </c>
      <c r="E19" s="6" t="n">
        <v>8.2</v>
      </c>
      <c r="G19" s="6"/>
      <c r="H19" s="8"/>
      <c r="I19" s="4" t="n">
        <v>114.680832</v>
      </c>
      <c r="J19" s="4" t="n">
        <v>114.667568</v>
      </c>
      <c r="K19" s="7"/>
      <c r="L19" s="7"/>
      <c r="M19" s="7"/>
      <c r="N19" s="7"/>
      <c r="O19" s="7"/>
      <c r="P19" s="7"/>
      <c r="Q19" s="4" t="n">
        <v>2980</v>
      </c>
      <c r="R19" s="8"/>
      <c r="S19" s="5"/>
      <c r="T19" s="5"/>
      <c r="U19" s="5"/>
      <c r="V19" s="5"/>
      <c r="W19" s="8"/>
      <c r="X19" s="8"/>
      <c r="Y19" s="8" t="n">
        <v>0.00705467372114286</v>
      </c>
      <c r="Z19" s="8"/>
    </row>
    <row r="20" customFormat="false" ht="12.75" hidden="false" customHeight="false" outlineLevel="0" collapsed="false">
      <c r="A20" s="1" t="s">
        <v>44</v>
      </c>
      <c r="C20" s="4" t="n">
        <v>7500</v>
      </c>
      <c r="D20" s="5" t="n">
        <v>4.57561414355</v>
      </c>
      <c r="E20" s="6" t="n">
        <v>11.8</v>
      </c>
      <c r="G20" s="6"/>
      <c r="H20" s="8" t="n">
        <v>1.96422645197988</v>
      </c>
      <c r="I20" s="4" t="n">
        <v>126.030629626838</v>
      </c>
      <c r="J20" s="4" t="n">
        <v>120.733092319275</v>
      </c>
      <c r="K20" s="7"/>
      <c r="L20" s="7"/>
      <c r="M20" s="7"/>
      <c r="N20" s="7"/>
      <c r="O20" s="7"/>
      <c r="P20" s="7"/>
      <c r="Q20" s="4" t="n">
        <v>1320</v>
      </c>
      <c r="R20" s="8" t="n">
        <v>0.15</v>
      </c>
      <c r="S20" s="5" t="n">
        <v>-4.2680973065</v>
      </c>
      <c r="T20" s="5" t="n">
        <v>-4.671333333</v>
      </c>
      <c r="U20" s="5" t="n">
        <v>-5.306472053</v>
      </c>
      <c r="V20" s="5" t="n">
        <v>59.44</v>
      </c>
      <c r="W20" s="5" t="n">
        <v>-1.575</v>
      </c>
      <c r="X20" s="8"/>
      <c r="Y20" s="8" t="n">
        <v>0.00203125</v>
      </c>
      <c r="Z20" s="8"/>
    </row>
    <row r="21" customFormat="false" ht="12.75" hidden="false" customHeight="false" outlineLevel="0" collapsed="false">
      <c r="A21" s="1" t="s">
        <v>45</v>
      </c>
      <c r="C21" s="4" t="n">
        <v>42980</v>
      </c>
      <c r="D21" s="5" t="n">
        <v>4.82033304119194</v>
      </c>
      <c r="E21" s="6" t="n">
        <v>12.1</v>
      </c>
      <c r="G21" s="6"/>
      <c r="H21" s="8" t="n">
        <v>2.28945240589391</v>
      </c>
      <c r="I21" s="4" t="n">
        <v>96.5344149999999</v>
      </c>
      <c r="J21" s="4" t="n">
        <v>96.7258480255697</v>
      </c>
      <c r="K21" s="7" t="n">
        <v>-2.37</v>
      </c>
      <c r="L21" s="7" t="n">
        <v>17.23</v>
      </c>
      <c r="M21" s="7" t="n">
        <v>0.24</v>
      </c>
      <c r="N21" s="7"/>
      <c r="O21" s="7"/>
      <c r="P21" s="7"/>
      <c r="Q21" s="4" t="n">
        <v>2436.47453228934</v>
      </c>
      <c r="R21" s="8" t="n">
        <v>0.29</v>
      </c>
      <c r="S21" s="5" t="n">
        <v>-3.843413934</v>
      </c>
      <c r="T21" s="5" t="n">
        <v>-6.97</v>
      </c>
      <c r="U21" s="5" t="n">
        <v>-10.016586065</v>
      </c>
      <c r="V21" s="5" t="n">
        <v>12.522018655</v>
      </c>
      <c r="W21" s="5" t="n">
        <v>-2.3</v>
      </c>
      <c r="X21" s="8"/>
      <c r="Y21" s="8" t="n">
        <v>0.010455246914</v>
      </c>
      <c r="Z21" s="8"/>
    </row>
    <row r="22" customFormat="false" ht="12.75" hidden="false" customHeight="false" outlineLevel="0" collapsed="false">
      <c r="A22" s="1" t="s">
        <v>46</v>
      </c>
      <c r="C22" s="4" t="n">
        <v>11350</v>
      </c>
      <c r="D22" s="5" t="n">
        <v>6.88</v>
      </c>
      <c r="E22" s="6" t="n">
        <v>13.8945</v>
      </c>
      <c r="G22" s="6" t="n">
        <v>109.70364178</v>
      </c>
      <c r="H22" s="8" t="n">
        <v>1.80587174083789</v>
      </c>
      <c r="I22" s="4" t="n">
        <v>93.1530411862769</v>
      </c>
      <c r="J22" s="4" t="n">
        <v>88.740054</v>
      </c>
      <c r="K22" s="7" t="n">
        <v>-1.16</v>
      </c>
      <c r="L22" s="7" t="n">
        <v>19.26</v>
      </c>
      <c r="M22" s="7" t="n">
        <v>0.17</v>
      </c>
      <c r="N22" s="7"/>
      <c r="O22" s="7"/>
      <c r="P22" s="7"/>
      <c r="Q22" s="4" t="n">
        <v>1154.78476961139</v>
      </c>
      <c r="R22" s="8" t="n">
        <v>0.8345</v>
      </c>
      <c r="S22" s="5" t="n">
        <v>-1.25</v>
      </c>
      <c r="T22" s="5" t="n">
        <v>-3.4</v>
      </c>
      <c r="U22" s="5" t="n">
        <v>-5.5</v>
      </c>
      <c r="V22" s="5" t="n">
        <v>19.032806445</v>
      </c>
      <c r="W22" s="5" t="n">
        <v>-3.05</v>
      </c>
      <c r="X22" s="8"/>
      <c r="Y22" s="8"/>
      <c r="Z22" s="8" t="n">
        <v>0.205</v>
      </c>
    </row>
    <row r="23" customFormat="false" ht="12.75" hidden="false" customHeight="false" outlineLevel="0" collapsed="false">
      <c r="A23" s="1" t="s">
        <v>47</v>
      </c>
      <c r="C23" s="4" t="n">
        <v>1612.5</v>
      </c>
      <c r="D23" s="5" t="n">
        <v>10.6</v>
      </c>
      <c r="E23" s="6" t="n">
        <v>19.22355</v>
      </c>
      <c r="G23" s="6"/>
      <c r="H23" s="8" t="n">
        <v>2.29812099404286</v>
      </c>
      <c r="I23" s="4" t="n">
        <v>94.636176</v>
      </c>
      <c r="J23" s="4" t="n">
        <v>94.636176</v>
      </c>
      <c r="K23" s="7"/>
      <c r="L23" s="7"/>
      <c r="M23" s="7"/>
      <c r="N23" s="7"/>
      <c r="O23" s="7"/>
      <c r="P23" s="7"/>
      <c r="Q23" s="4" t="n">
        <v>1404.90580225626</v>
      </c>
      <c r="R23" s="8" t="n">
        <v>1.209</v>
      </c>
      <c r="S23" s="5" t="n">
        <v>-1.25</v>
      </c>
      <c r="T23" s="5" t="n">
        <v>-3.3</v>
      </c>
      <c r="U23" s="5" t="n">
        <v>-4.7</v>
      </c>
      <c r="V23" s="5" t="n">
        <v>23.75</v>
      </c>
      <c r="W23" s="5" t="n">
        <v>-3.8</v>
      </c>
      <c r="X23" s="8"/>
      <c r="Y23" s="8"/>
      <c r="Z23" s="8" t="n">
        <v>0.2425</v>
      </c>
    </row>
    <row r="24" customFormat="false" ht="12.75" hidden="false" customHeight="false" outlineLevel="0" collapsed="false">
      <c r="A24" s="1" t="s">
        <v>48</v>
      </c>
      <c r="C24" s="4" t="n">
        <v>1360</v>
      </c>
      <c r="D24" s="5" t="n">
        <v>4.8305439331</v>
      </c>
      <c r="E24" s="6" t="n">
        <v>12.75</v>
      </c>
      <c r="G24" s="6"/>
      <c r="H24" s="8" t="n">
        <v>3.1146926282787</v>
      </c>
      <c r="I24" s="4" t="n">
        <v>150.407633751591</v>
      </c>
      <c r="J24" s="4" t="n">
        <v>140.103958666373</v>
      </c>
      <c r="K24" s="7"/>
      <c r="L24" s="7"/>
      <c r="M24" s="7"/>
      <c r="N24" s="7"/>
      <c r="O24" s="7"/>
      <c r="P24" s="7"/>
      <c r="Q24" s="4"/>
      <c r="R24" s="8"/>
      <c r="S24" s="5" t="n">
        <v>-7.4794615385</v>
      </c>
      <c r="T24" s="5" t="n">
        <v>-9.401</v>
      </c>
      <c r="U24" s="5" t="n">
        <v>-11.32507692</v>
      </c>
      <c r="V24" s="5" t="n">
        <v>19.78</v>
      </c>
      <c r="W24" s="8"/>
      <c r="X24" s="8"/>
      <c r="Y24" s="8"/>
      <c r="Z24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2" activeCellId="0" sqref="E12"/>
    </sheetView>
  </sheetViews>
  <sheetFormatPr defaultColWidth="8.82421875" defaultRowHeight="12" zeroHeight="false" outlineLevelRow="0" outlineLevelCol="0"/>
  <cols>
    <col collapsed="false" customWidth="true" hidden="false" outlineLevel="0" max="1" min="1" style="2" width="17.27"/>
  </cols>
  <sheetData>
    <row r="1" customFormat="false" ht="12" hidden="false" customHeight="false" outlineLevel="0" collapsed="false">
      <c r="A1" s="2" t="s">
        <v>49</v>
      </c>
      <c r="B1" s="2" t="s">
        <v>50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  <c r="I1" s="2" t="s">
        <v>57</v>
      </c>
      <c r="J1" s="2" t="s">
        <v>58</v>
      </c>
      <c r="K1" s="2" t="s">
        <v>59</v>
      </c>
      <c r="L1" s="2" t="s">
        <v>60</v>
      </c>
      <c r="M1" s="2" t="s">
        <v>61</v>
      </c>
      <c r="N1" s="2" t="s">
        <v>62</v>
      </c>
      <c r="O1" s="2" t="s">
        <v>63</v>
      </c>
      <c r="P1" s="2" t="s">
        <v>64</v>
      </c>
      <c r="Q1" s="2" t="s">
        <v>65</v>
      </c>
      <c r="R1" s="2" t="s">
        <v>66</v>
      </c>
    </row>
    <row r="2" customFormat="false" ht="12" hidden="false" customHeight="false" outlineLevel="0" collapsed="false">
      <c r="A2" s="2" t="s">
        <v>27</v>
      </c>
      <c r="B2" s="2" t="n">
        <v>0</v>
      </c>
      <c r="C2" s="2" t="n">
        <v>3</v>
      </c>
      <c r="D2" s="9" t="n">
        <v>-8.22732559</v>
      </c>
      <c r="E2" s="9" t="n">
        <v>-6.684601329</v>
      </c>
      <c r="F2" s="9" t="n">
        <v>-9.770049851</v>
      </c>
      <c r="G2" s="9" t="n">
        <v>40.20557204</v>
      </c>
      <c r="H2" s="2" t="n">
        <v>0.4212287</v>
      </c>
      <c r="I2" s="9" t="n">
        <v>0.4859118363</v>
      </c>
      <c r="J2" s="9" t="n">
        <v>1.0150770281</v>
      </c>
      <c r="K2" s="9" t="n">
        <v>0.266092219</v>
      </c>
      <c r="L2" s="9" t="n">
        <v>10.724726685</v>
      </c>
      <c r="M2" s="9" t="n">
        <v>0.1382150299</v>
      </c>
      <c r="N2" s="2" t="n">
        <v>3</v>
      </c>
      <c r="O2" s="2" t="n">
        <v>3</v>
      </c>
      <c r="P2" s="2" t="n">
        <v>3</v>
      </c>
      <c r="Q2" s="2" t="n">
        <v>3</v>
      </c>
      <c r="R2" s="2" t="n">
        <v>3</v>
      </c>
    </row>
    <row r="3" customFormat="false" ht="12" hidden="false" customHeight="false" outlineLevel="0" collapsed="false">
      <c r="A3" s="2" t="s">
        <v>28</v>
      </c>
      <c r="B3" s="2" t="n">
        <v>0</v>
      </c>
      <c r="C3" s="2" t="n">
        <v>8</v>
      </c>
      <c r="D3" s="9" t="n">
        <v>-3.849174089</v>
      </c>
      <c r="E3" s="9" t="n">
        <v>-0.531000697</v>
      </c>
      <c r="F3" s="9" t="n">
        <v>-7.167347481</v>
      </c>
      <c r="G3" s="9" t="n">
        <v>43.383557803</v>
      </c>
      <c r="H3" s="2" t="n">
        <v>0.1393276892</v>
      </c>
      <c r="I3" s="9" t="n">
        <v>1.4052287714</v>
      </c>
      <c r="J3" s="9" t="n">
        <v>0.1359817627</v>
      </c>
      <c r="K3" s="9" t="n">
        <v>2.9098653212</v>
      </c>
      <c r="L3" s="9" t="n">
        <v>10.806439785</v>
      </c>
      <c r="M3" s="9" t="n">
        <v>0.0232424577</v>
      </c>
      <c r="N3" s="2" t="n">
        <v>8</v>
      </c>
      <c r="O3" s="2" t="n">
        <v>8</v>
      </c>
      <c r="P3" s="2" t="n">
        <v>8</v>
      </c>
      <c r="Q3" s="2" t="n">
        <v>8</v>
      </c>
      <c r="R3" s="2" t="n">
        <v>8</v>
      </c>
    </row>
    <row r="4" customFormat="false" ht="12" hidden="false" customHeight="false" outlineLevel="0" collapsed="false">
      <c r="A4" s="2" t="s">
        <v>31</v>
      </c>
      <c r="B4" s="2" t="n">
        <v>0</v>
      </c>
      <c r="C4" s="2" t="n">
        <v>8</v>
      </c>
      <c r="D4" s="9" t="n">
        <v>-10.14762341</v>
      </c>
      <c r="E4" s="9" t="n">
        <v>-6.733965191</v>
      </c>
      <c r="F4" s="9" t="n">
        <v>-13.56128162</v>
      </c>
      <c r="G4" s="9" t="n">
        <v>15.849100066</v>
      </c>
      <c r="H4" s="2" t="n">
        <v>0.1689526292</v>
      </c>
      <c r="I4" s="9" t="n">
        <v>0.3231613511</v>
      </c>
      <c r="J4" s="9" t="n">
        <v>0.4778139447</v>
      </c>
      <c r="K4" s="9" t="n">
        <v>0.5209662366</v>
      </c>
      <c r="L4" s="9" t="n">
        <v>1.5874578793</v>
      </c>
      <c r="M4" s="9" t="n">
        <v>0.0424629291</v>
      </c>
      <c r="N4" s="2" t="n">
        <v>8</v>
      </c>
      <c r="O4" s="2" t="n">
        <v>8</v>
      </c>
      <c r="P4" s="2" t="n">
        <v>8</v>
      </c>
      <c r="Q4" s="2" t="n">
        <v>8</v>
      </c>
      <c r="R4" s="2" t="n">
        <v>8</v>
      </c>
    </row>
    <row r="5" customFormat="false" ht="12" hidden="false" customHeight="false" outlineLevel="0" collapsed="false">
      <c r="A5" s="2" t="s">
        <v>37</v>
      </c>
      <c r="B5" s="2" t="n">
        <v>0</v>
      </c>
      <c r="C5" s="2" t="n">
        <v>2</v>
      </c>
      <c r="D5" s="9" t="n">
        <v>-11.4510026</v>
      </c>
      <c r="E5" s="9" t="n">
        <v>-4.338385029</v>
      </c>
      <c r="F5" s="9" t="n">
        <v>-18.56362017</v>
      </c>
      <c r="G5" s="9" t="n">
        <v>7.0420149194</v>
      </c>
      <c r="H5" s="2" t="n">
        <v>0.0693018125</v>
      </c>
      <c r="I5" s="9" t="n">
        <v>2.0277754726</v>
      </c>
      <c r="J5" s="9" t="n">
        <v>1.7310720748</v>
      </c>
      <c r="K5" s="9" t="n">
        <v>2.3244788703</v>
      </c>
      <c r="L5" s="9" t="n">
        <v>0.2937582026</v>
      </c>
      <c r="M5" s="9" t="n">
        <v>0.0236172125</v>
      </c>
      <c r="N5" s="2" t="n">
        <v>2</v>
      </c>
      <c r="O5" s="2" t="n">
        <v>2</v>
      </c>
      <c r="P5" s="2" t="n">
        <v>2</v>
      </c>
      <c r="Q5" s="2" t="n">
        <v>2</v>
      </c>
      <c r="R5" s="2" t="n">
        <v>2</v>
      </c>
    </row>
    <row r="6" customFormat="false" ht="12" hidden="false" customHeight="false" outlineLevel="0" collapsed="false">
      <c r="A6" s="2" t="s">
        <v>67</v>
      </c>
      <c r="B6" s="2" t="n">
        <v>0</v>
      </c>
      <c r="C6" s="2" t="n">
        <v>2</v>
      </c>
      <c r="D6" s="9" t="n">
        <v>-7.341125025</v>
      </c>
      <c r="E6" s="9" t="n">
        <v>-0.926429729</v>
      </c>
      <c r="F6" s="9" t="n">
        <v>-13.75582032</v>
      </c>
      <c r="G6" s="9" t="n">
        <v>7.813877822</v>
      </c>
      <c r="H6" s="2" t="n">
        <v>0.1975867375</v>
      </c>
      <c r="I6" s="9" t="n">
        <v>0.6755455613</v>
      </c>
      <c r="J6" s="9" t="n">
        <v>0.9941439159</v>
      </c>
      <c r="K6" s="9" t="n">
        <v>0.3569472068</v>
      </c>
      <c r="L6" s="9" t="n">
        <v>0.388091484</v>
      </c>
      <c r="M6" s="9" t="n">
        <v>0.0654260375</v>
      </c>
      <c r="N6" s="2" t="n">
        <v>2</v>
      </c>
      <c r="O6" s="2" t="n">
        <v>2</v>
      </c>
      <c r="P6" s="2" t="n">
        <v>2</v>
      </c>
      <c r="Q6" s="2" t="n">
        <v>2</v>
      </c>
      <c r="R6" s="2" t="n">
        <v>2</v>
      </c>
    </row>
    <row r="7" customFormat="false" ht="12" hidden="false" customHeight="false" outlineLevel="0" collapsed="false">
      <c r="A7" s="2" t="s">
        <v>40</v>
      </c>
      <c r="B7" s="2" t="n">
        <v>0</v>
      </c>
      <c r="C7" s="2" t="n">
        <v>7</v>
      </c>
      <c r="D7" s="9" t="n">
        <v>-7.073297018</v>
      </c>
      <c r="E7" s="9" t="n">
        <v>-4.1592617</v>
      </c>
      <c r="F7" s="9" t="n">
        <v>-9.987332337</v>
      </c>
      <c r="G7" s="9" t="n">
        <v>17.886935033</v>
      </c>
      <c r="H7" s="2" t="n">
        <v>0.1286961952</v>
      </c>
      <c r="I7" s="9" t="n">
        <v>0.3704175238</v>
      </c>
      <c r="J7" s="9" t="n">
        <v>0.4151850446</v>
      </c>
      <c r="K7" s="9" t="n">
        <v>0.4811829345</v>
      </c>
      <c r="L7" s="9" t="n">
        <v>1.4068299339</v>
      </c>
      <c r="M7" s="9" t="n">
        <v>0.0163050374</v>
      </c>
      <c r="N7" s="2" t="n">
        <v>7</v>
      </c>
      <c r="O7" s="2" t="n">
        <v>7</v>
      </c>
      <c r="P7" s="2" t="n">
        <v>7</v>
      </c>
      <c r="Q7" s="2" t="n">
        <v>7</v>
      </c>
      <c r="R7" s="2" t="n">
        <v>7</v>
      </c>
    </row>
    <row r="8" customFormat="false" ht="12" hidden="false" customHeight="false" outlineLevel="0" collapsed="false">
      <c r="A8" s="2" t="s">
        <v>41</v>
      </c>
      <c r="B8" s="2" t="n">
        <v>0</v>
      </c>
      <c r="C8" s="2" t="n">
        <v>4</v>
      </c>
      <c r="D8" s="9" t="n">
        <v>-5.517944502</v>
      </c>
      <c r="E8" s="9" t="n">
        <v>-2.956328846</v>
      </c>
      <c r="F8" s="9" t="n">
        <v>-8.079560157</v>
      </c>
      <c r="G8" s="9" t="n">
        <v>21.388584916</v>
      </c>
      <c r="H8" s="2" t="n">
        <v>0.2084861967</v>
      </c>
      <c r="I8" s="9" t="n">
        <v>0.6980583826</v>
      </c>
      <c r="J8" s="9" t="n">
        <v>0.6728576689</v>
      </c>
      <c r="K8" s="9" t="n">
        <v>0.939169918</v>
      </c>
      <c r="L8" s="9" t="n">
        <v>3.8823563081</v>
      </c>
      <c r="M8" s="9" t="n">
        <v>0.0357938727</v>
      </c>
      <c r="N8" s="2" t="n">
        <v>4</v>
      </c>
      <c r="O8" s="2" t="n">
        <v>4</v>
      </c>
      <c r="P8" s="2" t="n">
        <v>4</v>
      </c>
      <c r="Q8" s="2" t="n">
        <v>4</v>
      </c>
      <c r="R8" s="2" t="n">
        <v>4</v>
      </c>
    </row>
    <row r="9" customFormat="false" ht="12" hidden="false" customHeight="false" outlineLevel="0" collapsed="false">
      <c r="A9" s="2" t="s">
        <v>45</v>
      </c>
      <c r="B9" s="2" t="n">
        <v>0</v>
      </c>
      <c r="C9" s="2" t="n">
        <v>3</v>
      </c>
      <c r="D9" s="9" t="n">
        <v>-7.936104741</v>
      </c>
      <c r="E9" s="9" t="n">
        <v>-4.048237444</v>
      </c>
      <c r="F9" s="9" t="n">
        <v>-11.82397204</v>
      </c>
      <c r="G9" s="9" t="n">
        <v>13.34416461</v>
      </c>
      <c r="H9" s="2" t="n">
        <v>0.2723431183</v>
      </c>
      <c r="I9" s="9" t="n">
        <v>0.1873875832</v>
      </c>
      <c r="J9" s="9" t="n">
        <v>0.3599099053</v>
      </c>
      <c r="K9" s="9" t="n">
        <v>0.7325859563</v>
      </c>
      <c r="L9" s="9" t="n">
        <v>1.7327768298</v>
      </c>
      <c r="M9" s="9" t="n">
        <v>0.0831466012</v>
      </c>
      <c r="N9" s="2" t="n">
        <v>3</v>
      </c>
      <c r="O9" s="2" t="n">
        <v>3</v>
      </c>
      <c r="P9" s="2" t="n">
        <v>3</v>
      </c>
      <c r="Q9" s="2" t="n">
        <v>3</v>
      </c>
      <c r="R9" s="2" t="n">
        <v>3</v>
      </c>
    </row>
    <row r="10" customFormat="false" ht="12" hidden="false" customHeight="false" outlineLevel="0" collapsed="false">
      <c r="A10" s="2" t="s">
        <v>47</v>
      </c>
      <c r="B10" s="2" t="n">
        <v>0</v>
      </c>
      <c r="C10" s="2" t="n">
        <v>6</v>
      </c>
      <c r="D10" s="9" t="n">
        <v>-5.317500455</v>
      </c>
      <c r="E10" s="9" t="n">
        <v>-3.786083184</v>
      </c>
      <c r="F10" s="9" t="n">
        <v>-6.848917726</v>
      </c>
      <c r="G10" s="9" t="n">
        <v>42.155650534</v>
      </c>
      <c r="H10" s="2" t="n">
        <v>0.053664498</v>
      </c>
      <c r="I10" s="9" t="n">
        <v>0.1614127423</v>
      </c>
      <c r="J10" s="9" t="n">
        <v>0.332199289</v>
      </c>
      <c r="K10" s="9" t="n">
        <v>0.4508784821</v>
      </c>
      <c r="L10" s="9" t="n">
        <v>8.4938783869</v>
      </c>
      <c r="M10" s="9" t="n">
        <v>0.0119914771</v>
      </c>
      <c r="N10" s="2" t="n">
        <v>6</v>
      </c>
      <c r="O10" s="2" t="n">
        <v>6</v>
      </c>
      <c r="P10" s="2" t="n">
        <v>6</v>
      </c>
      <c r="Q10" s="2" t="n">
        <v>6</v>
      </c>
      <c r="R10" s="2" t="n">
        <v>6</v>
      </c>
    </row>
    <row r="11" customFormat="false" ht="12" hidden="false" customHeight="false" outlineLevel="0" collapsed="false">
      <c r="A11" s="2" t="s">
        <v>48</v>
      </c>
      <c r="B11" s="2" t="n">
        <v>0</v>
      </c>
      <c r="C11" s="2" t="n">
        <v>9</v>
      </c>
      <c r="D11" s="9" t="n">
        <v>-10.35976827</v>
      </c>
      <c r="E11" s="9" t="n">
        <v>-5.713847822</v>
      </c>
      <c r="F11" s="9" t="n">
        <v>-15.00568872</v>
      </c>
      <c r="G11" s="9" t="n">
        <v>11.102207209</v>
      </c>
      <c r="H11" s="2" t="n">
        <v>0.3134571207</v>
      </c>
      <c r="I11" s="9" t="n">
        <v>0.3696184431</v>
      </c>
      <c r="J11" s="9" t="n">
        <v>0.4673046574</v>
      </c>
      <c r="K11" s="9" t="n">
        <v>0.4540119487</v>
      </c>
      <c r="L11" s="9" t="n">
        <v>0.7308289535</v>
      </c>
      <c r="M11" s="9" t="n">
        <v>0.0457222485</v>
      </c>
      <c r="N11" s="2" t="n">
        <v>9</v>
      </c>
      <c r="O11" s="2" t="n">
        <v>9</v>
      </c>
      <c r="P11" s="2" t="n">
        <v>9</v>
      </c>
      <c r="Q11" s="2" t="n">
        <v>9</v>
      </c>
      <c r="R11" s="2" t="n">
        <v>9</v>
      </c>
    </row>
    <row r="12" customFormat="false" ht="12" hidden="false" customHeight="false" outlineLevel="0" collapsed="false">
      <c r="A12" s="2" t="s">
        <v>46</v>
      </c>
      <c r="B12" s="2" t="n">
        <v>0</v>
      </c>
      <c r="C12" s="2" t="n">
        <v>10</v>
      </c>
      <c r="D12" s="9" t="n">
        <v>-7.13</v>
      </c>
      <c r="E12" s="9" t="n">
        <v>-4.93</v>
      </c>
      <c r="F12" s="9" t="n">
        <v>-9.33</v>
      </c>
      <c r="G12" s="9" t="n">
        <v>24.98</v>
      </c>
      <c r="H12" s="2" t="n">
        <v>0.16</v>
      </c>
      <c r="I12" s="9" t="n">
        <v>0.16</v>
      </c>
      <c r="J12" s="9" t="n">
        <v>0.3</v>
      </c>
      <c r="K12" s="9" t="n">
        <v>0.23</v>
      </c>
      <c r="L12" s="9" t="n">
        <v>2.25</v>
      </c>
      <c r="M12" s="9" t="n">
        <v>0.02</v>
      </c>
      <c r="N12" s="2" t="n">
        <v>10</v>
      </c>
      <c r="O12" s="2" t="n">
        <v>10</v>
      </c>
      <c r="P12" s="2" t="n">
        <v>10</v>
      </c>
      <c r="Q12" s="2" t="n">
        <v>10</v>
      </c>
      <c r="R12" s="2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H2" activePane="bottomRight" state="frozen"/>
      <selection pane="topLeft" activeCell="A1" activeCellId="0" sqref="A1"/>
      <selection pane="topRight" activeCell="H1" activeCellId="0" sqref="H1"/>
      <selection pane="bottomLeft" activeCell="A2" activeCellId="0" sqref="A2"/>
      <selection pane="bottomRight" activeCell="A16" activeCellId="0" sqref="A16"/>
    </sheetView>
  </sheetViews>
  <sheetFormatPr defaultColWidth="11.54296875" defaultRowHeight="12" zeroHeight="false" outlineLevelRow="0" outlineLevelCol="0"/>
  <cols>
    <col collapsed="false" customWidth="true" hidden="false" outlineLevel="0" max="1" min="1" style="2" width="33.18"/>
    <col collapsed="false" customWidth="true" hidden="false" outlineLevel="0" max="4" min="2" style="2" width="10"/>
    <col collapsed="false" customWidth="true" hidden="false" outlineLevel="0" max="8" min="5" style="2" width="10.18"/>
    <col collapsed="false" customWidth="true" hidden="false" outlineLevel="0" max="9" min="9" style="2" width="9.45"/>
    <col collapsed="false" customWidth="true" hidden="false" outlineLevel="0" max="10" min="10" style="2" width="13.18"/>
    <col collapsed="false" customWidth="true" hidden="false" outlineLevel="0" max="11" min="11" style="2" width="7.82"/>
    <col collapsed="false" customWidth="true" hidden="false" outlineLevel="0" max="12" min="12" style="2" width="8.82"/>
    <col collapsed="false" customWidth="true" hidden="false" outlineLevel="0" max="13" min="13" style="2" width="7.45"/>
    <col collapsed="false" customWidth="true" hidden="false" outlineLevel="0" max="14" min="14" style="2" width="8.54"/>
    <col collapsed="false" customWidth="true" hidden="false" outlineLevel="0" max="15" min="15" style="2" width="9.54"/>
    <col collapsed="false" customWidth="true" hidden="false" outlineLevel="0" max="16" min="16" style="2" width="8.18"/>
    <col collapsed="false" customWidth="true" hidden="false" outlineLevel="0" max="17" min="17" style="2" width="11.27"/>
    <col collapsed="false" customWidth="true" hidden="false" outlineLevel="0" max="18" min="18" style="2" width="16.45"/>
    <col collapsed="false" customWidth="true" hidden="false" outlineLevel="0" max="19" min="19" style="2" width="13.45"/>
    <col collapsed="false" customWidth="true" hidden="false" outlineLevel="0" max="20" min="20" style="2" width="12.45"/>
    <col collapsed="false" customWidth="true" hidden="false" outlineLevel="0" max="22" min="21" style="2" width="13.45"/>
    <col collapsed="false" customWidth="true" hidden="false" outlineLevel="0" max="23" min="23" style="2" width="8.18"/>
    <col collapsed="false" customWidth="true" hidden="false" outlineLevel="0" max="24" min="24" style="2" width="9.18"/>
    <col collapsed="false" customWidth="true" hidden="false" outlineLevel="0" max="25" min="25" style="2" width="10.45"/>
    <col collapsed="false" customWidth="true" hidden="false" outlineLevel="0" max="26" min="26" style="2" width="8.54"/>
  </cols>
  <sheetData>
    <row r="1" s="1" customFormat="true" ht="12.65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customFormat="false" ht="12.65" hidden="false" customHeight="false" outlineLevel="0" collapsed="false">
      <c r="A2" s="1" t="s">
        <v>26</v>
      </c>
      <c r="B2" s="1"/>
      <c r="C2" s="4" t="n">
        <v>5592.5</v>
      </c>
      <c r="D2" s="5" t="n">
        <v>11.1296605453534</v>
      </c>
      <c r="E2" s="6" t="n">
        <v>35</v>
      </c>
      <c r="G2" s="6" t="n">
        <v>120.0791734</v>
      </c>
      <c r="H2" s="7"/>
      <c r="I2" s="4" t="n">
        <v>122.658276</v>
      </c>
      <c r="J2" s="4" t="n">
        <v>122.658276</v>
      </c>
      <c r="K2" s="7"/>
      <c r="L2" s="7"/>
      <c r="M2" s="7"/>
      <c r="N2" s="7"/>
      <c r="O2" s="7"/>
      <c r="P2" s="7"/>
      <c r="Q2" s="4" t="n">
        <v>4776.130138</v>
      </c>
      <c r="R2" s="8" t="n">
        <v>2.695</v>
      </c>
      <c r="S2" s="7"/>
      <c r="T2" s="7"/>
      <c r="U2" s="7"/>
      <c r="V2" s="7"/>
      <c r="W2" s="7"/>
      <c r="X2" s="7"/>
      <c r="Y2" s="7"/>
      <c r="Z2" s="7"/>
    </row>
    <row r="3" customFormat="false" ht="12.65" hidden="false" customHeight="false" outlineLevel="0" collapsed="false">
      <c r="A3" s="1" t="s">
        <v>27</v>
      </c>
      <c r="B3" s="1"/>
      <c r="C3" s="4" t="n">
        <v>9500</v>
      </c>
      <c r="D3" s="5" t="n">
        <v>7.921182266</v>
      </c>
      <c r="E3" s="6" t="n">
        <v>14.1</v>
      </c>
      <c r="G3" s="6" t="n">
        <v>98.5</v>
      </c>
      <c r="H3" s="8" t="n">
        <v>1.6691407554284</v>
      </c>
      <c r="I3" s="4" t="n">
        <v>140.0561185</v>
      </c>
      <c r="J3" s="4" t="n">
        <v>150.171194054683</v>
      </c>
      <c r="K3" s="7" t="n">
        <v>-0.74</v>
      </c>
      <c r="L3" s="5" t="n">
        <v>7</v>
      </c>
      <c r="M3" s="7"/>
      <c r="N3" s="7"/>
      <c r="O3" s="7"/>
      <c r="P3" s="7"/>
      <c r="Q3" s="4" t="n">
        <v>1990</v>
      </c>
      <c r="R3" s="10" t="n">
        <v>0.4212287</v>
      </c>
      <c r="S3" s="11" t="n">
        <v>-6.684601329</v>
      </c>
      <c r="T3" s="11" t="n">
        <v>-8.22732559</v>
      </c>
      <c r="U3" s="11" t="n">
        <v>-9.770049851</v>
      </c>
      <c r="V3" s="11" t="n">
        <v>40.20557204</v>
      </c>
      <c r="W3" s="8"/>
      <c r="X3" s="8"/>
      <c r="Y3" s="8"/>
      <c r="Z3" s="8" t="n">
        <v>0.17</v>
      </c>
    </row>
    <row r="4" customFormat="false" ht="12.65" hidden="false" customHeight="false" outlineLevel="0" collapsed="false">
      <c r="A4" s="1" t="s">
        <v>28</v>
      </c>
      <c r="B4" s="1"/>
      <c r="C4" s="4" t="n">
        <v>1100</v>
      </c>
      <c r="D4" s="5" t="n">
        <v>8.4348179086</v>
      </c>
      <c r="E4" s="6" t="n">
        <v>18.5979166666666</v>
      </c>
      <c r="G4" s="6"/>
      <c r="H4" s="8" t="n">
        <v>1.6674653809253</v>
      </c>
      <c r="I4" s="4" t="n">
        <v>113.974968</v>
      </c>
      <c r="J4" s="4" t="n">
        <v>114.926648</v>
      </c>
      <c r="K4" s="7"/>
      <c r="L4" s="7"/>
      <c r="M4" s="7"/>
      <c r="N4" s="7"/>
      <c r="O4" s="7"/>
      <c r="P4" s="7"/>
      <c r="Q4" s="4"/>
      <c r="R4" s="10" t="n">
        <v>0.1393276892</v>
      </c>
      <c r="S4" s="11" t="n">
        <v>-0.531000697</v>
      </c>
      <c r="T4" s="11" t="n">
        <v>-3.849174089</v>
      </c>
      <c r="U4" s="11" t="n">
        <v>-7.167347481</v>
      </c>
      <c r="V4" s="11" t="n">
        <v>43.383557803</v>
      </c>
      <c r="W4" s="8"/>
      <c r="X4" s="8"/>
      <c r="Y4" s="8"/>
      <c r="Z4" s="8"/>
    </row>
    <row r="5" customFormat="false" ht="12.65" hidden="false" customHeight="false" outlineLevel="0" collapsed="false">
      <c r="A5" s="1" t="s">
        <v>29</v>
      </c>
      <c r="B5" s="1"/>
      <c r="C5" s="4" t="n">
        <v>650</v>
      </c>
      <c r="D5" s="5" t="n">
        <v>12.85</v>
      </c>
      <c r="E5" s="6" t="n">
        <v>18.9</v>
      </c>
      <c r="G5" s="6"/>
      <c r="H5" s="8"/>
      <c r="I5" s="4" t="n">
        <v>113.160922</v>
      </c>
      <c r="J5" s="4" t="n">
        <v>113.160922</v>
      </c>
      <c r="K5" s="7"/>
      <c r="L5" s="7"/>
      <c r="M5" s="7"/>
      <c r="N5" s="7"/>
      <c r="O5" s="7"/>
      <c r="P5" s="7"/>
      <c r="Q5" s="4"/>
      <c r="R5" s="8"/>
      <c r="S5" s="8"/>
      <c r="T5" s="8"/>
      <c r="U5" s="8"/>
      <c r="V5" s="8"/>
      <c r="W5" s="8"/>
      <c r="X5" s="8"/>
      <c r="Y5" s="8"/>
      <c r="Z5" s="8"/>
    </row>
    <row r="6" customFormat="false" ht="12.65" hidden="false" customHeight="false" outlineLevel="0" collapsed="false">
      <c r="A6" s="1" t="s">
        <v>30</v>
      </c>
      <c r="B6" s="1"/>
      <c r="C6" s="4" t="n">
        <v>1800</v>
      </c>
      <c r="D6" s="5" t="n">
        <v>13.51</v>
      </c>
      <c r="E6" s="6" t="n">
        <v>13.8</v>
      </c>
      <c r="G6" s="6" t="n">
        <v>41.44</v>
      </c>
      <c r="H6" s="8" t="n">
        <v>2.46031075495189</v>
      </c>
      <c r="I6" s="4" t="n">
        <v>130.311186285106</v>
      </c>
      <c r="J6" s="4" t="n">
        <v>141.761105</v>
      </c>
      <c r="K6" s="7"/>
      <c r="L6" s="7"/>
      <c r="M6" s="7"/>
      <c r="N6" s="7"/>
      <c r="O6" s="7"/>
      <c r="P6" s="7"/>
      <c r="Q6" s="4"/>
      <c r="S6" s="8"/>
      <c r="T6" s="8"/>
      <c r="U6" s="8"/>
      <c r="V6" s="8"/>
      <c r="W6" s="8"/>
      <c r="X6" s="8"/>
      <c r="Y6" s="8"/>
      <c r="Z6" s="8"/>
    </row>
    <row r="7" customFormat="false" ht="12.65" hidden="false" customHeight="false" outlineLevel="0" collapsed="false">
      <c r="A7" s="1" t="s">
        <v>31</v>
      </c>
      <c r="B7" s="1"/>
      <c r="C7" s="4" t="n">
        <v>131</v>
      </c>
      <c r="D7" s="5" t="n">
        <v>6.866</v>
      </c>
      <c r="E7" s="6" t="n">
        <v>15.55</v>
      </c>
      <c r="G7" s="6"/>
      <c r="H7" s="8"/>
      <c r="I7" s="4" t="n">
        <v>125.651043</v>
      </c>
      <c r="J7" s="4" t="n">
        <v>125.3460715</v>
      </c>
      <c r="K7" s="7"/>
      <c r="L7" s="7"/>
      <c r="M7" s="7"/>
      <c r="N7" s="7"/>
      <c r="O7" s="7"/>
      <c r="P7" s="7"/>
      <c r="Q7" s="4" t="n">
        <v>3530</v>
      </c>
      <c r="R7" s="10" t="n">
        <v>0.1689526292</v>
      </c>
      <c r="S7" s="11" t="n">
        <v>-6.733965191</v>
      </c>
      <c r="T7" s="11" t="n">
        <v>-10.14762341</v>
      </c>
      <c r="U7" s="11" t="n">
        <v>-13.56128162</v>
      </c>
      <c r="V7" s="11" t="n">
        <v>15.849100066</v>
      </c>
      <c r="W7" s="8"/>
      <c r="X7" s="8"/>
      <c r="Y7" s="8"/>
      <c r="Z7" s="8"/>
    </row>
    <row r="8" customFormat="false" ht="12.65" hidden="false" customHeight="false" outlineLevel="0" collapsed="false">
      <c r="A8" s="1" t="s">
        <v>32</v>
      </c>
      <c r="B8" s="1"/>
      <c r="C8" s="4" t="n">
        <v>120</v>
      </c>
      <c r="D8" s="5" t="n">
        <v>6.5871813451</v>
      </c>
      <c r="E8" s="6" t="n">
        <v>14.31</v>
      </c>
      <c r="G8" s="6"/>
      <c r="H8" s="8" t="n">
        <v>2.86827625720614</v>
      </c>
      <c r="I8" s="4" t="n">
        <v>133.659804</v>
      </c>
      <c r="J8" s="4" t="n">
        <v>157.534169565348</v>
      </c>
      <c r="K8" s="7"/>
      <c r="L8" s="7"/>
      <c r="M8" s="7"/>
      <c r="N8" s="7"/>
      <c r="O8" s="7"/>
      <c r="P8" s="7"/>
      <c r="Q8" s="4"/>
      <c r="R8" s="8"/>
      <c r="S8" s="5" t="n">
        <v>-8.3</v>
      </c>
      <c r="T8" s="5" t="n">
        <v>-10.2</v>
      </c>
      <c r="U8" s="5"/>
      <c r="V8" s="5"/>
      <c r="W8" s="8"/>
      <c r="X8" s="8"/>
      <c r="Y8" s="8"/>
      <c r="Z8" s="8"/>
    </row>
    <row r="9" customFormat="false" ht="12.65" hidden="false" customHeight="false" outlineLevel="0" collapsed="false">
      <c r="A9" s="1" t="s">
        <v>33</v>
      </c>
      <c r="B9" s="1"/>
      <c r="C9" s="4" t="n">
        <v>470</v>
      </c>
      <c r="D9" s="5" t="n">
        <v>8.22</v>
      </c>
      <c r="E9" s="6" t="n">
        <v>14.6</v>
      </c>
      <c r="G9" s="6" t="n">
        <v>167</v>
      </c>
      <c r="H9" s="8" t="n">
        <v>2.55033998361298</v>
      </c>
      <c r="I9" s="4" t="n">
        <v>126.43507</v>
      </c>
      <c r="J9" s="4" t="n">
        <v>150.19329</v>
      </c>
      <c r="K9" s="7"/>
      <c r="L9" s="7"/>
      <c r="M9" s="7"/>
      <c r="N9" s="7"/>
      <c r="O9" s="7"/>
      <c r="P9" s="7"/>
      <c r="Q9" s="4"/>
      <c r="R9" s="8"/>
      <c r="S9" s="5"/>
      <c r="T9" s="5"/>
      <c r="U9" s="5"/>
      <c r="V9" s="5"/>
      <c r="W9" s="8"/>
      <c r="X9" s="8"/>
      <c r="Y9" s="8"/>
      <c r="Z9" s="8"/>
    </row>
    <row r="10" customFormat="false" ht="12.65" hidden="false" customHeight="false" outlineLevel="0" collapsed="false">
      <c r="A10" s="1" t="s">
        <v>34</v>
      </c>
      <c r="B10" s="1"/>
      <c r="C10" s="4" t="n">
        <v>2131.93412547528</v>
      </c>
      <c r="D10" s="5" t="n">
        <v>28</v>
      </c>
      <c r="E10" s="6"/>
      <c r="G10" s="6"/>
      <c r="H10" s="8" t="n">
        <v>5.67380422886498</v>
      </c>
      <c r="I10" s="4"/>
      <c r="J10" s="4" t="n">
        <v>176.9466165</v>
      </c>
      <c r="K10" s="7"/>
      <c r="L10" s="7"/>
      <c r="M10" s="7"/>
      <c r="N10" s="7"/>
      <c r="O10" s="7"/>
      <c r="P10" s="7"/>
      <c r="Q10" s="4"/>
      <c r="R10" s="8"/>
      <c r="S10" s="5"/>
      <c r="T10" s="5"/>
      <c r="U10" s="5"/>
      <c r="V10" s="5"/>
      <c r="W10" s="8"/>
      <c r="X10" s="8"/>
      <c r="Y10" s="8"/>
      <c r="Z10" s="8"/>
    </row>
    <row r="11" customFormat="false" ht="12.65" hidden="false" customHeight="false" outlineLevel="0" collapsed="false">
      <c r="A11" s="1" t="s">
        <v>35</v>
      </c>
      <c r="B11" s="1"/>
      <c r="C11" s="4" t="n">
        <v>600</v>
      </c>
      <c r="D11" s="5"/>
      <c r="E11" s="6"/>
      <c r="G11" s="6"/>
      <c r="H11" s="8" t="n">
        <v>3.85794536330718</v>
      </c>
      <c r="I11" s="4"/>
      <c r="J11" s="4" t="n">
        <v>122.752844</v>
      </c>
      <c r="K11" s="7"/>
      <c r="L11" s="7"/>
      <c r="M11" s="7"/>
      <c r="N11" s="7"/>
      <c r="O11" s="7"/>
      <c r="P11" s="7"/>
      <c r="Q11" s="4"/>
      <c r="R11" s="8"/>
      <c r="S11" s="5"/>
      <c r="T11" s="5"/>
      <c r="U11" s="5"/>
      <c r="V11" s="5"/>
      <c r="W11" s="8"/>
      <c r="X11" s="8"/>
      <c r="Y11" s="8"/>
      <c r="Z11" s="8"/>
    </row>
    <row r="12" customFormat="false" ht="12.65" hidden="false" customHeight="false" outlineLevel="0" collapsed="false">
      <c r="A12" s="1" t="s">
        <v>36</v>
      </c>
      <c r="B12" s="1"/>
      <c r="C12" s="4" t="n">
        <v>406.4</v>
      </c>
      <c r="D12" s="5" t="n">
        <v>16.192170819</v>
      </c>
      <c r="E12" s="6" t="n">
        <v>29.2083333333333</v>
      </c>
      <c r="G12" s="6"/>
      <c r="H12" s="8"/>
      <c r="I12" s="4" t="n">
        <v>150.76203</v>
      </c>
      <c r="J12" s="4" t="n">
        <v>150.76203</v>
      </c>
      <c r="K12" s="7" t="n">
        <v>-0.72</v>
      </c>
      <c r="L12" s="7" t="n">
        <v>5.92</v>
      </c>
      <c r="M12" s="7"/>
      <c r="N12" s="7"/>
      <c r="O12" s="7"/>
      <c r="P12" s="7"/>
      <c r="Q12" s="4"/>
      <c r="R12" s="8"/>
      <c r="S12" s="5" t="n">
        <v>-2.8</v>
      </c>
      <c r="T12" s="5" t="n">
        <v>-3.62</v>
      </c>
      <c r="U12" s="5" t="n">
        <v>-4.2</v>
      </c>
      <c r="V12" s="5" t="n">
        <v>65.50862069</v>
      </c>
      <c r="W12" s="8"/>
      <c r="X12" s="8"/>
      <c r="Y12" s="8"/>
      <c r="Z12" s="8"/>
    </row>
    <row r="13" customFormat="false" ht="12.65" hidden="false" customHeight="false" outlineLevel="0" collapsed="false">
      <c r="A13" s="1" t="s">
        <v>37</v>
      </c>
      <c r="B13" s="1"/>
      <c r="C13" s="4" t="n">
        <v>2000</v>
      </c>
      <c r="D13" s="5" t="n">
        <v>8.03</v>
      </c>
      <c r="E13" s="6" t="n">
        <v>10.675</v>
      </c>
      <c r="G13" s="6"/>
      <c r="H13" s="8" t="n">
        <v>1.95223310621838</v>
      </c>
      <c r="I13" s="4" t="n">
        <v>108.649759138841</v>
      </c>
      <c r="J13" s="4" t="n">
        <v>99.062326</v>
      </c>
      <c r="K13" s="7"/>
      <c r="L13" s="7"/>
      <c r="M13" s="7"/>
      <c r="N13" s="7"/>
      <c r="O13" s="7"/>
      <c r="P13" s="7"/>
      <c r="Q13" s="4" t="n">
        <v>2040</v>
      </c>
      <c r="R13" s="10" t="n">
        <v>0.0693018125</v>
      </c>
      <c r="S13" s="11" t="n">
        <v>-4.338385029</v>
      </c>
      <c r="T13" s="11" t="n">
        <v>-11.4510026</v>
      </c>
      <c r="U13" s="11" t="n">
        <v>-18.56362017</v>
      </c>
      <c r="V13" s="11" t="n">
        <v>7.0420149194</v>
      </c>
      <c r="W13" s="8"/>
      <c r="X13" s="8"/>
      <c r="Y13" s="8"/>
      <c r="Z13" s="8"/>
    </row>
    <row r="14" customFormat="false" ht="12.65" hidden="false" customHeight="false" outlineLevel="0" collapsed="false">
      <c r="A14" s="1" t="s">
        <v>38</v>
      </c>
      <c r="B14" s="1"/>
      <c r="C14" s="4" t="n">
        <v>287.5</v>
      </c>
      <c r="D14" s="5" t="n">
        <v>10.87</v>
      </c>
      <c r="E14" s="6" t="n">
        <v>14.1416666665</v>
      </c>
      <c r="G14" s="6"/>
      <c r="H14" s="8"/>
      <c r="I14" s="4" t="n">
        <v>117.426973</v>
      </c>
      <c r="J14" s="4" t="n">
        <v>117.47692</v>
      </c>
      <c r="K14" s="7"/>
      <c r="L14" s="7"/>
      <c r="M14" s="7"/>
      <c r="N14" s="7"/>
      <c r="O14" s="7"/>
      <c r="P14" s="7"/>
      <c r="Q14" s="4"/>
      <c r="R14" s="8"/>
      <c r="S14" s="8"/>
      <c r="T14" s="8"/>
      <c r="U14" s="8"/>
      <c r="V14" s="5"/>
      <c r="W14" s="8"/>
      <c r="X14" s="8"/>
      <c r="Y14" s="8"/>
      <c r="Z14" s="8"/>
    </row>
    <row r="15" customFormat="false" ht="12.65" hidden="false" customHeight="false" outlineLevel="0" collapsed="false">
      <c r="A15" s="1" t="s">
        <v>39</v>
      </c>
      <c r="B15" s="1"/>
      <c r="C15" s="4" t="n">
        <v>1275</v>
      </c>
      <c r="D15" s="5" t="n">
        <v>6.975</v>
      </c>
      <c r="E15" s="6" t="n">
        <v>13.6</v>
      </c>
      <c r="G15" s="6"/>
      <c r="H15" s="8" t="n">
        <v>2.55484265546135</v>
      </c>
      <c r="I15" s="4" t="n">
        <v>123.0427035</v>
      </c>
      <c r="J15" s="4" t="n">
        <v>122.563993</v>
      </c>
      <c r="K15" s="7"/>
      <c r="L15" s="7"/>
      <c r="M15" s="7"/>
      <c r="N15" s="7"/>
      <c r="O15" s="7"/>
      <c r="P15" s="7"/>
      <c r="Q15" s="4"/>
      <c r="R15" s="10" t="n">
        <v>0.1975867375</v>
      </c>
      <c r="S15" s="11" t="n">
        <v>-0.926429729</v>
      </c>
      <c r="T15" s="11" t="n">
        <v>-7.341125025</v>
      </c>
      <c r="U15" s="11" t="n">
        <v>-13.75582032</v>
      </c>
      <c r="V15" s="11" t="n">
        <v>7.813877822</v>
      </c>
      <c r="W15" s="8"/>
      <c r="X15" s="8"/>
      <c r="Y15" s="8"/>
      <c r="Z15" s="8"/>
    </row>
    <row r="16" customFormat="false" ht="12.65" hidden="false" customHeight="false" outlineLevel="0" collapsed="false">
      <c r="A16" s="1" t="s">
        <v>40</v>
      </c>
      <c r="B16" s="1"/>
      <c r="C16" s="4" t="n">
        <v>2229.24</v>
      </c>
      <c r="D16" s="5"/>
      <c r="E16" s="6"/>
      <c r="G16" s="6"/>
      <c r="H16" s="8"/>
      <c r="I16" s="4" t="n">
        <v>136.43075</v>
      </c>
      <c r="J16" s="4" t="n">
        <v>136.43075</v>
      </c>
      <c r="K16" s="7"/>
      <c r="L16" s="7"/>
      <c r="M16" s="7"/>
      <c r="N16" s="7"/>
      <c r="O16" s="7"/>
      <c r="P16" s="7"/>
      <c r="Q16" s="4"/>
      <c r="R16" s="10" t="n">
        <v>0.1286961952</v>
      </c>
      <c r="S16" s="11" t="n">
        <v>-4.1592617</v>
      </c>
      <c r="T16" s="11" t="n">
        <v>-7.073297018</v>
      </c>
      <c r="U16" s="11" t="n">
        <v>-9.987332337</v>
      </c>
      <c r="V16" s="11" t="n">
        <v>17.886935033</v>
      </c>
      <c r="W16" s="8"/>
      <c r="X16" s="8"/>
      <c r="Y16" s="8"/>
      <c r="Z16" s="8"/>
    </row>
    <row r="17" customFormat="false" ht="12.65" hidden="false" customHeight="false" outlineLevel="0" collapsed="false">
      <c r="A17" s="1" t="s">
        <v>41</v>
      </c>
      <c r="B17" s="1"/>
      <c r="C17" s="4" t="n">
        <v>840</v>
      </c>
      <c r="D17" s="5" t="n">
        <v>5.928</v>
      </c>
      <c r="E17" s="6"/>
      <c r="G17" s="6"/>
      <c r="H17" s="8"/>
      <c r="I17" s="4" t="n">
        <v>116.165506643314</v>
      </c>
      <c r="J17" s="4" t="n">
        <v>111.2654425</v>
      </c>
      <c r="K17" s="7"/>
      <c r="L17" s="7"/>
      <c r="M17" s="7"/>
      <c r="N17" s="7"/>
      <c r="O17" s="7"/>
      <c r="P17" s="7"/>
      <c r="Q17" s="4"/>
      <c r="R17" s="10" t="n">
        <v>0.2084861967</v>
      </c>
      <c r="S17" s="11" t="n">
        <v>-2.956328846</v>
      </c>
      <c r="T17" s="11" t="n">
        <v>-5.517944502</v>
      </c>
      <c r="U17" s="11" t="n">
        <v>-8.079560157</v>
      </c>
      <c r="V17" s="11" t="n">
        <v>21.388584916</v>
      </c>
      <c r="W17" s="8"/>
      <c r="X17" s="8"/>
      <c r="Y17" s="8"/>
      <c r="Z17" s="8"/>
    </row>
    <row r="18" customFormat="false" ht="12.65" hidden="false" customHeight="false" outlineLevel="0" collapsed="false">
      <c r="A18" s="1" t="s">
        <v>42</v>
      </c>
      <c r="B18" s="1"/>
      <c r="C18" s="4" t="n">
        <v>1266</v>
      </c>
      <c r="D18" s="5" t="n">
        <v>40.13</v>
      </c>
      <c r="E18" s="6"/>
      <c r="G18" s="6"/>
      <c r="H18" s="8"/>
      <c r="I18" s="4" t="n">
        <v>152.442854</v>
      </c>
      <c r="J18" s="4" t="n">
        <v>152.442854</v>
      </c>
      <c r="K18" s="7"/>
      <c r="L18" s="7"/>
      <c r="M18" s="7"/>
      <c r="N18" s="7"/>
      <c r="O18" s="7"/>
      <c r="P18" s="7"/>
      <c r="Q18" s="4"/>
      <c r="R18" s="8"/>
      <c r="S18" s="8"/>
      <c r="T18" s="8"/>
      <c r="U18" s="8"/>
      <c r="V18" s="5"/>
      <c r="W18" s="8"/>
      <c r="X18" s="8"/>
      <c r="Y18" s="8" t="n">
        <v>0.00705467372114286</v>
      </c>
      <c r="Z18" s="8"/>
    </row>
    <row r="19" customFormat="false" ht="12.65" hidden="false" customHeight="false" outlineLevel="0" collapsed="false">
      <c r="A19" s="1" t="s">
        <v>43</v>
      </c>
      <c r="B19" s="1"/>
      <c r="C19" s="4" t="n">
        <v>1680</v>
      </c>
      <c r="D19" s="5" t="n">
        <v>5.80621691921868</v>
      </c>
      <c r="E19" s="6" t="n">
        <v>8.2</v>
      </c>
      <c r="G19" s="6"/>
      <c r="H19" s="8"/>
      <c r="I19" s="4" t="n">
        <v>114.680832</v>
      </c>
      <c r="J19" s="4" t="n">
        <v>114.667568</v>
      </c>
      <c r="K19" s="7"/>
      <c r="L19" s="7"/>
      <c r="M19" s="7"/>
      <c r="N19" s="7"/>
      <c r="O19" s="7"/>
      <c r="P19" s="7"/>
      <c r="Q19" s="4" t="n">
        <v>2980</v>
      </c>
      <c r="R19" s="8"/>
      <c r="S19" s="8"/>
      <c r="T19" s="8"/>
      <c r="U19" s="8"/>
      <c r="V19" s="5"/>
      <c r="W19" s="8"/>
      <c r="X19" s="8"/>
      <c r="Y19" s="8" t="n">
        <v>0.00203125</v>
      </c>
      <c r="Z19" s="8"/>
    </row>
    <row r="20" customFormat="false" ht="12.65" hidden="false" customHeight="false" outlineLevel="0" collapsed="false">
      <c r="A20" s="1" t="s">
        <v>44</v>
      </c>
      <c r="B20" s="1"/>
      <c r="C20" s="4" t="n">
        <v>7500</v>
      </c>
      <c r="D20" s="5" t="n">
        <v>4.57561414355</v>
      </c>
      <c r="E20" s="6" t="n">
        <v>11.8</v>
      </c>
      <c r="G20" s="6"/>
      <c r="H20" s="8" t="n">
        <v>1.96422645197988</v>
      </c>
      <c r="I20" s="4" t="n">
        <v>126.030629626838</v>
      </c>
      <c r="J20" s="4" t="n">
        <v>120.733092319275</v>
      </c>
      <c r="K20" s="7"/>
      <c r="L20" s="7"/>
      <c r="M20" s="7"/>
      <c r="N20" s="7"/>
      <c r="O20" s="7"/>
      <c r="P20" s="7"/>
      <c r="Q20" s="4" t="n">
        <v>1320</v>
      </c>
      <c r="R20" s="8" t="n">
        <v>0.15</v>
      </c>
      <c r="S20" s="5" t="n">
        <v>-4.2680973065</v>
      </c>
      <c r="T20" s="5" t="n">
        <v>-4.671333333</v>
      </c>
      <c r="U20" s="5" t="n">
        <v>-5.306472053</v>
      </c>
      <c r="V20" s="5" t="n">
        <v>59.44</v>
      </c>
      <c r="W20" s="5" t="n">
        <v>-1.575</v>
      </c>
      <c r="X20" s="8"/>
      <c r="Y20" s="8" t="n">
        <v>0.010455246914</v>
      </c>
      <c r="Z20" s="8"/>
    </row>
    <row r="21" customFormat="false" ht="12.65" hidden="false" customHeight="false" outlineLevel="0" collapsed="false">
      <c r="A21" s="1" t="s">
        <v>45</v>
      </c>
      <c r="B21" s="1"/>
      <c r="C21" s="4" t="n">
        <v>42980</v>
      </c>
      <c r="D21" s="5" t="n">
        <v>4.82033304119194</v>
      </c>
      <c r="E21" s="6" t="n">
        <v>12.1</v>
      </c>
      <c r="G21" s="6"/>
      <c r="H21" s="8" t="n">
        <v>2.28945240589391</v>
      </c>
      <c r="I21" s="4" t="n">
        <v>96.5344149999999</v>
      </c>
      <c r="J21" s="4" t="n">
        <v>96.7258480255697</v>
      </c>
      <c r="K21" s="7" t="n">
        <v>-2.37</v>
      </c>
      <c r="L21" s="7" t="n">
        <v>17.23</v>
      </c>
      <c r="M21" s="7" t="n">
        <v>0.24</v>
      </c>
      <c r="N21" s="7"/>
      <c r="O21" s="7"/>
      <c r="P21" s="7"/>
      <c r="Q21" s="4" t="n">
        <v>2436.47453228934</v>
      </c>
      <c r="R21" s="10" t="n">
        <v>0.2723431183</v>
      </c>
      <c r="S21" s="11" t="n">
        <v>-4.048237444</v>
      </c>
      <c r="T21" s="11" t="n">
        <v>-7.936104741</v>
      </c>
      <c r="U21" s="11" t="n">
        <v>-11.82397204</v>
      </c>
      <c r="V21" s="11" t="n">
        <v>13.34416461</v>
      </c>
      <c r="W21" s="5" t="n">
        <v>-2.3</v>
      </c>
      <c r="X21" s="8"/>
      <c r="Y21" s="8"/>
      <c r="Z21" s="8"/>
    </row>
    <row r="22" customFormat="false" ht="12.65" hidden="false" customHeight="false" outlineLevel="0" collapsed="false">
      <c r="A22" s="1" t="s">
        <v>46</v>
      </c>
      <c r="B22" s="1"/>
      <c r="C22" s="4" t="n">
        <v>11350</v>
      </c>
      <c r="D22" s="5" t="n">
        <v>6.88</v>
      </c>
      <c r="E22" s="6" t="n">
        <v>13.8945</v>
      </c>
      <c r="G22" s="6" t="n">
        <v>109.70364178</v>
      </c>
      <c r="H22" s="8" t="n">
        <v>1.80587174083789</v>
      </c>
      <c r="I22" s="4" t="n">
        <v>93.1530411862769</v>
      </c>
      <c r="J22" s="4" t="n">
        <v>88.740054</v>
      </c>
      <c r="K22" s="7" t="n">
        <v>-1.16</v>
      </c>
      <c r="L22" s="7" t="n">
        <v>19.26</v>
      </c>
      <c r="M22" s="7" t="n">
        <v>0.17</v>
      </c>
      <c r="N22" s="7"/>
      <c r="O22" s="7"/>
      <c r="P22" s="7"/>
      <c r="Q22" s="4" t="n">
        <v>1154.78476961139</v>
      </c>
      <c r="R22" s="10" t="n">
        <v>0.16</v>
      </c>
      <c r="S22" s="11" t="n">
        <v>-4.93</v>
      </c>
      <c r="T22" s="11" t="n">
        <v>-7.13</v>
      </c>
      <c r="U22" s="11" t="n">
        <v>-9.33</v>
      </c>
      <c r="V22" s="11" t="n">
        <v>24.98</v>
      </c>
      <c r="W22" s="5" t="n">
        <v>-3.05</v>
      </c>
      <c r="X22" s="8"/>
      <c r="Y22" s="8"/>
      <c r="Z22" s="8" t="n">
        <v>0.205</v>
      </c>
    </row>
    <row r="23" customFormat="false" ht="12.65" hidden="false" customHeight="false" outlineLevel="0" collapsed="false">
      <c r="A23" s="1" t="s">
        <v>47</v>
      </c>
      <c r="B23" s="1"/>
      <c r="C23" s="4" t="n">
        <v>1612.5</v>
      </c>
      <c r="D23" s="5" t="n">
        <v>10.6</v>
      </c>
      <c r="E23" s="6" t="n">
        <v>19.22355</v>
      </c>
      <c r="G23" s="6"/>
      <c r="H23" s="8" t="n">
        <v>2.29812099404286</v>
      </c>
      <c r="I23" s="4" t="n">
        <v>94.636176</v>
      </c>
      <c r="J23" s="4" t="n">
        <v>94.636176</v>
      </c>
      <c r="K23" s="7"/>
      <c r="L23" s="7"/>
      <c r="M23" s="7"/>
      <c r="N23" s="7"/>
      <c r="O23" s="7"/>
      <c r="P23" s="7"/>
      <c r="Q23" s="4" t="n">
        <v>1404.90580225626</v>
      </c>
      <c r="R23" s="10" t="n">
        <v>0.053664498</v>
      </c>
      <c r="S23" s="11" t="n">
        <v>-3.786083184</v>
      </c>
      <c r="T23" s="11" t="n">
        <v>-5.317500455</v>
      </c>
      <c r="U23" s="11" t="n">
        <v>-6.848917726</v>
      </c>
      <c r="V23" s="11" t="n">
        <v>42.155650534</v>
      </c>
      <c r="W23" s="5" t="n">
        <v>-3.8</v>
      </c>
      <c r="X23" s="8"/>
      <c r="Y23" s="8"/>
      <c r="Z23" s="8" t="n">
        <v>0.2425</v>
      </c>
    </row>
    <row r="24" customFormat="false" ht="12.65" hidden="false" customHeight="false" outlineLevel="0" collapsed="false">
      <c r="A24" s="1" t="s">
        <v>48</v>
      </c>
      <c r="B24" s="1"/>
      <c r="C24" s="4" t="n">
        <v>1360</v>
      </c>
      <c r="D24" s="5" t="n">
        <v>4.8305439331</v>
      </c>
      <c r="E24" s="6" t="n">
        <v>12.75</v>
      </c>
      <c r="G24" s="6"/>
      <c r="H24" s="8" t="n">
        <v>3.1146926282787</v>
      </c>
      <c r="I24" s="4" t="n">
        <v>150.407633751591</v>
      </c>
      <c r="J24" s="4" t="n">
        <v>140.103958666373</v>
      </c>
      <c r="K24" s="7"/>
      <c r="L24" s="7"/>
      <c r="M24" s="7"/>
      <c r="N24" s="7"/>
      <c r="O24" s="7"/>
      <c r="P24" s="7"/>
      <c r="Q24" s="4"/>
      <c r="R24" s="10" t="n">
        <v>0.3134571207</v>
      </c>
      <c r="S24" s="11" t="n">
        <v>-5.713847822</v>
      </c>
      <c r="T24" s="11" t="n">
        <v>-10.35976827</v>
      </c>
      <c r="U24" s="11" t="n">
        <v>-15.00568872</v>
      </c>
      <c r="V24" s="11" t="n">
        <v>11.102207209</v>
      </c>
      <c r="W24" s="8"/>
      <c r="X24" s="8"/>
      <c r="Z24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5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E23" activePane="bottomRight" state="frozen"/>
      <selection pane="topLeft" activeCell="A1" activeCellId="0" sqref="A1"/>
      <selection pane="topRight" activeCell="E1" activeCellId="0" sqref="E1"/>
      <selection pane="bottomLeft" activeCell="A23" activeCellId="0" sqref="A23"/>
      <selection pane="bottomRight" activeCell="A45" activeCellId="0" sqref="A45"/>
    </sheetView>
  </sheetViews>
  <sheetFormatPr defaultColWidth="11.54296875" defaultRowHeight="12" zeroHeight="false" outlineLevelRow="0" outlineLevelCol="0"/>
  <cols>
    <col collapsed="false" customWidth="true" hidden="false" outlineLevel="0" max="1" min="1" style="2" width="19.18"/>
    <col collapsed="false" customWidth="true" hidden="false" outlineLevel="0" max="2" min="2" style="2" width="9.82"/>
    <col collapsed="false" customWidth="true" hidden="false" outlineLevel="0" max="3" min="3" style="2" width="9.45"/>
    <col collapsed="false" customWidth="true" hidden="false" outlineLevel="0" max="4" min="4" style="2" width="16.73"/>
    <col collapsed="false" customWidth="true" hidden="false" outlineLevel="0" max="5" min="5" style="2" width="8.82"/>
    <col collapsed="false" customWidth="true" hidden="false" outlineLevel="0" max="9" min="6" style="2" width="16.73"/>
    <col collapsed="false" customWidth="true" hidden="false" outlineLevel="0" max="10" min="10" style="2" width="17.54"/>
    <col collapsed="false" customWidth="true" hidden="false" outlineLevel="0" max="13" min="11" style="2" width="17.27"/>
    <col collapsed="false" customWidth="true" hidden="false" outlineLevel="0" max="14" min="14" style="2" width="20.54"/>
    <col collapsed="false" customWidth="true" hidden="false" outlineLevel="0" max="15" min="15" style="2" width="16.73"/>
    <col collapsed="false" customWidth="true" hidden="false" outlineLevel="0" max="16" min="16" style="2" width="10.18"/>
    <col collapsed="false" customWidth="true" hidden="false" outlineLevel="0" max="17" min="17" style="2" width="11.73"/>
  </cols>
  <sheetData>
    <row r="1" customFormat="false" ht="12" hidden="false" customHeight="false" outlineLevel="0" collapsed="false">
      <c r="A1" s="2" t="s">
        <v>49</v>
      </c>
      <c r="B1" s="2" t="s">
        <v>68</v>
      </c>
      <c r="C1" s="2" t="s">
        <v>69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74</v>
      </c>
      <c r="I1" s="2" t="s">
        <v>75</v>
      </c>
      <c r="J1" s="2" t="s">
        <v>76</v>
      </c>
      <c r="K1" s="2" t="s">
        <v>52</v>
      </c>
      <c r="L1" s="2" t="s">
        <v>53</v>
      </c>
      <c r="M1" s="2" t="s">
        <v>54</v>
      </c>
      <c r="N1" s="2" t="s">
        <v>56</v>
      </c>
      <c r="O1" s="2" t="s">
        <v>77</v>
      </c>
      <c r="P1" s="2" t="s">
        <v>78</v>
      </c>
      <c r="Q1" s="2" t="s">
        <v>79</v>
      </c>
    </row>
    <row r="2" customFormat="false" ht="12" hidden="false" customHeight="false" outlineLevel="0" collapsed="false">
      <c r="A2" s="2" t="s">
        <v>80</v>
      </c>
      <c r="B2" s="2" t="n">
        <v>0.40420776264609</v>
      </c>
      <c r="C2" s="2" t="n">
        <v>181.912473290355</v>
      </c>
      <c r="D2" s="2" t="n">
        <v>268.583387933302</v>
      </c>
      <c r="E2" s="2" t="n">
        <v>2.70087219901887</v>
      </c>
      <c r="F2" s="2" t="n">
        <v>1.20517813048541</v>
      </c>
      <c r="G2" s="2" t="n">
        <v>5.95070647830991</v>
      </c>
      <c r="H2" s="2" t="n">
        <v>3.51773430337853</v>
      </c>
      <c r="I2" s="2" t="n">
        <v>1.73478562002419</v>
      </c>
      <c r="J2" s="2" t="n">
        <v>0.256017809553659</v>
      </c>
      <c r="K2" s="2" t="n">
        <v>-3.71046858657143</v>
      </c>
      <c r="L2" s="2" t="n">
        <v>-3.18164299557143</v>
      </c>
      <c r="M2" s="2" t="n">
        <v>-4.23929417785714</v>
      </c>
      <c r="N2" s="2" t="n">
        <v>0.232114535714286</v>
      </c>
      <c r="O2" s="2" t="n">
        <v>97.1566535742857</v>
      </c>
      <c r="P2" s="2" t="s">
        <v>81</v>
      </c>
      <c r="Q2" s="2" t="s">
        <v>82</v>
      </c>
    </row>
    <row r="3" customFormat="false" ht="12" hidden="false" customHeight="false" outlineLevel="0" collapsed="false">
      <c r="A3" s="2" t="s">
        <v>83</v>
      </c>
      <c r="B3" s="2" t="n">
        <v>0.43166023895202</v>
      </c>
      <c r="C3" s="2" t="n">
        <v>259.749844902114</v>
      </c>
      <c r="D3" s="2" t="n">
        <v>341.284690506925</v>
      </c>
      <c r="E3" s="2" t="n">
        <v>5.9235682817266</v>
      </c>
      <c r="F3" s="2" t="n">
        <v>1.50565923749053</v>
      </c>
      <c r="G3" s="2" t="n">
        <v>7.09174777238384</v>
      </c>
      <c r="H3" s="2" t="n">
        <v>5.28819981889838</v>
      </c>
      <c r="I3" s="2" t="n">
        <v>1.91566123323096</v>
      </c>
      <c r="J3" s="2" t="n">
        <v>0.407243511087951</v>
      </c>
      <c r="K3" s="2" t="n">
        <v>-3.5269863668165</v>
      </c>
      <c r="L3" s="2" t="n">
        <v>-3.01</v>
      </c>
      <c r="M3" s="2" t="n">
        <v>-4.05</v>
      </c>
      <c r="N3" s="2" t="n">
        <v>4.388</v>
      </c>
      <c r="O3" s="2" t="n">
        <v>86.22504379879</v>
      </c>
      <c r="P3" s="2" t="s">
        <v>81</v>
      </c>
      <c r="Q3" s="2" t="s">
        <v>82</v>
      </c>
    </row>
    <row r="4" customFormat="false" ht="12" hidden="false" customHeight="false" outlineLevel="0" collapsed="false">
      <c r="A4" s="2" t="s">
        <v>84</v>
      </c>
      <c r="B4" s="2" t="n">
        <v>0.391078403818312</v>
      </c>
      <c r="C4" s="2" t="n">
        <v>208.023712205739</v>
      </c>
      <c r="D4" s="2" t="n">
        <v>322.167700304185</v>
      </c>
      <c r="E4" s="2" t="n">
        <v>3.69795115019458</v>
      </c>
      <c r="F4" s="2" t="n">
        <v>1.66334264300048</v>
      </c>
      <c r="G4" s="2" t="n">
        <v>11.3203160757199</v>
      </c>
      <c r="H4" s="2" t="n">
        <v>7.5572275438623</v>
      </c>
      <c r="I4" s="2" t="n">
        <v>1.99790499258757</v>
      </c>
      <c r="J4" s="2" t="n">
        <v>0.592371085061119</v>
      </c>
      <c r="K4" s="2" t="n">
        <v>-3.4552117899909</v>
      </c>
      <c r="L4" s="2" t="n">
        <v>-3.12</v>
      </c>
      <c r="M4" s="2" t="n">
        <v>-3.81</v>
      </c>
      <c r="N4" s="2" t="n">
        <v>5.774</v>
      </c>
      <c r="O4" s="2" t="n">
        <v>114.194858320913</v>
      </c>
      <c r="P4" s="2" t="s">
        <v>81</v>
      </c>
      <c r="Q4" s="2" t="s">
        <v>82</v>
      </c>
    </row>
    <row r="5" customFormat="false" ht="12" hidden="false" customHeight="false" outlineLevel="0" collapsed="false">
      <c r="A5" s="2" t="s">
        <v>85</v>
      </c>
      <c r="B5" s="2" t="n">
        <v>0.416340439871034</v>
      </c>
      <c r="C5" s="2" t="n">
        <v>246.330168038559</v>
      </c>
      <c r="D5" s="2" t="n">
        <v>346.105433208458</v>
      </c>
      <c r="E5" s="2" t="n">
        <v>4.5638810314608</v>
      </c>
      <c r="F5" s="2" t="n">
        <v>1.81629195056185</v>
      </c>
      <c r="G5" s="2" t="n">
        <v>12.4410420484505</v>
      </c>
      <c r="H5" s="2" t="n">
        <v>9.35425671187556</v>
      </c>
      <c r="I5" s="2" t="n">
        <v>2.15049869692447</v>
      </c>
      <c r="J5" s="2" t="n">
        <v>0.728998104384085</v>
      </c>
      <c r="K5" s="2" t="n">
        <v>-3.5545155241673</v>
      </c>
      <c r="L5" s="2" t="n">
        <v>-3.04</v>
      </c>
      <c r="M5" s="2" t="n">
        <v>-4.08</v>
      </c>
      <c r="N5" s="2" t="n">
        <v>5.818</v>
      </c>
      <c r="O5" s="2" t="n">
        <v>80.019228933719</v>
      </c>
      <c r="P5" s="2" t="s">
        <v>81</v>
      </c>
      <c r="Q5" s="2" t="s">
        <v>82</v>
      </c>
    </row>
    <row r="6" customFormat="false" ht="12" hidden="false" customHeight="false" outlineLevel="0" collapsed="false">
      <c r="A6" s="2" t="s">
        <v>86</v>
      </c>
      <c r="B6" s="2" t="n">
        <v>0.408674932495262</v>
      </c>
      <c r="C6" s="2" t="n">
        <v>251.192103902563</v>
      </c>
      <c r="D6" s="2" t="n">
        <v>362.682524975399</v>
      </c>
      <c r="E6" s="2" t="n">
        <v>4.58372974356317</v>
      </c>
      <c r="F6" s="2" t="n">
        <v>1.80544875865546</v>
      </c>
      <c r="G6" s="2" t="n">
        <v>10.8231269384853</v>
      </c>
      <c r="H6" s="2" t="n">
        <v>8.69572016003346</v>
      </c>
      <c r="I6" s="2" t="n">
        <v>2.27410814459578</v>
      </c>
      <c r="J6" s="2" t="n">
        <v>0.634316972271735</v>
      </c>
      <c r="K6" s="2" t="n">
        <v>-3.60485713307697</v>
      </c>
      <c r="L6" s="2" t="n">
        <v>-3.18</v>
      </c>
      <c r="M6" s="2" t="n">
        <v>-4.03</v>
      </c>
      <c r="N6" s="2" t="n">
        <v>7.722</v>
      </c>
      <c r="O6" s="2" t="n">
        <v>104.963553388401</v>
      </c>
      <c r="P6" s="2" t="s">
        <v>81</v>
      </c>
      <c r="Q6" s="2" t="s">
        <v>82</v>
      </c>
    </row>
    <row r="7" customFormat="false" ht="12" hidden="false" customHeight="false" outlineLevel="0" collapsed="false">
      <c r="A7" s="2" t="s">
        <v>87</v>
      </c>
      <c r="B7" s="2" t="n">
        <v>0.363978935052126</v>
      </c>
      <c r="C7" s="2" t="n">
        <v>307.137759240424</v>
      </c>
      <c r="D7" s="2" t="n">
        <v>543.480424155303</v>
      </c>
      <c r="E7" s="2" t="n">
        <v>3.85123438771541</v>
      </c>
      <c r="F7" s="2" t="n">
        <v>1.40270647373734</v>
      </c>
      <c r="G7" s="2" t="n">
        <v>5.64561280904902</v>
      </c>
      <c r="H7" s="2" t="n">
        <v>4.28788999867484</v>
      </c>
      <c r="I7" s="2" t="n">
        <v>2.07163709009622</v>
      </c>
      <c r="J7" s="2" t="n">
        <v>0.407424429230072</v>
      </c>
      <c r="K7" s="2" t="n">
        <v>-3.4552117899909</v>
      </c>
      <c r="L7" s="2" t="n">
        <v>-3.12</v>
      </c>
      <c r="M7" s="2" t="n">
        <v>-3.81</v>
      </c>
      <c r="N7" s="2" t="n">
        <v>5.774</v>
      </c>
      <c r="O7" s="2" t="n">
        <v>114.194858320913</v>
      </c>
      <c r="P7" s="2" t="s">
        <v>81</v>
      </c>
      <c r="Q7" s="2" t="s">
        <v>82</v>
      </c>
    </row>
    <row r="8" customFormat="false" ht="12" hidden="false" customHeight="false" outlineLevel="0" collapsed="false">
      <c r="A8" s="2" t="s">
        <v>88</v>
      </c>
      <c r="B8" s="2" t="n">
        <v>0.388025651145326</v>
      </c>
      <c r="C8" s="2" t="n">
        <v>200.17297566438</v>
      </c>
      <c r="D8" s="2" t="n">
        <v>315.676463940245</v>
      </c>
      <c r="E8" s="2" t="n">
        <v>3.24329493054154</v>
      </c>
      <c r="F8" s="2" t="n">
        <v>1.37581669234295</v>
      </c>
      <c r="G8" s="2" t="n">
        <v>8.29174936508381</v>
      </c>
      <c r="H8" s="2" t="n">
        <v>5.17340136912214</v>
      </c>
      <c r="I8" s="2" t="n">
        <v>1.72005463435426</v>
      </c>
      <c r="J8" s="2" t="n">
        <v>0.444024832917337</v>
      </c>
      <c r="K8" s="2" t="n">
        <v>-3.60485713307697</v>
      </c>
      <c r="L8" s="2" t="n">
        <v>-3.18</v>
      </c>
      <c r="M8" s="2" t="n">
        <v>-4.03</v>
      </c>
      <c r="N8" s="2" t="n">
        <v>7.722</v>
      </c>
      <c r="O8" s="2" t="n">
        <v>104.963553388401</v>
      </c>
      <c r="P8" s="2" t="s">
        <v>81</v>
      </c>
      <c r="Q8" s="2" t="s">
        <v>82</v>
      </c>
    </row>
    <row r="9" customFormat="false" ht="12" hidden="false" customHeight="false" outlineLevel="0" collapsed="false">
      <c r="A9" s="2" t="s">
        <v>89</v>
      </c>
      <c r="B9" s="2" t="n">
        <v>0.37522183151713</v>
      </c>
      <c r="C9" s="2" t="n">
        <v>228.017129196282</v>
      </c>
      <c r="D9" s="2" t="n">
        <v>378.555657758405</v>
      </c>
      <c r="E9" s="2" t="n">
        <v>4.89894505806724</v>
      </c>
      <c r="F9" s="2" t="n">
        <v>1.7254751577884</v>
      </c>
      <c r="G9" s="2" t="n">
        <v>10.6956308308114</v>
      </c>
      <c r="H9" s="2" t="n">
        <v>7.53470770060998</v>
      </c>
      <c r="I9" s="2" t="n">
        <v>2.07835526208768</v>
      </c>
      <c r="J9" s="2" t="n">
        <v>0.677423678687443</v>
      </c>
      <c r="K9" s="2" t="n">
        <v>-3.66862206202765</v>
      </c>
      <c r="L9" s="2" t="n">
        <v>-3.22</v>
      </c>
      <c r="M9" s="2" t="n">
        <v>-4.09</v>
      </c>
      <c r="N9" s="2" t="n">
        <v>5.162</v>
      </c>
      <c r="O9" s="2" t="n">
        <v>96.1982393968935</v>
      </c>
      <c r="P9" s="2" t="s">
        <v>81</v>
      </c>
      <c r="Q9" s="2" t="s">
        <v>82</v>
      </c>
    </row>
    <row r="10" customFormat="false" ht="12" hidden="false" customHeight="false" outlineLevel="0" collapsed="false">
      <c r="A10" s="2" t="s">
        <v>90</v>
      </c>
      <c r="B10" s="2" t="n">
        <v>0.371766958354959</v>
      </c>
      <c r="C10" s="2" t="n">
        <v>285.531274426596</v>
      </c>
      <c r="D10" s="2" t="n">
        <v>483.997570109891</v>
      </c>
      <c r="E10" s="2" t="n">
        <v>5.82299612556195</v>
      </c>
      <c r="F10" s="2" t="n">
        <v>1.64916857707362</v>
      </c>
      <c r="G10" s="2" t="n">
        <v>9.00108790442836</v>
      </c>
      <c r="H10" s="2" t="n">
        <v>5.68191942797135</v>
      </c>
      <c r="I10" s="2" t="n">
        <v>2.03071415587995</v>
      </c>
      <c r="J10" s="2" t="n">
        <v>0.577069237459708</v>
      </c>
      <c r="K10" s="2" t="n">
        <v>-3.72154597917412</v>
      </c>
      <c r="L10" s="2" t="n">
        <v>-3.29</v>
      </c>
      <c r="M10" s="2" t="n">
        <v>-4.14</v>
      </c>
      <c r="N10" s="2" t="n">
        <v>4.552</v>
      </c>
      <c r="O10" s="2" t="n">
        <v>93.4248111492133</v>
      </c>
      <c r="P10" s="2" t="s">
        <v>81</v>
      </c>
      <c r="Q10" s="2" t="s">
        <v>82</v>
      </c>
    </row>
    <row r="11" customFormat="false" ht="12" hidden="false" customHeight="false" outlineLevel="0" collapsed="false">
      <c r="A11" s="2" t="s">
        <v>91</v>
      </c>
      <c r="B11" s="2" t="n">
        <v>0.445863284745025</v>
      </c>
      <c r="C11" s="2" t="n">
        <v>103.770705621392</v>
      </c>
      <c r="D11" s="2" t="n">
        <v>128.637917527358</v>
      </c>
      <c r="E11" s="2" t="n">
        <v>4.5871625067966</v>
      </c>
      <c r="F11" s="2" t="n">
        <v>2.09175397874195</v>
      </c>
      <c r="G11" s="2" t="n">
        <v>11.7698678844594</v>
      </c>
      <c r="H11" s="2" t="n">
        <v>9.48806982190695</v>
      </c>
      <c r="I11" s="2" t="n">
        <v>2.57902586695063</v>
      </c>
      <c r="J11" s="2" t="n">
        <v>0.869898235165064</v>
      </c>
      <c r="K11" s="2" t="s">
        <v>92</v>
      </c>
      <c r="L11" s="2" t="s">
        <v>92</v>
      </c>
      <c r="M11" s="2" t="s">
        <v>92</v>
      </c>
      <c r="N11" s="2" t="s">
        <v>92</v>
      </c>
      <c r="O11" s="2" t="s">
        <v>92</v>
      </c>
      <c r="P11" s="2" t="s">
        <v>81</v>
      </c>
      <c r="Q11" s="2" t="s">
        <v>82</v>
      </c>
    </row>
    <row r="12" customFormat="false" ht="12" hidden="false" customHeight="false" outlineLevel="0" collapsed="false">
      <c r="A12" s="2" t="s">
        <v>93</v>
      </c>
      <c r="B12" s="2" t="s">
        <v>94</v>
      </c>
      <c r="C12" s="2" t="s">
        <v>94</v>
      </c>
      <c r="D12" s="2" t="s">
        <v>94</v>
      </c>
      <c r="E12" s="2" t="s">
        <v>94</v>
      </c>
      <c r="F12" s="2" t="s">
        <v>94</v>
      </c>
      <c r="G12" s="2" t="s">
        <v>94</v>
      </c>
      <c r="H12" s="2" t="s">
        <v>94</v>
      </c>
      <c r="I12" s="2" t="s">
        <v>94</v>
      </c>
      <c r="J12" s="2" t="s">
        <v>94</v>
      </c>
      <c r="K12" s="2" t="n">
        <v>-4.38644042199923</v>
      </c>
      <c r="L12" s="2" t="n">
        <v>-3.43725490196078</v>
      </c>
      <c r="M12" s="2" t="n">
        <v>-5.33333333333333</v>
      </c>
      <c r="N12" s="2" t="n">
        <v>0.838308680769231</v>
      </c>
      <c r="O12" s="2" t="n">
        <v>55.4711653533408</v>
      </c>
      <c r="P12" s="2" t="s">
        <v>81</v>
      </c>
      <c r="Q12" s="2" t="s">
        <v>82</v>
      </c>
    </row>
    <row r="13" customFormat="false" ht="12" hidden="false" customHeight="false" outlineLevel="0" collapsed="false">
      <c r="A13" s="2" t="s">
        <v>95</v>
      </c>
      <c r="B13" s="2" t="s">
        <v>94</v>
      </c>
      <c r="C13" s="2" t="s">
        <v>94</v>
      </c>
      <c r="D13" s="2" t="s">
        <v>94</v>
      </c>
      <c r="E13" s="2" t="s">
        <v>94</v>
      </c>
      <c r="F13" s="2" t="s">
        <v>94</v>
      </c>
      <c r="G13" s="2" t="s">
        <v>94</v>
      </c>
      <c r="H13" s="2" t="s">
        <v>94</v>
      </c>
      <c r="I13" s="2" t="s">
        <v>94</v>
      </c>
      <c r="J13" s="2" t="s">
        <v>94</v>
      </c>
      <c r="K13" s="2" t="n">
        <v>-2.80649506640417</v>
      </c>
      <c r="L13" s="2" t="n">
        <v>-2.13030303030303</v>
      </c>
      <c r="M13" s="2" t="n">
        <v>-3.48787878787879</v>
      </c>
      <c r="N13" s="2" t="n">
        <v>0.892879715151515</v>
      </c>
      <c r="O13" s="2" t="n">
        <v>71.8767798849524</v>
      </c>
      <c r="P13" s="2" t="s">
        <v>81</v>
      </c>
      <c r="Q13" s="2" t="s">
        <v>82</v>
      </c>
    </row>
    <row r="14" customFormat="false" ht="12" hidden="false" customHeight="false" outlineLevel="0" collapsed="false">
      <c r="A14" s="2" t="s">
        <v>96</v>
      </c>
      <c r="B14" s="2" t="s">
        <v>94</v>
      </c>
      <c r="C14" s="2" t="s">
        <v>94</v>
      </c>
      <c r="D14" s="2" t="s">
        <v>94</v>
      </c>
      <c r="E14" s="2" t="s">
        <v>94</v>
      </c>
      <c r="F14" s="2" t="s">
        <v>94</v>
      </c>
      <c r="G14" s="2" t="s">
        <v>94</v>
      </c>
      <c r="H14" s="2" t="s">
        <v>94</v>
      </c>
      <c r="I14" s="2" t="s">
        <v>94</v>
      </c>
      <c r="J14" s="2" t="s">
        <v>94</v>
      </c>
      <c r="K14" s="2" t="n">
        <v>-4.01099973095714</v>
      </c>
      <c r="L14" s="2" t="n">
        <v>-3.17272727272727</v>
      </c>
      <c r="M14" s="2" t="n">
        <v>-4.85454545454545</v>
      </c>
      <c r="N14" s="2" t="n">
        <v>1.10352611428571</v>
      </c>
      <c r="O14" s="2" t="n">
        <v>53.52063413925</v>
      </c>
      <c r="P14" s="2" t="s">
        <v>81</v>
      </c>
      <c r="Q14" s="2" t="s">
        <v>82</v>
      </c>
    </row>
    <row r="15" customFormat="false" ht="12" hidden="false" customHeight="false" outlineLevel="0" collapsed="false">
      <c r="A15" s="2" t="s">
        <v>27</v>
      </c>
      <c r="B15" s="2" t="n">
        <v>0.442604656121849</v>
      </c>
      <c r="C15" s="2" t="n">
        <v>169.135771368607</v>
      </c>
      <c r="D15" s="2" t="n">
        <v>212.071129590181</v>
      </c>
      <c r="E15" s="2" t="n">
        <v>2.85998133103042</v>
      </c>
      <c r="F15" s="2" t="n">
        <v>2.24061076355396</v>
      </c>
      <c r="G15" s="2" t="n">
        <v>13.6861585450528</v>
      </c>
      <c r="H15" s="2" t="n">
        <v>8.76718955177071</v>
      </c>
      <c r="I15" s="2" t="n">
        <v>3.03082278524161</v>
      </c>
      <c r="J15" s="2" t="n">
        <v>0.391967884382069</v>
      </c>
      <c r="K15" s="2" t="n">
        <v>-8.22732558966667</v>
      </c>
      <c r="L15" s="2" t="n">
        <v>-6.68460132833333</v>
      </c>
      <c r="M15" s="2" t="n">
        <v>-9.77004985</v>
      </c>
      <c r="N15" s="2" t="n">
        <v>0.421228699666667</v>
      </c>
      <c r="O15" s="2" t="n">
        <v>40.2055720433333</v>
      </c>
      <c r="P15" s="2" t="s">
        <v>81</v>
      </c>
      <c r="Q15" s="2" t="s">
        <v>82</v>
      </c>
    </row>
    <row r="16" customFormat="false" ht="12" hidden="false" customHeight="false" outlineLevel="0" collapsed="false">
      <c r="A16" s="2" t="s">
        <v>97</v>
      </c>
      <c r="B16" s="2" t="n">
        <v>0.3526929075</v>
      </c>
      <c r="C16" s="2" t="n">
        <v>157.38670375</v>
      </c>
      <c r="D16" s="2" t="n">
        <v>290.705285</v>
      </c>
      <c r="E16" s="2" t="n">
        <v>10.08754069225</v>
      </c>
      <c r="F16" s="2" t="n">
        <v>1.600235973</v>
      </c>
      <c r="G16" s="2" t="n">
        <v>14.668629809</v>
      </c>
      <c r="H16" s="2" t="n">
        <v>10.210809137</v>
      </c>
      <c r="I16" s="2" t="n">
        <v>1.81290053275</v>
      </c>
      <c r="J16" s="2" t="n">
        <v>0.685205647</v>
      </c>
      <c r="K16" s="2" t="n">
        <v>-2.86693393833333</v>
      </c>
      <c r="L16" s="2" t="n">
        <v>-1.93781333983333</v>
      </c>
      <c r="M16" s="2" t="n">
        <v>-3.782655204</v>
      </c>
      <c r="N16" s="2" t="n">
        <v>0.0019707346</v>
      </c>
      <c r="O16" s="2" t="n">
        <v>56.7666654833333</v>
      </c>
      <c r="P16" s="2" t="s">
        <v>81</v>
      </c>
      <c r="Q16" s="2" t="s">
        <v>82</v>
      </c>
    </row>
    <row r="17" customFormat="false" ht="12" hidden="false" customHeight="false" outlineLevel="0" collapsed="false">
      <c r="A17" s="2" t="s">
        <v>98</v>
      </c>
      <c r="B17" s="2" t="n">
        <v>0.4363358224</v>
      </c>
      <c r="C17" s="2" t="n">
        <v>97.654274894</v>
      </c>
      <c r="D17" s="2" t="n">
        <v>125.98089762</v>
      </c>
      <c r="E17" s="2" t="n">
        <v>2.6527856732</v>
      </c>
      <c r="F17" s="2" t="n">
        <v>1.1992736172</v>
      </c>
      <c r="G17" s="2" t="n">
        <v>9.35280486475</v>
      </c>
      <c r="H17" s="2" t="n">
        <v>6.472676119</v>
      </c>
      <c r="I17" s="2" t="n">
        <v>1.35535500275</v>
      </c>
      <c r="J17" s="2" t="n">
        <v>0.365432783</v>
      </c>
      <c r="K17" s="2" t="n">
        <v>-4.94868128666667</v>
      </c>
      <c r="L17" s="2" t="n">
        <v>-3.07011454395833</v>
      </c>
      <c r="M17" s="2" t="n">
        <v>-6.863629529375</v>
      </c>
      <c r="N17" s="2" t="n">
        <v>0.000705906108333333</v>
      </c>
      <c r="O17" s="2" t="n">
        <v>27.1491386470833</v>
      </c>
      <c r="P17" s="2" t="s">
        <v>81</v>
      </c>
      <c r="Q17" s="2" t="s">
        <v>82</v>
      </c>
    </row>
    <row r="18" customFormat="false" ht="12" hidden="false" customHeight="false" outlineLevel="0" collapsed="false">
      <c r="A18" s="2" t="s">
        <v>99</v>
      </c>
      <c r="B18" s="2" t="s">
        <v>94</v>
      </c>
      <c r="C18" s="2" t="s">
        <v>94</v>
      </c>
      <c r="D18" s="2" t="s">
        <v>94</v>
      </c>
      <c r="E18" s="2" t="s">
        <v>94</v>
      </c>
      <c r="F18" s="2" t="s">
        <v>94</v>
      </c>
      <c r="G18" s="2" t="s">
        <v>94</v>
      </c>
      <c r="H18" s="2" t="s">
        <v>94</v>
      </c>
      <c r="I18" s="2" t="s">
        <v>94</v>
      </c>
      <c r="J18" s="2" t="s">
        <v>94</v>
      </c>
      <c r="K18" s="2" t="n">
        <v>-1.71400873740261</v>
      </c>
      <c r="L18" s="2" t="n">
        <v>-1.14</v>
      </c>
      <c r="M18" s="2" t="n">
        <v>-2.3</v>
      </c>
      <c r="N18" s="2" t="n">
        <v>0.868964828571429</v>
      </c>
      <c r="O18" s="2" t="n">
        <v>73.0191827729288</v>
      </c>
      <c r="P18" s="2" t="s">
        <v>81</v>
      </c>
      <c r="Q18" s="2" t="s">
        <v>82</v>
      </c>
    </row>
    <row r="19" customFormat="false" ht="12" hidden="false" customHeight="false" outlineLevel="0" collapsed="false">
      <c r="A19" s="2" t="s">
        <v>100</v>
      </c>
      <c r="B19" s="2" t="s">
        <v>94</v>
      </c>
      <c r="C19" s="2" t="s">
        <v>94</v>
      </c>
      <c r="D19" s="2" t="s">
        <v>94</v>
      </c>
      <c r="E19" s="2" t="s">
        <v>94</v>
      </c>
      <c r="F19" s="2" t="s">
        <v>94</v>
      </c>
      <c r="G19" s="2" t="s">
        <v>94</v>
      </c>
      <c r="H19" s="2" t="s">
        <v>94</v>
      </c>
      <c r="I19" s="2" t="s">
        <v>94</v>
      </c>
      <c r="J19" s="2" t="s">
        <v>94</v>
      </c>
      <c r="K19" s="2" t="n">
        <v>-2.17464533254548</v>
      </c>
      <c r="L19" s="2" t="n">
        <v>-1.80886075949367</v>
      </c>
      <c r="M19" s="2" t="n">
        <v>-2.53924050632911</v>
      </c>
      <c r="N19" s="2" t="n">
        <v>1.56787247901235</v>
      </c>
      <c r="O19" s="2" t="n">
        <v>115.068941984514</v>
      </c>
      <c r="P19" s="2" t="s">
        <v>81</v>
      </c>
      <c r="Q19" s="2" t="s">
        <v>82</v>
      </c>
    </row>
    <row r="20" customFormat="false" ht="12" hidden="false" customHeight="false" outlineLevel="0" collapsed="false">
      <c r="A20" s="2" t="s">
        <v>28</v>
      </c>
      <c r="B20" s="2" t="n">
        <v>0.377067686871033</v>
      </c>
      <c r="C20" s="2" t="n">
        <v>109.248786346687</v>
      </c>
      <c r="D20" s="2" t="n">
        <v>180.019563869158</v>
      </c>
      <c r="E20" s="2" t="n">
        <v>1.51584277742501</v>
      </c>
      <c r="F20" s="2" t="n">
        <v>2.32190138989068</v>
      </c>
      <c r="G20" s="2" t="n">
        <v>13.741165480704</v>
      </c>
      <c r="H20" s="2" t="n">
        <v>9.39849504897323</v>
      </c>
      <c r="I20" s="2" t="n">
        <v>2.92181955290895</v>
      </c>
      <c r="J20" s="2" t="n">
        <v>0.622277621913444</v>
      </c>
      <c r="K20" s="2" t="n">
        <v>-3.849174088375</v>
      </c>
      <c r="L20" s="2" t="n">
        <v>-0.531000697125</v>
      </c>
      <c r="M20" s="2" t="n">
        <v>-7.167347481125</v>
      </c>
      <c r="N20" s="2" t="n">
        <v>0.139327689125</v>
      </c>
      <c r="O20" s="2" t="n">
        <v>43.383557802625</v>
      </c>
      <c r="P20" s="2" t="s">
        <v>81</v>
      </c>
      <c r="Q20" s="2" t="s">
        <v>82</v>
      </c>
    </row>
    <row r="21" customFormat="false" ht="12" hidden="false" customHeight="false" outlineLevel="0" collapsed="false">
      <c r="A21" s="2" t="s">
        <v>101</v>
      </c>
      <c r="B21" s="2" t="s">
        <v>94</v>
      </c>
      <c r="C21" s="2" t="s">
        <v>94</v>
      </c>
      <c r="D21" s="2" t="s">
        <v>94</v>
      </c>
      <c r="E21" s="2" t="s">
        <v>94</v>
      </c>
      <c r="F21" s="2" t="s">
        <v>94</v>
      </c>
      <c r="G21" s="2" t="s">
        <v>94</v>
      </c>
      <c r="H21" s="2" t="s">
        <v>94</v>
      </c>
      <c r="I21" s="2" t="s">
        <v>94</v>
      </c>
      <c r="J21" s="2" t="s">
        <v>94</v>
      </c>
      <c r="K21" s="2" t="n">
        <v>-3.71452052491262</v>
      </c>
      <c r="L21" s="2" t="n">
        <v>-2.47692307692308</v>
      </c>
      <c r="M21" s="2" t="n">
        <v>-4.93846153846154</v>
      </c>
      <c r="N21" s="2" t="n">
        <v>1.16432965769231</v>
      </c>
      <c r="O21" s="2" t="n">
        <v>34.1170824190445</v>
      </c>
      <c r="P21" s="2" t="s">
        <v>81</v>
      </c>
      <c r="Q21" s="2" t="s">
        <v>82</v>
      </c>
    </row>
    <row r="22" customFormat="false" ht="12" hidden="false" customHeight="false" outlineLevel="0" collapsed="false">
      <c r="A22" s="2" t="s">
        <v>102</v>
      </c>
      <c r="B22" s="2" t="n">
        <v>0.407917798308251</v>
      </c>
      <c r="C22" s="2" t="n">
        <v>270.3084239</v>
      </c>
      <c r="D22" s="2" t="n">
        <v>207.728491072235</v>
      </c>
      <c r="E22" s="2" t="s">
        <v>94</v>
      </c>
      <c r="F22" s="2" t="n">
        <v>2.16324060523529</v>
      </c>
      <c r="G22" s="2" t="n">
        <v>8.15935318682353</v>
      </c>
      <c r="H22" s="2" t="n">
        <v>5.77837058823529</v>
      </c>
      <c r="I22" s="2" t="n">
        <v>3.03117647058824</v>
      </c>
      <c r="J22" s="2" t="n">
        <v>0.873823529411765</v>
      </c>
      <c r="K22" s="2" t="n">
        <v>-5.26621408466509</v>
      </c>
      <c r="L22" s="2" t="n">
        <v>-3.72222222222222</v>
      </c>
      <c r="M22" s="2" t="n">
        <v>-6.82222222222222</v>
      </c>
      <c r="N22" s="2" t="n">
        <v>6.91319815782881</v>
      </c>
      <c r="O22" s="2" t="n">
        <v>26.9249666007729</v>
      </c>
      <c r="P22" s="2" t="s">
        <v>81</v>
      </c>
      <c r="Q22" s="2" t="s">
        <v>82</v>
      </c>
    </row>
    <row r="23" customFormat="false" ht="12" hidden="false" customHeight="false" outlineLevel="0" collapsed="false">
      <c r="A23" s="2" t="s">
        <v>31</v>
      </c>
      <c r="B23" s="2" t="n">
        <v>0.382039773906984</v>
      </c>
      <c r="C23" s="2" t="n">
        <v>88.3858989485607</v>
      </c>
      <c r="D23" s="2" t="n">
        <v>141.196233191727</v>
      </c>
      <c r="E23" s="2" t="n">
        <v>3.43736320269232</v>
      </c>
      <c r="F23" s="2" t="n">
        <v>1.71902985909749</v>
      </c>
      <c r="G23" s="2" t="n">
        <v>6.40509511402895</v>
      </c>
      <c r="H23" s="2" t="n">
        <v>4.08272143975698</v>
      </c>
      <c r="I23" s="2" t="n">
        <v>2.39108575836685</v>
      </c>
      <c r="J23" s="2" t="n">
        <v>0.842782622104526</v>
      </c>
      <c r="K23" s="2" t="n">
        <v>-10.147623405375</v>
      </c>
      <c r="L23" s="2" t="n">
        <v>-6.733965191</v>
      </c>
      <c r="M23" s="2" t="n">
        <v>-13.5612816175</v>
      </c>
      <c r="N23" s="2" t="n">
        <v>0.168952629125</v>
      </c>
      <c r="O23" s="2" t="n">
        <v>15.849100065125</v>
      </c>
      <c r="P23" s="2" t="s">
        <v>81</v>
      </c>
      <c r="Q23" s="2" t="s">
        <v>82</v>
      </c>
    </row>
    <row r="24" customFormat="false" ht="12" hidden="false" customHeight="false" outlineLevel="0" collapsed="false">
      <c r="A24" s="2" t="s">
        <v>32</v>
      </c>
      <c r="B24" s="2" t="n">
        <v>0.406391821418118</v>
      </c>
      <c r="C24" s="2" t="n">
        <v>150.928095037065</v>
      </c>
      <c r="D24" s="2" t="n">
        <v>218.932050064048</v>
      </c>
      <c r="E24" s="2" t="n">
        <v>4.0141086964465</v>
      </c>
      <c r="F24" s="2" t="n">
        <v>1.9796889440226</v>
      </c>
      <c r="G24" s="2" t="n">
        <v>9.61055583128884</v>
      </c>
      <c r="H24" s="2" t="n">
        <v>7.15459738933391</v>
      </c>
      <c r="I24" s="2" t="n">
        <v>2.56763597497886</v>
      </c>
      <c r="J24" s="2" t="n">
        <v>0.94808631584069</v>
      </c>
      <c r="K24" s="2" t="s">
        <v>92</v>
      </c>
      <c r="L24" s="2" t="s">
        <v>92</v>
      </c>
      <c r="M24" s="2" t="s">
        <v>92</v>
      </c>
      <c r="N24" s="2" t="s">
        <v>92</v>
      </c>
      <c r="O24" s="2" t="s">
        <v>92</v>
      </c>
      <c r="P24" s="2" t="s">
        <v>81</v>
      </c>
      <c r="Q24" s="2" t="s">
        <v>82</v>
      </c>
    </row>
    <row r="25" customFormat="false" ht="12" hidden="false" customHeight="false" outlineLevel="0" collapsed="false">
      <c r="A25" s="2" t="s">
        <v>103</v>
      </c>
      <c r="B25" s="2" t="n">
        <v>0.4151086765</v>
      </c>
      <c r="C25" s="2" t="n">
        <v>190.69371745</v>
      </c>
      <c r="D25" s="2" t="n">
        <v>267.9131185</v>
      </c>
      <c r="E25" s="2" t="n">
        <v>6.653373554</v>
      </c>
      <c r="F25" s="2" t="n">
        <v>1.2585172635</v>
      </c>
      <c r="G25" s="2" t="n">
        <v>11.8179205995</v>
      </c>
      <c r="H25" s="2" t="n">
        <v>4.94666188575</v>
      </c>
      <c r="I25" s="2" t="n">
        <v>1.4401549395</v>
      </c>
      <c r="J25" s="2" t="n">
        <v>0.2072577605</v>
      </c>
      <c r="K25" s="2" t="n">
        <v>-3.7287034486</v>
      </c>
      <c r="L25" s="2" t="n">
        <v>-2.1234491842</v>
      </c>
      <c r="M25" s="2" t="n">
        <v>-5.333957713</v>
      </c>
      <c r="N25" s="2" t="n">
        <v>0.001225906</v>
      </c>
      <c r="O25" s="2" t="n">
        <v>31.517535408</v>
      </c>
      <c r="P25" s="2" t="s">
        <v>81</v>
      </c>
      <c r="Q25" s="2" t="s">
        <v>82</v>
      </c>
    </row>
    <row r="26" customFormat="false" ht="12" hidden="false" customHeight="false" outlineLevel="0" collapsed="false">
      <c r="A26" s="2" t="s">
        <v>104</v>
      </c>
      <c r="B26" s="2" t="n">
        <v>0.42191321225</v>
      </c>
      <c r="C26" s="2" t="n">
        <v>198.186332575</v>
      </c>
      <c r="D26" s="2" t="n">
        <v>273.0525695</v>
      </c>
      <c r="E26" s="2" t="n">
        <v>3.095291848</v>
      </c>
      <c r="F26" s="2" t="n">
        <v>1.184121556</v>
      </c>
      <c r="G26" s="2" t="n">
        <v>11.608095356</v>
      </c>
      <c r="H26" s="2" t="n">
        <v>4.541088342</v>
      </c>
      <c r="I26" s="2" t="n">
        <v>1.3344905685</v>
      </c>
      <c r="J26" s="2" t="n">
        <v>0.1983545125</v>
      </c>
      <c r="K26" s="2" t="n">
        <v>-1.7084822</v>
      </c>
      <c r="L26" s="2" t="n">
        <v>-1.46</v>
      </c>
      <c r="M26" s="2" t="n">
        <v>-1.9081368</v>
      </c>
      <c r="N26" s="2" t="s">
        <v>92</v>
      </c>
      <c r="O26" s="2" t="n">
        <v>210.2018098</v>
      </c>
      <c r="P26" s="2" t="s">
        <v>81</v>
      </c>
      <c r="Q26" s="2" t="s">
        <v>82</v>
      </c>
    </row>
    <row r="27" customFormat="false" ht="12" hidden="false" customHeight="false" outlineLevel="0" collapsed="false">
      <c r="A27" s="2" t="s">
        <v>37</v>
      </c>
      <c r="B27" s="2" t="n">
        <v>0.544991614526915</v>
      </c>
      <c r="C27" s="2" t="n">
        <v>205.447986090634</v>
      </c>
      <c r="D27" s="2" t="n">
        <v>171.542607771932</v>
      </c>
      <c r="E27" s="2" t="n">
        <v>5.31154242388994</v>
      </c>
      <c r="F27" s="2" t="n">
        <v>2.80162794800361</v>
      </c>
      <c r="G27" s="2" t="n">
        <v>22.3517952586394</v>
      </c>
      <c r="H27" s="2" t="n">
        <v>16.1619570930285</v>
      </c>
      <c r="I27" s="2" t="n">
        <v>3.24247138458736</v>
      </c>
      <c r="J27" s="2" t="n">
        <v>0.668149712405534</v>
      </c>
      <c r="K27" s="2" t="n">
        <v>-11.451002599</v>
      </c>
      <c r="L27" s="2" t="n">
        <v>-4.3383850285</v>
      </c>
      <c r="M27" s="2" t="n">
        <v>-18.56362017</v>
      </c>
      <c r="N27" s="2" t="n">
        <v>0.0693018125</v>
      </c>
      <c r="O27" s="2" t="n">
        <v>7.0420149195</v>
      </c>
      <c r="P27" s="2" t="s">
        <v>81</v>
      </c>
      <c r="Q27" s="2" t="s">
        <v>82</v>
      </c>
    </row>
    <row r="28" customFormat="false" ht="12" hidden="false" customHeight="false" outlineLevel="0" collapsed="false">
      <c r="A28" s="2" t="s">
        <v>67</v>
      </c>
      <c r="B28" s="2" t="n">
        <v>0.459880979766896</v>
      </c>
      <c r="C28" s="2" t="n">
        <v>105.20364767194</v>
      </c>
      <c r="D28" s="2" t="n">
        <v>127.233001201118</v>
      </c>
      <c r="E28" s="2" t="n">
        <v>4.71134389956459</v>
      </c>
      <c r="F28" s="2" t="n">
        <v>2.20987373229647</v>
      </c>
      <c r="G28" s="2" t="n">
        <v>45.2098777291801</v>
      </c>
      <c r="H28" s="2" t="n">
        <v>17.6104723707506</v>
      </c>
      <c r="I28" s="2" t="n">
        <v>2.93066544939765</v>
      </c>
      <c r="J28" s="2" t="n">
        <v>1.44836678187582</v>
      </c>
      <c r="K28" s="2" t="n">
        <v>-7.341125025</v>
      </c>
      <c r="L28" s="2" t="n">
        <v>-0.926429729</v>
      </c>
      <c r="M28" s="2" t="n">
        <v>-13.75582032</v>
      </c>
      <c r="N28" s="2" t="n">
        <v>0.1975867375</v>
      </c>
      <c r="O28" s="2" t="n">
        <v>7.813877822</v>
      </c>
      <c r="P28" s="2" t="s">
        <v>81</v>
      </c>
      <c r="Q28" s="2" t="s">
        <v>82</v>
      </c>
    </row>
    <row r="29" customFormat="false" ht="12" hidden="false" customHeight="false" outlineLevel="0" collapsed="false">
      <c r="A29" s="2" t="s">
        <v>105</v>
      </c>
      <c r="B29" s="2" t="n">
        <v>0.38813583975</v>
      </c>
      <c r="C29" s="2" t="n">
        <v>127.25715765</v>
      </c>
      <c r="D29" s="2" t="n">
        <v>205.5546659</v>
      </c>
      <c r="E29" s="2" t="n">
        <v>5.27870065675</v>
      </c>
      <c r="F29" s="2" t="n">
        <v>1.24000489375</v>
      </c>
      <c r="G29" s="2" t="n">
        <v>6.888105154</v>
      </c>
      <c r="H29" s="2" t="n">
        <v>3.59050652825</v>
      </c>
      <c r="I29" s="2" t="n">
        <v>1.52530304575</v>
      </c>
      <c r="J29" s="2" t="n">
        <v>0.308158583</v>
      </c>
      <c r="K29" s="2" t="n">
        <v>-5.54679363285714</v>
      </c>
      <c r="L29" s="2" t="n">
        <v>-2.905807438</v>
      </c>
      <c r="M29" s="2" t="n">
        <v>-8.51123097071429</v>
      </c>
      <c r="N29" s="2" t="n">
        <v>0.000191597</v>
      </c>
      <c r="O29" s="2" t="n">
        <v>18.5047455971429</v>
      </c>
      <c r="P29" s="2" t="s">
        <v>81</v>
      </c>
      <c r="Q29" s="2" t="s">
        <v>82</v>
      </c>
    </row>
    <row r="30" customFormat="false" ht="12" hidden="false" customHeight="false" outlineLevel="0" collapsed="false">
      <c r="A30" s="2" t="s">
        <v>106</v>
      </c>
      <c r="B30" s="2" t="s">
        <v>94</v>
      </c>
      <c r="C30" s="2" t="s">
        <v>94</v>
      </c>
      <c r="D30" s="2" t="s">
        <v>94</v>
      </c>
      <c r="E30" s="2" t="s">
        <v>94</v>
      </c>
      <c r="F30" s="2" t="s">
        <v>94</v>
      </c>
      <c r="G30" s="2" t="s">
        <v>94</v>
      </c>
      <c r="H30" s="2" t="s">
        <v>94</v>
      </c>
      <c r="I30" s="2" t="s">
        <v>94</v>
      </c>
      <c r="J30" s="2" t="s">
        <v>94</v>
      </c>
      <c r="K30" s="2" t="n">
        <v>-2.33861566515257</v>
      </c>
      <c r="L30" s="2" t="n">
        <v>-1.37692307692308</v>
      </c>
      <c r="M30" s="2" t="n">
        <v>-3.3</v>
      </c>
      <c r="N30" s="2" t="n">
        <v>1.20590079487179</v>
      </c>
      <c r="O30" s="2" t="n">
        <v>43.8946026716385</v>
      </c>
      <c r="P30" s="2" t="s">
        <v>81</v>
      </c>
      <c r="Q30" s="2" t="s">
        <v>82</v>
      </c>
    </row>
    <row r="31" customFormat="false" ht="12" hidden="false" customHeight="false" outlineLevel="0" collapsed="false">
      <c r="A31" s="2" t="s">
        <v>106</v>
      </c>
      <c r="B31" s="2" t="n">
        <v>0.465372444220021</v>
      </c>
      <c r="C31" s="2" t="n">
        <v>90.985138746756</v>
      </c>
      <c r="D31" s="2" t="n">
        <v>104.536991823251</v>
      </c>
      <c r="E31" s="2" t="n">
        <v>4.20821731239983</v>
      </c>
      <c r="F31" s="2" t="n">
        <v>1.98756106070751</v>
      </c>
      <c r="G31" s="2" t="n">
        <v>9.90762601831154</v>
      </c>
      <c r="H31" s="2" t="n">
        <v>7.42222290248804</v>
      </c>
      <c r="I31" s="2" t="n">
        <v>2.53888696442714</v>
      </c>
      <c r="J31" s="2" t="n">
        <v>0.623939832385777</v>
      </c>
      <c r="K31" s="2" t="n">
        <v>-3.7400008365</v>
      </c>
      <c r="L31" s="2" t="n">
        <v>-2.81236112233333</v>
      </c>
      <c r="M31" s="2" t="n">
        <v>-4.66764055033333</v>
      </c>
      <c r="N31" s="2" t="n">
        <v>0.862562902833333</v>
      </c>
      <c r="O31" s="2" t="n">
        <v>55.473847415</v>
      </c>
      <c r="P31" s="2" t="s">
        <v>81</v>
      </c>
      <c r="Q31" s="2" t="s">
        <v>82</v>
      </c>
    </row>
    <row r="32" customFormat="false" ht="12" hidden="false" customHeight="false" outlineLevel="0" collapsed="false">
      <c r="A32" s="2" t="s">
        <v>40</v>
      </c>
      <c r="B32" s="2" t="n">
        <v>0.517066670710112</v>
      </c>
      <c r="C32" s="2" t="n">
        <v>511.180621269182</v>
      </c>
      <c r="D32" s="2" t="n">
        <v>475.583333536502</v>
      </c>
      <c r="E32" s="2" t="n">
        <v>13.9931833778897</v>
      </c>
      <c r="F32" s="2" t="n">
        <v>1.8525592242383</v>
      </c>
      <c r="G32" s="2" t="n">
        <v>8.13590559168222</v>
      </c>
      <c r="H32" s="2" t="n">
        <v>9.09890810510888</v>
      </c>
      <c r="I32" s="2" t="n">
        <v>2.58059968993449</v>
      </c>
      <c r="J32" s="2" t="n">
        <v>0.584972863277676</v>
      </c>
      <c r="K32" s="2" t="n">
        <v>-7.07329701842857</v>
      </c>
      <c r="L32" s="2" t="n">
        <v>-4.15926169957143</v>
      </c>
      <c r="M32" s="2" t="n">
        <v>-9.98733233771429</v>
      </c>
      <c r="N32" s="2" t="n">
        <v>0.128696195142857</v>
      </c>
      <c r="O32" s="2" t="n">
        <v>17.88693503</v>
      </c>
      <c r="P32" s="2" t="s">
        <v>81</v>
      </c>
      <c r="Q32" s="2" t="s">
        <v>82</v>
      </c>
    </row>
    <row r="33" customFormat="false" ht="12" hidden="false" customHeight="false" outlineLevel="0" collapsed="false">
      <c r="A33" s="2" t="s">
        <v>41</v>
      </c>
      <c r="B33" s="2" t="n">
        <v>0.452838139572568</v>
      </c>
      <c r="C33" s="2" t="n">
        <v>399.343140969793</v>
      </c>
      <c r="D33" s="2" t="n">
        <v>480.104322421915</v>
      </c>
      <c r="E33" s="2" t="n">
        <v>16.5836957258431</v>
      </c>
      <c r="F33" s="2" t="n">
        <v>1.9269940661065</v>
      </c>
      <c r="G33" s="2" t="n">
        <v>13.6175966567185</v>
      </c>
      <c r="H33" s="2" t="n">
        <v>8.31968279817149</v>
      </c>
      <c r="I33" s="2" t="n">
        <v>2.33723157320728</v>
      </c>
      <c r="J33" s="2" t="n">
        <v>0.886536618785027</v>
      </c>
      <c r="K33" s="2" t="n">
        <v>-5.5179445015</v>
      </c>
      <c r="L33" s="2" t="n">
        <v>-2.95632884625</v>
      </c>
      <c r="M33" s="2" t="n">
        <v>-8.079560157</v>
      </c>
      <c r="N33" s="2" t="n">
        <v>0.20848619675</v>
      </c>
      <c r="O33" s="2" t="n">
        <v>21.388584915</v>
      </c>
      <c r="P33" s="2" t="s">
        <v>81</v>
      </c>
      <c r="Q33" s="2" t="s">
        <v>82</v>
      </c>
    </row>
    <row r="34" customFormat="false" ht="12" hidden="false" customHeight="false" outlineLevel="0" collapsed="false">
      <c r="A34" s="2" t="s">
        <v>107</v>
      </c>
      <c r="B34" s="2" t="s">
        <v>94</v>
      </c>
      <c r="C34" s="2" t="s">
        <v>94</v>
      </c>
      <c r="D34" s="2" t="s">
        <v>94</v>
      </c>
      <c r="E34" s="2" t="s">
        <v>94</v>
      </c>
      <c r="F34" s="2" t="s">
        <v>94</v>
      </c>
      <c r="G34" s="2" t="s">
        <v>94</v>
      </c>
      <c r="H34" s="2" t="s">
        <v>94</v>
      </c>
      <c r="I34" s="2" t="s">
        <v>94</v>
      </c>
      <c r="J34" s="2" t="s">
        <v>94</v>
      </c>
      <c r="K34" s="2" t="n">
        <v>-3.15535381220007</v>
      </c>
      <c r="L34" s="2" t="n">
        <v>-2.73243243243243</v>
      </c>
      <c r="M34" s="2" t="n">
        <v>-3.57837837837838</v>
      </c>
      <c r="N34" s="2" t="n">
        <v>0.73837475945946</v>
      </c>
      <c r="O34" s="2" t="n">
        <v>112.39317891806</v>
      </c>
      <c r="P34" s="2" t="s">
        <v>81</v>
      </c>
      <c r="Q34" s="2" t="s">
        <v>82</v>
      </c>
    </row>
    <row r="35" customFormat="false" ht="12" hidden="false" customHeight="false" outlineLevel="0" collapsed="false">
      <c r="A35" s="2" t="s">
        <v>108</v>
      </c>
      <c r="B35" s="2" t="n">
        <v>0.4534937665</v>
      </c>
      <c r="C35" s="2" t="n">
        <v>66.5023730775</v>
      </c>
      <c r="D35" s="2" t="n">
        <v>79.300035785</v>
      </c>
      <c r="E35" s="2" t="n">
        <v>7.021416434</v>
      </c>
      <c r="F35" s="2" t="n">
        <v>1.58871466825</v>
      </c>
      <c r="G35" s="2" t="n">
        <v>12.984350325</v>
      </c>
      <c r="H35" s="2" t="n">
        <v>8.05873412775</v>
      </c>
      <c r="I35" s="2" t="n">
        <v>1.865609854</v>
      </c>
      <c r="J35" s="2" t="n">
        <v>0.503124927</v>
      </c>
      <c r="K35" s="2" t="n">
        <v>-2.27307668975</v>
      </c>
      <c r="L35" s="2" t="n">
        <v>-1.800181471125</v>
      </c>
      <c r="M35" s="2" t="n">
        <v>-2.71973490825</v>
      </c>
      <c r="N35" s="2" t="n">
        <v>0.0280337608333333</v>
      </c>
      <c r="O35" s="2" t="n">
        <v>111.739091425</v>
      </c>
      <c r="P35" s="2" t="s">
        <v>81</v>
      </c>
      <c r="Q35" s="2" t="s">
        <v>82</v>
      </c>
    </row>
    <row r="36" customFormat="false" ht="12" hidden="false" customHeight="false" outlineLevel="0" collapsed="false">
      <c r="A36" s="2" t="s">
        <v>109</v>
      </c>
      <c r="B36" s="2" t="n">
        <v>0.360244387666667</v>
      </c>
      <c r="C36" s="2" t="n">
        <v>99.4166454133333</v>
      </c>
      <c r="D36" s="2" t="n">
        <v>176.0154583</v>
      </c>
      <c r="E36" s="2" t="n">
        <v>2.371396723</v>
      </c>
      <c r="F36" s="2" t="n">
        <v>1.33829530866667</v>
      </c>
      <c r="G36" s="2" t="n">
        <v>6.34732751866667</v>
      </c>
      <c r="H36" s="2" t="n">
        <v>3.97153536766667</v>
      </c>
      <c r="I36" s="2" t="n">
        <v>1.73081298433333</v>
      </c>
      <c r="J36" s="2" t="n">
        <v>0.367826536666667</v>
      </c>
      <c r="K36" s="2" t="n">
        <v>-2.8769932992</v>
      </c>
      <c r="L36" s="2" t="n">
        <v>-2.0061232882</v>
      </c>
      <c r="M36" s="2" t="n">
        <v>-3.7478633106</v>
      </c>
      <c r="N36" s="2" t="n">
        <v>0.00028186894</v>
      </c>
      <c r="O36" s="2" t="n">
        <v>100.494786836</v>
      </c>
      <c r="P36" s="2" t="s">
        <v>81</v>
      </c>
      <c r="Q36" s="2" t="s">
        <v>82</v>
      </c>
    </row>
    <row r="37" customFormat="false" ht="12" hidden="false" customHeight="false" outlineLevel="0" collapsed="false">
      <c r="A37" s="2" t="s">
        <v>110</v>
      </c>
      <c r="B37" s="2" t="n">
        <v>0.40305313</v>
      </c>
      <c r="C37" s="2" t="n">
        <v>214.06689185</v>
      </c>
      <c r="D37" s="2" t="n">
        <v>318.312161925</v>
      </c>
      <c r="E37" s="2" t="n">
        <v>4.12670424825</v>
      </c>
      <c r="F37" s="2" t="n">
        <v>1.409537869</v>
      </c>
      <c r="G37" s="2" t="n">
        <v>5.5595515485</v>
      </c>
      <c r="H37" s="2" t="n">
        <v>3.573205251</v>
      </c>
      <c r="I37" s="2" t="n">
        <v>1.8998376735</v>
      </c>
      <c r="J37" s="2" t="n">
        <v>0.21606784425</v>
      </c>
      <c r="K37" s="2" t="n">
        <v>-6.0791994</v>
      </c>
      <c r="L37" s="2" t="n">
        <v>-4.8455102</v>
      </c>
      <c r="M37" s="2" t="n">
        <v>-7.0931014</v>
      </c>
      <c r="N37" s="2" t="s">
        <v>92</v>
      </c>
      <c r="O37" s="2" t="n">
        <v>50.283399</v>
      </c>
      <c r="P37" s="2" t="s">
        <v>81</v>
      </c>
      <c r="Q37" s="2" t="s">
        <v>82</v>
      </c>
    </row>
    <row r="38" customFormat="false" ht="12" hidden="false" customHeight="false" outlineLevel="0" collapsed="false">
      <c r="A38" s="2" t="s">
        <v>111</v>
      </c>
      <c r="B38" s="2" t="n">
        <v>0.335853892</v>
      </c>
      <c r="C38" s="2" t="n">
        <v>268.63994708</v>
      </c>
      <c r="D38" s="2" t="n">
        <v>535.34230852</v>
      </c>
      <c r="E38" s="2" t="n">
        <v>13.60065741</v>
      </c>
      <c r="F38" s="2" t="n">
        <v>1.3002920918</v>
      </c>
      <c r="G38" s="2" t="n">
        <v>6.9724431384</v>
      </c>
      <c r="H38" s="2" t="n">
        <v>3.8488911772</v>
      </c>
      <c r="I38" s="2" t="n">
        <v>1.6654501922</v>
      </c>
      <c r="J38" s="2" t="n">
        <v>0.6510511024</v>
      </c>
      <c r="K38" s="2" t="n">
        <v>-1.9108065474</v>
      </c>
      <c r="L38" s="2" t="n">
        <v>-1.6264330216</v>
      </c>
      <c r="M38" s="2" t="n">
        <v>-2.1951800734</v>
      </c>
      <c r="N38" s="2" t="n">
        <v>0.0014727696</v>
      </c>
      <c r="O38" s="2" t="n">
        <v>192.52729942</v>
      </c>
      <c r="P38" s="2" t="s">
        <v>81</v>
      </c>
      <c r="Q38" s="2" t="s">
        <v>82</v>
      </c>
    </row>
    <row r="39" customFormat="false" ht="12" hidden="false" customHeight="false" outlineLevel="0" collapsed="false">
      <c r="A39" s="2" t="s">
        <v>112</v>
      </c>
      <c r="B39" s="2" t="n">
        <v>0.45938549075</v>
      </c>
      <c r="C39" s="2" t="n">
        <v>120.6475924325</v>
      </c>
      <c r="D39" s="2" t="n">
        <v>140.463304625</v>
      </c>
      <c r="E39" s="2" t="n">
        <v>13.17591570275</v>
      </c>
      <c r="F39" s="2" t="n">
        <v>1.30058365525</v>
      </c>
      <c r="G39" s="2" t="n">
        <v>5.973709377</v>
      </c>
      <c r="H39" s="2" t="n">
        <v>3.76033449</v>
      </c>
      <c r="I39" s="2" t="n">
        <v>1.708580489</v>
      </c>
      <c r="J39" s="2" t="n">
        <v>0.41039784575</v>
      </c>
      <c r="K39" s="2" t="n">
        <v>-2.11256056992308</v>
      </c>
      <c r="L39" s="2" t="n">
        <v>-1.86406245723077</v>
      </c>
      <c r="M39" s="2" t="n">
        <v>-2.36105868269231</v>
      </c>
      <c r="N39" s="2" t="n">
        <v>0.0100498793846154</v>
      </c>
      <c r="O39" s="2" t="n">
        <v>210.213530384615</v>
      </c>
      <c r="P39" s="2" t="s">
        <v>81</v>
      </c>
      <c r="Q39" s="2" t="s">
        <v>82</v>
      </c>
    </row>
    <row r="40" customFormat="false" ht="12" hidden="false" customHeight="false" outlineLevel="0" collapsed="false">
      <c r="A40" s="2" t="s">
        <v>113</v>
      </c>
      <c r="B40" s="2" t="n">
        <v>0.351041139333333</v>
      </c>
      <c r="C40" s="2" t="n">
        <v>129.799328933333</v>
      </c>
      <c r="D40" s="2" t="n">
        <v>239.558608333333</v>
      </c>
      <c r="E40" s="2" t="n">
        <v>29.6029736066667</v>
      </c>
      <c r="F40" s="2" t="n">
        <v>1.41542364466667</v>
      </c>
      <c r="G40" s="2" t="n">
        <v>6.24236283566667</v>
      </c>
      <c r="H40" s="2" t="n">
        <v>4.88660709566667</v>
      </c>
      <c r="I40" s="2" t="n">
        <v>1.910974361</v>
      </c>
      <c r="J40" s="2" t="n">
        <v>0.545987398</v>
      </c>
      <c r="K40" s="2" t="n">
        <v>-2.43513401166667</v>
      </c>
      <c r="L40" s="2" t="n">
        <v>-2.05897825222222</v>
      </c>
      <c r="M40" s="2" t="n">
        <v>-2.81128977122222</v>
      </c>
      <c r="N40" s="2" t="n">
        <v>0.00138569333333333</v>
      </c>
      <c r="O40" s="2" t="n">
        <v>142.929559911111</v>
      </c>
      <c r="P40" s="2" t="s">
        <v>81</v>
      </c>
      <c r="Q40" s="2" t="s">
        <v>82</v>
      </c>
    </row>
    <row r="41" customFormat="false" ht="12" hidden="false" customHeight="false" outlineLevel="0" collapsed="false">
      <c r="A41" s="2" t="s">
        <v>114</v>
      </c>
      <c r="B41" s="2" t="n">
        <v>0.379638368</v>
      </c>
      <c r="C41" s="2" t="n">
        <v>89.532483704</v>
      </c>
      <c r="D41" s="2" t="n">
        <v>145.4862205</v>
      </c>
      <c r="E41" s="2" t="n">
        <v>24.13619019</v>
      </c>
      <c r="F41" s="2" t="n">
        <v>1.4364618708</v>
      </c>
      <c r="G41" s="2" t="n">
        <v>12.2767658092</v>
      </c>
      <c r="H41" s="2" t="n">
        <v>6.1865224978</v>
      </c>
      <c r="I41" s="2" t="n">
        <v>1.6355251568</v>
      </c>
      <c r="J41" s="2" t="n">
        <v>0.6153558024</v>
      </c>
      <c r="K41" s="2" t="n">
        <v>-2.32825342275</v>
      </c>
      <c r="L41" s="2" t="n">
        <v>-2.12165559325</v>
      </c>
      <c r="M41" s="2" t="n">
        <v>-2.53485125225</v>
      </c>
      <c r="N41" s="2" t="n">
        <v>0.00241414625</v>
      </c>
      <c r="O41" s="2" t="n">
        <v>250.6067153</v>
      </c>
      <c r="P41" s="2" t="s">
        <v>81</v>
      </c>
      <c r="Q41" s="2" t="s">
        <v>82</v>
      </c>
    </row>
    <row r="42" customFormat="false" ht="12" hidden="false" customHeight="false" outlineLevel="0" collapsed="false">
      <c r="A42" s="2" t="s">
        <v>115</v>
      </c>
      <c r="B42" s="2" t="n">
        <v>0.4258792672</v>
      </c>
      <c r="C42" s="2" t="n">
        <v>91.813307006</v>
      </c>
      <c r="D42" s="2" t="n">
        <v>124.39515469</v>
      </c>
      <c r="E42" s="2" t="n">
        <v>12.807638456</v>
      </c>
      <c r="F42" s="2" t="n">
        <v>1.6688383394</v>
      </c>
      <c r="G42" s="2" t="n">
        <v>13.7933672672</v>
      </c>
      <c r="H42" s="2" t="n">
        <v>8.1437487146</v>
      </c>
      <c r="I42" s="2" t="n">
        <v>1.9416855716</v>
      </c>
      <c r="J42" s="2" t="n">
        <v>0.6091420802</v>
      </c>
      <c r="K42" s="2" t="n">
        <v>-1.99852933333333</v>
      </c>
      <c r="L42" s="2" t="n">
        <v>-1.629662</v>
      </c>
      <c r="M42" s="2" t="n">
        <v>-2.29651833333333</v>
      </c>
      <c r="N42" s="2" t="s">
        <v>92</v>
      </c>
      <c r="O42" s="2" t="n">
        <v>163.324291333333</v>
      </c>
      <c r="P42" s="2" t="s">
        <v>81</v>
      </c>
      <c r="Q42" s="2" t="s">
        <v>82</v>
      </c>
    </row>
    <row r="43" customFormat="false" ht="12" hidden="false" customHeight="false" outlineLevel="0" collapsed="false">
      <c r="A43" s="2" t="s">
        <v>44</v>
      </c>
      <c r="B43" s="2" t="n">
        <v>0.445555028477981</v>
      </c>
      <c r="C43" s="2" t="n">
        <v>252.799959537005</v>
      </c>
      <c r="D43" s="2" t="n">
        <v>315.604090421968</v>
      </c>
      <c r="E43" s="2" t="n">
        <v>1.75776108697036</v>
      </c>
      <c r="F43" s="2" t="n">
        <v>1.50110501521881</v>
      </c>
      <c r="G43" s="2" t="n">
        <v>5.31784425645142</v>
      </c>
      <c r="H43" s="2" t="n">
        <v>4.08985213655504</v>
      </c>
      <c r="I43" s="2" t="n">
        <v>2.12395975688164</v>
      </c>
      <c r="J43" s="2" t="n">
        <v>0.371899743536727</v>
      </c>
      <c r="K43" s="2" t="n">
        <v>-4.79274886166667</v>
      </c>
      <c r="L43" s="2" t="s">
        <v>94</v>
      </c>
      <c r="M43" s="2" t="s">
        <v>94</v>
      </c>
      <c r="N43" s="2" t="s">
        <v>94</v>
      </c>
      <c r="O43" s="2" t="n">
        <v>46.7244125152778</v>
      </c>
      <c r="P43" s="2" t="s">
        <v>81</v>
      </c>
      <c r="Q43" s="2" t="s">
        <v>82</v>
      </c>
    </row>
    <row r="44" customFormat="false" ht="12" hidden="false" customHeight="false" outlineLevel="0" collapsed="false">
      <c r="A44" s="2" t="s">
        <v>116</v>
      </c>
      <c r="B44" s="2" t="n">
        <v>0.436494733802876</v>
      </c>
      <c r="C44" s="2" t="n">
        <v>286.914326925094</v>
      </c>
      <c r="D44" s="2" t="n">
        <v>370.871232080187</v>
      </c>
      <c r="E44" s="2" t="s">
        <v>92</v>
      </c>
      <c r="F44" s="2" t="n">
        <v>1.72626870488279</v>
      </c>
      <c r="G44" s="2" t="n">
        <v>6.56902227985054</v>
      </c>
      <c r="H44" s="2" t="n">
        <v>4.75477930296664</v>
      </c>
      <c r="I44" s="2" t="n">
        <v>2.45550922456253</v>
      </c>
      <c r="J44" s="2" t="n">
        <v>0.711674099206864</v>
      </c>
      <c r="K44" s="2" t="n">
        <v>-3.70690455233333</v>
      </c>
      <c r="L44" s="2" t="n">
        <v>-3.39591885522222</v>
      </c>
      <c r="M44" s="2" t="n">
        <v>-4.01789024955556</v>
      </c>
      <c r="N44" s="2" t="n">
        <v>0.207295401888889</v>
      </c>
      <c r="O44" s="2" t="n">
        <v>179.40554998</v>
      </c>
      <c r="P44" s="2" t="s">
        <v>81</v>
      </c>
      <c r="Q44" s="2" t="s">
        <v>82</v>
      </c>
    </row>
    <row r="45" customFormat="false" ht="12" hidden="false" customHeight="false" outlineLevel="0" collapsed="false">
      <c r="A45" s="2" t="s">
        <v>117</v>
      </c>
      <c r="B45" s="2" t="s">
        <v>94</v>
      </c>
      <c r="C45" s="2" t="s">
        <v>94</v>
      </c>
      <c r="D45" s="2" t="s">
        <v>94</v>
      </c>
      <c r="E45" s="2" t="s">
        <v>94</v>
      </c>
      <c r="F45" s="2" t="s">
        <v>94</v>
      </c>
      <c r="G45" s="2" t="s">
        <v>94</v>
      </c>
      <c r="H45" s="2" t="s">
        <v>94</v>
      </c>
      <c r="I45" s="2" t="s">
        <v>94</v>
      </c>
      <c r="J45" s="2" t="s">
        <v>94</v>
      </c>
      <c r="K45" s="2" t="n">
        <v>-3.64381926184113</v>
      </c>
      <c r="L45" s="2" t="n">
        <v>-3.13214285714286</v>
      </c>
      <c r="M45" s="2" t="n">
        <v>-4.16071428571429</v>
      </c>
      <c r="N45" s="2" t="n">
        <v>0.7201893125</v>
      </c>
      <c r="O45" s="2" t="n">
        <v>89.0420063294669</v>
      </c>
      <c r="P45" s="2" t="s">
        <v>81</v>
      </c>
      <c r="Q45" s="2" t="s">
        <v>82</v>
      </c>
    </row>
    <row r="46" customFormat="false" ht="12" hidden="false" customHeight="false" outlineLevel="0" collapsed="false">
      <c r="A46" s="2" t="s">
        <v>118</v>
      </c>
      <c r="B46" s="2" t="n">
        <v>0.362759663771453</v>
      </c>
      <c r="C46" s="2" t="n">
        <v>209.936793129753</v>
      </c>
      <c r="D46" s="2" t="n">
        <v>376.436983574719</v>
      </c>
      <c r="E46" s="2" t="n">
        <v>4.47048013960812</v>
      </c>
      <c r="F46" s="2" t="n">
        <v>1.40978844977179</v>
      </c>
      <c r="G46" s="2" t="n">
        <v>3.82829438031844</v>
      </c>
      <c r="H46" s="2" t="n">
        <v>3.13872006375782</v>
      </c>
      <c r="I46" s="2" t="n">
        <v>2.43377613803052</v>
      </c>
      <c r="J46" s="2" t="n">
        <v>0.520351526957182</v>
      </c>
      <c r="K46" s="2" t="n">
        <v>-3.41648151055556</v>
      </c>
      <c r="L46" s="2" t="n">
        <v>-3.00708611344444</v>
      </c>
      <c r="M46" s="2" t="n">
        <v>-3.82587690777778</v>
      </c>
      <c r="N46" s="2" t="n">
        <v>0.279773527888889</v>
      </c>
      <c r="O46" s="2" t="n">
        <v>130.020474864444</v>
      </c>
      <c r="P46" s="2" t="s">
        <v>81</v>
      </c>
      <c r="Q46" s="2" t="s">
        <v>82</v>
      </c>
    </row>
    <row r="47" customFormat="false" ht="12" hidden="false" customHeight="false" outlineLevel="0" collapsed="false">
      <c r="A47" s="2" t="s">
        <v>119</v>
      </c>
      <c r="B47" s="2" t="n">
        <v>0.42443052990797</v>
      </c>
      <c r="C47" s="2" t="n">
        <v>282.145698951293</v>
      </c>
      <c r="D47" s="2" t="n">
        <v>384.831026534404</v>
      </c>
      <c r="E47" s="2" t="n">
        <v>5.24240249518973</v>
      </c>
      <c r="F47" s="2" t="n">
        <v>1.448407840403</v>
      </c>
      <c r="G47" s="2" t="n">
        <v>2.93957982176351</v>
      </c>
      <c r="H47" s="2" t="n">
        <v>3.89466460897133</v>
      </c>
      <c r="I47" s="2" t="n">
        <v>1.78834041210537</v>
      </c>
      <c r="J47" s="2" t="n">
        <v>0.6228856314194</v>
      </c>
      <c r="K47" s="2" t="n">
        <v>-3.8319937532</v>
      </c>
      <c r="L47" s="2" t="n">
        <v>-3.415037438</v>
      </c>
      <c r="M47" s="2" t="n">
        <v>-4.2489500685</v>
      </c>
      <c r="N47" s="2" t="n">
        <v>0.2067202383</v>
      </c>
      <c r="O47" s="2" t="n">
        <v>128.420363999</v>
      </c>
      <c r="P47" s="2" t="s">
        <v>81</v>
      </c>
      <c r="Q47" s="2" t="s">
        <v>82</v>
      </c>
    </row>
    <row r="48" customFormat="false" ht="12" hidden="false" customHeight="false" outlineLevel="0" collapsed="false">
      <c r="A48" s="2" t="s">
        <v>120</v>
      </c>
      <c r="B48" s="2" t="s">
        <v>94</v>
      </c>
      <c r="C48" s="2" t="s">
        <v>94</v>
      </c>
      <c r="D48" s="2" t="s">
        <v>94</v>
      </c>
      <c r="E48" s="2" t="s">
        <v>94</v>
      </c>
      <c r="F48" s="2" t="s">
        <v>94</v>
      </c>
      <c r="G48" s="2" t="s">
        <v>94</v>
      </c>
      <c r="H48" s="2" t="s">
        <v>94</v>
      </c>
      <c r="I48" s="2" t="s">
        <v>94</v>
      </c>
      <c r="J48" s="2" t="s">
        <v>94</v>
      </c>
      <c r="K48" s="2" t="n">
        <v>-3.47601763492309</v>
      </c>
      <c r="L48" s="2" t="n">
        <v>-2.88947368421053</v>
      </c>
      <c r="M48" s="2" t="n">
        <v>-4.06315789473684</v>
      </c>
      <c r="N48" s="2" t="n">
        <v>0.375052307894737</v>
      </c>
      <c r="O48" s="2" t="n">
        <v>76.0612049753831</v>
      </c>
      <c r="P48" s="2" t="s">
        <v>81</v>
      </c>
      <c r="Q48" s="2" t="s">
        <v>82</v>
      </c>
    </row>
    <row r="49" customFormat="false" ht="12" hidden="false" customHeight="false" outlineLevel="0" collapsed="false">
      <c r="A49" s="2" t="s">
        <v>45</v>
      </c>
      <c r="B49" s="2" t="n">
        <v>0.559481945361776</v>
      </c>
      <c r="C49" s="2" t="n">
        <v>169.205818644765</v>
      </c>
      <c r="D49" s="2" t="n">
        <v>136.928070350095</v>
      </c>
      <c r="E49" s="2" t="n">
        <v>5.53195904019289</v>
      </c>
      <c r="F49" s="2" t="n">
        <v>3.22489123711149</v>
      </c>
      <c r="G49" s="2" t="n">
        <v>26.1350516060853</v>
      </c>
      <c r="H49" s="2" t="n">
        <v>20.2439837285531</v>
      </c>
      <c r="I49" s="2" t="n">
        <v>3.71256575691327</v>
      </c>
      <c r="J49" s="2" t="n">
        <v>1.46091931023438</v>
      </c>
      <c r="K49" s="2" t="n">
        <v>-7.93610474066667</v>
      </c>
      <c r="L49" s="2" t="n">
        <v>-4.048237444</v>
      </c>
      <c r="M49" s="2" t="n">
        <v>-11.8239720366667</v>
      </c>
      <c r="N49" s="2" t="n">
        <v>0.272343118</v>
      </c>
      <c r="O49" s="2" t="n">
        <v>13.34416461</v>
      </c>
      <c r="P49" s="2" t="s">
        <v>81</v>
      </c>
      <c r="Q49" s="2" t="s">
        <v>82</v>
      </c>
    </row>
    <row r="50" customFormat="false" ht="12" hidden="false" customHeight="false" outlineLevel="0" collapsed="false">
      <c r="A50" s="2" t="s">
        <v>46</v>
      </c>
      <c r="B50" s="2" t="n">
        <v>0.567636358187107</v>
      </c>
      <c r="C50" s="2" t="n">
        <v>184.849810318731</v>
      </c>
      <c r="D50" s="2" t="n">
        <v>141.139953684122</v>
      </c>
      <c r="E50" s="2" t="n">
        <v>1.65941863586583</v>
      </c>
      <c r="F50" s="2" t="n">
        <v>2.66109142654095</v>
      </c>
      <c r="G50" s="2" t="n">
        <v>10.4634252587838</v>
      </c>
      <c r="H50" s="2" t="n">
        <v>8.32784311627745</v>
      </c>
      <c r="I50" s="2" t="n">
        <v>3.67283636993288</v>
      </c>
      <c r="J50" s="2" t="n">
        <v>0.565350328570807</v>
      </c>
      <c r="K50" s="2" t="n">
        <v>-6.63177630458333</v>
      </c>
      <c r="L50" s="2" t="s">
        <v>94</v>
      </c>
      <c r="M50" s="2" t="s">
        <v>94</v>
      </c>
      <c r="N50" s="2" t="s">
        <v>94</v>
      </c>
      <c r="O50" s="2" t="n">
        <v>823.735397995833</v>
      </c>
      <c r="P50" s="2" t="s">
        <v>121</v>
      </c>
      <c r="Q50" s="2" t="s">
        <v>122</v>
      </c>
    </row>
    <row r="51" customFormat="false" ht="12" hidden="false" customHeight="false" outlineLevel="0" collapsed="false">
      <c r="A51" s="2" t="s">
        <v>47</v>
      </c>
      <c r="B51" s="2" t="n">
        <v>0.482179905191673</v>
      </c>
      <c r="C51" s="2" t="n">
        <v>110.629950156306</v>
      </c>
      <c r="D51" s="2" t="n">
        <v>118.503558310171</v>
      </c>
      <c r="E51" s="2" t="n">
        <v>4.01201628649355</v>
      </c>
      <c r="F51" s="2" t="n">
        <v>2.91651195590881</v>
      </c>
      <c r="G51" s="2" t="n">
        <v>11.4307805702021</v>
      </c>
      <c r="H51" s="2" t="n">
        <v>8.97236885372293</v>
      </c>
      <c r="I51" s="2" t="n">
        <v>3.98502079164268</v>
      </c>
      <c r="J51" s="2" t="n">
        <v>0.749264221845332</v>
      </c>
      <c r="K51" s="2" t="n">
        <v>-4.5616601005</v>
      </c>
      <c r="L51" s="2" t="s">
        <v>94</v>
      </c>
      <c r="M51" s="2" t="s">
        <v>94</v>
      </c>
      <c r="N51" s="2" t="s">
        <v>94</v>
      </c>
      <c r="O51" s="2" t="n">
        <v>37.1213481833333</v>
      </c>
      <c r="P51" s="2" t="s">
        <v>121</v>
      </c>
      <c r="Q51" s="2" t="s">
        <v>122</v>
      </c>
    </row>
    <row r="52" customFormat="false" ht="12" hidden="false" customHeight="false" outlineLevel="0" collapsed="false">
      <c r="A52" s="2" t="s">
        <v>47</v>
      </c>
      <c r="B52" s="2" t="n">
        <v>0.507021083344492</v>
      </c>
      <c r="C52" s="2" t="n">
        <v>128.426897595039</v>
      </c>
      <c r="D52" s="2" t="n">
        <v>124.353435068589</v>
      </c>
      <c r="E52" s="2" t="n">
        <v>8.86447776463032</v>
      </c>
      <c r="F52" s="2" t="n">
        <v>3.45886274870836</v>
      </c>
      <c r="G52" s="2" t="n">
        <v>24.7959438977271</v>
      </c>
      <c r="H52" s="2" t="n">
        <v>18.5632886172114</v>
      </c>
      <c r="I52" s="2" t="n">
        <v>4.11966935876055</v>
      </c>
      <c r="J52" s="2" t="n">
        <v>1.19813678656077</v>
      </c>
      <c r="K52" s="2" t="n">
        <v>-5.317500455</v>
      </c>
      <c r="L52" s="2" t="n">
        <v>-3.7860831835</v>
      </c>
      <c r="M52" s="2" t="n">
        <v>-6.84891772633333</v>
      </c>
      <c r="N52" s="2" t="n">
        <v>0.053664498</v>
      </c>
      <c r="O52" s="2" t="n">
        <v>42.155650535</v>
      </c>
      <c r="P52" s="2" t="s">
        <v>81</v>
      </c>
      <c r="Q52" s="2" t="s">
        <v>82</v>
      </c>
    </row>
    <row r="53" customFormat="false" ht="12" hidden="false" customHeight="false" outlineLevel="0" collapsed="false">
      <c r="A53" s="2" t="s">
        <v>48</v>
      </c>
      <c r="B53" s="2" t="n">
        <v>0.367287331287258</v>
      </c>
      <c r="C53" s="2" t="n">
        <v>159.198519651857</v>
      </c>
      <c r="D53" s="2" t="n">
        <v>275.19788385415</v>
      </c>
      <c r="E53" s="2" t="s">
        <v>92</v>
      </c>
      <c r="F53" s="2" t="n">
        <v>1.42274895336093</v>
      </c>
      <c r="G53" s="2" t="n">
        <v>6.71280382204902</v>
      </c>
      <c r="H53" s="2" t="n">
        <v>4.61685323031522</v>
      </c>
      <c r="I53" s="2" t="n">
        <v>1.80967314583185</v>
      </c>
      <c r="J53" s="2" t="n">
        <v>0.764915480502465</v>
      </c>
      <c r="K53" s="2" t="n">
        <v>-10.3597682728889</v>
      </c>
      <c r="L53" s="2" t="n">
        <v>-5.713847822</v>
      </c>
      <c r="M53" s="2" t="n">
        <v>-15.0056887222222</v>
      </c>
      <c r="N53" s="2" t="n">
        <v>0.313457120777778</v>
      </c>
      <c r="O53" s="2" t="n">
        <v>11.1022072092222</v>
      </c>
      <c r="P53" s="2" t="s">
        <v>81</v>
      </c>
      <c r="Q53" s="2" t="s">
        <v>82</v>
      </c>
    </row>
    <row r="54" customFormat="false" ht="12" hidden="false" customHeight="false" outlineLevel="0" collapsed="false">
      <c r="A54" s="2" t="s">
        <v>123</v>
      </c>
      <c r="B54" s="2" t="s">
        <v>92</v>
      </c>
      <c r="C54" s="2" t="s">
        <v>92</v>
      </c>
      <c r="D54" s="2" t="s">
        <v>92</v>
      </c>
      <c r="E54" s="2" t="s">
        <v>92</v>
      </c>
      <c r="F54" s="2" t="s">
        <v>92</v>
      </c>
      <c r="G54" s="2" t="s">
        <v>92</v>
      </c>
      <c r="H54" s="2" t="s">
        <v>92</v>
      </c>
      <c r="I54" s="2" t="s">
        <v>92</v>
      </c>
      <c r="J54" s="2" t="s">
        <v>92</v>
      </c>
      <c r="K54" s="2" t="n">
        <v>-3.044523</v>
      </c>
      <c r="L54" s="2" t="n">
        <v>-2.1713948</v>
      </c>
      <c r="M54" s="2" t="n">
        <v>-3.8150286</v>
      </c>
      <c r="N54" s="2" t="s">
        <v>92</v>
      </c>
      <c r="O54" s="2" t="n">
        <v>58.4076166</v>
      </c>
      <c r="P54" s="2" t="s">
        <v>81</v>
      </c>
      <c r="Q54" s="2" t="s">
        <v>82</v>
      </c>
    </row>
    <row r="55" customFormat="false" ht="12" hidden="false" customHeight="false" outlineLevel="0" collapsed="false">
      <c r="A55" s="2" t="s">
        <v>124</v>
      </c>
      <c r="B55" s="2" t="s">
        <v>94</v>
      </c>
      <c r="C55" s="2" t="s">
        <v>94</v>
      </c>
      <c r="D55" s="2" t="s">
        <v>94</v>
      </c>
      <c r="E55" s="2" t="s">
        <v>94</v>
      </c>
      <c r="F55" s="2" t="s">
        <v>94</v>
      </c>
      <c r="G55" s="2" t="s">
        <v>94</v>
      </c>
      <c r="H55" s="2" t="s">
        <v>94</v>
      </c>
      <c r="I55" s="2" t="s">
        <v>94</v>
      </c>
      <c r="J55" s="2" t="s">
        <v>94</v>
      </c>
      <c r="K55" s="2" t="n">
        <v>-2.47145278241588</v>
      </c>
      <c r="L55" s="2" t="n">
        <v>-1.71724137931034</v>
      </c>
      <c r="M55" s="2" t="n">
        <v>-3.22068965517241</v>
      </c>
      <c r="N55" s="2" t="n">
        <v>1.27537008064516</v>
      </c>
      <c r="O55" s="2" t="n">
        <v>65.1750252763035</v>
      </c>
      <c r="P55" s="2" t="s">
        <v>81</v>
      </c>
      <c r="Q55" s="2" t="s">
        <v>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2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17" activeCellId="0" sqref="L17"/>
    </sheetView>
  </sheetViews>
  <sheetFormatPr defaultColWidth="11.54296875" defaultRowHeight="12" zeroHeight="false" outlineLevelRow="0" outlineLevelCol="0"/>
  <cols>
    <col collapsed="false" customWidth="true" hidden="false" outlineLevel="0" max="1" min="1" style="2" width="33.18"/>
    <col collapsed="false" customWidth="true" hidden="false" outlineLevel="0" max="4" min="2" style="2" width="10"/>
    <col collapsed="false" customWidth="true" hidden="false" outlineLevel="0" max="5" min="5" style="2" width="10.18"/>
    <col collapsed="false" customWidth="true" hidden="false" outlineLevel="0" max="6" min="6" style="2" width="13.56"/>
    <col collapsed="false" customWidth="true" hidden="false" outlineLevel="0" max="9" min="7" style="2" width="10.18"/>
    <col collapsed="false" customWidth="true" hidden="false" outlineLevel="0" max="10" min="10" style="2" width="12.17"/>
    <col collapsed="false" customWidth="true" hidden="false" outlineLevel="0" max="13" min="11" style="2" width="9.45"/>
    <col collapsed="false" customWidth="true" hidden="false" outlineLevel="0" max="15" min="14" style="2" width="7.82"/>
    <col collapsed="false" customWidth="true" hidden="false" outlineLevel="0" max="16" min="16" style="2" width="8.82"/>
    <col collapsed="false" customWidth="true" hidden="false" outlineLevel="0" max="17" min="17" style="2" width="7.45"/>
    <col collapsed="false" customWidth="true" hidden="false" outlineLevel="0" max="18" min="18" style="2" width="8.54"/>
    <col collapsed="false" customWidth="true" hidden="false" outlineLevel="0" max="19" min="19" style="2" width="9.54"/>
    <col collapsed="false" customWidth="true" hidden="false" outlineLevel="0" max="20" min="20" style="2" width="8.18"/>
    <col collapsed="false" customWidth="true" hidden="false" outlineLevel="0" max="21" min="21" style="2" width="11.27"/>
    <col collapsed="false" customWidth="true" hidden="false" outlineLevel="0" max="22" min="22" style="2" width="16.45"/>
    <col collapsed="false" customWidth="true" hidden="false" outlineLevel="0" max="23" min="23" style="2" width="13.45"/>
    <col collapsed="false" customWidth="true" hidden="false" outlineLevel="0" max="24" min="24" style="2" width="12.45"/>
    <col collapsed="false" customWidth="true" hidden="false" outlineLevel="0" max="26" min="25" style="2" width="13.45"/>
    <col collapsed="false" customWidth="true" hidden="false" outlineLevel="0" max="28" min="27" style="2" width="8.18"/>
    <col collapsed="false" customWidth="true" hidden="false" outlineLevel="0" max="29" min="29" style="2" width="9.18"/>
    <col collapsed="false" customWidth="true" hidden="false" outlineLevel="0" max="30" min="30" style="2" width="10.45"/>
    <col collapsed="false" customWidth="true" hidden="false" outlineLevel="0" max="31" min="31" style="2" width="8.54"/>
  </cols>
  <sheetData>
    <row r="1" s="1" customFormat="true" ht="12.65" hidden="false" customHeight="false" outlineLevel="0" collapsed="false">
      <c r="A1" s="1" t="s">
        <v>0</v>
      </c>
      <c r="B1" s="3" t="s">
        <v>2</v>
      </c>
      <c r="C1" s="3" t="s">
        <v>125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126</v>
      </c>
      <c r="I1" s="3" t="s">
        <v>7</v>
      </c>
      <c r="J1" s="3" t="s">
        <v>127</v>
      </c>
      <c r="K1" s="3" t="s">
        <v>128</v>
      </c>
      <c r="L1" s="3" t="s">
        <v>129</v>
      </c>
      <c r="M1" s="3" t="s">
        <v>8</v>
      </c>
      <c r="N1" s="3" t="s">
        <v>68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130</v>
      </c>
      <c r="AB1" s="3" t="s">
        <v>22</v>
      </c>
      <c r="AC1" s="3" t="s">
        <v>23</v>
      </c>
      <c r="AD1" s="3" t="s">
        <v>24</v>
      </c>
      <c r="AE1" s="3" t="s">
        <v>25</v>
      </c>
      <c r="XFA1" s="2"/>
      <c r="XFB1" s="2"/>
      <c r="XFC1" s="2"/>
      <c r="XFD1" s="2"/>
    </row>
    <row r="2" customFormat="false" ht="12.65" hidden="false" customHeight="false" outlineLevel="0" collapsed="false">
      <c r="A2" s="1" t="s">
        <v>26</v>
      </c>
      <c r="B2" s="4" t="n">
        <v>2500</v>
      </c>
      <c r="C2" s="4" t="s">
        <v>131</v>
      </c>
      <c r="D2" s="5" t="n">
        <v>11.1296605453534</v>
      </c>
      <c r="E2" s="6" t="n">
        <v>35</v>
      </c>
      <c r="F2" s="12"/>
      <c r="G2" s="4" t="n">
        <v>120.0791734</v>
      </c>
      <c r="H2" s="8" t="n">
        <v>0.48</v>
      </c>
      <c r="I2" s="7" t="n">
        <v>2.358</v>
      </c>
      <c r="J2" s="13" t="n">
        <f aca="false">1/I2</f>
        <v>0.424088210347752</v>
      </c>
      <c r="K2" s="8" t="n">
        <f aca="false">100*((1/H2) - (1/1.53))</f>
        <v>142.97385620915</v>
      </c>
      <c r="L2" s="8" t="n">
        <f aca="false">I2*(M2-K2*(1- (1/I2)))</f>
        <v>95.0697180759738</v>
      </c>
      <c r="M2" s="4" t="n">
        <v>122.658276</v>
      </c>
      <c r="N2" s="4"/>
      <c r="O2" s="7"/>
      <c r="P2" s="5"/>
      <c r="Q2" s="7"/>
      <c r="R2" s="7"/>
      <c r="S2" s="7"/>
      <c r="T2" s="7"/>
      <c r="U2" s="4" t="n">
        <v>4776.130138</v>
      </c>
      <c r="V2" s="8" t="n">
        <v>2.695</v>
      </c>
      <c r="W2" s="7"/>
      <c r="X2" s="7"/>
      <c r="Y2" s="7"/>
      <c r="Z2" s="7"/>
      <c r="AA2" s="7"/>
      <c r="AB2" s="7"/>
      <c r="AC2" s="7"/>
      <c r="AD2" s="7"/>
      <c r="AE2" s="7"/>
    </row>
    <row r="3" customFormat="false" ht="12.65" hidden="false" customHeight="false" outlineLevel="0" collapsed="false">
      <c r="A3" s="1" t="s">
        <v>27</v>
      </c>
      <c r="B3" s="4" t="n">
        <v>1500</v>
      </c>
      <c r="C3" s="4" t="s">
        <v>132</v>
      </c>
      <c r="D3" s="5" t="n">
        <v>7.921182266</v>
      </c>
      <c r="E3" s="6" t="n">
        <v>14.1</v>
      </c>
      <c r="F3" s="12"/>
      <c r="G3" s="4" t="n">
        <v>98.5</v>
      </c>
      <c r="H3" s="8" t="n">
        <v>0.79</v>
      </c>
      <c r="I3" s="8" t="n">
        <v>1.6691407554284</v>
      </c>
      <c r="J3" s="13" t="n">
        <f aca="false">1/I3</f>
        <v>0.599110648246883</v>
      </c>
      <c r="K3" s="8" t="n">
        <f aca="false">100*((1/H3) - (1/1.53))</f>
        <v>61.2228013568296</v>
      </c>
      <c r="L3" s="8" t="n">
        <f aca="false">I3*(M3-K3*(1- (1/I3)))</f>
        <v>192.806703886108</v>
      </c>
      <c r="M3" s="4" t="n">
        <v>140.0561185</v>
      </c>
      <c r="N3" s="12" t="n">
        <v>0.442</v>
      </c>
      <c r="O3" s="5" t="n">
        <v>-0.74</v>
      </c>
      <c r="P3" s="5" t="n">
        <v>7</v>
      </c>
      <c r="Q3" s="7"/>
      <c r="R3" s="7"/>
      <c r="S3" s="7"/>
      <c r="T3" s="7"/>
      <c r="U3" s="4" t="n">
        <v>1990</v>
      </c>
      <c r="V3" s="10" t="n">
        <v>0.4212287</v>
      </c>
      <c r="W3" s="11" t="n">
        <v>-6.684601329</v>
      </c>
      <c r="X3" s="11" t="n">
        <v>-8.22732559</v>
      </c>
      <c r="Y3" s="11" t="n">
        <v>-9.770049851</v>
      </c>
      <c r="Z3" s="11" t="n">
        <v>40.20557204</v>
      </c>
      <c r="AA3" s="14" t="n">
        <v>-2.32449789044832</v>
      </c>
      <c r="AB3" s="14" t="n">
        <f aca="false">AA3</f>
        <v>-2.32449789044832</v>
      </c>
      <c r="AC3" s="8"/>
      <c r="AD3" s="12" t="n">
        <v>0.002819</v>
      </c>
      <c r="AE3" s="8" t="n">
        <v>0.17</v>
      </c>
    </row>
    <row r="4" customFormat="false" ht="12.65" hidden="false" customHeight="false" outlineLevel="0" collapsed="false">
      <c r="A4" s="1" t="s">
        <v>28</v>
      </c>
      <c r="B4" s="4" t="n">
        <v>1500</v>
      </c>
      <c r="C4" s="4" t="s">
        <v>132</v>
      </c>
      <c r="D4" s="5" t="n">
        <v>8.4348179086</v>
      </c>
      <c r="E4" s="6" t="n">
        <v>18.5979166666666</v>
      </c>
      <c r="F4" s="12"/>
      <c r="G4" s="12"/>
      <c r="H4" s="8" t="n">
        <v>0.8</v>
      </c>
      <c r="I4" s="8" t="n">
        <v>1.6674653809253</v>
      </c>
      <c r="J4" s="13" t="n">
        <f aca="false">1/I4</f>
        <v>0.599712600596893</v>
      </c>
      <c r="K4" s="8" t="n">
        <f aca="false">100*((1/H4) - (1/1.53))</f>
        <v>59.640522875817</v>
      </c>
      <c r="L4" s="8" t="n">
        <f aca="false">I4*(M4-K4*(1- (1/I4)))</f>
        <v>150.241329112178</v>
      </c>
      <c r="M4" s="4" t="n">
        <v>113.974968</v>
      </c>
      <c r="N4" s="12" t="n">
        <v>0.377067686871033</v>
      </c>
      <c r="O4" s="14" t="n">
        <v>-2.32190138989068</v>
      </c>
      <c r="P4" s="14" t="n">
        <v>13.741165480704</v>
      </c>
      <c r="Q4" s="7"/>
      <c r="R4" s="7"/>
      <c r="S4" s="7"/>
      <c r="T4" s="7"/>
      <c r="U4" s="4"/>
      <c r="V4" s="10" t="n">
        <v>0.1393276892</v>
      </c>
      <c r="W4" s="11" t="n">
        <v>-0.531000697</v>
      </c>
      <c r="X4" s="11" t="n">
        <v>-3.849174089</v>
      </c>
      <c r="Y4" s="11" t="n">
        <v>-7.167347481</v>
      </c>
      <c r="Z4" s="11" t="n">
        <v>43.383557803</v>
      </c>
      <c r="AA4" s="14" t="n">
        <v>-2.92181955290895</v>
      </c>
      <c r="AB4" s="14" t="n">
        <f aca="false">AA4</f>
        <v>-2.92181955290895</v>
      </c>
      <c r="AC4" s="8"/>
      <c r="AD4" s="12" t="n">
        <v>0.001516</v>
      </c>
      <c r="AE4" s="8"/>
    </row>
    <row r="5" customFormat="false" ht="12.65" hidden="false" customHeight="false" outlineLevel="0" collapsed="false">
      <c r="A5" s="1" t="s">
        <v>31</v>
      </c>
      <c r="B5" s="4" t="n">
        <v>400</v>
      </c>
      <c r="C5" s="4" t="s">
        <v>133</v>
      </c>
      <c r="D5" s="5" t="n">
        <v>6.866</v>
      </c>
      <c r="E5" s="6" t="n">
        <v>15.55</v>
      </c>
      <c r="F5" s="12"/>
      <c r="G5" s="12"/>
      <c r="H5" s="8" t="n">
        <v>0.78</v>
      </c>
      <c r="I5" s="8" t="n">
        <v>2.86827625720614</v>
      </c>
      <c r="J5" s="13" t="n">
        <f aca="false">1/I5</f>
        <v>0.348641452331393</v>
      </c>
      <c r="K5" s="8" t="n">
        <f aca="false">100*((1/H5) - (1/1.53))</f>
        <v>62.8456510809452</v>
      </c>
      <c r="L5" s="8" t="n">
        <f aca="false">I5*(M5-K5*(1- (1/I5)))</f>
        <v>242.988865546897</v>
      </c>
      <c r="M5" s="4" t="n">
        <v>125.651043</v>
      </c>
      <c r="N5" s="12" t="n">
        <v>0.382039773906984</v>
      </c>
      <c r="O5" s="14" t="n">
        <v>-1.71902985909749</v>
      </c>
      <c r="P5" s="14" t="n">
        <v>6.40509511402895</v>
      </c>
      <c r="Q5" s="7"/>
      <c r="R5" s="7"/>
      <c r="S5" s="7"/>
      <c r="T5" s="7"/>
      <c r="U5" s="4" t="n">
        <v>3530</v>
      </c>
      <c r="V5" s="10" t="n">
        <v>0.1689526292</v>
      </c>
      <c r="W5" s="11" t="n">
        <v>-6.733965191</v>
      </c>
      <c r="X5" s="11" t="n">
        <v>-10.14762341</v>
      </c>
      <c r="Y5" s="11" t="n">
        <v>-13.56128162</v>
      </c>
      <c r="Z5" s="11" t="n">
        <v>15.849100066</v>
      </c>
      <c r="AA5" s="14" t="n">
        <v>-2.17054287918342</v>
      </c>
      <c r="AB5" s="14" t="n">
        <f aca="false">AA5</f>
        <v>-2.17054287918342</v>
      </c>
      <c r="AC5" s="8"/>
      <c r="AD5" s="12" t="n">
        <v>0.003437</v>
      </c>
      <c r="AE5" s="8"/>
    </row>
    <row r="6" customFormat="false" ht="12.65" hidden="false" customHeight="false" outlineLevel="0" collapsed="false">
      <c r="A6" s="1" t="s">
        <v>32</v>
      </c>
      <c r="B6" s="4" t="n">
        <v>400</v>
      </c>
      <c r="C6" s="4" t="s">
        <v>133</v>
      </c>
      <c r="D6" s="5" t="n">
        <v>6.5871813451</v>
      </c>
      <c r="E6" s="6" t="n">
        <v>14.31</v>
      </c>
      <c r="F6" s="12"/>
      <c r="G6" s="12"/>
      <c r="H6" s="8" t="n">
        <v>0.78</v>
      </c>
      <c r="I6" s="8" t="n">
        <v>2.86827625720614</v>
      </c>
      <c r="J6" s="13" t="n">
        <f aca="false">1/I6</f>
        <v>0.348641452331393</v>
      </c>
      <c r="K6" s="8" t="n">
        <f aca="false">100*((1/H6) - (1/1.53))</f>
        <v>62.8456510809452</v>
      </c>
      <c r="L6" s="8" t="n">
        <f aca="false">I6*(M6-K6*(1- (1/I6)))</f>
        <v>265.960204572835</v>
      </c>
      <c r="M6" s="4" t="n">
        <v>133.659804</v>
      </c>
      <c r="N6" s="12" t="n">
        <v>0.406391821418118</v>
      </c>
      <c r="O6" s="14" t="n">
        <v>-1.9796889440226</v>
      </c>
      <c r="P6" s="14" t="n">
        <v>9.61055583128884</v>
      </c>
      <c r="Q6" s="7"/>
      <c r="R6" s="7"/>
      <c r="S6" s="7"/>
      <c r="T6" s="7"/>
      <c r="U6" s="4"/>
      <c r="V6" s="8"/>
      <c r="W6" s="5" t="n">
        <v>-8.3</v>
      </c>
      <c r="X6" s="5" t="n">
        <v>-10.2</v>
      </c>
      <c r="Y6" s="5"/>
      <c r="Z6" s="5"/>
      <c r="AA6" s="14" t="n">
        <v>-2.16254532499295</v>
      </c>
      <c r="AB6" s="14" t="n">
        <f aca="false">AA6</f>
        <v>-2.16254532499295</v>
      </c>
      <c r="AC6" s="8"/>
      <c r="AD6" s="12" t="n">
        <v>0.004014</v>
      </c>
      <c r="AE6" s="8"/>
    </row>
    <row r="7" customFormat="false" ht="12.65" hidden="false" customHeight="false" outlineLevel="0" collapsed="false">
      <c r="A7" s="1" t="s">
        <v>34</v>
      </c>
      <c r="B7" s="4" t="n">
        <v>400</v>
      </c>
      <c r="C7" s="4" t="s">
        <v>133</v>
      </c>
      <c r="D7" s="14" t="n">
        <v>6.047</v>
      </c>
      <c r="E7" s="12"/>
      <c r="F7" s="12"/>
      <c r="G7" s="12"/>
      <c r="H7" s="8" t="n">
        <v>0.7</v>
      </c>
      <c r="I7" s="8" t="n">
        <v>5.67380422886498</v>
      </c>
      <c r="J7" s="13" t="n">
        <f aca="false">1/I7</f>
        <v>0.176248590833041</v>
      </c>
      <c r="K7" s="8" t="n">
        <f aca="false">100*((1/H7) - (1/1.53))</f>
        <v>77.4976657329599</v>
      </c>
      <c r="L7" s="8" t="n">
        <f aca="false">I7*(M7-K7*(1- (1/I7)))</f>
        <v>641.751543151177</v>
      </c>
      <c r="M7" s="15" t="n">
        <v>176.9466165</v>
      </c>
      <c r="N7" s="12"/>
      <c r="O7" s="5"/>
      <c r="P7" s="5"/>
      <c r="Q7" s="7"/>
      <c r="R7" s="7"/>
      <c r="S7" s="7"/>
      <c r="T7" s="7"/>
      <c r="U7" s="4"/>
      <c r="V7" s="8"/>
      <c r="W7" s="5"/>
      <c r="X7" s="5"/>
      <c r="Y7" s="5"/>
      <c r="Z7" s="5"/>
      <c r="AA7" s="14"/>
      <c r="AB7" s="14"/>
      <c r="AC7" s="8"/>
      <c r="AD7" s="8"/>
      <c r="AE7" s="8"/>
    </row>
    <row r="8" customFormat="false" ht="12.65" hidden="false" customHeight="false" outlineLevel="0" collapsed="false">
      <c r="A8" s="1" t="s">
        <v>35</v>
      </c>
      <c r="B8" s="4" t="n">
        <v>400</v>
      </c>
      <c r="C8" s="4" t="s">
        <v>133</v>
      </c>
      <c r="D8" s="12"/>
      <c r="E8" s="12"/>
      <c r="F8" s="12"/>
      <c r="G8" s="12"/>
      <c r="H8" s="8" t="n">
        <v>0.7</v>
      </c>
      <c r="I8" s="8" t="n">
        <v>3.85794536330718</v>
      </c>
      <c r="J8" s="13" t="n">
        <f aca="false">1/I8</f>
        <v>0.259205329736127</v>
      </c>
      <c r="K8" s="8" t="n">
        <f aca="false">100*((1/H8) - (1/1.53))</f>
        <v>77.4976657329599</v>
      </c>
      <c r="L8" s="8" t="n">
        <f aca="false">I8*(M8-K8*(1- (1/I8)))</f>
        <v>252.089670893927</v>
      </c>
      <c r="M8" s="15" t="n">
        <v>122.752844</v>
      </c>
      <c r="N8" s="12"/>
      <c r="O8" s="5"/>
      <c r="P8" s="5"/>
      <c r="Q8" s="7"/>
      <c r="R8" s="7"/>
      <c r="S8" s="7"/>
      <c r="T8" s="7"/>
      <c r="U8" s="4"/>
      <c r="V8" s="8"/>
      <c r="W8" s="5"/>
      <c r="X8" s="5"/>
      <c r="Y8" s="5"/>
      <c r="Z8" s="5"/>
      <c r="AA8" s="14"/>
      <c r="AB8" s="14"/>
      <c r="AC8" s="8"/>
      <c r="AD8" s="8"/>
      <c r="AE8" s="8"/>
    </row>
    <row r="9" customFormat="false" ht="12.65" hidden="false" customHeight="false" outlineLevel="0" collapsed="false">
      <c r="A9" s="1" t="s">
        <v>36</v>
      </c>
      <c r="B9" s="4" t="n">
        <v>400</v>
      </c>
      <c r="C9" s="4" t="s">
        <v>133</v>
      </c>
      <c r="D9" s="5" t="n">
        <v>16.192170819</v>
      </c>
      <c r="E9" s="6" t="n">
        <v>29.2083333333333</v>
      </c>
      <c r="F9" s="12"/>
      <c r="G9" s="12"/>
      <c r="H9" s="8" t="n">
        <v>0.7</v>
      </c>
      <c r="I9" s="8" t="n">
        <v>3.85794536330718</v>
      </c>
      <c r="J9" s="13" t="n">
        <f aca="false">1/I9</f>
        <v>0.259205329736127</v>
      </c>
      <c r="K9" s="8" t="n">
        <f aca="false">100*((1/H9) - (1/1.53))</f>
        <v>77.4976657329599</v>
      </c>
      <c r="L9" s="8" t="n">
        <f aca="false">I9*(M9-K9*(1- (1/I9)))</f>
        <v>361.065655410742</v>
      </c>
      <c r="M9" s="4" t="n">
        <v>151</v>
      </c>
      <c r="N9" s="12"/>
      <c r="O9" s="7" t="n">
        <v>-0.72</v>
      </c>
      <c r="P9" s="7" t="n">
        <v>5.92</v>
      </c>
      <c r="Q9" s="7"/>
      <c r="R9" s="7"/>
      <c r="S9" s="7"/>
      <c r="T9" s="7"/>
      <c r="U9" s="4"/>
      <c r="V9" s="8"/>
      <c r="W9" s="5" t="n">
        <v>-2.8</v>
      </c>
      <c r="X9" s="5" t="n">
        <v>-3.62</v>
      </c>
      <c r="Y9" s="5" t="n">
        <v>-4.2</v>
      </c>
      <c r="Z9" s="5" t="n">
        <v>65.50862069</v>
      </c>
      <c r="AA9" s="14"/>
      <c r="AB9" s="14"/>
      <c r="AC9" s="8"/>
      <c r="AD9" s="8"/>
      <c r="AE9" s="8"/>
    </row>
    <row r="10" customFormat="false" ht="12.65" hidden="false" customHeight="false" outlineLevel="0" collapsed="false">
      <c r="A10" s="1" t="s">
        <v>37</v>
      </c>
      <c r="B10" s="4" t="n">
        <v>1500</v>
      </c>
      <c r="C10" s="4" t="s">
        <v>132</v>
      </c>
      <c r="D10" s="5" t="n">
        <v>8.03</v>
      </c>
      <c r="E10" s="6" t="n">
        <v>10.675</v>
      </c>
      <c r="F10" s="12"/>
      <c r="G10" s="12"/>
      <c r="H10" s="8" t="n">
        <v>0.72</v>
      </c>
      <c r="I10" s="8" t="n">
        <v>1.95223310621838</v>
      </c>
      <c r="J10" s="13" t="n">
        <f aca="false">1/I10</f>
        <v>0.512233911419049</v>
      </c>
      <c r="K10" s="8" t="n">
        <f aca="false">100*((1/H10) - (1/1.53))</f>
        <v>73.5294117647059</v>
      </c>
      <c r="L10" s="8" t="n">
        <f aca="false">I10*(M10-K10*(1- (1/I10)))</f>
        <v>142.092516610382</v>
      </c>
      <c r="M10" s="4" t="n">
        <v>108.649759138841</v>
      </c>
      <c r="N10" s="12" t="n">
        <v>0.544991614526915</v>
      </c>
      <c r="O10" s="14" t="n">
        <v>-2.80162794800361</v>
      </c>
      <c r="P10" s="14" t="n">
        <v>22.3517952586394</v>
      </c>
      <c r="Q10" s="7"/>
      <c r="R10" s="7"/>
      <c r="S10" s="7"/>
      <c r="T10" s="7"/>
      <c r="U10" s="4" t="n">
        <v>2040</v>
      </c>
      <c r="V10" s="10" t="n">
        <v>0.0693018125</v>
      </c>
      <c r="W10" s="11" t="n">
        <v>-4.338385029</v>
      </c>
      <c r="X10" s="11" t="n">
        <v>-11.4510026</v>
      </c>
      <c r="Y10" s="11" t="n">
        <v>-18.56362017</v>
      </c>
      <c r="Z10" s="11" t="n">
        <v>7.0420149194</v>
      </c>
      <c r="AA10" s="14" t="n">
        <v>-3.24247138458736</v>
      </c>
      <c r="AB10" s="14" t="n">
        <f aca="false">AA10</f>
        <v>-3.24247138458736</v>
      </c>
      <c r="AC10" s="8"/>
      <c r="AD10" s="12" t="n">
        <v>0.0053115</v>
      </c>
      <c r="AE10" s="8"/>
    </row>
    <row r="11" customFormat="false" ht="12.65" hidden="false" customHeight="false" outlineLevel="0" collapsed="false">
      <c r="A11" s="1" t="s">
        <v>38</v>
      </c>
      <c r="B11" s="4" t="n">
        <v>1500</v>
      </c>
      <c r="C11" s="4" t="s">
        <v>132</v>
      </c>
      <c r="D11" s="5" t="n">
        <v>10.87</v>
      </c>
      <c r="E11" s="6" t="n">
        <v>14.1416666665</v>
      </c>
      <c r="F11" s="12"/>
      <c r="G11" s="12"/>
      <c r="H11" s="8" t="n">
        <v>0.72</v>
      </c>
      <c r="I11" s="8" t="n">
        <v>2.55484265546135</v>
      </c>
      <c r="J11" s="13" t="n">
        <f aca="false">1/I11</f>
        <v>0.391413536901129</v>
      </c>
      <c r="K11" s="8" t="n">
        <f aca="false">100*((1/H11) - (1/1.53))</f>
        <v>73.5294117647059</v>
      </c>
      <c r="L11" s="8" t="n">
        <f aca="false">I11*(M11-K11*(1- (1/I11)))</f>
        <v>185.680773679362</v>
      </c>
      <c r="M11" s="4" t="n">
        <v>117.426973</v>
      </c>
      <c r="N11" s="12"/>
      <c r="O11" s="5"/>
      <c r="P11" s="5"/>
      <c r="Q11" s="7"/>
      <c r="R11" s="7"/>
      <c r="S11" s="7"/>
      <c r="T11" s="7"/>
      <c r="U11" s="4"/>
      <c r="V11" s="8"/>
      <c r="W11" s="8"/>
      <c r="X11" s="8"/>
      <c r="Y11" s="8"/>
      <c r="Z11" s="5"/>
      <c r="AA11" s="14"/>
      <c r="AB11" s="14"/>
      <c r="AC11" s="8"/>
      <c r="AD11" s="8"/>
      <c r="AE11" s="8"/>
    </row>
    <row r="12" customFormat="false" ht="12.65" hidden="false" customHeight="false" outlineLevel="0" collapsed="false">
      <c r="A12" s="1" t="s">
        <v>39</v>
      </c>
      <c r="B12" s="4" t="n">
        <v>1500</v>
      </c>
      <c r="C12" s="4" t="s">
        <v>132</v>
      </c>
      <c r="D12" s="5" t="n">
        <v>6.975</v>
      </c>
      <c r="E12" s="6" t="n">
        <v>13.6</v>
      </c>
      <c r="F12" s="12"/>
      <c r="G12" s="12"/>
      <c r="H12" s="8" t="n">
        <v>0.72</v>
      </c>
      <c r="I12" s="8" t="n">
        <v>2.55484265546135</v>
      </c>
      <c r="J12" s="13" t="n">
        <f aca="false">1/I12</f>
        <v>0.391413536901129</v>
      </c>
      <c r="K12" s="8" t="n">
        <f aca="false">100*((1/H12) - (1/1.53))</f>
        <v>73.5294117647059</v>
      </c>
      <c r="L12" s="8" t="n">
        <f aca="false">I12*(M12-K12*(1- (1/I12)))</f>
        <v>200.028081502337</v>
      </c>
      <c r="M12" s="4" t="n">
        <v>123.0427035</v>
      </c>
      <c r="N12" s="12" t="n">
        <v>0.459880979766896</v>
      </c>
      <c r="O12" s="14" t="n">
        <v>-2.20987373229647</v>
      </c>
      <c r="P12" s="14" t="n">
        <v>45.2098777291801</v>
      </c>
      <c r="Q12" s="7"/>
      <c r="R12" s="7"/>
      <c r="S12" s="7"/>
      <c r="T12" s="7"/>
      <c r="U12" s="4"/>
      <c r="V12" s="10" t="n">
        <v>0.1975867375</v>
      </c>
      <c r="W12" s="11" t="n">
        <v>-0.926429729</v>
      </c>
      <c r="X12" s="11" t="n">
        <v>-7.341125025</v>
      </c>
      <c r="Y12" s="11" t="n">
        <v>-13.75582032</v>
      </c>
      <c r="Z12" s="11" t="n">
        <v>7.813877822</v>
      </c>
      <c r="AA12" s="14" t="n">
        <v>-2.93066544939765</v>
      </c>
      <c r="AB12" s="14" t="n">
        <f aca="false">AA12</f>
        <v>-2.93066544939765</v>
      </c>
      <c r="AC12" s="8"/>
      <c r="AD12" s="12" t="n">
        <v>0.004711</v>
      </c>
      <c r="AE12" s="8"/>
    </row>
    <row r="13" customFormat="false" ht="12.65" hidden="false" customHeight="false" outlineLevel="0" collapsed="false">
      <c r="A13" s="1" t="s">
        <v>40</v>
      </c>
      <c r="B13" s="4" t="n">
        <v>1500</v>
      </c>
      <c r="C13" s="4" t="s">
        <v>132</v>
      </c>
      <c r="D13" s="14" t="n">
        <v>10.858</v>
      </c>
      <c r="E13" s="12"/>
      <c r="F13" s="12"/>
      <c r="G13" s="12"/>
      <c r="H13" s="8" t="n">
        <v>0.62</v>
      </c>
      <c r="I13" s="8" t="n">
        <v>1.5</v>
      </c>
      <c r="J13" s="13" t="n">
        <f aca="false">1/I13</f>
        <v>0.666666666666667</v>
      </c>
      <c r="K13" s="8" t="n">
        <f aca="false">100*((1/H13) - (1/1.53))</f>
        <v>95.9308454564622</v>
      </c>
      <c r="L13" s="8" t="n">
        <f aca="false">I13*(M13-K13*(1- (1/I13)))</f>
        <v>156.680702271769</v>
      </c>
      <c r="M13" s="4" t="n">
        <v>136.43075</v>
      </c>
      <c r="N13" s="12" t="n">
        <v>0.517066670710112</v>
      </c>
      <c r="O13" s="14" t="n">
        <v>-1.8525592242383</v>
      </c>
      <c r="P13" s="14" t="n">
        <v>8.13590559168222</v>
      </c>
      <c r="Q13" s="7"/>
      <c r="R13" s="7"/>
      <c r="S13" s="7"/>
      <c r="T13" s="7"/>
      <c r="U13" s="4"/>
      <c r="V13" s="10" t="n">
        <v>0.1286961952</v>
      </c>
      <c r="W13" s="11" t="n">
        <v>-4.1592617</v>
      </c>
      <c r="X13" s="11" t="n">
        <v>-7.073297018</v>
      </c>
      <c r="Y13" s="11" t="n">
        <v>-9.987332337</v>
      </c>
      <c r="Z13" s="11" t="n">
        <v>17.886935033</v>
      </c>
      <c r="AA13" s="14" t="n">
        <v>-2.58059968993449</v>
      </c>
      <c r="AB13" s="14" t="n">
        <f aca="false">AA13</f>
        <v>-2.58059968993449</v>
      </c>
      <c r="AC13" s="8"/>
      <c r="AD13" s="12" t="n">
        <v>0.01399</v>
      </c>
      <c r="AE13" s="8"/>
    </row>
    <row r="14" customFormat="false" ht="12.65" hidden="false" customHeight="false" outlineLevel="0" collapsed="false">
      <c r="A14" s="1" t="s">
        <v>41</v>
      </c>
      <c r="B14" s="4" t="n">
        <v>1500</v>
      </c>
      <c r="C14" s="4" t="s">
        <v>132</v>
      </c>
      <c r="D14" s="5" t="n">
        <v>5.928</v>
      </c>
      <c r="E14" s="12"/>
      <c r="F14" s="12"/>
      <c r="G14" s="12"/>
      <c r="H14" s="8" t="n">
        <v>0.62</v>
      </c>
      <c r="I14" s="8" t="n">
        <v>1.5</v>
      </c>
      <c r="J14" s="13" t="n">
        <f aca="false">1/I14</f>
        <v>0.666666666666667</v>
      </c>
      <c r="K14" s="8" t="n">
        <f aca="false">100*((1/H14) - (1/1.53))</f>
        <v>95.9308454564622</v>
      </c>
      <c r="L14" s="8" t="n">
        <f aca="false">I14*(M14-K14*(1- (1/I14)))</f>
        <v>126.28283723674</v>
      </c>
      <c r="M14" s="4" t="n">
        <v>116.165506643314</v>
      </c>
      <c r="N14" s="12" t="n">
        <v>0.452838139572568</v>
      </c>
      <c r="O14" s="14" t="n">
        <v>-1.9269940661065</v>
      </c>
      <c r="P14" s="14" t="n">
        <v>13.6175966567185</v>
      </c>
      <c r="Q14" s="7"/>
      <c r="R14" s="7"/>
      <c r="S14" s="7"/>
      <c r="T14" s="7"/>
      <c r="U14" s="4"/>
      <c r="V14" s="10" t="n">
        <v>0.2084861967</v>
      </c>
      <c r="W14" s="11" t="n">
        <v>-2.956328846</v>
      </c>
      <c r="X14" s="11" t="n">
        <v>-5.517944502</v>
      </c>
      <c r="Y14" s="11" t="n">
        <v>-8.079560157</v>
      </c>
      <c r="Z14" s="11" t="n">
        <v>21.388584916</v>
      </c>
      <c r="AA14" s="14" t="n">
        <v>-2.33723157320728</v>
      </c>
      <c r="AB14" s="14" t="n">
        <f aca="false">AA14</f>
        <v>-2.33723157320728</v>
      </c>
      <c r="AC14" s="8"/>
      <c r="AD14" s="12" t="n">
        <v>0.01658</v>
      </c>
      <c r="AE14" s="8"/>
    </row>
    <row r="15" customFormat="false" ht="12.65" hidden="false" customHeight="false" outlineLevel="0" collapsed="false">
      <c r="A15" s="1" t="s">
        <v>42</v>
      </c>
      <c r="B15" s="4" t="n">
        <v>1500</v>
      </c>
      <c r="C15" s="4" t="s">
        <v>132</v>
      </c>
      <c r="D15" s="5" t="n">
        <v>40.13</v>
      </c>
      <c r="E15" s="12"/>
      <c r="F15" s="12"/>
      <c r="G15" s="12"/>
      <c r="H15" s="8" t="n">
        <v>0.62</v>
      </c>
      <c r="I15" s="8" t="n">
        <v>1.5</v>
      </c>
      <c r="J15" s="13" t="n">
        <f aca="false">1/I15</f>
        <v>0.666666666666667</v>
      </c>
      <c r="K15" s="8" t="n">
        <f aca="false">100*((1/H15) - (1/1.53))</f>
        <v>95.9308454564622</v>
      </c>
      <c r="L15" s="8" t="n">
        <f aca="false">I15*(M15-K15*(1- (1/I15)))</f>
        <v>180.034577271769</v>
      </c>
      <c r="M15" s="4" t="n">
        <v>152</v>
      </c>
      <c r="N15" s="12"/>
      <c r="O15" s="14"/>
      <c r="P15" s="14"/>
      <c r="Q15" s="7"/>
      <c r="R15" s="7"/>
      <c r="S15" s="7"/>
      <c r="T15" s="7"/>
      <c r="U15" s="4"/>
      <c r="V15" s="10"/>
      <c r="W15" s="11"/>
      <c r="X15" s="11"/>
      <c r="Y15" s="11"/>
      <c r="Z15" s="11"/>
      <c r="AA15" s="14"/>
      <c r="AB15" s="14"/>
      <c r="AC15" s="8"/>
      <c r="AD15" s="12"/>
      <c r="AE15" s="8"/>
    </row>
    <row r="16" customFormat="false" ht="12.65" hidden="false" customHeight="false" outlineLevel="0" collapsed="false">
      <c r="A16" s="1" t="s">
        <v>43</v>
      </c>
      <c r="B16" s="4" t="n">
        <v>1500</v>
      </c>
      <c r="C16" s="4" t="s">
        <v>132</v>
      </c>
      <c r="D16" s="5" t="n">
        <v>5.80621691921868</v>
      </c>
      <c r="E16" s="6" t="n">
        <v>8.2</v>
      </c>
      <c r="F16" s="12"/>
      <c r="G16" s="12"/>
      <c r="H16" s="8" t="n">
        <v>0.56</v>
      </c>
      <c r="I16" s="8" t="n">
        <v>1.482</v>
      </c>
      <c r="J16" s="13" t="n">
        <f aca="false">1/I16</f>
        <v>0.67476383265857</v>
      </c>
      <c r="K16" s="8" t="n">
        <f aca="false">100*((1/H16) - (1/1.53))</f>
        <v>113.211951447246</v>
      </c>
      <c r="L16" s="8" t="n">
        <f aca="false">I16*(M16-K16*(1- (1/I16)))</f>
        <v>115.388832426428</v>
      </c>
      <c r="M16" s="4" t="n">
        <v>114.680832</v>
      </c>
      <c r="N16" s="12"/>
      <c r="O16" s="5"/>
      <c r="P16" s="5"/>
      <c r="Q16" s="7"/>
      <c r="R16" s="7"/>
      <c r="S16" s="7"/>
      <c r="T16" s="7"/>
      <c r="U16" s="4" t="n">
        <v>2980</v>
      </c>
      <c r="V16" s="8"/>
      <c r="W16" s="8"/>
      <c r="X16" s="8"/>
      <c r="Y16" s="8"/>
      <c r="Z16" s="5"/>
      <c r="AA16" s="14" t="n">
        <v>-3</v>
      </c>
      <c r="AB16" s="14" t="n">
        <f aca="false">AA16</f>
        <v>-3</v>
      </c>
      <c r="AC16" s="8"/>
      <c r="AD16" s="12" t="n">
        <v>0.00705467372114286</v>
      </c>
      <c r="AE16" s="8"/>
    </row>
    <row r="17" customFormat="false" ht="12.65" hidden="false" customHeight="false" outlineLevel="0" collapsed="false">
      <c r="A17" s="1" t="s">
        <v>44</v>
      </c>
      <c r="B17" s="4" t="n">
        <v>2500</v>
      </c>
      <c r="C17" s="4" t="s">
        <v>131</v>
      </c>
      <c r="D17" s="5" t="n">
        <v>4.57561414355</v>
      </c>
      <c r="E17" s="6" t="n">
        <v>11.8</v>
      </c>
      <c r="F17" s="12"/>
      <c r="G17" s="12"/>
      <c r="H17" s="8" t="n">
        <v>0.6077</v>
      </c>
      <c r="I17" s="8" t="n">
        <v>1.96422645197988</v>
      </c>
      <c r="J17" s="13" t="n">
        <f aca="false">1/I17</f>
        <v>0.509106268776714</v>
      </c>
      <c r="K17" s="8" t="n">
        <f aca="false">100*((1/H17) - (1/1.53))</f>
        <v>99.1954019279809</v>
      </c>
      <c r="L17" s="8" t="n">
        <f aca="false">I17*(M17-K17*(1- (1/I17)))</f>
        <v>140.06034378385</v>
      </c>
      <c r="M17" s="4" t="n">
        <v>120</v>
      </c>
      <c r="N17" s="12" t="n">
        <v>0.4455</v>
      </c>
      <c r="O17" s="14" t="n">
        <v>-1.5011</v>
      </c>
      <c r="P17" s="14" t="n">
        <v>5.31784425645142</v>
      </c>
      <c r="Q17" s="7"/>
      <c r="R17" s="7"/>
      <c r="S17" s="7"/>
      <c r="T17" s="7"/>
      <c r="U17" s="4" t="n">
        <v>1320</v>
      </c>
      <c r="V17" s="8" t="n">
        <v>0.15</v>
      </c>
      <c r="W17" s="5" t="n">
        <v>-4.2680973065</v>
      </c>
      <c r="X17" s="5" t="n">
        <v>-4.671333333</v>
      </c>
      <c r="Y17" s="5" t="n">
        <v>-5.306472053</v>
      </c>
      <c r="Z17" s="5" t="n">
        <v>59.44</v>
      </c>
      <c r="AA17" s="14" t="n">
        <v>-2.1239</v>
      </c>
      <c r="AB17" s="5" t="n">
        <v>-1.575</v>
      </c>
      <c r="AC17" s="8"/>
      <c r="AD17" s="12" t="n">
        <v>0.00203125</v>
      </c>
      <c r="AE17" s="8"/>
    </row>
    <row r="18" customFormat="false" ht="12.65" hidden="false" customHeight="false" outlineLevel="0" collapsed="false">
      <c r="A18" s="1" t="s">
        <v>45</v>
      </c>
      <c r="B18" s="4" t="n">
        <v>1500</v>
      </c>
      <c r="C18" s="4" t="s">
        <v>132</v>
      </c>
      <c r="D18" s="5" t="n">
        <v>4.82033304119194</v>
      </c>
      <c r="E18" s="6" t="n">
        <v>12.1</v>
      </c>
      <c r="F18" s="12"/>
      <c r="G18" s="12"/>
      <c r="H18" s="8" t="n">
        <v>0.73</v>
      </c>
      <c r="I18" s="8" t="n">
        <v>2.28945240589391</v>
      </c>
      <c r="J18" s="13" t="n">
        <f aca="false">1/I18</f>
        <v>0.436785668671524</v>
      </c>
      <c r="K18" s="8" t="n">
        <f aca="false">100*((1/H18) - (1/1.53))</f>
        <v>71.62682424568</v>
      </c>
      <c r="L18" s="8" t="n">
        <f aca="false">I18*(M18-K18*(1- (1/I18)))</f>
        <v>128.651567823179</v>
      </c>
      <c r="M18" s="4" t="n">
        <v>96.5344149999999</v>
      </c>
      <c r="N18" s="12" t="n">
        <v>0.559481945361776</v>
      </c>
      <c r="O18" s="5" t="n">
        <v>-2.37</v>
      </c>
      <c r="P18" s="5" t="n">
        <v>17.23</v>
      </c>
      <c r="Q18" s="7" t="n">
        <v>0.24</v>
      </c>
      <c r="R18" s="7"/>
      <c r="S18" s="7"/>
      <c r="T18" s="7"/>
      <c r="U18" s="4" t="n">
        <v>2436.47453228934</v>
      </c>
      <c r="V18" s="10" t="n">
        <v>0.2723431183</v>
      </c>
      <c r="W18" s="11" t="n">
        <v>-4.048237444</v>
      </c>
      <c r="X18" s="11" t="n">
        <v>-7.936104741</v>
      </c>
      <c r="Y18" s="11" t="n">
        <v>-11.82397204</v>
      </c>
      <c r="Z18" s="11" t="n">
        <v>13.34416461</v>
      </c>
      <c r="AA18" s="14" t="n">
        <v>-3.31752191897109</v>
      </c>
      <c r="AB18" s="5" t="n">
        <v>-2.3</v>
      </c>
      <c r="AC18" s="8"/>
      <c r="AD18" s="12" t="n">
        <v>0.0079936</v>
      </c>
      <c r="AE18" s="8"/>
    </row>
    <row r="19" customFormat="false" ht="12.65" hidden="false" customHeight="false" outlineLevel="0" collapsed="false">
      <c r="A19" s="1" t="s">
        <v>46</v>
      </c>
      <c r="B19" s="4" t="n">
        <v>2500</v>
      </c>
      <c r="C19" s="4" t="s">
        <v>131</v>
      </c>
      <c r="D19" s="5" t="n">
        <v>6.88</v>
      </c>
      <c r="E19" s="6" t="n">
        <v>13.8945</v>
      </c>
      <c r="F19" s="12"/>
      <c r="G19" s="4" t="n">
        <v>109.70364178</v>
      </c>
      <c r="H19" s="8" t="n">
        <v>0.9</v>
      </c>
      <c r="I19" s="8" t="n">
        <v>1.80587174083789</v>
      </c>
      <c r="J19" s="13" t="n">
        <f aca="false">1/I19</f>
        <v>0.553749182395434</v>
      </c>
      <c r="K19" s="8" t="n">
        <f aca="false">100*((1/H19) - (1/1.53))</f>
        <v>45.7516339869281</v>
      </c>
      <c r="L19" s="8" t="n">
        <f aca="false">I19*(M19-K19*(1- (1/I19)))</f>
        <v>131.352495724182</v>
      </c>
      <c r="M19" s="4" t="n">
        <v>93.1530411862769</v>
      </c>
      <c r="N19" s="12" t="n">
        <v>0.567636358187107</v>
      </c>
      <c r="O19" s="5" t="n">
        <v>-1.16</v>
      </c>
      <c r="P19" s="5" t="n">
        <v>19.26</v>
      </c>
      <c r="Q19" s="7" t="n">
        <v>0.17</v>
      </c>
      <c r="R19" s="7"/>
      <c r="S19" s="7"/>
      <c r="T19" s="7"/>
      <c r="U19" s="4" t="n">
        <v>1154.78476961139</v>
      </c>
      <c r="V19" s="10" t="n">
        <v>0.16</v>
      </c>
      <c r="W19" s="11" t="n">
        <v>-4.93</v>
      </c>
      <c r="X19" s="11" t="n">
        <v>-7.13</v>
      </c>
      <c r="Y19" s="11" t="n">
        <v>-9.33</v>
      </c>
      <c r="Z19" s="11" t="n">
        <v>24.98</v>
      </c>
      <c r="AA19" s="14" t="n">
        <v>-2.98834690821897</v>
      </c>
      <c r="AB19" s="5" t="n">
        <v>-3.05</v>
      </c>
      <c r="AC19" s="8"/>
      <c r="AD19" s="12" t="n">
        <v>0.001659</v>
      </c>
      <c r="AE19" s="8" t="n">
        <v>0.205</v>
      </c>
    </row>
    <row r="20" customFormat="false" ht="12.65" hidden="false" customHeight="false" outlineLevel="0" collapsed="false">
      <c r="A20" s="1" t="s">
        <v>48</v>
      </c>
      <c r="B20" s="4" t="n">
        <v>400</v>
      </c>
      <c r="C20" s="4" t="s">
        <v>133</v>
      </c>
      <c r="D20" s="5" t="n">
        <v>4.8305439331</v>
      </c>
      <c r="E20" s="6" t="n">
        <v>12.75</v>
      </c>
      <c r="F20" s="12"/>
      <c r="G20" s="4"/>
      <c r="H20" s="8" t="n">
        <v>0.7</v>
      </c>
      <c r="I20" s="8" t="n">
        <v>3.1146926282787</v>
      </c>
      <c r="J20" s="13" t="n">
        <f aca="false">1/I20</f>
        <v>0.321058967719919</v>
      </c>
      <c r="K20" s="8" t="n">
        <f aca="false">100*((1/H20) - (1/1.53))</f>
        <v>77.4976657329599</v>
      </c>
      <c r="L20" s="8" t="n">
        <f aca="false">I20*(M20-K20*(1- (1/I20)))</f>
        <v>304.589805648626</v>
      </c>
      <c r="M20" s="4" t="n">
        <v>150.407633751591</v>
      </c>
      <c r="N20" s="12" t="n">
        <v>0.367287331287258</v>
      </c>
      <c r="O20" s="14" t="n">
        <v>-1.42274895336093</v>
      </c>
      <c r="P20" s="14" t="n">
        <v>6.71280382204902</v>
      </c>
      <c r="Q20" s="7"/>
      <c r="R20" s="7"/>
      <c r="S20" s="7"/>
      <c r="T20" s="7"/>
      <c r="U20" s="4"/>
      <c r="V20" s="10" t="n">
        <v>0.3134571207</v>
      </c>
      <c r="W20" s="11" t="n">
        <v>-5.713847822</v>
      </c>
      <c r="X20" s="11" t="n">
        <v>-10.35976827</v>
      </c>
      <c r="Y20" s="11" t="n">
        <v>-15.00568872</v>
      </c>
      <c r="Z20" s="11" t="n">
        <v>11.102207209</v>
      </c>
      <c r="AA20" s="14" t="n">
        <v>-1.97322438194395</v>
      </c>
      <c r="AB20" s="14" t="n">
        <f aca="false">AA20</f>
        <v>-1.97322438194395</v>
      </c>
      <c r="AC20" s="8"/>
      <c r="AD20" s="8"/>
      <c r="AE20" s="8"/>
    </row>
    <row r="26" customFormat="false" ht="12.65" hidden="false" customHeight="false" outlineLevel="0" collapsed="false"/>
    <row r="27" customFormat="false" ht="12.65" hidden="false" customHeight="false" outlineLevel="0" collapsed="false"/>
    <row r="29" customFormat="false" ht="12.65" hidden="false" customHeight="false" outlineLevel="0" collapsed="false"/>
  </sheetData>
  <autoFilter ref="A1:AE20">
    <sortState ref="A2:AE20">
      <sortCondition ref="A2:A20" customList=""/>
    </sortState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2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N17" activeCellId="0" sqref="N17"/>
    </sheetView>
  </sheetViews>
  <sheetFormatPr defaultColWidth="11.54296875" defaultRowHeight="12.8" zeroHeight="false" outlineLevelRow="0" outlineLevelCol="0"/>
  <cols>
    <col collapsed="false" customWidth="true" hidden="false" outlineLevel="0" max="1" min="1" style="2" width="33.18"/>
    <col collapsed="false" customWidth="true" hidden="false" outlineLevel="0" max="5" min="2" style="2" width="10"/>
    <col collapsed="false" customWidth="true" hidden="false" outlineLevel="0" max="6" min="6" style="2" width="10.18"/>
    <col collapsed="false" customWidth="true" hidden="false" outlineLevel="0" max="7" min="7" style="2" width="13.56"/>
    <col collapsed="false" customWidth="true" hidden="false" outlineLevel="0" max="10" min="8" style="2" width="10.18"/>
    <col collapsed="false" customWidth="true" hidden="false" outlineLevel="0" max="11" min="11" style="2" width="12.17"/>
    <col collapsed="false" customWidth="true" hidden="false" outlineLevel="0" max="14" min="12" style="2" width="9.45"/>
    <col collapsed="false" customWidth="true" hidden="false" outlineLevel="0" max="15" min="15" style="2" width="7.82"/>
    <col collapsed="false" customWidth="true" hidden="false" outlineLevel="0" max="16" min="16" style="2" width="8.82"/>
    <col collapsed="false" customWidth="true" hidden="false" outlineLevel="0" max="17" min="17" style="2" width="7.45"/>
    <col collapsed="false" customWidth="true" hidden="false" outlineLevel="0" max="18" min="18" style="2" width="8.54"/>
    <col collapsed="false" customWidth="true" hidden="false" outlineLevel="0" max="19" min="19" style="2" width="9.54"/>
    <col collapsed="false" customWidth="true" hidden="false" outlineLevel="0" max="20" min="20" style="2" width="8.18"/>
    <col collapsed="false" customWidth="true" hidden="false" outlineLevel="0" max="21" min="21" style="2" width="11.27"/>
    <col collapsed="false" customWidth="true" hidden="false" outlineLevel="0" max="22" min="22" style="2" width="16.45"/>
    <col collapsed="false" customWidth="true" hidden="false" outlineLevel="0" max="23" min="23" style="2" width="10.78"/>
    <col collapsed="false" customWidth="true" hidden="false" outlineLevel="0" max="24" min="24" style="2" width="12.45"/>
    <col collapsed="false" customWidth="true" hidden="false" outlineLevel="0" max="26" min="25" style="2" width="13.45"/>
    <col collapsed="false" customWidth="true" hidden="false" outlineLevel="0" max="27" min="27" style="2" width="8.18"/>
    <col collapsed="false" customWidth="true" hidden="false" outlineLevel="0" max="28" min="28" style="2" width="9.18"/>
    <col collapsed="false" customWidth="true" hidden="false" outlineLevel="0" max="29" min="29" style="2" width="10.45"/>
    <col collapsed="false" customWidth="true" hidden="false" outlineLevel="0" max="30" min="30" style="2" width="8.54"/>
  </cols>
  <sheetData>
    <row r="1" s="1" customFormat="true" ht="12.8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134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126</v>
      </c>
      <c r="J1" s="3" t="s">
        <v>7</v>
      </c>
      <c r="K1" s="3" t="s">
        <v>127</v>
      </c>
      <c r="L1" s="3" t="s">
        <v>128</v>
      </c>
      <c r="M1" s="3" t="s">
        <v>129</v>
      </c>
      <c r="N1" s="3" t="s">
        <v>8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XFA1" s="2"/>
      <c r="XFB1" s="2"/>
      <c r="XFC1" s="2"/>
      <c r="XFD1" s="2"/>
    </row>
    <row r="2" customFormat="false" ht="12.8" hidden="false" customHeight="false" outlineLevel="0" collapsed="false">
      <c r="A2" s="1" t="s">
        <v>26</v>
      </c>
      <c r="B2" s="16" t="n">
        <f aca="false">EXP(LN(C2)/1.4)</f>
        <v>267.362200013348</v>
      </c>
      <c r="C2" s="4" t="n">
        <v>2500</v>
      </c>
      <c r="D2" s="16" t="n">
        <f aca="false">EXP(LN(C2)/0.95)</f>
        <v>3773.80066347525</v>
      </c>
      <c r="E2" s="5" t="n">
        <v>11.1296605453534</v>
      </c>
      <c r="F2" s="6" t="n">
        <v>35</v>
      </c>
      <c r="G2" s="17" t="n">
        <v>51.5</v>
      </c>
      <c r="H2" s="4" t="n">
        <v>120.0791734</v>
      </c>
      <c r="I2" s="8" t="n">
        <v>0.48</v>
      </c>
      <c r="J2" s="7" t="n">
        <v>2.358</v>
      </c>
      <c r="K2" s="13" t="n">
        <f aca="false">1/J2</f>
        <v>0.424088210347752</v>
      </c>
      <c r="L2" s="4" t="n">
        <f aca="false">100*((1/I2) - (1/1.53))</f>
        <v>142.97385620915</v>
      </c>
      <c r="M2" s="4" t="n">
        <f aca="false">J2*(N2-L2*(1- (1/J2)))</f>
        <v>95.0697180759738</v>
      </c>
      <c r="N2" s="4" t="n">
        <v>122.658276</v>
      </c>
      <c r="O2" s="18" t="n">
        <v>-2.48</v>
      </c>
      <c r="P2" s="18" t="n">
        <v>14.72</v>
      </c>
      <c r="Q2" s="19" t="n">
        <v>0.2609</v>
      </c>
      <c r="R2" s="18" t="n">
        <f aca="false">0.52-4.16*I2</f>
        <v>-1.4768</v>
      </c>
      <c r="S2" s="18" t="n">
        <f aca="false">(1.02*EXP(8.5*I2)- 2.89)^0.5</f>
        <v>7.57881120274677</v>
      </c>
      <c r="T2" s="19" t="n">
        <v>0.755</v>
      </c>
      <c r="U2" s="4" t="n">
        <v>4776.130138</v>
      </c>
      <c r="V2" s="5" t="n">
        <v>2.695</v>
      </c>
      <c r="W2" s="18" t="n">
        <v>-2.142</v>
      </c>
      <c r="X2" s="18" t="n">
        <v>-3.84</v>
      </c>
      <c r="Y2" s="18" t="n">
        <v>-5.8133</v>
      </c>
      <c r="Z2" s="17" t="n">
        <v>20.7</v>
      </c>
      <c r="AA2" s="18" t="n">
        <v>-2.72</v>
      </c>
      <c r="AB2" s="20" t="n">
        <v>30</v>
      </c>
      <c r="AC2" s="21" t="n">
        <v>0.0042</v>
      </c>
      <c r="AD2" s="21" t="n">
        <v>0.3066</v>
      </c>
    </row>
    <row r="3" customFormat="false" ht="12.8" hidden="false" customHeight="false" outlineLevel="0" collapsed="false">
      <c r="A3" s="1" t="s">
        <v>27</v>
      </c>
      <c r="B3" s="16" t="n">
        <f aca="false">EXP(LN(C3)/1.4)</f>
        <v>185.625062808954</v>
      </c>
      <c r="C3" s="4" t="n">
        <v>1500</v>
      </c>
      <c r="D3" s="16" t="n">
        <f aca="false">EXP(LN(C3)/0.95)</f>
        <v>2204.21501725585</v>
      </c>
      <c r="E3" s="5" t="n">
        <v>7.921182266</v>
      </c>
      <c r="F3" s="6" t="n">
        <v>14.1</v>
      </c>
      <c r="G3" s="17" t="n">
        <v>49.2</v>
      </c>
      <c r="H3" s="4" t="n">
        <v>98.5</v>
      </c>
      <c r="I3" s="8" t="n">
        <v>0.79</v>
      </c>
      <c r="J3" s="8" t="n">
        <v>1.6691407554284</v>
      </c>
      <c r="K3" s="13" t="n">
        <f aca="false">1/J3</f>
        <v>0.599110648246883</v>
      </c>
      <c r="L3" s="4" t="n">
        <f aca="false">100*((1/I3) - (1/1.53))</f>
        <v>61.2228013568296</v>
      </c>
      <c r="M3" s="4" t="n">
        <f aca="false">J3*(N3-L3*(1- (1/J3)))</f>
        <v>192.806703886108</v>
      </c>
      <c r="N3" s="4" t="n">
        <v>140.0561185</v>
      </c>
      <c r="O3" s="6" t="n">
        <v>-0.74</v>
      </c>
      <c r="P3" s="6" t="n">
        <v>7</v>
      </c>
      <c r="Q3" s="19" t="n">
        <v>0.72</v>
      </c>
      <c r="R3" s="18" t="n">
        <f aca="false">0.52-4.16*I3</f>
        <v>-2.7664</v>
      </c>
      <c r="S3" s="18" t="n">
        <f aca="false">(1.02*EXP(8.5*I3)- 2.89)^0.5</f>
        <v>28.9531939902222</v>
      </c>
      <c r="T3" s="19" t="n">
        <v>0.7423</v>
      </c>
      <c r="U3" s="4" t="n">
        <v>1990</v>
      </c>
      <c r="V3" s="11" t="n">
        <v>0.4212287</v>
      </c>
      <c r="W3" s="22" t="n">
        <v>-6.684601329</v>
      </c>
      <c r="X3" s="22" t="n">
        <v>-8.22732559</v>
      </c>
      <c r="Y3" s="22" t="n">
        <v>-9.770049851</v>
      </c>
      <c r="Z3" s="23" t="n">
        <v>40.20557204</v>
      </c>
      <c r="AA3" s="24" t="n">
        <v>-2.32449789044832</v>
      </c>
      <c r="AB3" s="20" t="n">
        <v>30</v>
      </c>
      <c r="AC3" s="12" t="n">
        <v>0.002819</v>
      </c>
      <c r="AD3" s="8" t="n">
        <v>0.17</v>
      </c>
    </row>
    <row r="4" customFormat="false" ht="12.8" hidden="false" customHeight="false" outlineLevel="0" collapsed="false">
      <c r="A4" s="1" t="s">
        <v>28</v>
      </c>
      <c r="B4" s="16" t="n">
        <f aca="false">EXP(LN(C4)/1.4)</f>
        <v>185.625062808954</v>
      </c>
      <c r="C4" s="4" t="n">
        <v>1500</v>
      </c>
      <c r="D4" s="16" t="n">
        <f aca="false">EXP(LN(C4)/0.95)</f>
        <v>2204.21501725585</v>
      </c>
      <c r="E4" s="5" t="n">
        <v>8.4348179086</v>
      </c>
      <c r="F4" s="6" t="n">
        <v>18.5979166666666</v>
      </c>
      <c r="G4" s="17" t="n">
        <v>66.43</v>
      </c>
      <c r="H4" s="17" t="n">
        <v>115.7</v>
      </c>
      <c r="I4" s="8" t="n">
        <v>0.8</v>
      </c>
      <c r="J4" s="8" t="n">
        <v>1.6674653809253</v>
      </c>
      <c r="K4" s="13" t="n">
        <f aca="false">1/J4</f>
        <v>0.599712600596893</v>
      </c>
      <c r="L4" s="4" t="n">
        <f aca="false">100*((1/I4) - (1/1.53))</f>
        <v>59.640522875817</v>
      </c>
      <c r="M4" s="4" t="n">
        <f aca="false">J4*(N4-L4*(1- (1/J4)))</f>
        <v>150.241329112178</v>
      </c>
      <c r="N4" s="4" t="n">
        <v>113.974968</v>
      </c>
      <c r="O4" s="24" t="n">
        <v>-2.32190138989068</v>
      </c>
      <c r="P4" s="24" t="n">
        <v>13.741165480704</v>
      </c>
      <c r="Q4" s="19" t="n">
        <v>0.29</v>
      </c>
      <c r="R4" s="18" t="n">
        <f aca="false">0.52-4.16*I4</f>
        <v>-2.808</v>
      </c>
      <c r="S4" s="18" t="n">
        <f aca="false">(1.02*EXP(8.5*I4)- 2.89)^0.5</f>
        <v>30.2144706636311</v>
      </c>
      <c r="T4" s="19" t="n">
        <v>0.833</v>
      </c>
      <c r="U4" s="17" t="n">
        <v>2284.9</v>
      </c>
      <c r="V4" s="11" t="n">
        <v>0.1393276892</v>
      </c>
      <c r="W4" s="22" t="n">
        <v>-0.531000697</v>
      </c>
      <c r="X4" s="22" t="n">
        <v>-3.849174089</v>
      </c>
      <c r="Y4" s="22" t="n">
        <v>-7.167347481</v>
      </c>
      <c r="Z4" s="23" t="n">
        <v>43.383557803</v>
      </c>
      <c r="AA4" s="24" t="n">
        <v>-2.92181955290895</v>
      </c>
      <c r="AB4" s="20" t="n">
        <v>30</v>
      </c>
      <c r="AC4" s="12" t="n">
        <v>0.001516</v>
      </c>
      <c r="AD4" s="21" t="n">
        <v>0.2</v>
      </c>
    </row>
    <row r="5" customFormat="false" ht="12.8" hidden="false" customHeight="false" outlineLevel="0" collapsed="false">
      <c r="A5" s="1" t="s">
        <v>31</v>
      </c>
      <c r="B5" s="16" t="n">
        <f aca="false">EXP(LN(C5)/1.4)</f>
        <v>72.2128157528199</v>
      </c>
      <c r="C5" s="4" t="n">
        <v>400</v>
      </c>
      <c r="D5" s="16" t="n">
        <f aca="false">EXP(LN(C5)/0.95)</f>
        <v>548.290242550687</v>
      </c>
      <c r="E5" s="5" t="n">
        <v>6.866</v>
      </c>
      <c r="F5" s="6" t="n">
        <v>15.55</v>
      </c>
      <c r="G5" s="17" t="n">
        <v>95.29</v>
      </c>
      <c r="H5" s="17" t="n">
        <v>167</v>
      </c>
      <c r="I5" s="8" t="n">
        <v>0.78</v>
      </c>
      <c r="J5" s="8" t="n">
        <v>2.86827625720614</v>
      </c>
      <c r="K5" s="13" t="n">
        <f aca="false">1/J5</f>
        <v>0.348641452331393</v>
      </c>
      <c r="L5" s="4" t="n">
        <f aca="false">100*((1/I5) - (1/1.53))</f>
        <v>62.8456510809452</v>
      </c>
      <c r="M5" s="4" t="n">
        <f aca="false">J5*(N5-L5*(1- (1/J5)))</f>
        <v>242.988865546897</v>
      </c>
      <c r="N5" s="4" t="n">
        <v>125.651043</v>
      </c>
      <c r="O5" s="24" t="n">
        <v>-1.71902985909749</v>
      </c>
      <c r="P5" s="24" t="n">
        <v>6.40509511402895</v>
      </c>
      <c r="Q5" s="19" t="n">
        <v>0.29</v>
      </c>
      <c r="R5" s="18" t="n">
        <f aca="false">0.52-4.16*I5</f>
        <v>-2.7248</v>
      </c>
      <c r="S5" s="18" t="n">
        <f aca="false">(1.02*EXP(8.5*I5)- 2.89)^0.5</f>
        <v>27.7442212731705</v>
      </c>
      <c r="T5" s="19" t="n">
        <v>0.7</v>
      </c>
      <c r="U5" s="4" t="n">
        <v>3530</v>
      </c>
      <c r="V5" s="11" t="n">
        <v>0.1689526292</v>
      </c>
      <c r="W5" s="22" t="n">
        <v>-6.733965191</v>
      </c>
      <c r="X5" s="22" t="n">
        <v>-10.14762341</v>
      </c>
      <c r="Y5" s="22" t="n">
        <v>-13.56128162</v>
      </c>
      <c r="Z5" s="23" t="n">
        <v>15.849100066</v>
      </c>
      <c r="AA5" s="24" t="n">
        <v>-2.17054287918342</v>
      </c>
      <c r="AB5" s="20" t="n">
        <v>30</v>
      </c>
      <c r="AC5" s="12" t="n">
        <v>0.003437</v>
      </c>
      <c r="AD5" s="21" t="n">
        <v>0.2</v>
      </c>
    </row>
    <row r="6" customFormat="false" ht="12.8" hidden="false" customHeight="false" outlineLevel="0" collapsed="false">
      <c r="A6" s="1" t="s">
        <v>32</v>
      </c>
      <c r="B6" s="16" t="n">
        <f aca="false">EXP(LN(C6)/1.4)</f>
        <v>72.2128157528199</v>
      </c>
      <c r="C6" s="4" t="n">
        <v>400</v>
      </c>
      <c r="D6" s="16" t="n">
        <f aca="false">EXP(LN(C6)/0.95)</f>
        <v>548.290242550687</v>
      </c>
      <c r="E6" s="5" t="n">
        <v>6.5871813451</v>
      </c>
      <c r="F6" s="6" t="n">
        <v>14.31</v>
      </c>
      <c r="G6" s="17" t="n">
        <v>95.28</v>
      </c>
      <c r="H6" s="17" t="n">
        <v>167</v>
      </c>
      <c r="I6" s="8" t="n">
        <v>0.78</v>
      </c>
      <c r="J6" s="8" t="n">
        <v>2.86827625720614</v>
      </c>
      <c r="K6" s="13" t="n">
        <f aca="false">1/J6</f>
        <v>0.348641452331393</v>
      </c>
      <c r="L6" s="4" t="n">
        <f aca="false">100*((1/I6) - (1/1.53))</f>
        <v>62.8456510809452</v>
      </c>
      <c r="M6" s="4" t="n">
        <f aca="false">J6*(N6-L6*(1- (1/J6)))</f>
        <v>265.960204572835</v>
      </c>
      <c r="N6" s="4" t="n">
        <v>133.659804</v>
      </c>
      <c r="O6" s="24" t="n">
        <v>-1.9796889440226</v>
      </c>
      <c r="P6" s="24" t="n">
        <v>9.61055583128884</v>
      </c>
      <c r="Q6" s="19" t="n">
        <v>0.29</v>
      </c>
      <c r="R6" s="18" t="n">
        <f aca="false">0.52-4.16*I6</f>
        <v>-2.7248</v>
      </c>
      <c r="S6" s="18" t="n">
        <f aca="false">(1.02*EXP(8.5*I6)- 2.89)^0.5</f>
        <v>27.7442212731705</v>
      </c>
      <c r="T6" s="19" t="n">
        <v>0.7</v>
      </c>
      <c r="U6" s="17" t="n">
        <v>1457.7</v>
      </c>
      <c r="V6" s="19" t="n">
        <v>0.426</v>
      </c>
      <c r="W6" s="6" t="n">
        <v>-8.3</v>
      </c>
      <c r="X6" s="6" t="n">
        <v>-10.2</v>
      </c>
      <c r="Y6" s="18" t="n">
        <v>-13.56</v>
      </c>
      <c r="Z6" s="17" t="n">
        <v>14.34</v>
      </c>
      <c r="AA6" s="24" t="n">
        <v>-2.16254532499295</v>
      </c>
      <c r="AB6" s="20" t="n">
        <v>30</v>
      </c>
      <c r="AC6" s="12" t="n">
        <v>0.004014</v>
      </c>
      <c r="AD6" s="21" t="n">
        <v>0.2</v>
      </c>
    </row>
    <row r="7" customFormat="false" ht="12.8" hidden="false" customHeight="false" outlineLevel="0" collapsed="false">
      <c r="A7" s="1" t="s">
        <v>34</v>
      </c>
      <c r="B7" s="16" t="n">
        <f aca="false">EXP(LN(C7)/1.4)</f>
        <v>72.2128157528199</v>
      </c>
      <c r="C7" s="4" t="n">
        <v>400</v>
      </c>
      <c r="D7" s="16" t="n">
        <f aca="false">EXP(LN(C7)/0.95)</f>
        <v>548.290242550687</v>
      </c>
      <c r="E7" s="14" t="n">
        <v>6.047</v>
      </c>
      <c r="F7" s="18" t="n">
        <v>49.7</v>
      </c>
      <c r="G7" s="17" t="n">
        <v>113.83</v>
      </c>
      <c r="H7" s="17" t="n">
        <v>182.6</v>
      </c>
      <c r="I7" s="8" t="n">
        <v>0.7</v>
      </c>
      <c r="J7" s="8" t="n">
        <v>5.67380422886498</v>
      </c>
      <c r="K7" s="13" t="n">
        <f aca="false">1/J7</f>
        <v>0.176248590833041</v>
      </c>
      <c r="L7" s="4" t="n">
        <f aca="false">100*((1/I7) - (1/1.53))</f>
        <v>77.4976657329599</v>
      </c>
      <c r="M7" s="4" t="n">
        <f aca="false">J7*(N7-L7*(1- (1/J7)))</f>
        <v>641.751543151177</v>
      </c>
      <c r="N7" s="15" t="n">
        <v>176.9466165</v>
      </c>
      <c r="O7" s="18" t="n">
        <v>-1.642</v>
      </c>
      <c r="P7" s="18" t="n">
        <v>13.577</v>
      </c>
      <c r="Q7" s="19" t="n">
        <v>0.2609</v>
      </c>
      <c r="R7" s="18" t="n">
        <f aca="false">0.52-4.16*I7</f>
        <v>-2.392</v>
      </c>
      <c r="S7" s="18" t="n">
        <f aca="false">(1.02*EXP(8.5*I7)- 2.89)^0.5</f>
        <v>19.7113775734304</v>
      </c>
      <c r="T7" s="19" t="n">
        <v>0.6096</v>
      </c>
      <c r="U7" s="17" t="n">
        <v>13004</v>
      </c>
      <c r="V7" s="19" t="n">
        <v>2.9075</v>
      </c>
      <c r="W7" s="18" t="n">
        <v>-1.215</v>
      </c>
      <c r="X7" s="18" t="n">
        <v>-2.39</v>
      </c>
      <c r="Y7" s="18" t="n">
        <v>-4.03</v>
      </c>
      <c r="Z7" s="17"/>
      <c r="AA7" s="25" t="n">
        <v>-1.608</v>
      </c>
      <c r="AB7" s="20" t="n">
        <v>30</v>
      </c>
      <c r="AC7" s="21" t="n">
        <v>0.0085</v>
      </c>
      <c r="AD7" s="21" t="n">
        <v>0.3066</v>
      </c>
    </row>
    <row r="8" customFormat="false" ht="12.8" hidden="false" customHeight="false" outlineLevel="0" collapsed="false">
      <c r="A8" s="1" t="s">
        <v>35</v>
      </c>
      <c r="B8" s="16" t="n">
        <f aca="false">EXP(LN(C8)/1.4)</f>
        <v>72.2128157528199</v>
      </c>
      <c r="C8" s="4" t="n">
        <v>400</v>
      </c>
      <c r="D8" s="16" t="n">
        <f aca="false">EXP(LN(C8)/0.95)</f>
        <v>548.290242550687</v>
      </c>
      <c r="E8" s="19" t="n">
        <v>16.2</v>
      </c>
      <c r="F8" s="18" t="n">
        <v>29.2</v>
      </c>
      <c r="G8" s="17" t="n">
        <v>54.99</v>
      </c>
      <c r="H8" s="17" t="n">
        <v>98.6</v>
      </c>
      <c r="I8" s="8" t="n">
        <v>0.7</v>
      </c>
      <c r="J8" s="8" t="n">
        <v>3.85794536330718</v>
      </c>
      <c r="K8" s="13" t="n">
        <f aca="false">1/J8</f>
        <v>0.259205329736127</v>
      </c>
      <c r="L8" s="4" t="n">
        <f aca="false">100*((1/I8) - (1/1.53))</f>
        <v>77.4976657329599</v>
      </c>
      <c r="M8" s="4" t="n">
        <f aca="false">J8*(N8-L8*(1- (1/J8)))</f>
        <v>252.089670893927</v>
      </c>
      <c r="N8" s="15" t="n">
        <v>122.752844</v>
      </c>
      <c r="O8" s="18" t="n">
        <v>-0.72</v>
      </c>
      <c r="P8" s="18" t="n">
        <v>5.92</v>
      </c>
      <c r="Q8" s="19" t="n">
        <v>0.2609</v>
      </c>
      <c r="R8" s="18" t="n">
        <f aca="false">0.52-4.16*I8</f>
        <v>-2.392</v>
      </c>
      <c r="S8" s="18" t="n">
        <f aca="false">(1.02*EXP(8.5*I8)- 2.89)^0.5</f>
        <v>19.7113775734304</v>
      </c>
      <c r="T8" s="19" t="n">
        <v>0.6096</v>
      </c>
      <c r="U8" s="17" t="n">
        <v>13004</v>
      </c>
      <c r="V8" s="19" t="n">
        <v>2.9075</v>
      </c>
      <c r="W8" s="18" t="n">
        <v>-2.001</v>
      </c>
      <c r="X8" s="18" t="n">
        <v>-3.62</v>
      </c>
      <c r="Y8" s="18" t="n">
        <v>-5.54</v>
      </c>
      <c r="Z8" s="17"/>
      <c r="AA8" s="18" t="n">
        <v>-0.56</v>
      </c>
      <c r="AB8" s="20" t="n">
        <v>30</v>
      </c>
      <c r="AC8" s="21" t="n">
        <v>0.0085</v>
      </c>
      <c r="AD8" s="21" t="n">
        <v>0.3066</v>
      </c>
    </row>
    <row r="9" customFormat="false" ht="12.8" hidden="false" customHeight="false" outlineLevel="0" collapsed="false">
      <c r="A9" s="1" t="s">
        <v>36</v>
      </c>
      <c r="B9" s="16" t="n">
        <f aca="false">EXP(LN(C9)/1.4)</f>
        <v>72.2128157528199</v>
      </c>
      <c r="C9" s="4" t="n">
        <v>400</v>
      </c>
      <c r="D9" s="16" t="n">
        <f aca="false">EXP(LN(C9)/0.95)</f>
        <v>548.290242550687</v>
      </c>
      <c r="E9" s="5" t="n">
        <v>16.192170819</v>
      </c>
      <c r="F9" s="6" t="n">
        <v>29.2083333333333</v>
      </c>
      <c r="G9" s="17" t="n">
        <v>55.01</v>
      </c>
      <c r="H9" s="17" t="n">
        <v>98.63</v>
      </c>
      <c r="I9" s="8" t="n">
        <v>0.7</v>
      </c>
      <c r="J9" s="8" t="n">
        <v>3.85794536330718</v>
      </c>
      <c r="K9" s="13" t="n">
        <f aca="false">1/J9</f>
        <v>0.259205329736127</v>
      </c>
      <c r="L9" s="4" t="n">
        <f aca="false">100*((1/I9) - (1/1.53))</f>
        <v>77.4976657329599</v>
      </c>
      <c r="M9" s="4" t="n">
        <f aca="false">J9*(N9-L9*(1- (1/J9)))</f>
        <v>361.065655410742</v>
      </c>
      <c r="N9" s="4" t="n">
        <v>151</v>
      </c>
      <c r="O9" s="6" t="n">
        <v>-0.72</v>
      </c>
      <c r="P9" s="7" t="n">
        <v>5.92</v>
      </c>
      <c r="Q9" s="19" t="n">
        <v>0.2609</v>
      </c>
      <c r="R9" s="18" t="n">
        <f aca="false">0.52-4.16*I9</f>
        <v>-2.392</v>
      </c>
      <c r="S9" s="18" t="n">
        <f aca="false">(1.02*EXP(8.5*I9)- 2.89)^0.5</f>
        <v>19.7113775734304</v>
      </c>
      <c r="T9" s="19" t="n">
        <v>0.6096</v>
      </c>
      <c r="U9" s="17" t="n">
        <v>13004</v>
      </c>
      <c r="V9" s="19" t="n">
        <v>2.9075</v>
      </c>
      <c r="W9" s="5" t="n">
        <v>-2.8</v>
      </c>
      <c r="X9" s="5" t="n">
        <v>-3.62</v>
      </c>
      <c r="Y9" s="5" t="n">
        <v>-4.2</v>
      </c>
      <c r="Z9" s="4" t="n">
        <v>65.50862069</v>
      </c>
      <c r="AA9" s="18" t="n">
        <v>-0.56</v>
      </c>
      <c r="AB9" s="20" t="n">
        <v>30</v>
      </c>
      <c r="AC9" s="21" t="n">
        <v>0.0085</v>
      </c>
      <c r="AD9" s="21" t="n">
        <v>0.3066</v>
      </c>
    </row>
    <row r="10" customFormat="false" ht="12.8" hidden="false" customHeight="false" outlineLevel="0" collapsed="false">
      <c r="A10" s="1" t="s">
        <v>37</v>
      </c>
      <c r="B10" s="16" t="n">
        <f aca="false">EXP(LN(C10)/1.4)</f>
        <v>185.625062808954</v>
      </c>
      <c r="C10" s="4" t="n">
        <v>1500</v>
      </c>
      <c r="D10" s="16" t="n">
        <f aca="false">EXP(LN(C10)/0.95)</f>
        <v>2204.21501725585</v>
      </c>
      <c r="E10" s="5" t="n">
        <v>8.03</v>
      </c>
      <c r="F10" s="6" t="n">
        <v>10.675</v>
      </c>
      <c r="G10" s="17" t="n">
        <v>51.19</v>
      </c>
      <c r="H10" s="17" t="n">
        <v>92.79</v>
      </c>
      <c r="I10" s="8" t="n">
        <v>0.72</v>
      </c>
      <c r="J10" s="8" t="n">
        <v>1.95223310621838</v>
      </c>
      <c r="K10" s="13" t="n">
        <f aca="false">1/J10</f>
        <v>0.512233911419049</v>
      </c>
      <c r="L10" s="4" t="n">
        <f aca="false">100*((1/I10) - (1/1.53))</f>
        <v>73.5294117647059</v>
      </c>
      <c r="M10" s="4" t="n">
        <f aca="false">J10*(N10-L10*(1- (1/J10)))</f>
        <v>142.092516610382</v>
      </c>
      <c r="N10" s="4" t="n">
        <v>108.649759138841</v>
      </c>
      <c r="O10" s="24" t="n">
        <v>-2.80162794800361</v>
      </c>
      <c r="P10" s="24" t="n">
        <v>22.3517952586394</v>
      </c>
      <c r="Q10" s="19" t="n">
        <v>0.466</v>
      </c>
      <c r="R10" s="18" t="n">
        <f aca="false">0.52-4.16*I10</f>
        <v>-2.4752</v>
      </c>
      <c r="S10" s="18" t="n">
        <f aca="false">(1.02*EXP(8.5*I10)- 2.89)^0.5</f>
        <v>21.472586904924</v>
      </c>
      <c r="T10" s="19" t="n">
        <v>0.742</v>
      </c>
      <c r="U10" s="4" t="n">
        <v>2040</v>
      </c>
      <c r="V10" s="11" t="n">
        <v>0.0693018125</v>
      </c>
      <c r="W10" s="22" t="n">
        <v>-4.338385029</v>
      </c>
      <c r="X10" s="22" t="n">
        <v>-11.4510026</v>
      </c>
      <c r="Y10" s="22" t="n">
        <v>-18.56362017</v>
      </c>
      <c r="Z10" s="23" t="n">
        <v>7.0420149194</v>
      </c>
      <c r="AA10" s="24" t="n">
        <v>-3.24247138458736</v>
      </c>
      <c r="AB10" s="20" t="n">
        <v>30</v>
      </c>
      <c r="AC10" s="12" t="n">
        <v>0.0053115</v>
      </c>
      <c r="AD10" s="21" t="n">
        <v>0.17233</v>
      </c>
    </row>
    <row r="11" customFormat="false" ht="12.8" hidden="false" customHeight="false" outlineLevel="0" collapsed="false">
      <c r="A11" s="1" t="s">
        <v>38</v>
      </c>
      <c r="B11" s="16" t="n">
        <f aca="false">EXP(LN(C11)/1.4)</f>
        <v>185.625062808954</v>
      </c>
      <c r="C11" s="4" t="n">
        <v>1500</v>
      </c>
      <c r="D11" s="16" t="n">
        <f aca="false">EXP(LN(C11)/0.95)</f>
        <v>2204.21501725585</v>
      </c>
      <c r="E11" s="5" t="n">
        <v>10.87</v>
      </c>
      <c r="F11" s="6" t="n">
        <v>14.1416666665</v>
      </c>
      <c r="G11" s="17" t="n">
        <v>46.77</v>
      </c>
      <c r="H11" s="17" t="n">
        <v>85.97</v>
      </c>
      <c r="I11" s="8" t="n">
        <v>0.72</v>
      </c>
      <c r="J11" s="8" t="n">
        <v>2.55484265546135</v>
      </c>
      <c r="K11" s="13" t="n">
        <f aca="false">1/J11</f>
        <v>0.391413536901129</v>
      </c>
      <c r="L11" s="4" t="n">
        <f aca="false">100*((1/I11) - (1/1.53))</f>
        <v>73.5294117647059</v>
      </c>
      <c r="M11" s="4" t="n">
        <f aca="false">J11*(N11-L11*(1- (1/J11)))</f>
        <v>185.680773679362</v>
      </c>
      <c r="N11" s="4" t="n">
        <v>117.426973</v>
      </c>
      <c r="O11" s="18" t="n">
        <v>-1.67</v>
      </c>
      <c r="P11" s="18" t="n">
        <v>14.38</v>
      </c>
      <c r="Q11" s="19" t="n">
        <v>0.466</v>
      </c>
      <c r="R11" s="18" t="n">
        <f aca="false">0.52-4.16*I11</f>
        <v>-2.4752</v>
      </c>
      <c r="S11" s="18" t="n">
        <f aca="false">(1.02*EXP(8.5*I11)- 2.89)^0.5</f>
        <v>21.472586904924</v>
      </c>
      <c r="T11" s="19" t="n">
        <v>0.742</v>
      </c>
      <c r="U11" s="17" t="n">
        <v>2042.495</v>
      </c>
      <c r="V11" s="19" t="n">
        <v>0.668</v>
      </c>
      <c r="W11" s="18" t="n">
        <v>-1.41</v>
      </c>
      <c r="X11" s="18" t="n">
        <v>-2.7</v>
      </c>
      <c r="Y11" s="18" t="n">
        <v>-4.41</v>
      </c>
      <c r="Z11" s="17"/>
      <c r="AA11" s="18" t="n">
        <v>-1.63</v>
      </c>
      <c r="AB11" s="20" t="n">
        <v>30</v>
      </c>
      <c r="AC11" s="21" t="n">
        <v>0.00414</v>
      </c>
      <c r="AD11" s="21" t="n">
        <v>0.17233</v>
      </c>
    </row>
    <row r="12" customFormat="false" ht="12.8" hidden="false" customHeight="false" outlineLevel="0" collapsed="false">
      <c r="A12" s="1" t="s">
        <v>39</v>
      </c>
      <c r="B12" s="16" t="n">
        <f aca="false">EXP(LN(C12)/1.4)</f>
        <v>185.625062808954</v>
      </c>
      <c r="C12" s="4" t="n">
        <v>1500</v>
      </c>
      <c r="D12" s="16" t="n">
        <f aca="false">EXP(LN(C12)/0.95)</f>
        <v>2204.21501725585</v>
      </c>
      <c r="E12" s="5" t="n">
        <v>6.975</v>
      </c>
      <c r="F12" s="6" t="n">
        <v>13.6</v>
      </c>
      <c r="G12" s="17" t="n">
        <v>63.24</v>
      </c>
      <c r="H12" s="17" t="n">
        <v>110.99</v>
      </c>
      <c r="I12" s="8" t="n">
        <v>0.72</v>
      </c>
      <c r="J12" s="8" t="n">
        <v>2.55484265546135</v>
      </c>
      <c r="K12" s="13" t="n">
        <f aca="false">1/J12</f>
        <v>0.391413536901129</v>
      </c>
      <c r="L12" s="4" t="n">
        <f aca="false">100*((1/I12) - (1/1.53))</f>
        <v>73.5294117647059</v>
      </c>
      <c r="M12" s="4" t="n">
        <f aca="false">J12*(N12-L12*(1- (1/J12)))</f>
        <v>200.028081502337</v>
      </c>
      <c r="N12" s="4" t="n">
        <v>123.0427035</v>
      </c>
      <c r="O12" s="24" t="n">
        <v>-2.20987373229647</v>
      </c>
      <c r="P12" s="24" t="n">
        <v>45.2098777291801</v>
      </c>
      <c r="Q12" s="19" t="n">
        <v>0.466</v>
      </c>
      <c r="R12" s="18" t="n">
        <f aca="false">0.52-4.16*I12</f>
        <v>-2.4752</v>
      </c>
      <c r="S12" s="18" t="n">
        <f aca="false">(1.02*EXP(8.5*I12)- 2.89)^0.5</f>
        <v>21.472586904924</v>
      </c>
      <c r="T12" s="19" t="n">
        <v>0.742</v>
      </c>
      <c r="U12" s="17" t="n">
        <v>2042.495</v>
      </c>
      <c r="V12" s="11" t="n">
        <v>0.1975867375</v>
      </c>
      <c r="W12" s="22" t="n">
        <v>-0.926429729</v>
      </c>
      <c r="X12" s="22" t="n">
        <v>-7.341125025</v>
      </c>
      <c r="Y12" s="22" t="n">
        <v>-13.75582032</v>
      </c>
      <c r="Z12" s="23" t="n">
        <v>7.813877822</v>
      </c>
      <c r="AA12" s="24" t="n">
        <v>-2.93066544939765</v>
      </c>
      <c r="AB12" s="20" t="n">
        <v>30</v>
      </c>
      <c r="AC12" s="12" t="n">
        <v>0.004711</v>
      </c>
      <c r="AD12" s="21" t="n">
        <v>0.17233</v>
      </c>
    </row>
    <row r="13" customFormat="false" ht="12.8" hidden="false" customHeight="false" outlineLevel="0" collapsed="false">
      <c r="A13" s="1" t="s">
        <v>40</v>
      </c>
      <c r="B13" s="16" t="n">
        <f aca="false">EXP(LN(C13)/1.4)</f>
        <v>185.625062808954</v>
      </c>
      <c r="C13" s="4" t="n">
        <v>1500</v>
      </c>
      <c r="D13" s="16" t="n">
        <f aca="false">EXP(LN(C13)/0.95)</f>
        <v>2204.21501725585</v>
      </c>
      <c r="E13" s="14" t="n">
        <v>10.858</v>
      </c>
      <c r="F13" s="18" t="n">
        <v>26.32</v>
      </c>
      <c r="G13" s="17" t="n">
        <v>69.95</v>
      </c>
      <c r="H13" s="17" t="n">
        <v>120.89</v>
      </c>
      <c r="I13" s="8" t="n">
        <v>0.62</v>
      </c>
      <c r="J13" s="8" t="n">
        <v>1.5</v>
      </c>
      <c r="K13" s="13" t="n">
        <f aca="false">1/J13</f>
        <v>0.666666666666667</v>
      </c>
      <c r="L13" s="4" t="n">
        <f aca="false">100*((1/I13) - (1/1.53))</f>
        <v>95.9308454564622</v>
      </c>
      <c r="M13" s="4" t="n">
        <f aca="false">J13*(N13-L13*(1- (1/J13)))</f>
        <v>156.680702271769</v>
      </c>
      <c r="N13" s="4" t="n">
        <v>136.43075</v>
      </c>
      <c r="O13" s="24" t="n">
        <v>-1.8525592242383</v>
      </c>
      <c r="P13" s="24" t="n">
        <v>8.13590559168222</v>
      </c>
      <c r="Q13" s="19" t="n">
        <v>0.2609</v>
      </c>
      <c r="R13" s="18" t="n">
        <f aca="false">0.52-4.16*I13</f>
        <v>-2.0592</v>
      </c>
      <c r="S13" s="18" t="n">
        <f aca="false">(1.02*EXP(8.5*I13)- 2.89)^0.5</f>
        <v>13.9790658376839</v>
      </c>
      <c r="T13" s="19" t="n">
        <v>0.6096</v>
      </c>
      <c r="U13" s="17" t="n">
        <v>13004</v>
      </c>
      <c r="V13" s="11" t="n">
        <v>0.1286961952</v>
      </c>
      <c r="W13" s="22" t="n">
        <v>-4.1592617</v>
      </c>
      <c r="X13" s="22" t="n">
        <v>-7.073297018</v>
      </c>
      <c r="Y13" s="22" t="n">
        <v>-9.987332337</v>
      </c>
      <c r="Z13" s="23" t="n">
        <v>17.886935033</v>
      </c>
      <c r="AA13" s="24" t="n">
        <v>-2.58059968993449</v>
      </c>
      <c r="AB13" s="20" t="n">
        <v>30</v>
      </c>
      <c r="AC13" s="12" t="n">
        <v>0.01399</v>
      </c>
      <c r="AD13" s="21" t="n">
        <v>0.3066</v>
      </c>
    </row>
    <row r="14" customFormat="false" ht="12.8" hidden="false" customHeight="false" outlineLevel="0" collapsed="false">
      <c r="A14" s="1" t="s">
        <v>41</v>
      </c>
      <c r="B14" s="16" t="n">
        <f aca="false">EXP(LN(C14)/1.4)</f>
        <v>185.625062808954</v>
      </c>
      <c r="C14" s="4" t="n">
        <v>1500</v>
      </c>
      <c r="D14" s="16" t="n">
        <f aca="false">EXP(LN(C14)/0.95)</f>
        <v>2204.21501725585</v>
      </c>
      <c r="E14" s="5" t="n">
        <v>5.928</v>
      </c>
      <c r="F14" s="18" t="n">
        <v>26.3</v>
      </c>
      <c r="G14" s="17" t="n">
        <v>88.537</v>
      </c>
      <c r="H14" s="17" t="n">
        <v>147.59</v>
      </c>
      <c r="I14" s="8" t="n">
        <v>0.62</v>
      </c>
      <c r="J14" s="8" t="n">
        <v>1.5</v>
      </c>
      <c r="K14" s="13" t="n">
        <f aca="false">1/J14</f>
        <v>0.666666666666667</v>
      </c>
      <c r="L14" s="4" t="n">
        <f aca="false">100*((1/I14) - (1/1.53))</f>
        <v>95.9308454564622</v>
      </c>
      <c r="M14" s="4" t="n">
        <f aca="false">J14*(N14-L14*(1- (1/J14)))</f>
        <v>126.28283723674</v>
      </c>
      <c r="N14" s="4" t="n">
        <v>116.165506643314</v>
      </c>
      <c r="O14" s="24" t="n">
        <v>-1.9269940661065</v>
      </c>
      <c r="P14" s="24" t="n">
        <v>13.6175966567185</v>
      </c>
      <c r="Q14" s="19" t="n">
        <v>0.2609</v>
      </c>
      <c r="R14" s="18" t="n">
        <f aca="false">0.52-4.16*I14</f>
        <v>-2.0592</v>
      </c>
      <c r="S14" s="18" t="n">
        <f aca="false">(1.02*EXP(8.5*I14)- 2.89)^0.5</f>
        <v>13.9790658376839</v>
      </c>
      <c r="T14" s="19" t="n">
        <v>0.6096</v>
      </c>
      <c r="U14" s="17" t="n">
        <v>13004</v>
      </c>
      <c r="V14" s="11" t="n">
        <v>0.2084861967</v>
      </c>
      <c r="W14" s="22" t="n">
        <v>-2.956328846</v>
      </c>
      <c r="X14" s="22" t="n">
        <v>-5.517944502</v>
      </c>
      <c r="Y14" s="22" t="n">
        <v>-8.079560157</v>
      </c>
      <c r="Z14" s="23" t="n">
        <v>21.388584916</v>
      </c>
      <c r="AA14" s="24" t="n">
        <v>-2.33723157320728</v>
      </c>
      <c r="AB14" s="20" t="n">
        <v>30</v>
      </c>
      <c r="AC14" s="12" t="n">
        <v>0.01658</v>
      </c>
      <c r="AD14" s="21" t="n">
        <v>0.3066</v>
      </c>
    </row>
    <row r="15" customFormat="false" ht="12.8" hidden="false" customHeight="false" outlineLevel="0" collapsed="false">
      <c r="A15" s="1" t="s">
        <v>42</v>
      </c>
      <c r="B15" s="16" t="n">
        <f aca="false">EXP(LN(C15)/1.4)</f>
        <v>185.625062808954</v>
      </c>
      <c r="C15" s="4" t="n">
        <v>1500</v>
      </c>
      <c r="D15" s="16" t="n">
        <f aca="false">EXP(LN(C15)/0.95)</f>
        <v>2204.21501725585</v>
      </c>
      <c r="E15" s="5" t="n">
        <v>40.13</v>
      </c>
      <c r="F15" s="18" t="n">
        <v>42.42</v>
      </c>
      <c r="G15" s="17" t="n">
        <v>25.9</v>
      </c>
      <c r="H15" s="17" t="n">
        <v>52.16</v>
      </c>
      <c r="I15" s="8" t="n">
        <v>0.62</v>
      </c>
      <c r="J15" s="8" t="n">
        <v>1.5</v>
      </c>
      <c r="K15" s="13" t="n">
        <f aca="false">1/J15</f>
        <v>0.666666666666667</v>
      </c>
      <c r="L15" s="4" t="n">
        <f aca="false">100*((1/I15) - (1/1.53))</f>
        <v>95.9308454564622</v>
      </c>
      <c r="M15" s="4" t="n">
        <f aca="false">J15*(N15-L15*(1- (1/J15)))</f>
        <v>180.698858271769</v>
      </c>
      <c r="N15" s="4" t="n">
        <v>152.442854</v>
      </c>
      <c r="O15" s="18" t="n">
        <v>-1.64</v>
      </c>
      <c r="P15" s="18" t="n">
        <v>13.57</v>
      </c>
      <c r="Q15" s="19" t="n">
        <v>0.2609</v>
      </c>
      <c r="R15" s="18" t="n">
        <f aca="false">0.52-4.16*I15</f>
        <v>-2.0592</v>
      </c>
      <c r="S15" s="18" t="n">
        <f aca="false">(1.02*EXP(8.5*I15)- 2.89)^0.5</f>
        <v>13.9790658376839</v>
      </c>
      <c r="T15" s="19" t="n">
        <v>0.6096</v>
      </c>
      <c r="U15" s="17" t="n">
        <v>13004</v>
      </c>
      <c r="V15" s="19" t="n">
        <v>2.91</v>
      </c>
      <c r="W15" s="18" t="n">
        <v>-1.215</v>
      </c>
      <c r="X15" s="18" t="n">
        <v>-2.39</v>
      </c>
      <c r="Y15" s="18" t="n">
        <v>-4.039</v>
      </c>
      <c r="Z15" s="19"/>
      <c r="AA15" s="18" t="n">
        <v>-1.608</v>
      </c>
      <c r="AB15" s="20" t="n">
        <v>30</v>
      </c>
      <c r="AC15" s="21" t="n">
        <v>0.0056</v>
      </c>
      <c r="AD15" s="21" t="n">
        <v>0.3066</v>
      </c>
    </row>
    <row r="16" customFormat="false" ht="12.8" hidden="false" customHeight="false" outlineLevel="0" collapsed="false">
      <c r="A16" s="1" t="s">
        <v>43</v>
      </c>
      <c r="B16" s="16" t="n">
        <f aca="false">EXP(LN(C16)/1.4)</f>
        <v>185.625062808954</v>
      </c>
      <c r="C16" s="4" t="n">
        <v>1500</v>
      </c>
      <c r="D16" s="16" t="n">
        <f aca="false">EXP(LN(C16)/0.95)</f>
        <v>2204.21501725585</v>
      </c>
      <c r="E16" s="5" t="n">
        <v>5.80621691921868</v>
      </c>
      <c r="F16" s="6" t="n">
        <v>8.2</v>
      </c>
      <c r="G16" s="17" t="n">
        <v>55.01</v>
      </c>
      <c r="H16" s="17" t="n">
        <v>157.6</v>
      </c>
      <c r="I16" s="8" t="n">
        <v>0.56</v>
      </c>
      <c r="J16" s="8" t="n">
        <v>1.482</v>
      </c>
      <c r="K16" s="13" t="n">
        <f aca="false">1/J16</f>
        <v>0.67476383265857</v>
      </c>
      <c r="L16" s="4" t="n">
        <f aca="false">100*((1/I16) - (1/1.53))</f>
        <v>113.211951447246</v>
      </c>
      <c r="M16" s="4" t="n">
        <f aca="false">J16*(N16-L16*(1- (1/J16)))</f>
        <v>115.388832426428</v>
      </c>
      <c r="N16" s="4" t="n">
        <v>114.680832</v>
      </c>
      <c r="O16" s="18" t="s">
        <v>135</v>
      </c>
      <c r="P16" s="18" t="n">
        <v>12.6</v>
      </c>
      <c r="Q16" s="19" t="n">
        <v>0.272</v>
      </c>
      <c r="R16" s="18" t="n">
        <f aca="false">0.52-4.16*I16</f>
        <v>-1.8096</v>
      </c>
      <c r="S16" s="18" t="n">
        <f aca="false">(1.02*EXP(8.5*I16)- 2.89)^0.5</f>
        <v>10.7791857028706</v>
      </c>
      <c r="T16" s="19" t="n">
        <v>0.932</v>
      </c>
      <c r="U16" s="4" t="n">
        <v>2980</v>
      </c>
      <c r="V16" s="19" t="n">
        <v>0.3268</v>
      </c>
      <c r="W16" s="18" t="n">
        <v>-5.71</v>
      </c>
      <c r="X16" s="18" t="n">
        <v>-9.42</v>
      </c>
      <c r="Y16" s="18" t="n">
        <v>-12.64</v>
      </c>
      <c r="Z16" s="17"/>
      <c r="AA16" s="24" t="n">
        <v>-3</v>
      </c>
      <c r="AB16" s="20" t="n">
        <v>30</v>
      </c>
      <c r="AC16" s="12" t="n">
        <v>0.00705467372114286</v>
      </c>
      <c r="AD16" s="20" t="n">
        <v>0.084</v>
      </c>
    </row>
    <row r="17" customFormat="false" ht="12.8" hidden="false" customHeight="false" outlineLevel="0" collapsed="false">
      <c r="A17" s="1" t="s">
        <v>44</v>
      </c>
      <c r="B17" s="16" t="n">
        <f aca="false">EXP(LN(C17)/1.4)</f>
        <v>267.362200013348</v>
      </c>
      <c r="C17" s="4" t="n">
        <v>2500</v>
      </c>
      <c r="D17" s="16" t="n">
        <f aca="false">EXP(LN(C17)/0.95)</f>
        <v>3773.80066347525</v>
      </c>
      <c r="E17" s="5" t="n">
        <v>4.57561414355</v>
      </c>
      <c r="F17" s="6" t="n">
        <v>11.8</v>
      </c>
      <c r="G17" s="17" t="n">
        <v>54.36</v>
      </c>
      <c r="H17" s="17" t="n">
        <v>120.6</v>
      </c>
      <c r="I17" s="8" t="n">
        <v>0.6077</v>
      </c>
      <c r="J17" s="8" t="n">
        <v>1.96422645197988</v>
      </c>
      <c r="K17" s="13" t="n">
        <f aca="false">1/J17</f>
        <v>0.509106268776714</v>
      </c>
      <c r="L17" s="4" t="n">
        <f aca="false">100*((1/I17) - (1/1.53))</f>
        <v>99.1954019279809</v>
      </c>
      <c r="M17" s="4" t="n">
        <f aca="false">J17*(N17-L17*(1- (1/J17)))</f>
        <v>140.06034378385</v>
      </c>
      <c r="N17" s="4" t="n">
        <v>120</v>
      </c>
      <c r="O17" s="24" t="n">
        <v>-1.5011</v>
      </c>
      <c r="P17" s="24" t="n">
        <v>5.31784425645142</v>
      </c>
      <c r="Q17" s="20" t="n">
        <v>0.35</v>
      </c>
      <c r="R17" s="18" t="n">
        <f aca="false">0.52-4.16*I17</f>
        <v>-2.008032</v>
      </c>
      <c r="S17" s="18" t="n">
        <f aca="false">(1.02*EXP(8.5*I17)- 2.89)^0.5</f>
        <v>13.2562652363486</v>
      </c>
      <c r="T17" s="19" t="n">
        <v>0.9289</v>
      </c>
      <c r="U17" s="4" t="n">
        <v>1320</v>
      </c>
      <c r="V17" s="5" t="n">
        <v>0.15</v>
      </c>
      <c r="W17" s="6" t="n">
        <v>-4.2680973065</v>
      </c>
      <c r="X17" s="6" t="n">
        <v>-4.671333333</v>
      </c>
      <c r="Y17" s="6" t="n">
        <v>-5.306472053</v>
      </c>
      <c r="Z17" s="4" t="n">
        <v>59.44</v>
      </c>
      <c r="AA17" s="6" t="n">
        <v>-1.575</v>
      </c>
      <c r="AB17" s="20" t="n">
        <v>30</v>
      </c>
      <c r="AC17" s="12" t="n">
        <v>0.00203125</v>
      </c>
      <c r="AD17" s="20" t="n">
        <v>0.158</v>
      </c>
    </row>
    <row r="18" customFormat="false" ht="12.8" hidden="false" customHeight="false" outlineLevel="0" collapsed="false">
      <c r="A18" s="1" t="s">
        <v>45</v>
      </c>
      <c r="B18" s="16" t="n">
        <f aca="false">EXP(LN(C18)/1.4)</f>
        <v>185.625062808954</v>
      </c>
      <c r="C18" s="4" t="n">
        <v>1500</v>
      </c>
      <c r="D18" s="16" t="n">
        <f aca="false">EXP(LN(C18)/0.95)</f>
        <v>2204.21501725585</v>
      </c>
      <c r="E18" s="5" t="n">
        <v>4.82033304119194</v>
      </c>
      <c r="F18" s="6" t="n">
        <v>12.1</v>
      </c>
      <c r="G18" s="17" t="n">
        <v>60.11</v>
      </c>
      <c r="H18" s="17" t="n">
        <v>106.37</v>
      </c>
      <c r="I18" s="8" t="n">
        <v>0.73</v>
      </c>
      <c r="J18" s="8" t="n">
        <v>2.28945240589391</v>
      </c>
      <c r="K18" s="13" t="n">
        <f aca="false">1/J18</f>
        <v>0.436785668671524</v>
      </c>
      <c r="L18" s="4" t="n">
        <f aca="false">100*((1/I18) - (1/1.53))</f>
        <v>71.62682424568</v>
      </c>
      <c r="M18" s="4" t="n">
        <f aca="false">J18*(N18-L18*(1- (1/J18)))</f>
        <v>128.651567823179</v>
      </c>
      <c r="N18" s="4" t="n">
        <v>96.5344149999999</v>
      </c>
      <c r="O18" s="6" t="n">
        <v>-2.37</v>
      </c>
      <c r="P18" s="6" t="n">
        <v>17.23</v>
      </c>
      <c r="Q18" s="7" t="n">
        <v>0.24</v>
      </c>
      <c r="R18" s="18" t="n">
        <f aca="false">0.52-4.16*I18</f>
        <v>-2.5168</v>
      </c>
      <c r="S18" s="18" t="n">
        <f aca="false">(1.02*EXP(8.5*I18)- 2.89)^0.5</f>
        <v>22.4105630241409</v>
      </c>
      <c r="T18" s="19" t="n">
        <v>0.585</v>
      </c>
      <c r="U18" s="4" t="n">
        <v>2436.47453228934</v>
      </c>
      <c r="V18" s="11" t="n">
        <v>0.2723431183</v>
      </c>
      <c r="W18" s="22" t="n">
        <v>-4.048237444</v>
      </c>
      <c r="X18" s="22" t="n">
        <v>-7.936104741</v>
      </c>
      <c r="Y18" s="22" t="n">
        <v>-11.82397204</v>
      </c>
      <c r="Z18" s="23" t="n">
        <v>13.34416461</v>
      </c>
      <c r="AA18" s="6" t="n">
        <v>-2.3</v>
      </c>
      <c r="AB18" s="20" t="n">
        <v>30</v>
      </c>
      <c r="AC18" s="12" t="n">
        <v>0.0079936</v>
      </c>
      <c r="AD18" s="20" t="n">
        <v>0.219</v>
      </c>
    </row>
    <row r="19" customFormat="false" ht="12.8" hidden="false" customHeight="false" outlineLevel="0" collapsed="false">
      <c r="A19" s="1" t="s">
        <v>46</v>
      </c>
      <c r="B19" s="16" t="n">
        <f aca="false">EXP(LN(C19)/1.4)</f>
        <v>267.362200013348</v>
      </c>
      <c r="C19" s="4" t="n">
        <v>2500</v>
      </c>
      <c r="D19" s="16" t="n">
        <f aca="false">EXP(LN(C19)/0.95)</f>
        <v>3773.80066347525</v>
      </c>
      <c r="E19" s="5" t="n">
        <v>6.88</v>
      </c>
      <c r="F19" s="6" t="n">
        <v>13.8945</v>
      </c>
      <c r="G19" s="17" t="n">
        <v>39.45</v>
      </c>
      <c r="H19" s="4" t="n">
        <v>109.70364178</v>
      </c>
      <c r="I19" s="8" t="n">
        <v>0.9</v>
      </c>
      <c r="J19" s="8" t="n">
        <v>1.80587174083789</v>
      </c>
      <c r="K19" s="13" t="n">
        <f aca="false">1/J19</f>
        <v>0.553749182395434</v>
      </c>
      <c r="L19" s="4" t="n">
        <f aca="false">100*((1/I19) - (1/1.53))</f>
        <v>45.7516339869281</v>
      </c>
      <c r="M19" s="4" t="n">
        <f aca="false">J19*(N19-L19*(1- (1/J19)))</f>
        <v>131.352495724182</v>
      </c>
      <c r="N19" s="4" t="n">
        <v>93.1530411862769</v>
      </c>
      <c r="O19" s="6" t="n">
        <v>-1.16</v>
      </c>
      <c r="P19" s="6" t="n">
        <v>19.26</v>
      </c>
      <c r="Q19" s="7" t="n">
        <v>0.17</v>
      </c>
      <c r="R19" s="18" t="n">
        <f aca="false">0.52-4.16*I19</f>
        <v>-3.224</v>
      </c>
      <c r="S19" s="18" t="n">
        <f aca="false">(1.02*EXP(8.5*I19)- 2.89)^0.5</f>
        <v>46.2576318158267</v>
      </c>
      <c r="T19" s="19" t="n">
        <v>0.585</v>
      </c>
      <c r="U19" s="4" t="n">
        <v>1154.78476961139</v>
      </c>
      <c r="V19" s="11" t="n">
        <v>0.16</v>
      </c>
      <c r="W19" s="22" t="n">
        <v>-4.93</v>
      </c>
      <c r="X19" s="22" t="n">
        <v>-7.13</v>
      </c>
      <c r="Y19" s="22" t="n">
        <v>-9.33</v>
      </c>
      <c r="Z19" s="23" t="n">
        <v>24.98</v>
      </c>
      <c r="AA19" s="6" t="n">
        <v>-3.05</v>
      </c>
      <c r="AB19" s="20" t="n">
        <v>30</v>
      </c>
      <c r="AC19" s="12" t="n">
        <v>0.001659</v>
      </c>
      <c r="AD19" s="8" t="n">
        <v>0.205</v>
      </c>
    </row>
    <row r="20" customFormat="false" ht="12.8" hidden="false" customHeight="false" outlineLevel="0" collapsed="false">
      <c r="A20" s="1" t="s">
        <v>48</v>
      </c>
      <c r="B20" s="16" t="n">
        <f aca="false">EXP(LN(C20)/1.4)</f>
        <v>72.2128157528199</v>
      </c>
      <c r="C20" s="4" t="n">
        <v>400</v>
      </c>
      <c r="D20" s="16" t="n">
        <f aca="false">EXP(LN(C20)/0.95)</f>
        <v>548.290242550687</v>
      </c>
      <c r="E20" s="5" t="n">
        <v>4.8305439331</v>
      </c>
      <c r="F20" s="6" t="n">
        <v>12.75</v>
      </c>
      <c r="G20" s="17" t="n">
        <v>71.69</v>
      </c>
      <c r="H20" s="17" t="n">
        <v>123.43</v>
      </c>
      <c r="I20" s="8" t="n">
        <v>0.7</v>
      </c>
      <c r="J20" s="8" t="n">
        <v>3.1146926282787</v>
      </c>
      <c r="K20" s="13" t="n">
        <f aca="false">1/J20</f>
        <v>0.321058967719919</v>
      </c>
      <c r="L20" s="4" t="n">
        <f aca="false">100*((1/I20) - (1/1.53))</f>
        <v>77.4976657329599</v>
      </c>
      <c r="M20" s="4" t="n">
        <f aca="false">J20*(N20-L20*(1- (1/J20)))</f>
        <v>304.589805648626</v>
      </c>
      <c r="N20" s="4" t="n">
        <v>150.407633751591</v>
      </c>
      <c r="O20" s="24" t="n">
        <v>-1.42274895336093</v>
      </c>
      <c r="P20" s="24" t="n">
        <v>6.71280382204902</v>
      </c>
      <c r="Q20" s="20" t="n">
        <v>0.22</v>
      </c>
      <c r="R20" s="18" t="n">
        <f aca="false">0.52-4.16*I20</f>
        <v>-2.392</v>
      </c>
      <c r="S20" s="18" t="n">
        <f aca="false">(1.02*EXP(8.5*I20)- 2.89)^0.5</f>
        <v>19.7113775734304</v>
      </c>
      <c r="T20" s="19" t="n">
        <v>0.6817</v>
      </c>
      <c r="U20" s="17" t="n">
        <v>6104.68</v>
      </c>
      <c r="V20" s="11" t="n">
        <v>0.3134571207</v>
      </c>
      <c r="W20" s="22" t="n">
        <v>-5.713847822</v>
      </c>
      <c r="X20" s="22" t="n">
        <v>-10.35976827</v>
      </c>
      <c r="Y20" s="22" t="n">
        <v>-15.00568872</v>
      </c>
      <c r="Z20" s="23" t="n">
        <v>11.102207209</v>
      </c>
      <c r="AA20" s="24" t="n">
        <v>-1.97322438194395</v>
      </c>
      <c r="AB20" s="20" t="n">
        <v>30</v>
      </c>
      <c r="AC20" s="21" t="n">
        <v>0.0052</v>
      </c>
      <c r="AD20" s="21" t="n">
        <v>0.73</v>
      </c>
    </row>
  </sheetData>
  <autoFilter ref="A1:AD20">
    <sortState ref="A2:AD20">
      <sortCondition ref="A2:A20" customList=""/>
    </sortState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8.6796875" defaultRowHeight="12" zeroHeight="false" outlineLevelRow="0" outlineLevelCol="0"/>
  <cols>
    <col collapsed="false" customWidth="true" hidden="false" outlineLevel="0" max="1" min="1" style="2" width="33.18"/>
  </cols>
  <sheetData>
    <row r="1" customFormat="false" ht="12" hidden="false" customHeight="false" outlineLevel="0" collapsed="false">
      <c r="A1" s="26" t="s">
        <v>136</v>
      </c>
      <c r="B1" s="26" t="s">
        <v>137</v>
      </c>
      <c r="C1" s="26" t="s">
        <v>138</v>
      </c>
      <c r="D1" s="26" t="s">
        <v>139</v>
      </c>
      <c r="E1" s="26" t="s">
        <v>140</v>
      </c>
      <c r="F1" s="26" t="s">
        <v>141</v>
      </c>
    </row>
    <row r="2" customFormat="false" ht="12" hidden="false" customHeight="false" outlineLevel="0" collapsed="false">
      <c r="A2" s="2" t="s">
        <v>26</v>
      </c>
      <c r="B2" s="2" t="n">
        <v>8</v>
      </c>
      <c r="C2" s="2" t="n">
        <v>0</v>
      </c>
      <c r="D2" s="2" t="n">
        <v>37.5</v>
      </c>
      <c r="E2" s="2" t="n">
        <v>62.5</v>
      </c>
      <c r="F2" s="2" t="s">
        <v>131</v>
      </c>
    </row>
    <row r="3" customFormat="false" ht="12" hidden="false" customHeight="false" outlineLevel="0" collapsed="false">
      <c r="A3" s="2" t="s">
        <v>27</v>
      </c>
      <c r="B3" s="2" t="n">
        <v>24</v>
      </c>
      <c r="C3" s="2" t="n">
        <v>54.17</v>
      </c>
      <c r="D3" s="2" t="n">
        <v>45.83</v>
      </c>
      <c r="E3" s="2" t="n">
        <v>0</v>
      </c>
      <c r="F3" s="2" t="s">
        <v>132</v>
      </c>
    </row>
    <row r="4" customFormat="false" ht="12" hidden="false" customHeight="false" outlineLevel="0" collapsed="false">
      <c r="A4" s="2" t="s">
        <v>28</v>
      </c>
      <c r="B4" s="2" t="n">
        <v>8</v>
      </c>
      <c r="C4" s="2" t="n">
        <v>0</v>
      </c>
      <c r="D4" s="2" t="n">
        <v>100</v>
      </c>
      <c r="E4" s="2" t="n">
        <v>0</v>
      </c>
      <c r="F4" s="2" t="s">
        <v>132</v>
      </c>
    </row>
    <row r="5" customFormat="false" ht="12" hidden="false" customHeight="false" outlineLevel="0" collapsed="false">
      <c r="A5" s="2" t="s">
        <v>31</v>
      </c>
      <c r="B5" s="2" t="n">
        <v>40</v>
      </c>
      <c r="C5" s="2" t="n">
        <v>52.5</v>
      </c>
      <c r="D5" s="2" t="n">
        <v>40</v>
      </c>
      <c r="E5" s="2" t="n">
        <v>7.5</v>
      </c>
      <c r="F5" s="2" t="s">
        <v>133</v>
      </c>
    </row>
    <row r="6" customFormat="false" ht="12" hidden="false" customHeight="false" outlineLevel="0" collapsed="false">
      <c r="A6" s="2" t="s">
        <v>32</v>
      </c>
      <c r="B6" s="2" t="n">
        <v>128</v>
      </c>
      <c r="C6" s="2" t="n">
        <v>11.72</v>
      </c>
      <c r="D6" s="2" t="n">
        <v>31.25</v>
      </c>
      <c r="E6" s="2" t="n">
        <v>57.03</v>
      </c>
      <c r="F6" s="2" t="s">
        <v>133</v>
      </c>
    </row>
    <row r="7" customFormat="false" ht="12" hidden="false" customHeight="false" outlineLevel="0" collapsed="false">
      <c r="A7" s="2" t="s">
        <v>34</v>
      </c>
      <c r="B7" s="2" t="n">
        <v>8</v>
      </c>
      <c r="C7" s="2" t="n">
        <v>25</v>
      </c>
      <c r="D7" s="2" t="n">
        <v>25</v>
      </c>
      <c r="E7" s="2" t="n">
        <v>50</v>
      </c>
      <c r="F7" s="2" t="s">
        <v>133</v>
      </c>
    </row>
    <row r="8" customFormat="false" ht="12" hidden="false" customHeight="false" outlineLevel="0" collapsed="false">
      <c r="A8" s="2" t="s">
        <v>35</v>
      </c>
      <c r="B8" s="2" t="n">
        <v>8</v>
      </c>
      <c r="C8" s="2" t="n">
        <v>100</v>
      </c>
      <c r="D8" s="2" t="n">
        <v>0</v>
      </c>
      <c r="E8" s="2" t="n">
        <v>0</v>
      </c>
      <c r="F8" s="2" t="s">
        <v>133</v>
      </c>
    </row>
    <row r="9" customFormat="false" ht="12" hidden="false" customHeight="false" outlineLevel="0" collapsed="false">
      <c r="A9" s="2" t="s">
        <v>37</v>
      </c>
      <c r="B9" s="2" t="n">
        <v>56</v>
      </c>
      <c r="C9" s="2" t="n">
        <v>26.79</v>
      </c>
      <c r="D9" s="2" t="n">
        <v>39.29</v>
      </c>
      <c r="E9" s="2" t="n">
        <v>33.93</v>
      </c>
      <c r="F9" s="2" t="s">
        <v>132</v>
      </c>
    </row>
    <row r="10" customFormat="false" ht="12" hidden="false" customHeight="false" outlineLevel="0" collapsed="false">
      <c r="A10" s="2" t="s">
        <v>38</v>
      </c>
      <c r="B10" s="2" t="n">
        <v>8</v>
      </c>
      <c r="C10" s="2" t="n">
        <v>75</v>
      </c>
      <c r="D10" s="2" t="n">
        <v>25</v>
      </c>
      <c r="E10" s="2" t="n">
        <v>0</v>
      </c>
      <c r="F10" s="2" t="s">
        <v>132</v>
      </c>
    </row>
    <row r="11" customFormat="false" ht="12" hidden="false" customHeight="false" outlineLevel="0" collapsed="false">
      <c r="A11" s="2" t="s">
        <v>39</v>
      </c>
      <c r="B11" s="2" t="n">
        <v>16</v>
      </c>
      <c r="C11" s="2" t="n">
        <v>6.25</v>
      </c>
      <c r="D11" s="2" t="n">
        <v>75</v>
      </c>
      <c r="E11" s="2" t="n">
        <v>18.75</v>
      </c>
      <c r="F11" s="2" t="s">
        <v>132</v>
      </c>
    </row>
    <row r="12" customFormat="false" ht="12" hidden="false" customHeight="false" outlineLevel="0" collapsed="false">
      <c r="A12" s="2" t="s">
        <v>40</v>
      </c>
      <c r="B12" s="2" t="n">
        <v>24</v>
      </c>
      <c r="C12" s="2" t="n">
        <v>45.83</v>
      </c>
      <c r="D12" s="2" t="n">
        <v>16.67</v>
      </c>
      <c r="E12" s="2" t="n">
        <v>37.5</v>
      </c>
      <c r="F12" s="2" t="s">
        <v>132</v>
      </c>
    </row>
    <row r="13" customFormat="false" ht="12" hidden="false" customHeight="false" outlineLevel="0" collapsed="false">
      <c r="A13" s="2" t="s">
        <v>41</v>
      </c>
      <c r="B13" s="2" t="n">
        <v>8</v>
      </c>
      <c r="C13" s="2" t="n">
        <v>50</v>
      </c>
      <c r="D13" s="2" t="n">
        <v>50</v>
      </c>
      <c r="E13" s="2" t="n">
        <v>0</v>
      </c>
      <c r="F13" s="2" t="s">
        <v>132</v>
      </c>
    </row>
    <row r="14" customFormat="false" ht="12" hidden="false" customHeight="false" outlineLevel="0" collapsed="false">
      <c r="A14" s="2" t="s">
        <v>43</v>
      </c>
      <c r="B14" s="2" t="n">
        <v>16</v>
      </c>
      <c r="C14" s="2" t="n">
        <v>0</v>
      </c>
      <c r="D14" s="2" t="n">
        <v>68.75</v>
      </c>
      <c r="E14" s="2" t="n">
        <v>31.25</v>
      </c>
      <c r="F14" s="2" t="s">
        <v>132</v>
      </c>
    </row>
    <row r="15" customFormat="false" ht="12" hidden="false" customHeight="false" outlineLevel="0" collapsed="false">
      <c r="A15" s="2" t="s">
        <v>44</v>
      </c>
      <c r="B15" s="2" t="n">
        <v>64</v>
      </c>
      <c r="C15" s="2" t="n">
        <v>0</v>
      </c>
      <c r="D15" s="2" t="n">
        <v>75</v>
      </c>
      <c r="E15" s="2" t="n">
        <v>25</v>
      </c>
      <c r="F15" s="2" t="s">
        <v>131</v>
      </c>
    </row>
    <row r="16" customFormat="false" ht="12" hidden="false" customHeight="false" outlineLevel="0" collapsed="false">
      <c r="A16" s="2" t="s">
        <v>45</v>
      </c>
      <c r="B16" s="2" t="n">
        <v>144</v>
      </c>
      <c r="C16" s="2" t="n">
        <v>26.39</v>
      </c>
      <c r="D16" s="2" t="n">
        <v>59.72</v>
      </c>
      <c r="E16" s="2" t="n">
        <v>13.89</v>
      </c>
      <c r="F16" s="2" t="s">
        <v>132</v>
      </c>
    </row>
    <row r="17" customFormat="false" ht="12" hidden="false" customHeight="false" outlineLevel="0" collapsed="false">
      <c r="A17" s="2" t="s">
        <v>46</v>
      </c>
      <c r="B17" s="2" t="n">
        <v>32</v>
      </c>
      <c r="C17" s="2" t="n">
        <v>18.75</v>
      </c>
      <c r="D17" s="2" t="n">
        <v>37.5</v>
      </c>
      <c r="E17" s="2" t="n">
        <v>43.75</v>
      </c>
      <c r="F17" s="2" t="s">
        <v>131</v>
      </c>
    </row>
    <row r="18" customFormat="false" ht="12" hidden="false" customHeight="false" outlineLevel="0" collapsed="false">
      <c r="A18" s="2" t="s">
        <v>48</v>
      </c>
      <c r="B18" s="2" t="n">
        <v>152</v>
      </c>
      <c r="C18" s="2" t="n">
        <v>30.26</v>
      </c>
      <c r="D18" s="2" t="n">
        <v>59.87</v>
      </c>
      <c r="E18" s="2" t="n">
        <v>9.87</v>
      </c>
      <c r="F18" s="2" t="s">
        <v>133</v>
      </c>
    </row>
  </sheetData>
  <autoFilter ref="A1:F18">
    <sortState ref="A2:F18">
      <sortCondition ref="A2:A18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" activeCellId="0" sqref="G1"/>
    </sheetView>
  </sheetViews>
  <sheetFormatPr defaultColWidth="8.6796875" defaultRowHeight="12" zeroHeight="false" outlineLevelRow="0" outlineLevelCol="0"/>
  <cols>
    <col collapsed="false" customWidth="true" hidden="false" outlineLevel="0" max="17" min="17" style="2" width="10.36"/>
  </cols>
  <sheetData>
    <row r="1" customFormat="false" ht="12.65" hidden="false" customHeight="false" outlineLevel="0" collapsed="false">
      <c r="A1" s="1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68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130</v>
      </c>
      <c r="X1" s="3" t="s">
        <v>22</v>
      </c>
      <c r="Y1" s="3" t="s">
        <v>23</v>
      </c>
      <c r="Z1" s="3" t="s">
        <v>24</v>
      </c>
      <c r="AA1" s="3" t="s">
        <v>25</v>
      </c>
    </row>
    <row r="2" customFormat="false" ht="12.65" hidden="false" customHeight="false" outlineLevel="0" collapsed="false">
      <c r="A2" s="1" t="s">
        <v>26</v>
      </c>
      <c r="B2" s="4" t="n">
        <v>2500</v>
      </c>
      <c r="C2" s="5" t="n">
        <v>11.1296605453534</v>
      </c>
      <c r="D2" s="6" t="n">
        <v>35</v>
      </c>
      <c r="F2" s="6" t="n">
        <v>120.0791734</v>
      </c>
      <c r="G2" s="7"/>
      <c r="H2" s="4" t="n">
        <v>122.658276</v>
      </c>
      <c r="I2" s="4" t="n">
        <v>122.658276</v>
      </c>
      <c r="J2" s="4"/>
      <c r="K2" s="7"/>
      <c r="L2" s="5"/>
      <c r="M2" s="7"/>
      <c r="N2" s="7"/>
      <c r="O2" s="7"/>
      <c r="P2" s="7"/>
      <c r="Q2" s="4" t="n">
        <v>4776.130138</v>
      </c>
      <c r="R2" s="8" t="n">
        <v>2.695</v>
      </c>
      <c r="S2" s="7"/>
      <c r="T2" s="7"/>
      <c r="U2" s="7"/>
      <c r="V2" s="7"/>
      <c r="W2" s="7"/>
      <c r="X2" s="7"/>
      <c r="Y2" s="7"/>
      <c r="Z2" s="7"/>
      <c r="AA2" s="7"/>
    </row>
    <row r="3" customFormat="false" ht="12.65" hidden="false" customHeight="false" outlineLevel="0" collapsed="false">
      <c r="A3" s="1" t="s">
        <v>27</v>
      </c>
      <c r="B3" s="4" t="n">
        <v>1500</v>
      </c>
      <c r="C3" s="5" t="n">
        <v>7.921182266</v>
      </c>
      <c r="D3" s="6" t="n">
        <v>14.1</v>
      </c>
      <c r="F3" s="6" t="n">
        <v>98.5</v>
      </c>
      <c r="G3" s="8" t="n">
        <v>1.6691407554284</v>
      </c>
      <c r="H3" s="4" t="n">
        <v>140.0561185</v>
      </c>
      <c r="I3" s="4" t="n">
        <v>150.171194054683</v>
      </c>
      <c r="J3" s="12" t="n">
        <v>0.442</v>
      </c>
      <c r="K3" s="5" t="n">
        <v>-0.74</v>
      </c>
      <c r="L3" s="5" t="n">
        <v>7</v>
      </c>
      <c r="M3" s="7"/>
      <c r="N3" s="7"/>
      <c r="O3" s="7"/>
      <c r="P3" s="7"/>
      <c r="Q3" s="4" t="n">
        <v>1990</v>
      </c>
      <c r="R3" s="10" t="n">
        <v>0.4212287</v>
      </c>
      <c r="S3" s="11" t="n">
        <v>-6.684601329</v>
      </c>
      <c r="T3" s="11" t="n">
        <v>-8.22732559</v>
      </c>
      <c r="U3" s="11" t="n">
        <v>-9.770049851</v>
      </c>
      <c r="V3" s="11" t="n">
        <v>40.20557204</v>
      </c>
      <c r="W3" s="14" t="n">
        <v>-2.32449789044832</v>
      </c>
      <c r="X3" s="14" t="n">
        <f aca="false">W3</f>
        <v>-2.32449789044832</v>
      </c>
      <c r="Y3" s="8"/>
      <c r="Z3" s="12" t="n">
        <v>0.002819</v>
      </c>
      <c r="AA3" s="8" t="n">
        <v>0.17</v>
      </c>
    </row>
    <row r="4" customFormat="false" ht="12.65" hidden="false" customHeight="false" outlineLevel="0" collapsed="false">
      <c r="A4" s="1" t="s">
        <v>28</v>
      </c>
      <c r="B4" s="4" t="n">
        <v>1500</v>
      </c>
      <c r="C4" s="5" t="n">
        <v>8.4348179086</v>
      </c>
      <c r="D4" s="6" t="n">
        <v>18.5979166666666</v>
      </c>
      <c r="F4" s="6"/>
      <c r="G4" s="8" t="n">
        <v>1.6674653809253</v>
      </c>
      <c r="H4" s="4" t="n">
        <v>113.974968</v>
      </c>
      <c r="I4" s="4" t="n">
        <v>114.926648</v>
      </c>
      <c r="J4" s="12" t="n">
        <v>0.377067686871033</v>
      </c>
      <c r="K4" s="14" t="n">
        <v>-2.32190138989068</v>
      </c>
      <c r="L4" s="14" t="n">
        <v>13.741165480704</v>
      </c>
      <c r="M4" s="7"/>
      <c r="N4" s="7"/>
      <c r="O4" s="7"/>
      <c r="P4" s="7"/>
      <c r="Q4" s="4"/>
      <c r="R4" s="10" t="n">
        <v>0.1393276892</v>
      </c>
      <c r="S4" s="11" t="n">
        <v>-0.531000697</v>
      </c>
      <c r="T4" s="11" t="n">
        <v>-3.849174089</v>
      </c>
      <c r="U4" s="11" t="n">
        <v>-7.167347481</v>
      </c>
      <c r="V4" s="11" t="n">
        <v>43.383557803</v>
      </c>
      <c r="W4" s="14" t="n">
        <v>-2.92181955290895</v>
      </c>
      <c r="X4" s="14" t="n">
        <f aca="false">W4</f>
        <v>-2.92181955290895</v>
      </c>
      <c r="Y4" s="8"/>
      <c r="Z4" s="12" t="n">
        <v>0.001516</v>
      </c>
      <c r="AA4" s="8"/>
    </row>
    <row r="5" customFormat="false" ht="12.65" hidden="false" customHeight="false" outlineLevel="0" collapsed="false">
      <c r="A5" s="1" t="s">
        <v>31</v>
      </c>
      <c r="B5" s="4" t="n">
        <v>400</v>
      </c>
      <c r="C5" s="5" t="n">
        <v>6.866</v>
      </c>
      <c r="D5" s="6" t="n">
        <v>15.55</v>
      </c>
      <c r="F5" s="6"/>
      <c r="G5" s="8"/>
      <c r="H5" s="4" t="n">
        <v>125.651043</v>
      </c>
      <c r="I5" s="4" t="n">
        <v>125.3460715</v>
      </c>
      <c r="J5" s="12" t="n">
        <v>0.382039773906984</v>
      </c>
      <c r="K5" s="14" t="n">
        <v>-1.71902985909749</v>
      </c>
      <c r="L5" s="14" t="n">
        <v>6.40509511402895</v>
      </c>
      <c r="M5" s="7"/>
      <c r="N5" s="7"/>
      <c r="O5" s="7"/>
      <c r="P5" s="7"/>
      <c r="Q5" s="4" t="n">
        <v>3530</v>
      </c>
      <c r="R5" s="10" t="n">
        <v>0.1689526292</v>
      </c>
      <c r="S5" s="11" t="n">
        <v>-6.733965191</v>
      </c>
      <c r="T5" s="11" t="n">
        <v>-10.14762341</v>
      </c>
      <c r="U5" s="11" t="n">
        <v>-13.56128162</v>
      </c>
      <c r="V5" s="11" t="n">
        <v>15.849100066</v>
      </c>
      <c r="W5" s="14" t="n">
        <v>-2.17054287918342</v>
      </c>
      <c r="X5" s="14" t="n">
        <f aca="false">W5</f>
        <v>-2.17054287918342</v>
      </c>
      <c r="Y5" s="8"/>
      <c r="Z5" s="12" t="n">
        <v>0.003437</v>
      </c>
      <c r="AA5" s="8"/>
    </row>
    <row r="6" customFormat="false" ht="12.65" hidden="false" customHeight="false" outlineLevel="0" collapsed="false">
      <c r="A6" s="1" t="s">
        <v>32</v>
      </c>
      <c r="B6" s="4" t="n">
        <v>400</v>
      </c>
      <c r="C6" s="5" t="n">
        <v>6.5871813451</v>
      </c>
      <c r="D6" s="6" t="n">
        <v>14.31</v>
      </c>
      <c r="F6" s="6"/>
      <c r="G6" s="8" t="n">
        <v>2.86827625720614</v>
      </c>
      <c r="H6" s="4" t="n">
        <v>133.659804</v>
      </c>
      <c r="I6" s="4" t="n">
        <v>157.534169565348</v>
      </c>
      <c r="J6" s="12" t="n">
        <v>0.406391821418118</v>
      </c>
      <c r="K6" s="14" t="n">
        <v>-1.9796889440226</v>
      </c>
      <c r="L6" s="14" t="n">
        <v>9.61055583128884</v>
      </c>
      <c r="M6" s="7"/>
      <c r="N6" s="7"/>
      <c r="O6" s="7"/>
      <c r="P6" s="7"/>
      <c r="Q6" s="4"/>
      <c r="R6" s="8"/>
      <c r="S6" s="5" t="n">
        <v>-8.3</v>
      </c>
      <c r="T6" s="5" t="n">
        <v>-10.2</v>
      </c>
      <c r="U6" s="5"/>
      <c r="V6" s="5"/>
      <c r="W6" s="14" t="n">
        <v>-2.16254532499295</v>
      </c>
      <c r="X6" s="14" t="n">
        <f aca="false">W6</f>
        <v>-2.16254532499295</v>
      </c>
      <c r="Y6" s="8"/>
      <c r="Z6" s="12" t="n">
        <v>0.004014</v>
      </c>
      <c r="AA6" s="8"/>
    </row>
    <row r="7" customFormat="false" ht="12.65" hidden="false" customHeight="false" outlineLevel="0" collapsed="false">
      <c r="A7" s="1" t="s">
        <v>34</v>
      </c>
      <c r="B7" s="4" t="n">
        <v>400</v>
      </c>
      <c r="C7" s="14" t="n">
        <v>6.047</v>
      </c>
      <c r="D7" s="6"/>
      <c r="F7" s="6"/>
      <c r="G7" s="8" t="n">
        <v>5.67380422886498</v>
      </c>
      <c r="H7" s="15" t="n">
        <v>176.9466165</v>
      </c>
      <c r="I7" s="4" t="n">
        <v>176.9466165</v>
      </c>
      <c r="J7" s="12"/>
      <c r="K7" s="5"/>
      <c r="L7" s="5"/>
      <c r="M7" s="7"/>
      <c r="N7" s="7"/>
      <c r="O7" s="7"/>
      <c r="P7" s="7"/>
      <c r="Q7" s="4"/>
      <c r="R7" s="8"/>
      <c r="S7" s="5"/>
      <c r="T7" s="5"/>
      <c r="U7" s="5"/>
      <c r="V7" s="5"/>
      <c r="W7" s="14"/>
      <c r="X7" s="14"/>
      <c r="Y7" s="8"/>
      <c r="Z7" s="8"/>
      <c r="AA7" s="8"/>
    </row>
    <row r="8" customFormat="false" ht="12.65" hidden="false" customHeight="false" outlineLevel="0" collapsed="false">
      <c r="A8" s="1" t="s">
        <v>35</v>
      </c>
      <c r="B8" s="4" t="n">
        <v>400</v>
      </c>
      <c r="C8" s="5"/>
      <c r="D8" s="6"/>
      <c r="F8" s="6"/>
      <c r="G8" s="8" t="n">
        <v>3.85794536330718</v>
      </c>
      <c r="H8" s="15" t="n">
        <v>122.752844</v>
      </c>
      <c r="I8" s="4" t="n">
        <v>122.752844</v>
      </c>
      <c r="J8" s="12"/>
      <c r="K8" s="5"/>
      <c r="L8" s="5"/>
      <c r="M8" s="7"/>
      <c r="N8" s="7"/>
      <c r="O8" s="7"/>
      <c r="P8" s="7"/>
      <c r="Q8" s="4"/>
      <c r="R8" s="8"/>
      <c r="S8" s="5"/>
      <c r="T8" s="5"/>
      <c r="U8" s="5"/>
      <c r="V8" s="5"/>
      <c r="W8" s="14"/>
      <c r="X8" s="14"/>
      <c r="Y8" s="8"/>
      <c r="Z8" s="8"/>
      <c r="AA8" s="8"/>
    </row>
    <row r="9" customFormat="false" ht="12.65" hidden="false" customHeight="false" outlineLevel="0" collapsed="false">
      <c r="A9" s="1" t="s">
        <v>37</v>
      </c>
      <c r="B9" s="4" t="n">
        <v>1500</v>
      </c>
      <c r="C9" s="5" t="n">
        <v>8.03</v>
      </c>
      <c r="D9" s="6" t="n">
        <v>10.675</v>
      </c>
      <c r="F9" s="6"/>
      <c r="G9" s="8" t="n">
        <v>1.95223310621838</v>
      </c>
      <c r="H9" s="4" t="n">
        <v>108.649759138841</v>
      </c>
      <c r="I9" s="4" t="n">
        <v>99.062326</v>
      </c>
      <c r="J9" s="12" t="n">
        <v>0.544991614526915</v>
      </c>
      <c r="K9" s="14" t="n">
        <v>-2.80162794800361</v>
      </c>
      <c r="L9" s="14" t="n">
        <v>22.3517952586394</v>
      </c>
      <c r="M9" s="7"/>
      <c r="N9" s="7"/>
      <c r="O9" s="7"/>
      <c r="P9" s="7"/>
      <c r="Q9" s="4" t="n">
        <v>2040</v>
      </c>
      <c r="R9" s="10" t="n">
        <v>0.0693018125</v>
      </c>
      <c r="S9" s="11" t="n">
        <v>-4.338385029</v>
      </c>
      <c r="T9" s="11" t="n">
        <v>-11.4510026</v>
      </c>
      <c r="U9" s="11" t="n">
        <v>-18.56362017</v>
      </c>
      <c r="V9" s="11" t="n">
        <v>7.0420149194</v>
      </c>
      <c r="W9" s="14" t="n">
        <v>-3.24247138458736</v>
      </c>
      <c r="X9" s="14" t="n">
        <f aca="false">W9</f>
        <v>-3.24247138458736</v>
      </c>
      <c r="Y9" s="8"/>
      <c r="Z9" s="12" t="n">
        <v>0.0053115</v>
      </c>
      <c r="AA9" s="8"/>
    </row>
    <row r="10" customFormat="false" ht="12.65" hidden="false" customHeight="false" outlineLevel="0" collapsed="false">
      <c r="A10" s="1" t="s">
        <v>38</v>
      </c>
      <c r="B10" s="4" t="n">
        <v>1500</v>
      </c>
      <c r="C10" s="5" t="n">
        <v>10.87</v>
      </c>
      <c r="D10" s="6" t="n">
        <v>14.1416666665</v>
      </c>
      <c r="F10" s="6"/>
      <c r="G10" s="8"/>
      <c r="H10" s="4" t="n">
        <v>117.426973</v>
      </c>
      <c r="I10" s="4" t="n">
        <v>117.47692</v>
      </c>
      <c r="J10" s="12"/>
      <c r="K10" s="5"/>
      <c r="L10" s="5"/>
      <c r="M10" s="7"/>
      <c r="N10" s="7"/>
      <c r="O10" s="7"/>
      <c r="P10" s="7"/>
      <c r="Q10" s="4"/>
      <c r="R10" s="8"/>
      <c r="S10" s="8"/>
      <c r="T10" s="8"/>
      <c r="U10" s="8"/>
      <c r="V10" s="5"/>
      <c r="W10" s="14"/>
      <c r="X10" s="14"/>
      <c r="Y10" s="8"/>
      <c r="Z10" s="8"/>
      <c r="AA10" s="8"/>
    </row>
    <row r="11" customFormat="false" ht="12.65" hidden="false" customHeight="false" outlineLevel="0" collapsed="false">
      <c r="A11" s="1" t="s">
        <v>39</v>
      </c>
      <c r="B11" s="4" t="n">
        <v>1500</v>
      </c>
      <c r="C11" s="5" t="n">
        <v>6.975</v>
      </c>
      <c r="D11" s="6" t="n">
        <v>13.6</v>
      </c>
      <c r="F11" s="6"/>
      <c r="G11" s="8" t="n">
        <v>2.55484265546135</v>
      </c>
      <c r="H11" s="4" t="n">
        <v>123.0427035</v>
      </c>
      <c r="I11" s="4" t="n">
        <v>122.563993</v>
      </c>
      <c r="J11" s="12" t="n">
        <v>0.459880979766896</v>
      </c>
      <c r="K11" s="14" t="n">
        <v>-2.20987373229647</v>
      </c>
      <c r="L11" s="14" t="n">
        <v>45.2098777291801</v>
      </c>
      <c r="M11" s="7"/>
      <c r="N11" s="7"/>
      <c r="O11" s="7"/>
      <c r="P11" s="7"/>
      <c r="Q11" s="4"/>
      <c r="R11" s="10" t="n">
        <v>0.1975867375</v>
      </c>
      <c r="S11" s="11" t="n">
        <v>-0.926429729</v>
      </c>
      <c r="T11" s="11" t="n">
        <v>-7.341125025</v>
      </c>
      <c r="U11" s="11" t="n">
        <v>-13.75582032</v>
      </c>
      <c r="V11" s="11" t="n">
        <v>7.813877822</v>
      </c>
      <c r="W11" s="14" t="n">
        <v>-2.93066544939765</v>
      </c>
      <c r="X11" s="14" t="n">
        <f aca="false">W11</f>
        <v>-2.93066544939765</v>
      </c>
      <c r="Y11" s="8"/>
      <c r="Z11" s="12" t="n">
        <v>0.004711</v>
      </c>
      <c r="AA11" s="8"/>
    </row>
    <row r="12" customFormat="false" ht="12.65" hidden="false" customHeight="false" outlineLevel="0" collapsed="false">
      <c r="A12" s="1" t="s">
        <v>40</v>
      </c>
      <c r="B12" s="4" t="n">
        <v>1500</v>
      </c>
      <c r="C12" s="14" t="n">
        <v>10.858</v>
      </c>
      <c r="D12" s="6"/>
      <c r="F12" s="6"/>
      <c r="G12" s="8"/>
      <c r="H12" s="4" t="n">
        <v>136.43075</v>
      </c>
      <c r="I12" s="4" t="n">
        <v>136.43075</v>
      </c>
      <c r="J12" s="12" t="n">
        <v>0.517066670710112</v>
      </c>
      <c r="K12" s="14" t="n">
        <v>-1.8525592242383</v>
      </c>
      <c r="L12" s="14" t="n">
        <v>8.13590559168222</v>
      </c>
      <c r="M12" s="7"/>
      <c r="N12" s="7"/>
      <c r="O12" s="7"/>
      <c r="P12" s="7"/>
      <c r="Q12" s="4"/>
      <c r="R12" s="10" t="n">
        <v>0.1286961952</v>
      </c>
      <c r="S12" s="11" t="n">
        <v>-4.1592617</v>
      </c>
      <c r="T12" s="11" t="n">
        <v>-7.073297018</v>
      </c>
      <c r="U12" s="11" t="n">
        <v>-9.987332337</v>
      </c>
      <c r="V12" s="11" t="n">
        <v>17.886935033</v>
      </c>
      <c r="W12" s="14" t="n">
        <v>-2.58059968993449</v>
      </c>
      <c r="X12" s="14" t="n">
        <f aca="false">W12</f>
        <v>-2.58059968993449</v>
      </c>
      <c r="Y12" s="8"/>
      <c r="Z12" s="12" t="n">
        <v>0.01399</v>
      </c>
      <c r="AA12" s="8"/>
    </row>
    <row r="13" customFormat="false" ht="12.65" hidden="false" customHeight="false" outlineLevel="0" collapsed="false">
      <c r="A13" s="1" t="s">
        <v>41</v>
      </c>
      <c r="B13" s="4" t="n">
        <v>1500</v>
      </c>
      <c r="C13" s="5" t="n">
        <v>5.928</v>
      </c>
      <c r="D13" s="6"/>
      <c r="F13" s="6"/>
      <c r="G13" s="8"/>
      <c r="H13" s="4" t="n">
        <v>116.165506643314</v>
      </c>
      <c r="I13" s="4" t="n">
        <v>111.2654425</v>
      </c>
      <c r="J13" s="12" t="n">
        <v>0.452838139572568</v>
      </c>
      <c r="K13" s="14" t="n">
        <v>-1.9269940661065</v>
      </c>
      <c r="L13" s="14" t="n">
        <v>13.6175966567185</v>
      </c>
      <c r="M13" s="7"/>
      <c r="N13" s="7"/>
      <c r="O13" s="7"/>
      <c r="P13" s="7"/>
      <c r="Q13" s="4"/>
      <c r="R13" s="10" t="n">
        <v>0.2084861967</v>
      </c>
      <c r="S13" s="11" t="n">
        <v>-2.956328846</v>
      </c>
      <c r="T13" s="11" t="n">
        <v>-5.517944502</v>
      </c>
      <c r="U13" s="11" t="n">
        <v>-8.079560157</v>
      </c>
      <c r="V13" s="11" t="n">
        <v>21.388584916</v>
      </c>
      <c r="W13" s="14" t="n">
        <v>-2.33723157320728</v>
      </c>
      <c r="X13" s="14" t="n">
        <f aca="false">W13</f>
        <v>-2.33723157320728</v>
      </c>
      <c r="Y13" s="8"/>
      <c r="Z13" s="12" t="n">
        <v>0.01658</v>
      </c>
      <c r="AA13" s="8"/>
    </row>
    <row r="14" customFormat="false" ht="12.65" hidden="false" customHeight="false" outlineLevel="0" collapsed="false">
      <c r="A14" s="1" t="s">
        <v>43</v>
      </c>
      <c r="B14" s="4" t="n">
        <v>1500</v>
      </c>
      <c r="C14" s="5" t="n">
        <v>5.80621691921868</v>
      </c>
      <c r="D14" s="6" t="n">
        <v>8.2</v>
      </c>
      <c r="F14" s="6"/>
      <c r="G14" s="8"/>
      <c r="H14" s="4" t="n">
        <v>114.680832</v>
      </c>
      <c r="I14" s="4" t="n">
        <v>114.667568</v>
      </c>
      <c r="J14" s="12"/>
      <c r="K14" s="5"/>
      <c r="L14" s="5"/>
      <c r="M14" s="7"/>
      <c r="N14" s="7"/>
      <c r="O14" s="7"/>
      <c r="P14" s="7"/>
      <c r="Q14" s="4" t="n">
        <v>2980</v>
      </c>
      <c r="R14" s="8"/>
      <c r="S14" s="8"/>
      <c r="T14" s="8"/>
      <c r="U14" s="8"/>
      <c r="V14" s="5"/>
      <c r="W14" s="14" t="n">
        <v>-3</v>
      </c>
      <c r="X14" s="14" t="n">
        <f aca="false">W14</f>
        <v>-3</v>
      </c>
      <c r="Y14" s="8"/>
      <c r="Z14" s="12" t="n">
        <v>0.00705467372114286</v>
      </c>
      <c r="AA14" s="8"/>
    </row>
    <row r="15" customFormat="false" ht="12.65" hidden="false" customHeight="false" outlineLevel="0" collapsed="false">
      <c r="A15" s="1" t="s">
        <v>44</v>
      </c>
      <c r="B15" s="4" t="n">
        <v>2500</v>
      </c>
      <c r="C15" s="5" t="n">
        <v>4.57561414355</v>
      </c>
      <c r="D15" s="6" t="n">
        <v>11.8</v>
      </c>
      <c r="F15" s="6"/>
      <c r="G15" s="8" t="n">
        <v>1.96422645197988</v>
      </c>
      <c r="H15" s="4" t="n">
        <v>126.030629626838</v>
      </c>
      <c r="I15" s="4" t="n">
        <v>120.733092319275</v>
      </c>
      <c r="J15" s="12" t="n">
        <v>0.4455</v>
      </c>
      <c r="K15" s="14" t="n">
        <v>-1.5011</v>
      </c>
      <c r="L15" s="14" t="n">
        <v>5.31784425645142</v>
      </c>
      <c r="M15" s="7"/>
      <c r="N15" s="7"/>
      <c r="O15" s="7"/>
      <c r="P15" s="7"/>
      <c r="Q15" s="4" t="n">
        <v>1320</v>
      </c>
      <c r="R15" s="8" t="n">
        <v>0.15</v>
      </c>
      <c r="S15" s="5" t="n">
        <v>-4.2680973065</v>
      </c>
      <c r="T15" s="5" t="n">
        <v>-4.671333333</v>
      </c>
      <c r="U15" s="5" t="n">
        <v>-5.306472053</v>
      </c>
      <c r="V15" s="5" t="n">
        <v>59.44</v>
      </c>
      <c r="W15" s="14" t="n">
        <v>-2.1239</v>
      </c>
      <c r="X15" s="5" t="n">
        <v>-1.575</v>
      </c>
      <c r="Y15" s="8"/>
      <c r="Z15" s="12" t="n">
        <v>0.00203125</v>
      </c>
      <c r="AA15" s="8"/>
    </row>
    <row r="16" customFormat="false" ht="12.65" hidden="false" customHeight="false" outlineLevel="0" collapsed="false">
      <c r="A16" s="1" t="s">
        <v>45</v>
      </c>
      <c r="B16" s="4" t="n">
        <v>1500</v>
      </c>
      <c r="C16" s="5" t="n">
        <v>4.82033304119194</v>
      </c>
      <c r="D16" s="6" t="n">
        <v>12.1</v>
      </c>
      <c r="F16" s="6"/>
      <c r="G16" s="8" t="n">
        <v>2.28945240589391</v>
      </c>
      <c r="H16" s="4" t="n">
        <v>96.5344149999999</v>
      </c>
      <c r="I16" s="4" t="n">
        <v>96.7258480255697</v>
      </c>
      <c r="J16" s="12" t="n">
        <v>0.559481945361776</v>
      </c>
      <c r="K16" s="5" t="n">
        <v>-2.37</v>
      </c>
      <c r="L16" s="5" t="n">
        <v>17.23</v>
      </c>
      <c r="M16" s="7" t="n">
        <v>0.24</v>
      </c>
      <c r="N16" s="7"/>
      <c r="O16" s="7"/>
      <c r="P16" s="7"/>
      <c r="Q16" s="4" t="n">
        <v>2436.47453228934</v>
      </c>
      <c r="R16" s="10" t="n">
        <v>0.2723431183</v>
      </c>
      <c r="S16" s="11" t="n">
        <v>-4.048237444</v>
      </c>
      <c r="T16" s="11" t="n">
        <v>-7.936104741</v>
      </c>
      <c r="U16" s="11" t="n">
        <v>-11.82397204</v>
      </c>
      <c r="V16" s="11" t="n">
        <v>13.34416461</v>
      </c>
      <c r="W16" s="14" t="n">
        <v>-3.31752191897109</v>
      </c>
      <c r="X16" s="5" t="n">
        <v>-2.3</v>
      </c>
      <c r="Y16" s="8"/>
      <c r="Z16" s="12" t="n">
        <v>0.0079936</v>
      </c>
      <c r="AA16" s="8"/>
    </row>
    <row r="17" customFormat="false" ht="12.65" hidden="false" customHeight="false" outlineLevel="0" collapsed="false">
      <c r="A17" s="1" t="s">
        <v>46</v>
      </c>
      <c r="B17" s="4" t="n">
        <v>2500</v>
      </c>
      <c r="C17" s="5" t="n">
        <v>6.88</v>
      </c>
      <c r="D17" s="6" t="n">
        <v>13.8945</v>
      </c>
      <c r="F17" s="6" t="n">
        <v>109.70364178</v>
      </c>
      <c r="G17" s="8" t="n">
        <v>1.80587174083789</v>
      </c>
      <c r="H17" s="4" t="n">
        <v>93.1530411862769</v>
      </c>
      <c r="I17" s="4" t="n">
        <v>88.740054</v>
      </c>
      <c r="J17" s="12" t="n">
        <v>0.567636358187107</v>
      </c>
      <c r="K17" s="5" t="n">
        <v>-1.16</v>
      </c>
      <c r="L17" s="5" t="n">
        <v>19.26</v>
      </c>
      <c r="M17" s="7" t="n">
        <v>0.17</v>
      </c>
      <c r="N17" s="7"/>
      <c r="O17" s="7"/>
      <c r="P17" s="7"/>
      <c r="Q17" s="4" t="n">
        <v>1154.78476961139</v>
      </c>
      <c r="R17" s="10" t="n">
        <v>0.16</v>
      </c>
      <c r="S17" s="11" t="n">
        <v>-4.93</v>
      </c>
      <c r="T17" s="11" t="n">
        <v>-7.13</v>
      </c>
      <c r="U17" s="11" t="n">
        <v>-9.33</v>
      </c>
      <c r="V17" s="11" t="n">
        <v>24.98</v>
      </c>
      <c r="W17" s="14" t="n">
        <v>-2.98834690821897</v>
      </c>
      <c r="X17" s="5" t="n">
        <v>-3.05</v>
      </c>
      <c r="Y17" s="8"/>
      <c r="Z17" s="12" t="n">
        <v>0.001659</v>
      </c>
      <c r="AA17" s="8" t="n">
        <v>0.205</v>
      </c>
    </row>
    <row r="18" customFormat="false" ht="12.65" hidden="false" customHeight="false" outlineLevel="0" collapsed="false">
      <c r="A18" s="1" t="s">
        <v>48</v>
      </c>
      <c r="B18" s="4" t="n">
        <v>400</v>
      </c>
      <c r="C18" s="5" t="n">
        <v>4.8305439331</v>
      </c>
      <c r="D18" s="6" t="n">
        <v>12.75</v>
      </c>
      <c r="F18" s="6"/>
      <c r="G18" s="8" t="n">
        <v>3.1146926282787</v>
      </c>
      <c r="H18" s="4" t="n">
        <v>150.407633751591</v>
      </c>
      <c r="I18" s="4" t="n">
        <v>140.103958666373</v>
      </c>
      <c r="J18" s="12" t="n">
        <v>0.367287331287258</v>
      </c>
      <c r="K18" s="14" t="n">
        <v>-1.42274895336093</v>
      </c>
      <c r="L18" s="14" t="n">
        <v>6.71280382204902</v>
      </c>
      <c r="M18" s="7"/>
      <c r="N18" s="7"/>
      <c r="O18" s="7"/>
      <c r="P18" s="7"/>
      <c r="Q18" s="4"/>
      <c r="R18" s="10" t="n">
        <v>0.3134571207</v>
      </c>
      <c r="S18" s="11" t="n">
        <v>-5.713847822</v>
      </c>
      <c r="T18" s="11" t="n">
        <v>-10.35976827</v>
      </c>
      <c r="U18" s="11" t="n">
        <v>-15.00568872</v>
      </c>
      <c r="V18" s="11" t="n">
        <v>11.102207209</v>
      </c>
      <c r="W18" s="14" t="n">
        <v>-1.97322438194395</v>
      </c>
      <c r="X18" s="14" t="n">
        <f aca="false">W18</f>
        <v>-1.97322438194395</v>
      </c>
      <c r="Y18" s="8"/>
      <c r="Z18" s="8"/>
      <c r="AA18" s="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2025-09-25T16:46:42Z</dcterms:modified>
  <cp:revision>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