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ITU DESARROLLO\Segundo Semestre\Algebra y Estadistica\7- clase 5-6-24\"/>
    </mc:Choice>
  </mc:AlternateContent>
  <xr:revisionPtr revIDLastSave="0" documentId="8_{F079564C-F475-4E0F-BC85-0E9590651835}" xr6:coauthVersionLast="47" xr6:coauthVersionMax="47" xr10:uidLastSave="{00000000-0000-0000-0000-000000000000}"/>
  <bookViews>
    <workbookView xWindow="-120" yWindow="-120" windowWidth="20730" windowHeight="11040" xr2:uid="{0C57C015-FE4E-4771-B8BE-6F1CA9C18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T3" i="1"/>
  <c r="T4" i="1"/>
  <c r="T2" i="1"/>
  <c r="S2" i="1"/>
  <c r="S3" i="1"/>
  <c r="S4" i="1"/>
  <c r="R3" i="1"/>
  <c r="R4" i="1"/>
  <c r="R2" i="1"/>
  <c r="Q3" i="1"/>
  <c r="Q4" i="1"/>
  <c r="Q2" i="1"/>
  <c r="P4" i="1"/>
  <c r="P2" i="1"/>
  <c r="O4" i="1"/>
  <c r="O3" i="1"/>
  <c r="O2" i="1"/>
  <c r="M3" i="1"/>
  <c r="L3" i="1"/>
  <c r="L4" i="1"/>
  <c r="L5" i="1"/>
  <c r="L6" i="1"/>
  <c r="L2" i="1"/>
  <c r="H10" i="1"/>
  <c r="G3" i="1"/>
  <c r="F8" i="1"/>
  <c r="F7" i="1"/>
  <c r="F6" i="1"/>
  <c r="F5" i="1"/>
  <c r="D6" i="1"/>
  <c r="D8" i="1" s="1"/>
  <c r="D5" i="1"/>
  <c r="E2" i="1"/>
  <c r="E9" i="1" s="1"/>
  <c r="F1" i="1"/>
  <c r="D9" i="1" s="1"/>
  <c r="B9" i="1"/>
  <c r="C9" i="1" s="1"/>
  <c r="B2" i="1"/>
  <c r="C2" i="1"/>
  <c r="P3" i="1" l="1"/>
</calcChain>
</file>

<file path=xl/sharedStrings.xml><?xml version="1.0" encoding="utf-8"?>
<sst xmlns="http://schemas.openxmlformats.org/spreadsheetml/2006/main" count="28" uniqueCount="28">
  <si>
    <t>nada</t>
  </si>
  <si>
    <t>Referencia</t>
  </si>
  <si>
    <t>Valor</t>
  </si>
  <si>
    <t>Funcion</t>
  </si>
  <si>
    <t>5/5/1810</t>
  </si>
  <si>
    <t>Pala</t>
  </si>
  <si>
    <t>Zapas</t>
  </si>
  <si>
    <t>Carretillas</t>
  </si>
  <si>
    <t>notas</t>
  </si>
  <si>
    <t>Calcular Edad</t>
  </si>
  <si>
    <t>NOMBRES</t>
  </si>
  <si>
    <t>Perez, Juan</t>
  </si>
  <si>
    <t>Cravero Carrion, Nelson</t>
  </si>
  <si>
    <t>Funcion texto</t>
  </si>
  <si>
    <t>Garcia,Carlos Alberto</t>
  </si>
  <si>
    <t>Funcion apellido</t>
  </si>
  <si>
    <t>Funcion nombre</t>
  </si>
  <si>
    <t>Funcion apellido arreglada</t>
  </si>
  <si>
    <t>Funcion nombre arreglada</t>
  </si>
  <si>
    <t>Concatenar</t>
  </si>
  <si>
    <t>COD BARRA</t>
  </si>
  <si>
    <t xml:space="preserve">Descripcion </t>
  </si>
  <si>
    <t>Precio</t>
  </si>
  <si>
    <t>Tita</t>
  </si>
  <si>
    <t>Rodhesia</t>
  </si>
  <si>
    <t>Cantidad</t>
  </si>
  <si>
    <t>Total</t>
  </si>
  <si>
    <t>Guaymallen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</si>
</sst>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quotePrefix="1" applyNumberFormat="1"/>
    <xf numFmtId="0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14" fontId="0" fillId="4" borderId="0" xfId="0" applyNumberFormat="1" applyFill="1"/>
    <xf numFmtId="0" fontId="0" fillId="4" borderId="0" xfId="0" applyNumberForma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3A2C-D841-4339-8408-DA5437E4B69E}">
  <dimension ref="A1:T19"/>
  <sheetViews>
    <sheetView tabSelected="1" workbookViewId="0">
      <selection activeCell="B19" sqref="B19"/>
    </sheetView>
  </sheetViews>
  <sheetFormatPr defaultRowHeight="15" x14ac:dyDescent="0.25"/>
  <cols>
    <col min="1" max="1" width="12" customWidth="1"/>
    <col min="2" max="2" width="11.7109375" customWidth="1"/>
    <col min="4" max="4" width="22.28515625" style="1" customWidth="1"/>
    <col min="6" max="6" width="34.140625" bestFit="1" customWidth="1"/>
    <col min="7" max="7" width="12.28515625" customWidth="1"/>
    <col min="9" max="9" width="10.7109375" customWidth="1"/>
    <col min="10" max="10" width="9.140625" style="3"/>
    <col min="12" max="12" width="13.140625" customWidth="1"/>
    <col min="13" max="13" width="13.42578125" customWidth="1"/>
    <col min="14" max="14" width="22.42578125" customWidth="1"/>
    <col min="15" max="15" width="14.7109375" customWidth="1"/>
    <col min="16" max="16" width="18.85546875" customWidth="1"/>
    <col min="17" max="17" width="25.140625" customWidth="1"/>
    <col min="18" max="18" width="15.28515625" customWidth="1"/>
    <col min="19" max="19" width="24.28515625" customWidth="1"/>
    <col min="20" max="20" width="19.28515625" customWidth="1"/>
  </cols>
  <sheetData>
    <row r="1" spans="1:20" x14ac:dyDescent="0.25">
      <c r="A1" t="s">
        <v>2</v>
      </c>
      <c r="B1">
        <v>-5</v>
      </c>
      <c r="C1" t="s">
        <v>0</v>
      </c>
      <c r="D1" s="5">
        <v>45448</v>
      </c>
      <c r="E1">
        <v>1.2</v>
      </c>
      <c r="F1">
        <f>E1</f>
        <v>1.2</v>
      </c>
      <c r="H1">
        <v>1</v>
      </c>
      <c r="I1" t="s">
        <v>5</v>
      </c>
      <c r="J1" s="4">
        <v>6</v>
      </c>
      <c r="K1" t="s">
        <v>8</v>
      </c>
      <c r="M1" t="s">
        <v>9</v>
      </c>
      <c r="N1" t="s">
        <v>10</v>
      </c>
      <c r="O1" t="s">
        <v>13</v>
      </c>
      <c r="P1" t="s">
        <v>15</v>
      </c>
      <c r="Q1" t="s">
        <v>17</v>
      </c>
      <c r="R1" t="s">
        <v>16</v>
      </c>
      <c r="S1" t="s">
        <v>18</v>
      </c>
      <c r="T1" t="s">
        <v>19</v>
      </c>
    </row>
    <row r="2" spans="1:20" x14ac:dyDescent="0.25">
      <c r="A2" t="s">
        <v>1</v>
      </c>
      <c r="B2">
        <f>B1</f>
        <v>-5</v>
      </c>
      <c r="C2" s="1">
        <f>D1</f>
        <v>45448</v>
      </c>
      <c r="D2" s="6">
        <v>45448</v>
      </c>
      <c r="E2">
        <f>E1</f>
        <v>1.2</v>
      </c>
      <c r="G2">
        <v>2024</v>
      </c>
      <c r="H2">
        <v>2</v>
      </c>
      <c r="I2" t="s">
        <v>6</v>
      </c>
      <c r="K2">
        <v>8</v>
      </c>
      <c r="L2" t="str">
        <f>IF(K2="","Ausente",IF(AND(K2&gt;=6,K2&lt;=10),"Aprobado",IF(AND(K2&gt;=0,K2&lt;6),"Reprobado","Invalida")))</f>
        <v>Aprobado</v>
      </c>
      <c r="M2" s="1">
        <v>36200</v>
      </c>
      <c r="N2" t="s">
        <v>11</v>
      </c>
      <c r="O2">
        <f>FIND(",",N2)</f>
        <v>6</v>
      </c>
      <c r="P2" t="str">
        <f>LEFT(N2,O2-1)</f>
        <v>Perez</v>
      </c>
      <c r="Q2" t="str">
        <f>LEFT(N2,FIND(",",N2)-1)</f>
        <v>Perez</v>
      </c>
      <c r="R2" t="str">
        <f>MID(N2,FIND(",",N2)+1,30)</f>
        <v xml:space="preserve"> Juan</v>
      </c>
      <c r="S2" t="str">
        <f>TRIM(MID(N2,FIND(",",N2)+1,30))</f>
        <v>Juan</v>
      </c>
      <c r="T2" t="str">
        <f>_xlfn.CONCAT(TRIM(MID(N2,FIND(",",N2)+1,30))," ",LEFT(N2,FIND(",",N2)-1))</f>
        <v>Juan Perez</v>
      </c>
    </row>
    <row r="3" spans="1:20" x14ac:dyDescent="0.25">
      <c r="D3" s="2" t="s">
        <v>4</v>
      </c>
      <c r="F3" s="7">
        <v>24000</v>
      </c>
      <c r="G3">
        <f>MOD(G2,4)</f>
        <v>0</v>
      </c>
      <c r="H3">
        <v>3</v>
      </c>
      <c r="K3">
        <v>5</v>
      </c>
      <c r="L3" t="str">
        <f t="shared" ref="L3:L6" si="0">IF(K3="","Ausente",IF(AND(K3&gt;=6,K3&lt;=10),"Aprobado",IF(AND(K3&gt;=0,K3&lt;6),"Reprobado","Invalida")))</f>
        <v>Reprobado</v>
      </c>
      <c r="M3" s="11">
        <f ca="1">YEARFRAC(M2,NOW())</f>
        <v>25.322222222222223</v>
      </c>
      <c r="N3" t="s">
        <v>14</v>
      </c>
      <c r="O3">
        <f>FIND(",",N3)</f>
        <v>7</v>
      </c>
      <c r="P3" t="str">
        <f>LEFT(N3,O3-1)</f>
        <v>Garcia</v>
      </c>
      <c r="Q3" t="str">
        <f t="shared" ref="Q3:Q4" si="1">LEFT(N3,FIND(",",N3)-1)</f>
        <v>Garcia</v>
      </c>
      <c r="R3" t="str">
        <f t="shared" ref="R3:R4" si="2">MID(N3,FIND(",",N3)+1,30)</f>
        <v>Carlos Alberto</v>
      </c>
      <c r="S3" t="str">
        <f t="shared" ref="S3:S4" si="3">TRIM(R3)</f>
        <v>Carlos Alberto</v>
      </c>
      <c r="T3" t="str">
        <f t="shared" ref="T3:T4" si="4">_xlfn.CONCAT(TRIM(MID(N3,FIND(",",N3)+1,30))," ",LEFT(N3,FIND(",",N3)-1))</f>
        <v>Carlos Alberto Garcia</v>
      </c>
    </row>
    <row r="4" spans="1:20" x14ac:dyDescent="0.25">
      <c r="D4" s="2">
        <v>24000</v>
      </c>
      <c r="F4" s="8">
        <v>24000</v>
      </c>
      <c r="H4">
        <v>4</v>
      </c>
      <c r="K4">
        <v>-3</v>
      </c>
      <c r="L4" t="str">
        <f t="shared" si="0"/>
        <v>Invalida</v>
      </c>
      <c r="N4" t="s">
        <v>12</v>
      </c>
      <c r="O4">
        <f>FIND(",",N4)</f>
        <v>16</v>
      </c>
      <c r="P4" t="str">
        <f>LEFT(N4,O4-1)</f>
        <v>Cravero Carrion</v>
      </c>
      <c r="Q4" t="str">
        <f t="shared" si="1"/>
        <v>Cravero Carrion</v>
      </c>
      <c r="R4" t="str">
        <f t="shared" si="2"/>
        <v xml:space="preserve"> Nelson</v>
      </c>
      <c r="S4" t="str">
        <f t="shared" si="3"/>
        <v>Nelson</v>
      </c>
      <c r="T4" t="str">
        <f t="shared" si="4"/>
        <v>Nelson Cravero Carrion</v>
      </c>
    </row>
    <row r="5" spans="1:20" x14ac:dyDescent="0.25">
      <c r="D5" s="1">
        <f ca="1">TODAY()</f>
        <v>45448</v>
      </c>
      <c r="F5" s="7">
        <f>MONTH(F3)</f>
        <v>9</v>
      </c>
      <c r="H5">
        <v>5</v>
      </c>
      <c r="K5">
        <v>12</v>
      </c>
      <c r="L5" t="str">
        <f t="shared" si="0"/>
        <v>Invalida</v>
      </c>
    </row>
    <row r="6" spans="1:20" x14ac:dyDescent="0.25">
      <c r="D6" s="9">
        <f ca="1">NOW()</f>
        <v>45448.501031018517</v>
      </c>
      <c r="F6" s="7">
        <f>DAY(F3)</f>
        <v>15</v>
      </c>
      <c r="H6">
        <v>6</v>
      </c>
      <c r="L6" t="str">
        <f t="shared" si="0"/>
        <v>Ausente</v>
      </c>
    </row>
    <row r="7" spans="1:20" x14ac:dyDescent="0.25">
      <c r="D7" s="9">
        <v>36200</v>
      </c>
      <c r="F7" s="7">
        <f>YEAR(F3)</f>
        <v>1965</v>
      </c>
      <c r="H7">
        <v>7</v>
      </c>
    </row>
    <row r="8" spans="1:20" x14ac:dyDescent="0.25">
      <c r="D8" s="10">
        <f ca="1">D6-D7</f>
        <v>9248.5010310185171</v>
      </c>
      <c r="F8" s="7">
        <f>WEEKDAY(F3)</f>
        <v>4</v>
      </c>
      <c r="H8">
        <v>8</v>
      </c>
    </row>
    <row r="9" spans="1:20" x14ac:dyDescent="0.25">
      <c r="A9" t="s">
        <v>3</v>
      </c>
      <c r="B9">
        <f>SUM(B1,B1)</f>
        <v>-10</v>
      </c>
      <c r="C9">
        <f>B9</f>
        <v>-10</v>
      </c>
      <c r="D9" s="1">
        <f>SUM(E1+F1)</f>
        <v>2.4</v>
      </c>
      <c r="E9">
        <f>SUM(E1:E2)</f>
        <v>2.4</v>
      </c>
      <c r="H9">
        <v>9</v>
      </c>
      <c r="I9" t="s">
        <v>7</v>
      </c>
    </row>
    <row r="10" spans="1:20" x14ac:dyDescent="0.25">
      <c r="H10">
        <f>SUM(H1:H9)</f>
        <v>45</v>
      </c>
    </row>
    <row r="11" spans="1:20" x14ac:dyDescent="0.25">
      <c r="A11" t="s">
        <v>20</v>
      </c>
      <c r="B11" t="s">
        <v>21</v>
      </c>
      <c r="C11" t="s">
        <v>22</v>
      </c>
      <c r="D11" s="1" t="s">
        <v>25</v>
      </c>
      <c r="E11" t="s">
        <v>26</v>
      </c>
    </row>
    <row r="12" spans="1:20" x14ac:dyDescent="0.25">
      <c r="A12">
        <v>101</v>
      </c>
      <c r="C12">
        <v>150</v>
      </c>
      <c r="E12" s="2">
        <f>D12*C12</f>
        <v>0</v>
      </c>
    </row>
    <row r="13" spans="1:20" x14ac:dyDescent="0.25">
      <c r="A13">
        <v>102</v>
      </c>
    </row>
    <row r="14" spans="1:20" x14ac:dyDescent="0.25">
      <c r="A14">
        <v>201</v>
      </c>
      <c r="C14">
        <v>1200</v>
      </c>
    </row>
    <row r="17" spans="1:2" x14ac:dyDescent="0.25">
      <c r="A17">
        <v>101</v>
      </c>
      <c r="B17" t="s">
        <v>23</v>
      </c>
    </row>
    <row r="18" spans="1:2" x14ac:dyDescent="0.25">
      <c r="A18">
        <v>102</v>
      </c>
      <c r="B18" t="s">
        <v>24</v>
      </c>
    </row>
    <row r="19" spans="1:2" x14ac:dyDescent="0.25">
      <c r="A19">
        <v>103</v>
      </c>
      <c r="B19" t="s">
        <v>27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Emiliano Choque</cp:lastModifiedBy>
  <dcterms:created xsi:type="dcterms:W3CDTF">2024-06-05T13:43:57Z</dcterms:created>
  <dcterms:modified xsi:type="dcterms:W3CDTF">2024-06-05T15:02:02Z</dcterms:modified>
</cp:coreProperties>
</file>