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ili\Desktop\Profession.AI\2. Statistica avanzata Excel\Project Work\"/>
    </mc:Choice>
  </mc:AlternateContent>
  <xr:revisionPtr revIDLastSave="0" documentId="13_ncr:1_{6329BD4A-95C9-49C0-8BC4-698D7BEEBC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y Trades" sheetId="2" r:id="rId1"/>
    <sheet name="Stock Exchanges" sheetId="3" r:id="rId2"/>
    <sheet name="Profit Insights" sheetId="5" r:id="rId3"/>
    <sheet name="Number of Trades Exchanged" sheetId="7" r:id="rId4"/>
  </sheets>
  <definedNames>
    <definedName name="_xlnm._FilterDatabase" localSheetId="0" hidden="1">'My Trades'!$A$1:$H$201</definedName>
    <definedName name="_xlnm._FilterDatabase" localSheetId="3" hidden="1">'Number of Trades Exchanged'!$B$3:$B$19</definedName>
    <definedName name="_xlchart.v1.0" hidden="1">'Profit Insights'!$B$1</definedName>
    <definedName name="_xlchart.v1.1" hidden="1">'Profit Insights'!$B$2:$B$201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3" i="3"/>
  <c r="D4" i="3"/>
  <c r="D5" i="3"/>
  <c r="D6" i="3"/>
  <c r="D7" i="3"/>
  <c r="D8" i="3"/>
  <c r="D9" i="3"/>
  <c r="D10" i="3"/>
  <c r="D11" i="3"/>
  <c r="D12" i="3"/>
  <c r="D2" i="3"/>
  <c r="U11" i="7"/>
  <c r="V11" i="7"/>
  <c r="W11" i="7"/>
  <c r="X11" i="7"/>
  <c r="Y11" i="7"/>
  <c r="Z11" i="7"/>
  <c r="AA11" i="7"/>
  <c r="AC10" i="7"/>
  <c r="AC9" i="7"/>
  <c r="AC8" i="7"/>
  <c r="AC7" i="7"/>
  <c r="AC6" i="7"/>
  <c r="AC5" i="7"/>
  <c r="AC4" i="7"/>
  <c r="AC3" i="7"/>
  <c r="AB11" i="7" s="1"/>
  <c r="D20" i="7"/>
  <c r="E20" i="7"/>
  <c r="F20" i="7"/>
  <c r="G20" i="7"/>
  <c r="H20" i="7"/>
  <c r="I20" i="7"/>
  <c r="J20" i="7"/>
  <c r="K20" i="7"/>
  <c r="L20" i="7"/>
  <c r="C20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3" i="7"/>
  <c r="AC11" i="7" l="1"/>
  <c r="M20" i="7"/>
  <c r="B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O11" i="5" l="1"/>
  <c r="O9" i="5"/>
  <c r="O10" i="5"/>
  <c r="O8" i="5"/>
</calcChain>
</file>

<file path=xl/sharedStrings.xml><?xml version="1.0" encoding="utf-8"?>
<sst xmlns="http://schemas.openxmlformats.org/spreadsheetml/2006/main" count="898" uniqueCount="267">
  <si>
    <t>Trade</t>
  </si>
  <si>
    <t>Stock exchange</t>
  </si>
  <si>
    <t>Region</t>
  </si>
  <si>
    <t>Date added</t>
  </si>
  <si>
    <t>Quantity</t>
  </si>
  <si>
    <t>Buy Price</t>
  </si>
  <si>
    <t>Date sold</t>
  </si>
  <si>
    <t>Sell Price</t>
  </si>
  <si>
    <t>agfgcfxt</t>
  </si>
  <si>
    <t>Bombay Stock Exchange</t>
  </si>
  <si>
    <t>India</t>
  </si>
  <si>
    <t>aieoltom</t>
  </si>
  <si>
    <t>Tehran Stock Exchange</t>
  </si>
  <si>
    <t>Iran</t>
  </si>
  <si>
    <t>almuieaq</t>
  </si>
  <si>
    <t>National Stock Exchange</t>
  </si>
  <si>
    <t>apxkynfx</t>
  </si>
  <si>
    <t>SIX Swiss Exchange</t>
  </si>
  <si>
    <t>Switzerland</t>
  </si>
  <si>
    <t>bbjeprsq</t>
  </si>
  <si>
    <t>bcizkhng</t>
  </si>
  <si>
    <t>Euronext</t>
  </si>
  <si>
    <t>Europe</t>
  </si>
  <si>
    <t>bdkloegq</t>
  </si>
  <si>
    <t>Korea Exchange</t>
  </si>
  <si>
    <t>South Korea</t>
  </si>
  <si>
    <t>beszhcyh</t>
  </si>
  <si>
    <t>Johannesburg Stock Exchange</t>
  </si>
  <si>
    <t>South Africa</t>
  </si>
  <si>
    <t>bjfxoyxb</t>
  </si>
  <si>
    <t>Toronto Stock Exchange</t>
  </si>
  <si>
    <t>Canada</t>
  </si>
  <si>
    <t>bpjmrhjo</t>
  </si>
  <si>
    <t>brxwzrct</t>
  </si>
  <si>
    <t>Deutsche Börse AG</t>
  </si>
  <si>
    <t>Germany</t>
  </si>
  <si>
    <t>bumcnvke</t>
  </si>
  <si>
    <t>cesjzpbs</t>
  </si>
  <si>
    <t>cetffxgx</t>
  </si>
  <si>
    <t>Saudi Stock Exchange (Tadawul)</t>
  </si>
  <si>
    <t>Saudi Arabia</t>
  </si>
  <si>
    <t>chhqshvn</t>
  </si>
  <si>
    <t>ciykrilb</t>
  </si>
  <si>
    <t>Japan Exchange Group</t>
  </si>
  <si>
    <t>Japan</t>
  </si>
  <si>
    <t>cnitsbpk</t>
  </si>
  <si>
    <t>Hong Kong Stock Exchange</t>
  </si>
  <si>
    <t>Hong Kong</t>
  </si>
  <si>
    <t>cntrbotn</t>
  </si>
  <si>
    <t>Shanghai Stock Exchange</t>
  </si>
  <si>
    <t>China</t>
  </si>
  <si>
    <t>cwuqczya</t>
  </si>
  <si>
    <t>cymioqte</t>
  </si>
  <si>
    <t>dcnexoao</t>
  </si>
  <si>
    <t>London Stock Exchange</t>
  </si>
  <si>
    <t>United Kingdom</t>
  </si>
  <si>
    <t>dcplrgaa</t>
  </si>
  <si>
    <t>dieionnl</t>
  </si>
  <si>
    <t>B3 Brasil Bolsa Balcão</t>
  </si>
  <si>
    <t>Brazil</t>
  </si>
  <si>
    <t>dlgsjszn</t>
  </si>
  <si>
    <t>Nasdaq</t>
  </si>
  <si>
    <t>United States</t>
  </si>
  <si>
    <t>dpaxyvrx</t>
  </si>
  <si>
    <t>dspetbsq</t>
  </si>
  <si>
    <t>ebkkmqbi</t>
  </si>
  <si>
    <t>egvfikiy</t>
  </si>
  <si>
    <t>eknpqcge</t>
  </si>
  <si>
    <t>ekteqlhb</t>
  </si>
  <si>
    <t>emjmheht</t>
  </si>
  <si>
    <t>eodhevfz</t>
  </si>
  <si>
    <t>Shenzhen Stock Exchange</t>
  </si>
  <si>
    <t>ewzlrcco</t>
  </si>
  <si>
    <t>Taiwan Stock Exchange</t>
  </si>
  <si>
    <t>Taiwan</t>
  </si>
  <si>
    <t>fenldjbq</t>
  </si>
  <si>
    <t>fipcayvv</t>
  </si>
  <si>
    <t>fjcdzhde</t>
  </si>
  <si>
    <t>fjhbimle</t>
  </si>
  <si>
    <t>fkgjitio</t>
  </si>
  <si>
    <t>frlnnmpc</t>
  </si>
  <si>
    <t>New York Stock Exchange</t>
  </si>
  <si>
    <t>fucpzbpk</t>
  </si>
  <si>
    <t>fzpkolfu</t>
  </si>
  <si>
    <t>gcndrwci</t>
  </si>
  <si>
    <t>gfiuzniq</t>
  </si>
  <si>
    <t>giuqiukz</t>
  </si>
  <si>
    <t>gnghjpok</t>
  </si>
  <si>
    <t>goxmkirb</t>
  </si>
  <si>
    <t>gsarsxnf</t>
  </si>
  <si>
    <t>hafqyymf</t>
  </si>
  <si>
    <t>hdpggnqd</t>
  </si>
  <si>
    <t>hdslpwul</t>
  </si>
  <si>
    <t>heuzjzpi</t>
  </si>
  <si>
    <t>hfdavabb</t>
  </si>
  <si>
    <t>hfjghpbq</t>
  </si>
  <si>
    <t>hflsqchs</t>
  </si>
  <si>
    <t>hfwtmipz</t>
  </si>
  <si>
    <t>hkesgmfj</t>
  </si>
  <si>
    <t>hmtiybmi</t>
  </si>
  <si>
    <t>hnmvqkxv</t>
  </si>
  <si>
    <t>hpvfzslv</t>
  </si>
  <si>
    <t>hrfilyua</t>
  </si>
  <si>
    <t>Australian Securities Exchange</t>
  </si>
  <si>
    <t>Australia</t>
  </si>
  <si>
    <t>hutszssu</t>
  </si>
  <si>
    <t>iagrfath</t>
  </si>
  <si>
    <t>icbmbfqb</t>
  </si>
  <si>
    <t>icgddrqk</t>
  </si>
  <si>
    <t>ifomvwpk</t>
  </si>
  <si>
    <t>ifskxsgr</t>
  </si>
  <si>
    <t>ivnpgban</t>
  </si>
  <si>
    <t>iztdnkqz</t>
  </si>
  <si>
    <t>jarhgmub</t>
  </si>
  <si>
    <t>jgrpnvil</t>
  </si>
  <si>
    <t>jhrvrggo</t>
  </si>
  <si>
    <t>jszxcuxx</t>
  </si>
  <si>
    <t>jvcllvko</t>
  </si>
  <si>
    <t>jxgqnvpx</t>
  </si>
  <si>
    <t>jyrrbwon</t>
  </si>
  <si>
    <t>kcqqvvon</t>
  </si>
  <si>
    <t>kdxpqsjj</t>
  </si>
  <si>
    <t>kltxxoqv</t>
  </si>
  <si>
    <t>kmlcsefq</t>
  </si>
  <si>
    <t>knifvikn</t>
  </si>
  <si>
    <t>knrhgdai</t>
  </si>
  <si>
    <t>koqfbdwf</t>
  </si>
  <si>
    <t>kpoujdyl</t>
  </si>
  <si>
    <t>kqbdcljv</t>
  </si>
  <si>
    <t>Nasdaq Nordic and Baltic Exchanges</t>
  </si>
  <si>
    <t>krqkwnaw</t>
  </si>
  <si>
    <t>kwbxqlin</t>
  </si>
  <si>
    <t>kweyaukr</t>
  </si>
  <si>
    <t>ldjllwvy</t>
  </si>
  <si>
    <t>lenpuaop</t>
  </si>
  <si>
    <t>lkxgzzvq</t>
  </si>
  <si>
    <t>loffykcg</t>
  </si>
  <si>
    <t>lpzjhtkm</t>
  </si>
  <si>
    <t>maizvkuo</t>
  </si>
  <si>
    <t>mfdlyjqb</t>
  </si>
  <si>
    <t>mfwvjgje</t>
  </si>
  <si>
    <t>mghfyjbr</t>
  </si>
  <si>
    <t>mjbwcafl</t>
  </si>
  <si>
    <t>mjyuxzvj</t>
  </si>
  <si>
    <t>mkxkerbr</t>
  </si>
  <si>
    <t>mxmztjnk</t>
  </si>
  <si>
    <t>mxpzparg</t>
  </si>
  <si>
    <t>nheepbxg</t>
  </si>
  <si>
    <t>njxhycea</t>
  </si>
  <si>
    <t>nklszbdc</t>
  </si>
  <si>
    <t>nqgoiuik</t>
  </si>
  <si>
    <t>nriklgrf</t>
  </si>
  <si>
    <t>nuleyiit</t>
  </si>
  <si>
    <t>nzyednpn</t>
  </si>
  <si>
    <t>ogszgnpm</t>
  </si>
  <si>
    <t>ohtzxhrm</t>
  </si>
  <si>
    <t>olnjegug</t>
  </si>
  <si>
    <t>oplgqwal</t>
  </si>
  <si>
    <t>orgnwenh</t>
  </si>
  <si>
    <t>ossshndu</t>
  </si>
  <si>
    <t>pberstsl</t>
  </si>
  <si>
    <t>pcifviip</t>
  </si>
  <si>
    <t>pnsxdhqo</t>
  </si>
  <si>
    <t>poohpdwc</t>
  </si>
  <si>
    <t>pswtoazn</t>
  </si>
  <si>
    <t>pxkjcmpp</t>
  </si>
  <si>
    <t>pxzcvvvv</t>
  </si>
  <si>
    <t>pyljmfku</t>
  </si>
  <si>
    <t>pysaclod</t>
  </si>
  <si>
    <t>pywztrno</t>
  </si>
  <si>
    <t>qdqbwhng</t>
  </si>
  <si>
    <t>qexyofhb</t>
  </si>
  <si>
    <t>qhprzdnb</t>
  </si>
  <si>
    <t>qklyndfp</t>
  </si>
  <si>
    <t>qonnwndv</t>
  </si>
  <si>
    <t>rcmrnpig</t>
  </si>
  <si>
    <t>rfngluke</t>
  </si>
  <si>
    <t>rgbcrwet</t>
  </si>
  <si>
    <t>rkupdsbn</t>
  </si>
  <si>
    <t>rxbzlipl</t>
  </si>
  <si>
    <t>rypujago</t>
  </si>
  <si>
    <t>scoljxeg</t>
  </si>
  <si>
    <t>seaeoiib</t>
  </si>
  <si>
    <t>sejklwar</t>
  </si>
  <si>
    <t>seszlhqz</t>
  </si>
  <si>
    <t>sgdkuekd</t>
  </si>
  <si>
    <t>slqawwyu</t>
  </si>
  <si>
    <t>stsjuvrd</t>
  </si>
  <si>
    <t>tazccemg</t>
  </si>
  <si>
    <t>tgayvhvz</t>
  </si>
  <si>
    <t>tiebtpqq</t>
  </si>
  <si>
    <t>tjtyuhoi</t>
  </si>
  <si>
    <t>tsmbtvip</t>
  </si>
  <si>
    <t>tsrjnkjg</t>
  </si>
  <si>
    <t>ttxgpfqy</t>
  </si>
  <si>
    <t>tuneagik</t>
  </si>
  <si>
    <t>twxakkhn</t>
  </si>
  <si>
    <t>txuwmhfn</t>
  </si>
  <si>
    <t>tyoavqhc</t>
  </si>
  <si>
    <t>ucjtvrzo</t>
  </si>
  <si>
    <t>ueoaufxg</t>
  </si>
  <si>
    <t>ugegxjpi</t>
  </si>
  <si>
    <t>uijhzhtp</t>
  </si>
  <si>
    <t>uiytklhp</t>
  </si>
  <si>
    <t>umdvcmek</t>
  </si>
  <si>
    <t>unxxstxp</t>
  </si>
  <si>
    <t>upcbwvls</t>
  </si>
  <si>
    <t>uvenvheh</t>
  </si>
  <si>
    <t>vajwbmmv</t>
  </si>
  <si>
    <t>vggvbbxh</t>
  </si>
  <si>
    <t>vjtxbscg</t>
  </si>
  <si>
    <t>vnkvbrpg</t>
  </si>
  <si>
    <t>vqkagvwm</t>
  </si>
  <si>
    <t>waxzujox</t>
  </si>
  <si>
    <t>wfglkcmq</t>
  </si>
  <si>
    <t>wgpoqytj</t>
  </si>
  <si>
    <t>wgzgfkki</t>
  </si>
  <si>
    <t>wiujcxll</t>
  </si>
  <si>
    <t>wmesgogf</t>
  </si>
  <si>
    <t>wzerurjz</t>
  </si>
  <si>
    <t>xbcdvdtp</t>
  </si>
  <si>
    <t>xgimgqvp</t>
  </si>
  <si>
    <t>xgszegxx</t>
  </si>
  <si>
    <t>xgxazdwr</t>
  </si>
  <si>
    <t>xkdlzakx</t>
  </si>
  <si>
    <t>xmfevyrg</t>
  </si>
  <si>
    <t>xmzhzbvl</t>
  </si>
  <si>
    <t>xslzwome</t>
  </si>
  <si>
    <t>xydeqivj</t>
  </si>
  <si>
    <t>ybasexlh</t>
  </si>
  <si>
    <t>ydcmffnz</t>
  </si>
  <si>
    <t>yjrqvwdc</t>
  </si>
  <si>
    <t>ynqvlbrq</t>
  </si>
  <si>
    <t>ynrcizqr</t>
  </si>
  <si>
    <t>ypdwpcvo</t>
  </si>
  <si>
    <t>yrvvdedn</t>
  </si>
  <si>
    <t>ysndnwiy</t>
  </si>
  <si>
    <t>ywfotaaf</t>
  </si>
  <si>
    <t>yyclexzy</t>
  </si>
  <si>
    <t>zhhtkovi</t>
  </si>
  <si>
    <t>zkxftiop</t>
  </si>
  <si>
    <t>zlqfijoe</t>
  </si>
  <si>
    <t>zrgkwdyf</t>
  </si>
  <si>
    <t>zsbkamjf</t>
  </si>
  <si>
    <t>zsylhezi</t>
  </si>
  <si>
    <t>zvxjotpr</t>
  </si>
  <si>
    <t>TradeID</t>
  </si>
  <si>
    <t>Duration of ownership</t>
  </si>
  <si>
    <t>Profit</t>
  </si>
  <si>
    <t>Media</t>
  </si>
  <si>
    <t>Mediana</t>
  </si>
  <si>
    <t>Moda</t>
  </si>
  <si>
    <t>Skeweness</t>
  </si>
  <si>
    <t>La durata del possesso delle azioni non segue una distribuzione normale. Infatti, le sue caratteristiche ci dicono che una distribuzione, per essere normale, deve essere simmetrica rispetto alla media e media, moda e mediana devono coincidere. Come possiamo vedere nella tabella a destra del grafico, la media, mediana e moda della distribuzione in oggetto non sono uguali. Inoltre, l'indice di asimmetria, lo skeweness, è minore di 0, che indica un'asimmetria negativa. Se la distribuzione fosse stata normale, e quindi simmetrica, lo skeweness sarebbe stato uguale a 0.</t>
  </si>
  <si>
    <t>Number of trades</t>
  </si>
  <si>
    <t>marginale</t>
  </si>
  <si>
    <t>Probabilità che avvenga un trade nel Regno Unito con quantità uguale a 1</t>
  </si>
  <si>
    <t>Asian Region</t>
  </si>
  <si>
    <t>Trade in UK con quantità uguale a 1 = 1</t>
  </si>
  <si>
    <t>Probabilità che avvenga un trade in un paese asiatico con quantità &lt;=8</t>
  </si>
  <si>
    <t>Number of trades (&lt;=8)</t>
  </si>
  <si>
    <t>Probabilità che avvenga= 74/200 = 0,37 -&gt; 37%</t>
  </si>
  <si>
    <t>Probabilità che avvenga= 1/200 = 0,005 -&gt; 0,5%</t>
  </si>
  <si>
    <t>Trade in qualunque paese asiatico con quantità &lt;=8 = 74</t>
  </si>
  <si>
    <t>Tot</t>
  </si>
  <si>
    <t>Num of trades</t>
  </si>
  <si>
    <t>Mandatory to pay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</si>
</sst>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$-45C]#,##0.00000"/>
    <numFmt numFmtId="166" formatCode="0.0%"/>
  </numFmts>
  <fonts count="10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2"/>
      <color theme="4" tint="-0.249977111117893"/>
      <name val="Comic Sans MS"/>
      <family val="4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Calibri"/>
      <family val="2"/>
    </font>
    <font>
      <sz val="10"/>
      <color theme="4" tint="-0.249977111117893"/>
      <name val="Comic Sans MS"/>
      <family val="4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2" fontId="2" fillId="3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/>
    <xf numFmtId="0" fontId="4" fillId="0" borderId="3" xfId="0" applyFont="1" applyBorder="1"/>
    <xf numFmtId="0" fontId="5" fillId="2" borderId="3" xfId="0" applyFont="1" applyFill="1" applyBorder="1" applyAlignment="1">
      <alignment horizontal="left" wrapText="1"/>
    </xf>
    <xf numFmtId="11" fontId="5" fillId="2" borderId="3" xfId="0" applyNumberFormat="1" applyFont="1" applyFill="1" applyBorder="1" applyAlignment="1">
      <alignment horizontal="left" wrapText="1"/>
    </xf>
    <xf numFmtId="164" fontId="3" fillId="0" borderId="3" xfId="0" applyNumberFormat="1" applyFont="1" applyBorder="1" applyAlignment="1">
      <alignment horizontal="left" wrapText="1"/>
    </xf>
    <xf numFmtId="0" fontId="6" fillId="0" borderId="0" xfId="0" applyFont="1"/>
    <xf numFmtId="2" fontId="2" fillId="3" borderId="7" xfId="0" applyNumberFormat="1" applyFont="1" applyFill="1" applyBorder="1" applyAlignment="1">
      <alignment horizontal="center" vertical="center" wrapText="1"/>
    </xf>
    <xf numFmtId="0" fontId="0" fillId="0" borderId="9" xfId="0" applyBorder="1"/>
    <xf numFmtId="2" fontId="2" fillId="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3" fillId="0" borderId="4" xfId="0" applyNumberFormat="1" applyFont="1" applyBorder="1"/>
    <xf numFmtId="165" fontId="3" fillId="0" borderId="3" xfId="0" applyNumberFormat="1" applyFont="1" applyBorder="1"/>
    <xf numFmtId="0" fontId="7" fillId="4" borderId="3" xfId="0" applyFont="1" applyFill="1" applyBorder="1"/>
    <xf numFmtId="0" fontId="2" fillId="0" borderId="3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5" xfId="0" applyBorder="1"/>
    <xf numFmtId="166" fontId="0" fillId="0" borderId="0" xfId="1" applyNumberFormat="1" applyFont="1"/>
    <xf numFmtId="2" fontId="2" fillId="3" borderId="15" xfId="0" applyNumberFormat="1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top" wrapText="1"/>
    </xf>
    <xf numFmtId="0" fontId="9" fillId="5" borderId="3" xfId="0" applyFont="1" applyFill="1" applyBorder="1" applyAlignment="1">
      <alignment vertical="top" wrapText="1"/>
    </xf>
    <xf numFmtId="0" fontId="7" fillId="4" borderId="3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/>
    <xf numFmtId="0" fontId="3" fillId="0" borderId="18" xfId="0" applyFont="1" applyBorder="1" applyAlignment="1">
      <alignment horizontal="center" vertical="center"/>
    </xf>
    <xf numFmtId="0" fontId="7" fillId="4" borderId="13" xfId="0" applyFont="1" applyFill="1" applyBorder="1"/>
    <xf numFmtId="0" fontId="7" fillId="0" borderId="13" xfId="0" applyFont="1" applyBorder="1"/>
    <xf numFmtId="0" fontId="7" fillId="0" borderId="18" xfId="0" applyFont="1" applyBorder="1"/>
    <xf numFmtId="0" fontId="3" fillId="0" borderId="1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top" wrapText="1"/>
    </xf>
    <xf numFmtId="2" fontId="2" fillId="3" borderId="14" xfId="0" applyNumberFormat="1" applyFont="1" applyFill="1" applyBorder="1" applyAlignment="1">
      <alignment horizontal="center" vertical="center" wrapText="1"/>
    </xf>
    <xf numFmtId="2" fontId="2" fillId="3" borderId="12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7" xfId="0" applyNumberFormat="1" applyFont="1" applyFill="1" applyBorder="1" applyAlignment="1">
      <alignment horizontal="center" vertical="center" wrapText="1"/>
    </xf>
    <xf numFmtId="2" fontId="2" fillId="3" borderId="11" xfId="0" applyNumberFormat="1" applyFont="1" applyFill="1" applyBorder="1" applyAlignment="1">
      <alignment horizontal="center" vertical="center" wrapText="1"/>
    </xf>
    <xf numFmtId="2" fontId="2" fillId="3" borderId="16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</cellXfs>
  <cellStyles count="2">
    <cellStyle name="Normale" xfId="0" builtinId="0"/>
    <cellStyle name="Percentuale" xfId="1" builtinId="5"/>
  </cellStyles>
  <dxfs count="201">
    <dxf>
      <alignment horizontal="center"/>
    </dxf>
    <dxf>
      <alignment vertical="center"/>
    </dxf>
    <dxf>
      <font>
        <name val="Calibri"/>
        <family val="2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alignment horizontal="center"/>
    </dxf>
    <dxf>
      <alignment vertical="center"/>
    </dxf>
    <dxf>
      <font>
        <sz val="12"/>
        <color theme="4" tint="-0.249977111117893"/>
        <name val="Comic Sans MS"/>
        <family val="4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wrapText="1"/>
    </dxf>
    <dxf>
      <font>
        <color theme="4" tint="-0.249977111117893"/>
      </font>
      <numFmt numFmtId="2" formatCode="0.00"/>
      <fill>
        <patternFill patternType="solid">
          <fgColor indexed="64"/>
          <bgColor theme="0"/>
        </patternFill>
      </fill>
      <alignment horizontal="center" vertical="center" wrapText="1"/>
    </dxf>
    <dxf>
      <font>
        <color theme="4" tint="-0.249977111117893"/>
      </font>
      <numFmt numFmtId="2" formatCode="0.00"/>
      <fill>
        <patternFill patternType="solid">
          <fgColor indexed="64"/>
          <bgColor theme="0"/>
        </patternFill>
      </fill>
      <alignment horizontal="center" vertical="center" wrapText="1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fgColor indexed="64"/>
          <bgColor indexed="65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/>
      </border>
    </dxf>
    <dxf>
      <border>
        <top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 style="thin">
          <color theme="1"/>
        </right>
      </border>
    </dxf>
    <dxf>
      <fill>
        <patternFill patternType="solid">
          <bgColor theme="0"/>
        </patternFill>
      </fill>
    </dxf>
    <dxf>
      <border>
        <top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border>
        <left/>
        <right/>
        <bottom/>
      </border>
    </dxf>
    <dxf>
      <border>
        <left/>
        <right/>
        <top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</dxf>
    <dxf>
      <font>
        <name val="Calibri"/>
        <scheme val="none"/>
      </font>
    </dxf>
    <dxf>
      <font>
        <sz val="12"/>
      </font>
    </dxf>
    <dxf>
      <font>
        <sz val="12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b val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font>
        <name val="Calibri"/>
        <family val="2"/>
        <scheme val="none"/>
      </font>
    </dxf>
  </dxfs>
  <tableStyles count="1" defaultTableStyle="TableStyleMedium2" defaultPivotStyle="PivotStyleLight16">
    <tableStyle name="Stile tabella pivot 1" table="0" count="0" xr9:uid="{3FA40784-812B-4772-9370-B860D0A444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Duration of ownership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Duration of ownership</a:t>
          </a:r>
        </a:p>
      </cx:txPr>
    </cx:title>
    <cx:plotArea>
      <cx:plotAreaRegion>
        <cx:series layoutId="clusteredColumn" uniqueId="{B1BABAA6-3109-48A2-B4D0-70038694306A}">
          <cx:tx>
            <cx:txData>
              <cx:f>_xlchart.v1.0</cx:f>
              <cx:v>Duration of ownership</cx:v>
            </cx:txData>
          </cx:tx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171450</xdr:rowOff>
    </xdr:from>
    <xdr:to>
      <xdr:col>11</xdr:col>
      <xdr:colOff>594360</xdr:colOff>
      <xdr:row>18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4BBF4B09-545E-7CA1-A600-AA2AE5E4A5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9660" y="415290"/>
              <a:ext cx="6019800" cy="2907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ano Acerra" refreshedDate="45684.64340439815" createdVersion="8" refreshedVersion="8" minRefreshableVersion="3" recordCount="200" xr:uid="{A6F9EF11-4741-425C-8376-0EB165A4F471}">
  <cacheSource type="worksheet">
    <worksheetSource ref="A1:H201" sheet="My Trades"/>
  </cacheSource>
  <cacheFields count="8">
    <cacheField name="Trade" numFmtId="0">
      <sharedItems/>
    </cacheField>
    <cacheField name="Stock exchange" numFmtId="0">
      <sharedItems count="21">
        <s v="Bombay Stock Exchange"/>
        <s v="Tehran Stock Exchange"/>
        <s v="National Stock Exchange"/>
        <s v="SIX Swiss Exchange"/>
        <s v="Euronext"/>
        <s v="Korea Exchange"/>
        <s v="Johannesburg Stock Exchange"/>
        <s v="Toronto Stock Exchange"/>
        <s v="Deutsche Börse AG"/>
        <s v="Saudi Stock Exchange (Tadawul)"/>
        <s v="Japan Exchange Group"/>
        <s v="Hong Kong Stock Exchange"/>
        <s v="Shanghai Stock Exchange"/>
        <s v="London Stock Exchange"/>
        <s v="B3 Brasil Bolsa Balcão"/>
        <s v="Nasdaq"/>
        <s v="Shenzhen Stock Exchange"/>
        <s v="Taiwan Stock Exchange"/>
        <s v="New York Stock Exchange"/>
        <s v="Australian Securities Exchange"/>
        <s v="Nasdaq Nordic and Baltic Exchanges"/>
      </sharedItems>
    </cacheField>
    <cacheField name="Region" numFmtId="0">
      <sharedItems count="17">
        <s v="India"/>
        <s v="Iran"/>
        <s v="Switzerland"/>
        <s v="Europe"/>
        <s v="South Korea"/>
        <s v="South Africa"/>
        <s v="Canada"/>
        <s v="Germany"/>
        <s v="Saudi Arabia"/>
        <s v="Japan"/>
        <s v="Hong Kong"/>
        <s v="China"/>
        <s v="United Kingdom"/>
        <s v="Brazil"/>
        <s v="United States"/>
        <s v="Taiwan"/>
        <s v="Australia"/>
      </sharedItems>
    </cacheField>
    <cacheField name="Date added" numFmtId="164">
      <sharedItems containsSemiMixedTypes="0" containsNonDate="0" containsDate="1" containsString="0" minDate="2021-01-02T00:00:00" maxDate="2022-12-31T00:00:00"/>
    </cacheField>
    <cacheField name="Quantity" numFmtId="0">
      <sharedItems containsSemiMixedTypes="0" containsString="0" containsNumber="1" containsInteger="1" minValue="1" maxValue="10"/>
    </cacheField>
    <cacheField name="Buy Price" numFmtId="0">
      <sharedItems containsSemiMixedTypes="0" containsString="0" containsNumber="1" minValue="2.2027610408179498E-3" maxValue="0.98933192835650696"/>
    </cacheField>
    <cacheField name="Date sold" numFmtId="164">
      <sharedItems containsSemiMixedTypes="0" containsNonDate="0" containsDate="1" containsString="0" minDate="2023-01-02T00:00:00" maxDate="2023-06-16T00:00:00"/>
    </cacheField>
    <cacheField name="Sell Price" numFmtId="0">
      <sharedItems containsSemiMixedTypes="0" containsString="0" containsNumber="1" minValue="6.0761804468123501E-5" maxValue="0.99207281995433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gfgcfxt"/>
    <x v="0"/>
    <x v="0"/>
    <d v="2022-10-07T00:00:00"/>
    <n v="7"/>
    <n v="0.28318547112501802"/>
    <d v="2023-06-15T00:00:00"/>
    <n v="0.557129814707503"/>
  </r>
  <r>
    <s v="aieoltom"/>
    <x v="1"/>
    <x v="1"/>
    <d v="2021-01-04T00:00:00"/>
    <n v="2"/>
    <n v="0.64142747007026002"/>
    <d v="2023-04-23T00:00:00"/>
    <n v="0.88983597888511301"/>
  </r>
  <r>
    <s v="almuieaq"/>
    <x v="2"/>
    <x v="0"/>
    <d v="2021-11-19T00:00:00"/>
    <n v="6"/>
    <n v="0.98092817996517101"/>
    <d v="2023-02-11T00:00:00"/>
    <n v="0.72256312699759195"/>
  </r>
  <r>
    <s v="apxkynfx"/>
    <x v="3"/>
    <x v="2"/>
    <d v="2022-04-13T00:00:00"/>
    <n v="1"/>
    <n v="0.46027529609517198"/>
    <d v="2023-02-14T00:00:00"/>
    <n v="0.82793169583258497"/>
  </r>
  <r>
    <s v="bbjeprsq"/>
    <x v="0"/>
    <x v="0"/>
    <d v="2021-06-04T00:00:00"/>
    <n v="9"/>
    <n v="0.55179844990216698"/>
    <d v="2023-02-20T00:00:00"/>
    <n v="0.19789786446941801"/>
  </r>
  <r>
    <s v="bcizkhng"/>
    <x v="4"/>
    <x v="3"/>
    <d v="2021-11-29T00:00:00"/>
    <n v="1"/>
    <n v="0.30386848867018701"/>
    <d v="2023-02-12T00:00:00"/>
    <n v="0.97814412656590199"/>
  </r>
  <r>
    <s v="bdkloegq"/>
    <x v="5"/>
    <x v="4"/>
    <d v="2021-10-31T00:00:00"/>
    <n v="3"/>
    <n v="0.100945559071712"/>
    <d v="2023-01-04T00:00:00"/>
    <n v="0.407405377776074"/>
  </r>
  <r>
    <s v="beszhcyh"/>
    <x v="6"/>
    <x v="5"/>
    <d v="2022-01-23T00:00:00"/>
    <n v="4"/>
    <n v="0.13652069785058399"/>
    <d v="2023-03-06T00:00:00"/>
    <n v="0.38969057106772598"/>
  </r>
  <r>
    <s v="bjfxoyxb"/>
    <x v="7"/>
    <x v="6"/>
    <d v="2021-10-03T00:00:00"/>
    <n v="10"/>
    <n v="0.41670439236003598"/>
    <d v="2023-04-29T00:00:00"/>
    <n v="0.54934508287877304"/>
  </r>
  <r>
    <s v="bpjmrhjo"/>
    <x v="4"/>
    <x v="3"/>
    <d v="2022-01-26T00:00:00"/>
    <n v="6"/>
    <n v="0.24316986891245501"/>
    <d v="2023-03-02T00:00:00"/>
    <n v="0.420232824731951"/>
  </r>
  <r>
    <s v="brxwzrct"/>
    <x v="8"/>
    <x v="7"/>
    <d v="2021-07-30T00:00:00"/>
    <n v="5"/>
    <n v="0.80079383386161695"/>
    <d v="2023-03-11T00:00:00"/>
    <n v="0.89666229529100405"/>
  </r>
  <r>
    <s v="bumcnvke"/>
    <x v="0"/>
    <x v="0"/>
    <d v="2021-12-13T00:00:00"/>
    <n v="10"/>
    <n v="0.638981266676107"/>
    <d v="2023-04-15T00:00:00"/>
    <n v="0.77496721699985804"/>
  </r>
  <r>
    <s v="cesjzpbs"/>
    <x v="0"/>
    <x v="0"/>
    <d v="2022-12-30T00:00:00"/>
    <n v="8"/>
    <n v="0.34625418958602699"/>
    <d v="2023-04-18T00:00:00"/>
    <n v="0.71065052633396197"/>
  </r>
  <r>
    <s v="cetffxgx"/>
    <x v="9"/>
    <x v="8"/>
    <d v="2021-06-08T00:00:00"/>
    <n v="6"/>
    <n v="0.36584758654187899"/>
    <d v="2023-04-07T00:00:00"/>
    <n v="0.45311698845143"/>
  </r>
  <r>
    <s v="chhqshvn"/>
    <x v="6"/>
    <x v="5"/>
    <d v="2022-05-29T00:00:00"/>
    <n v="6"/>
    <n v="0.379060395757914"/>
    <d v="2023-02-20T00:00:00"/>
    <n v="0.31616207722275602"/>
  </r>
  <r>
    <s v="ciykrilb"/>
    <x v="10"/>
    <x v="9"/>
    <d v="2022-12-27T00:00:00"/>
    <n v="8"/>
    <n v="0.72895214290311094"/>
    <d v="2023-03-15T00:00:00"/>
    <n v="0.22418004410534101"/>
  </r>
  <r>
    <s v="cnitsbpk"/>
    <x v="11"/>
    <x v="10"/>
    <d v="2021-04-08T00:00:00"/>
    <n v="5"/>
    <n v="0.42202075102150899"/>
    <d v="2023-05-10T00:00:00"/>
    <n v="0.38793156543941099"/>
  </r>
  <r>
    <s v="cntrbotn"/>
    <x v="12"/>
    <x v="11"/>
    <d v="2021-05-25T00:00:00"/>
    <n v="4"/>
    <n v="0.221183884694959"/>
    <d v="2023-02-07T00:00:00"/>
    <n v="0.33188863151931702"/>
  </r>
  <r>
    <s v="cwuqczya"/>
    <x v="2"/>
    <x v="0"/>
    <d v="2021-01-09T00:00:00"/>
    <n v="1"/>
    <n v="0.33608049957319502"/>
    <d v="2023-05-21T00:00:00"/>
    <n v="0.632173644236244"/>
  </r>
  <r>
    <s v="cymioqte"/>
    <x v="10"/>
    <x v="9"/>
    <d v="2021-07-08T00:00:00"/>
    <n v="1"/>
    <n v="0.66879924137456503"/>
    <d v="2023-04-03T00:00:00"/>
    <n v="0.97050369055421803"/>
  </r>
  <r>
    <s v="dcnexoao"/>
    <x v="13"/>
    <x v="12"/>
    <d v="2021-08-10T00:00:00"/>
    <n v="1"/>
    <n v="0.94855371414201095"/>
    <d v="2023-02-07T00:00:00"/>
    <n v="0.335795433783181"/>
  </r>
  <r>
    <s v="dcplrgaa"/>
    <x v="0"/>
    <x v="0"/>
    <d v="2021-04-17T00:00:00"/>
    <n v="9"/>
    <n v="0.84008770787604403"/>
    <d v="2023-03-26T00:00:00"/>
    <n v="0.55247139186324401"/>
  </r>
  <r>
    <s v="dieionnl"/>
    <x v="14"/>
    <x v="13"/>
    <d v="2021-09-30T00:00:00"/>
    <n v="2"/>
    <n v="2.2027610408179498E-3"/>
    <d v="2023-03-31T00:00:00"/>
    <n v="0.38274839978632802"/>
  </r>
  <r>
    <s v="dlgsjszn"/>
    <x v="15"/>
    <x v="14"/>
    <d v="2022-08-13T00:00:00"/>
    <n v="3"/>
    <n v="0.70520735936114698"/>
    <d v="2023-04-07T00:00:00"/>
    <n v="0.85427426099032899"/>
  </r>
  <r>
    <s v="dpaxyvrx"/>
    <x v="7"/>
    <x v="6"/>
    <d v="2022-11-17T00:00:00"/>
    <n v="2"/>
    <n v="0.83894286337563995"/>
    <d v="2023-01-07T00:00:00"/>
    <n v="0.67630232908539301"/>
  </r>
  <r>
    <s v="dspetbsq"/>
    <x v="14"/>
    <x v="13"/>
    <d v="2022-06-13T00:00:00"/>
    <n v="8"/>
    <n v="0.87889715359181098"/>
    <d v="2023-01-06T00:00:00"/>
    <n v="0.20020556920871699"/>
  </r>
  <r>
    <s v="ebkkmqbi"/>
    <x v="5"/>
    <x v="4"/>
    <d v="2022-02-07T00:00:00"/>
    <n v="7"/>
    <n v="0.81200798012546904"/>
    <d v="2023-05-18T00:00:00"/>
    <n v="0.26150647842758601"/>
  </r>
  <r>
    <s v="egvfikiy"/>
    <x v="0"/>
    <x v="0"/>
    <d v="2021-10-23T00:00:00"/>
    <n v="1"/>
    <n v="0.27554760755730201"/>
    <d v="2023-05-03T00:00:00"/>
    <n v="0.19858809226913399"/>
  </r>
  <r>
    <s v="eknpqcge"/>
    <x v="0"/>
    <x v="0"/>
    <d v="2021-11-23T00:00:00"/>
    <n v="3"/>
    <n v="0.15183590676997499"/>
    <d v="2023-04-20T00:00:00"/>
    <n v="0.96263635120934099"/>
  </r>
  <r>
    <s v="ekteqlhb"/>
    <x v="8"/>
    <x v="7"/>
    <d v="2021-03-26T00:00:00"/>
    <n v="1"/>
    <n v="0.31751651418006399"/>
    <d v="2023-02-10T00:00:00"/>
    <n v="0.47080505116614901"/>
  </r>
  <r>
    <s v="emjmheht"/>
    <x v="13"/>
    <x v="12"/>
    <d v="2022-02-02T00:00:00"/>
    <n v="7"/>
    <n v="8.2508842921547004E-2"/>
    <d v="2023-02-24T00:00:00"/>
    <n v="0.90723039307728803"/>
  </r>
  <r>
    <s v="eodhevfz"/>
    <x v="16"/>
    <x v="11"/>
    <d v="2021-02-12T00:00:00"/>
    <n v="9"/>
    <n v="3.8415611438702597E-2"/>
    <d v="2023-04-18T00:00:00"/>
    <n v="0.69214535069910299"/>
  </r>
  <r>
    <s v="ewzlrcco"/>
    <x v="17"/>
    <x v="15"/>
    <d v="2021-12-11T00:00:00"/>
    <n v="9"/>
    <n v="0.215773738787989"/>
    <d v="2023-04-24T00:00:00"/>
    <n v="0.54884364241615202"/>
  </r>
  <r>
    <s v="fenldjbq"/>
    <x v="8"/>
    <x v="7"/>
    <d v="2021-09-07T00:00:00"/>
    <n v="5"/>
    <n v="0.72585135876436702"/>
    <d v="2023-05-07T00:00:00"/>
    <n v="0.173994592694031"/>
  </r>
  <r>
    <s v="fipcayvv"/>
    <x v="3"/>
    <x v="2"/>
    <d v="2021-12-24T00:00:00"/>
    <n v="8"/>
    <n v="0.68255570090641804"/>
    <d v="2023-03-03T00:00:00"/>
    <n v="0.60454082217188998"/>
  </r>
  <r>
    <s v="fjcdzhde"/>
    <x v="4"/>
    <x v="3"/>
    <d v="2021-01-02T00:00:00"/>
    <n v="3"/>
    <n v="0.80123839065137303"/>
    <d v="2023-05-03T00:00:00"/>
    <n v="0.30527628395158701"/>
  </r>
  <r>
    <s v="fjhbimle"/>
    <x v="17"/>
    <x v="15"/>
    <d v="2022-10-04T00:00:00"/>
    <n v="4"/>
    <n v="0.86036052556079601"/>
    <d v="2023-02-11T00:00:00"/>
    <n v="0.75556235613803402"/>
  </r>
  <r>
    <s v="fkgjitio"/>
    <x v="8"/>
    <x v="7"/>
    <d v="2021-11-03T00:00:00"/>
    <n v="3"/>
    <n v="0.89411437906362101"/>
    <d v="2023-01-25T00:00:00"/>
    <n v="0.15236785201696099"/>
  </r>
  <r>
    <s v="frlnnmpc"/>
    <x v="18"/>
    <x v="14"/>
    <d v="2022-01-18T00:00:00"/>
    <n v="10"/>
    <n v="0.93792316902615502"/>
    <d v="2023-05-15T00:00:00"/>
    <n v="0.45551581516099299"/>
  </r>
  <r>
    <s v="fucpzbpk"/>
    <x v="1"/>
    <x v="1"/>
    <d v="2022-12-03T00:00:00"/>
    <n v="4"/>
    <n v="0.70777097045034598"/>
    <d v="2023-02-12T00:00:00"/>
    <n v="0.29010240599643"/>
  </r>
  <r>
    <s v="fzpkolfu"/>
    <x v="18"/>
    <x v="14"/>
    <d v="2021-04-29T00:00:00"/>
    <n v="10"/>
    <n v="0.32809052787687998"/>
    <d v="2023-05-12T00:00:00"/>
    <n v="0.53620178529362506"/>
  </r>
  <r>
    <s v="gcndrwci"/>
    <x v="1"/>
    <x v="1"/>
    <d v="2022-12-26T00:00:00"/>
    <n v="10"/>
    <n v="0.20148931810460499"/>
    <d v="2023-04-11T00:00:00"/>
    <n v="0.37346939187061601"/>
  </r>
  <r>
    <s v="gfiuzniq"/>
    <x v="10"/>
    <x v="9"/>
    <d v="2022-05-27T00:00:00"/>
    <n v="6"/>
    <n v="3.5993791246495099E-2"/>
    <d v="2023-02-28T00:00:00"/>
    <n v="0.97861539568179701"/>
  </r>
  <r>
    <s v="giuqiukz"/>
    <x v="0"/>
    <x v="0"/>
    <d v="2022-08-22T00:00:00"/>
    <n v="1"/>
    <n v="0.71704537744139196"/>
    <d v="2023-04-06T00:00:00"/>
    <n v="0.16233553287650401"/>
  </r>
  <r>
    <s v="gnghjpok"/>
    <x v="12"/>
    <x v="11"/>
    <d v="2021-05-22T00:00:00"/>
    <n v="9"/>
    <n v="0.71155870482197403"/>
    <d v="2023-04-29T00:00:00"/>
    <n v="0.15390650537949099"/>
  </r>
  <r>
    <s v="goxmkirb"/>
    <x v="8"/>
    <x v="7"/>
    <d v="2021-03-19T00:00:00"/>
    <n v="6"/>
    <n v="6.4033223650055093E-2"/>
    <d v="2023-03-19T00:00:00"/>
    <n v="4.2104998611888203E-3"/>
  </r>
  <r>
    <s v="gsarsxnf"/>
    <x v="11"/>
    <x v="10"/>
    <d v="2022-06-13T00:00:00"/>
    <n v="7"/>
    <n v="0.97988976578176401"/>
    <d v="2023-05-05T00:00:00"/>
    <n v="4.3763329833777703E-2"/>
  </r>
  <r>
    <s v="hafqyymf"/>
    <x v="7"/>
    <x v="6"/>
    <d v="2021-05-24T00:00:00"/>
    <n v="10"/>
    <n v="0.702645841021446"/>
    <d v="2023-01-02T00:00:00"/>
    <n v="0.369783832169231"/>
  </r>
  <r>
    <s v="hdpggnqd"/>
    <x v="5"/>
    <x v="4"/>
    <d v="2021-11-02T00:00:00"/>
    <n v="3"/>
    <n v="6.7860349366877903E-2"/>
    <d v="2023-04-10T00:00:00"/>
    <n v="0.67274821533457596"/>
  </r>
  <r>
    <s v="hdslpwul"/>
    <x v="13"/>
    <x v="12"/>
    <d v="2021-12-30T00:00:00"/>
    <n v="9"/>
    <n v="0.407593318710052"/>
    <d v="2023-03-03T00:00:00"/>
    <n v="0.63816582309695902"/>
  </r>
  <r>
    <s v="heuzjzpi"/>
    <x v="15"/>
    <x v="14"/>
    <d v="2021-06-14T00:00:00"/>
    <n v="4"/>
    <n v="0.52920695915069904"/>
    <d v="2023-02-19T00:00:00"/>
    <n v="0.13238552807963799"/>
  </r>
  <r>
    <s v="hfdavabb"/>
    <x v="3"/>
    <x v="2"/>
    <d v="2021-05-27T00:00:00"/>
    <n v="1"/>
    <n v="0.83003541427247696"/>
    <d v="2023-02-08T00:00:00"/>
    <n v="0.52621974753425005"/>
  </r>
  <r>
    <s v="hfjghpbq"/>
    <x v="3"/>
    <x v="2"/>
    <d v="2021-07-05T00:00:00"/>
    <n v="9"/>
    <n v="0.13503720101241901"/>
    <d v="2023-04-01T00:00:00"/>
    <n v="0.85749627053317901"/>
  </r>
  <r>
    <s v="hflsqchs"/>
    <x v="13"/>
    <x v="12"/>
    <d v="2022-04-29T00:00:00"/>
    <n v="2"/>
    <n v="0.18457397753690899"/>
    <d v="2023-03-19T00:00:00"/>
    <n v="0.74032989684219797"/>
  </r>
  <r>
    <s v="hfwtmipz"/>
    <x v="5"/>
    <x v="4"/>
    <d v="2022-09-12T00:00:00"/>
    <n v="7"/>
    <n v="1.4827494446379701E-2"/>
    <d v="2023-02-21T00:00:00"/>
    <n v="0.41833053891377597"/>
  </r>
  <r>
    <s v="hkesgmfj"/>
    <x v="6"/>
    <x v="5"/>
    <d v="2021-03-23T00:00:00"/>
    <n v="4"/>
    <n v="0.27577765609607802"/>
    <d v="2023-05-25T00:00:00"/>
    <n v="0.84349820990746505"/>
  </r>
  <r>
    <s v="hmtiybmi"/>
    <x v="10"/>
    <x v="9"/>
    <d v="2022-04-16T00:00:00"/>
    <n v="2"/>
    <n v="1.4798370860461801E-2"/>
    <d v="2023-03-26T00:00:00"/>
    <n v="0.65581817056759795"/>
  </r>
  <r>
    <s v="hnmvqkxv"/>
    <x v="16"/>
    <x v="11"/>
    <d v="2021-08-12T00:00:00"/>
    <n v="4"/>
    <n v="0.71929697815108395"/>
    <d v="2023-04-13T00:00:00"/>
    <n v="5.4091466872212501E-2"/>
  </r>
  <r>
    <s v="hpvfzslv"/>
    <x v="8"/>
    <x v="7"/>
    <d v="2022-12-27T00:00:00"/>
    <n v="6"/>
    <n v="0.45894107528788403"/>
    <d v="2023-01-26T00:00:00"/>
    <n v="0.64879966285478297"/>
  </r>
  <r>
    <s v="hrfilyua"/>
    <x v="19"/>
    <x v="16"/>
    <d v="2021-06-09T00:00:00"/>
    <n v="6"/>
    <n v="0.75369284563293804"/>
    <d v="2023-03-15T00:00:00"/>
    <n v="0.95310350121023102"/>
  </r>
  <r>
    <s v="hutszssu"/>
    <x v="9"/>
    <x v="8"/>
    <d v="2021-04-29T00:00:00"/>
    <n v="7"/>
    <n v="0.73835370024837998"/>
    <d v="2023-04-04T00:00:00"/>
    <n v="0.10264222958663"/>
  </r>
  <r>
    <s v="iagrfath"/>
    <x v="1"/>
    <x v="1"/>
    <d v="2022-10-26T00:00:00"/>
    <n v="8"/>
    <n v="0.585256316656942"/>
    <d v="2023-04-25T00:00:00"/>
    <n v="0.63534355964006295"/>
  </r>
  <r>
    <s v="icbmbfqb"/>
    <x v="14"/>
    <x v="13"/>
    <d v="2021-05-24T00:00:00"/>
    <n v="9"/>
    <n v="0.87646719833682096"/>
    <d v="2023-01-31T00:00:00"/>
    <n v="0.32932752883912297"/>
  </r>
  <r>
    <s v="icgddrqk"/>
    <x v="8"/>
    <x v="7"/>
    <d v="2022-07-31T00:00:00"/>
    <n v="5"/>
    <n v="0.68720157697523698"/>
    <d v="2023-05-08T00:00:00"/>
    <n v="0.79990973215818495"/>
  </r>
  <r>
    <s v="ifomvwpk"/>
    <x v="6"/>
    <x v="5"/>
    <d v="2021-05-31T00:00:00"/>
    <n v="1"/>
    <n v="0.48588703608226103"/>
    <d v="2023-04-19T00:00:00"/>
    <n v="0.45518918214522902"/>
  </r>
  <r>
    <s v="ifskxsgr"/>
    <x v="16"/>
    <x v="11"/>
    <d v="2022-04-08T00:00:00"/>
    <n v="2"/>
    <n v="0.68555193640676504"/>
    <d v="2023-03-29T00:00:00"/>
    <n v="0.40035912772023502"/>
  </r>
  <r>
    <s v="ivnpgban"/>
    <x v="14"/>
    <x v="13"/>
    <d v="2022-04-28T00:00:00"/>
    <n v="1"/>
    <n v="0.574831092396204"/>
    <d v="2023-01-10T00:00:00"/>
    <n v="0.14703843884491"/>
  </r>
  <r>
    <s v="iztdnkqz"/>
    <x v="18"/>
    <x v="14"/>
    <d v="2022-08-27T00:00:00"/>
    <n v="4"/>
    <n v="0.89057060464664195"/>
    <d v="2023-03-19T00:00:00"/>
    <n v="0.24766978894018499"/>
  </r>
  <r>
    <s v="jarhgmub"/>
    <x v="0"/>
    <x v="0"/>
    <d v="2022-11-24T00:00:00"/>
    <n v="4"/>
    <n v="0.64606533640427699"/>
    <d v="2023-02-20T00:00:00"/>
    <n v="0.75502767909149604"/>
  </r>
  <r>
    <s v="jgrpnvil"/>
    <x v="19"/>
    <x v="16"/>
    <d v="2022-01-13T00:00:00"/>
    <n v="5"/>
    <n v="2.4408043245797401E-2"/>
    <d v="2023-04-25T00:00:00"/>
    <n v="0.11842008103757801"/>
  </r>
  <r>
    <s v="jhrvrggo"/>
    <x v="15"/>
    <x v="14"/>
    <d v="2022-07-10T00:00:00"/>
    <n v="1"/>
    <n v="0.144587962809021"/>
    <d v="2023-02-17T00:00:00"/>
    <n v="0.22337306376263399"/>
  </r>
  <r>
    <s v="jszxcuxx"/>
    <x v="11"/>
    <x v="10"/>
    <d v="2022-08-13T00:00:00"/>
    <n v="7"/>
    <n v="1.31744392227479E-2"/>
    <d v="2023-04-14T00:00:00"/>
    <n v="0.97185682841004495"/>
  </r>
  <r>
    <s v="jvcllvko"/>
    <x v="4"/>
    <x v="3"/>
    <d v="2022-03-24T00:00:00"/>
    <n v="4"/>
    <n v="0.81530857906975795"/>
    <d v="2023-01-28T00:00:00"/>
    <n v="0.48260987316073201"/>
  </r>
  <r>
    <s v="jxgqnvpx"/>
    <x v="3"/>
    <x v="2"/>
    <d v="2021-12-24T00:00:00"/>
    <n v="6"/>
    <n v="0.15491081045699601"/>
    <d v="2023-05-18T00:00:00"/>
    <n v="0.76802453424894601"/>
  </r>
  <r>
    <s v="jyrrbwon"/>
    <x v="14"/>
    <x v="13"/>
    <d v="2022-05-25T00:00:00"/>
    <n v="1"/>
    <n v="0.269555056043635"/>
    <d v="2023-03-15T00:00:00"/>
    <n v="0.122182361751799"/>
  </r>
  <r>
    <s v="kcqqvvon"/>
    <x v="2"/>
    <x v="0"/>
    <d v="2022-08-21T00:00:00"/>
    <n v="3"/>
    <n v="0.71512622981990404"/>
    <d v="2023-04-07T00:00:00"/>
    <n v="2.82332058926804E-3"/>
  </r>
  <r>
    <s v="kdxpqsjj"/>
    <x v="8"/>
    <x v="7"/>
    <d v="2021-08-15T00:00:00"/>
    <n v="5"/>
    <n v="0.517478802978105"/>
    <d v="2023-03-06T00:00:00"/>
    <n v="0.194941670945359"/>
  </r>
  <r>
    <s v="kltxxoqv"/>
    <x v="14"/>
    <x v="13"/>
    <d v="2021-03-15T00:00:00"/>
    <n v="3"/>
    <n v="0.98933192835650696"/>
    <d v="2023-01-26T00:00:00"/>
    <n v="0.116747383128981"/>
  </r>
  <r>
    <s v="kmlcsefq"/>
    <x v="17"/>
    <x v="15"/>
    <d v="2022-10-18T00:00:00"/>
    <n v="5"/>
    <n v="0.32415684712172899"/>
    <d v="2023-05-05T00:00:00"/>
    <n v="0.28398523541759901"/>
  </r>
  <r>
    <s v="knifvikn"/>
    <x v="0"/>
    <x v="0"/>
    <d v="2021-05-27T00:00:00"/>
    <n v="6"/>
    <n v="0.64559425958074801"/>
    <d v="2023-05-11T00:00:00"/>
    <n v="0.74976354481356899"/>
  </r>
  <r>
    <s v="knrhgdai"/>
    <x v="19"/>
    <x v="16"/>
    <d v="2022-03-23T00:00:00"/>
    <n v="10"/>
    <n v="0.13502577444900801"/>
    <d v="2023-05-04T00:00:00"/>
    <n v="9.7289928257875094E-2"/>
  </r>
  <r>
    <s v="koqfbdwf"/>
    <x v="10"/>
    <x v="9"/>
    <d v="2021-06-06T00:00:00"/>
    <n v="8"/>
    <n v="0.74864767306151003"/>
    <d v="2023-05-29T00:00:00"/>
    <n v="0.91487830622236999"/>
  </r>
  <r>
    <s v="kpoujdyl"/>
    <x v="12"/>
    <x v="11"/>
    <d v="2022-05-22T00:00:00"/>
    <n v="1"/>
    <n v="0.105161391848884"/>
    <d v="2023-05-08T00:00:00"/>
    <n v="0.22690729464404399"/>
  </r>
  <r>
    <s v="kqbdcljv"/>
    <x v="20"/>
    <x v="3"/>
    <d v="2022-06-30T00:00:00"/>
    <n v="6"/>
    <n v="0.11408685507641"/>
    <d v="2023-01-28T00:00:00"/>
    <n v="0.33571676903915298"/>
  </r>
  <r>
    <s v="krqkwnaw"/>
    <x v="15"/>
    <x v="14"/>
    <d v="2022-02-08T00:00:00"/>
    <n v="1"/>
    <n v="0.58372843681935904"/>
    <d v="2023-03-12T00:00:00"/>
    <n v="0.38186645762982302"/>
  </r>
  <r>
    <s v="kwbxqlin"/>
    <x v="20"/>
    <x v="3"/>
    <d v="2022-06-09T00:00:00"/>
    <n v="6"/>
    <n v="1.6069181318315098E-2"/>
    <d v="2023-01-02T00:00:00"/>
    <n v="0.93551003990677095"/>
  </r>
  <r>
    <s v="kweyaukr"/>
    <x v="19"/>
    <x v="16"/>
    <d v="2021-12-14T00:00:00"/>
    <n v="7"/>
    <n v="0.77483286137645402"/>
    <d v="2023-02-20T00:00:00"/>
    <n v="0.83972936204120796"/>
  </r>
  <r>
    <s v="ldjllwvy"/>
    <x v="8"/>
    <x v="7"/>
    <d v="2021-04-18T00:00:00"/>
    <n v="6"/>
    <n v="0.83415711448827101"/>
    <d v="2023-04-16T00:00:00"/>
    <n v="0.73754903864989096"/>
  </r>
  <r>
    <s v="lenpuaop"/>
    <x v="2"/>
    <x v="0"/>
    <d v="2021-03-30T00:00:00"/>
    <n v="7"/>
    <n v="0.27349998025771599"/>
    <d v="2023-05-10T00:00:00"/>
    <n v="0.398707058551939"/>
  </r>
  <r>
    <s v="lkxgzzvq"/>
    <x v="4"/>
    <x v="3"/>
    <d v="2021-03-24T00:00:00"/>
    <n v="10"/>
    <n v="0.17894362318854701"/>
    <d v="2023-04-10T00:00:00"/>
    <n v="0.27983535659688702"/>
  </r>
  <r>
    <s v="loffykcg"/>
    <x v="0"/>
    <x v="0"/>
    <d v="2021-01-10T00:00:00"/>
    <n v="2"/>
    <n v="0.90504227111458202"/>
    <d v="2023-01-31T00:00:00"/>
    <n v="0.45883084719257899"/>
  </r>
  <r>
    <s v="lpzjhtkm"/>
    <x v="14"/>
    <x v="13"/>
    <d v="2021-12-27T00:00:00"/>
    <n v="4"/>
    <n v="3.6105377236760302E-3"/>
    <d v="2023-03-08T00:00:00"/>
    <n v="0.430410454177235"/>
  </r>
  <r>
    <s v="maizvkuo"/>
    <x v="18"/>
    <x v="14"/>
    <d v="2021-06-19T00:00:00"/>
    <n v="2"/>
    <n v="0.256532208615462"/>
    <d v="2023-02-18T00:00:00"/>
    <n v="0.25683090454434099"/>
  </r>
  <r>
    <s v="mfdlyjqb"/>
    <x v="19"/>
    <x v="16"/>
    <d v="2021-02-23T00:00:00"/>
    <n v="5"/>
    <n v="0.70021844930653598"/>
    <d v="2023-03-23T00:00:00"/>
    <n v="0.61187665279577597"/>
  </r>
  <r>
    <s v="mfwvjgje"/>
    <x v="4"/>
    <x v="3"/>
    <d v="2021-02-08T00:00:00"/>
    <n v="2"/>
    <n v="0.86236623667253698"/>
    <d v="2023-03-30T00:00:00"/>
    <n v="0.56413054876588398"/>
  </r>
  <r>
    <s v="mghfyjbr"/>
    <x v="20"/>
    <x v="3"/>
    <d v="2022-08-01T00:00:00"/>
    <n v="5"/>
    <n v="0.309379274915278"/>
    <d v="2023-03-30T00:00:00"/>
    <n v="6.4512653240185102E-3"/>
  </r>
  <r>
    <s v="mjbwcafl"/>
    <x v="19"/>
    <x v="16"/>
    <d v="2021-07-19T00:00:00"/>
    <n v="7"/>
    <n v="0.55211790295911001"/>
    <d v="2023-03-26T00:00:00"/>
    <n v="0.33871055216854301"/>
  </r>
  <r>
    <s v="mjyuxzvj"/>
    <x v="20"/>
    <x v="3"/>
    <d v="2021-10-22T00:00:00"/>
    <n v="4"/>
    <n v="0.20150989296011099"/>
    <d v="2023-05-21T00:00:00"/>
    <n v="0.23936851527945999"/>
  </r>
  <r>
    <s v="mkxkerbr"/>
    <x v="2"/>
    <x v="0"/>
    <d v="2021-12-04T00:00:00"/>
    <n v="5"/>
    <n v="0.18484009932934201"/>
    <d v="2023-01-26T00:00:00"/>
    <n v="0.17511595791935999"/>
  </r>
  <r>
    <s v="mxmztjnk"/>
    <x v="7"/>
    <x v="6"/>
    <d v="2022-11-07T00:00:00"/>
    <n v="6"/>
    <n v="0.34955930087119302"/>
    <d v="2023-01-03T00:00:00"/>
    <n v="0.53327527116873796"/>
  </r>
  <r>
    <s v="mxpzparg"/>
    <x v="19"/>
    <x v="16"/>
    <d v="2021-09-29T00:00:00"/>
    <n v="3"/>
    <n v="0.93189165277683395"/>
    <d v="2023-02-05T00:00:00"/>
    <n v="2.43785689040747E-2"/>
  </r>
  <r>
    <s v="nheepbxg"/>
    <x v="17"/>
    <x v="15"/>
    <d v="2022-12-26T00:00:00"/>
    <n v="10"/>
    <n v="0.68735083469695002"/>
    <d v="2023-03-05T00:00:00"/>
    <n v="0.41787841201432302"/>
  </r>
  <r>
    <s v="njxhycea"/>
    <x v="9"/>
    <x v="8"/>
    <d v="2022-02-13T00:00:00"/>
    <n v="5"/>
    <n v="0.17493546348643599"/>
    <d v="2023-03-16T00:00:00"/>
    <n v="0.83666855090333903"/>
  </r>
  <r>
    <s v="nklszbdc"/>
    <x v="19"/>
    <x v="16"/>
    <d v="2022-04-08T00:00:00"/>
    <n v="7"/>
    <n v="0.75215132834364595"/>
    <d v="2023-05-05T00:00:00"/>
    <n v="2.6168363795351798E-2"/>
  </r>
  <r>
    <s v="nqgoiuik"/>
    <x v="9"/>
    <x v="8"/>
    <d v="2021-03-08T00:00:00"/>
    <n v="1"/>
    <n v="0.30953917056170199"/>
    <d v="2023-05-12T00:00:00"/>
    <n v="0.66043948995340296"/>
  </r>
  <r>
    <s v="nriklgrf"/>
    <x v="15"/>
    <x v="14"/>
    <d v="2021-08-14T00:00:00"/>
    <n v="10"/>
    <n v="0.62147829765565299"/>
    <d v="2023-04-29T00:00:00"/>
    <n v="0.44466276095616802"/>
  </r>
  <r>
    <s v="nuleyiit"/>
    <x v="14"/>
    <x v="13"/>
    <d v="2022-12-08T00:00:00"/>
    <n v="7"/>
    <n v="0.60752716500644899"/>
    <d v="2023-04-13T00:00:00"/>
    <n v="0.90286839870973001"/>
  </r>
  <r>
    <s v="nzyednpn"/>
    <x v="11"/>
    <x v="10"/>
    <d v="2022-09-06T00:00:00"/>
    <n v="10"/>
    <n v="8.0126723415399101E-2"/>
    <d v="2023-02-16T00:00:00"/>
    <n v="0.51635999068168204"/>
  </r>
  <r>
    <s v="ogszgnpm"/>
    <x v="4"/>
    <x v="3"/>
    <d v="2022-06-04T00:00:00"/>
    <n v="1"/>
    <n v="0.165768699711766"/>
    <d v="2023-02-01T00:00:00"/>
    <n v="0.35219920122081899"/>
  </r>
  <r>
    <s v="ohtzxhrm"/>
    <x v="14"/>
    <x v="13"/>
    <d v="2021-03-21T00:00:00"/>
    <n v="7"/>
    <n v="0.95038285910889397"/>
    <d v="2023-05-21T00:00:00"/>
    <n v="0.493774747227402"/>
  </r>
  <r>
    <s v="olnjegug"/>
    <x v="3"/>
    <x v="2"/>
    <d v="2022-05-28T00:00:00"/>
    <n v="8"/>
    <n v="0.34324624551472199"/>
    <d v="2023-02-23T00:00:00"/>
    <n v="5.5941217861464797E-2"/>
  </r>
  <r>
    <s v="oplgqwal"/>
    <x v="14"/>
    <x v="13"/>
    <d v="2022-12-12T00:00:00"/>
    <n v="9"/>
    <n v="0.88394112549340798"/>
    <d v="2023-01-23T00:00:00"/>
    <n v="0.170650898099275"/>
  </r>
  <r>
    <s v="orgnwenh"/>
    <x v="1"/>
    <x v="1"/>
    <d v="2022-01-17T00:00:00"/>
    <n v="2"/>
    <n v="0.19124266932346201"/>
    <d v="2023-01-27T00:00:00"/>
    <n v="0.44988838372928502"/>
  </r>
  <r>
    <s v="ossshndu"/>
    <x v="10"/>
    <x v="9"/>
    <d v="2021-05-08T00:00:00"/>
    <n v="9"/>
    <n v="0.70237024955138705"/>
    <d v="2023-04-23T00:00:00"/>
    <n v="0.23474526869976101"/>
  </r>
  <r>
    <s v="pberstsl"/>
    <x v="5"/>
    <x v="4"/>
    <d v="2021-09-25T00:00:00"/>
    <n v="1"/>
    <n v="0.47664293083306503"/>
    <d v="2023-03-13T00:00:00"/>
    <n v="0.23032087534575099"/>
  </r>
  <r>
    <s v="pcifviip"/>
    <x v="15"/>
    <x v="14"/>
    <d v="2022-01-20T00:00:00"/>
    <n v="8"/>
    <n v="0.52894618812607497"/>
    <d v="2023-03-13T00:00:00"/>
    <n v="0.14894391596640999"/>
  </r>
  <r>
    <s v="pnsxdhqo"/>
    <x v="19"/>
    <x v="16"/>
    <d v="2022-02-03T00:00:00"/>
    <n v="1"/>
    <n v="0.90771622925444195"/>
    <d v="2023-01-30T00:00:00"/>
    <n v="0.76439006848756197"/>
  </r>
  <r>
    <s v="poohpdwc"/>
    <x v="13"/>
    <x v="12"/>
    <d v="2022-03-05T00:00:00"/>
    <n v="4"/>
    <n v="0.93532778717298004"/>
    <d v="2023-01-07T00:00:00"/>
    <n v="2.9378328012187802E-2"/>
  </r>
  <r>
    <s v="pswtoazn"/>
    <x v="0"/>
    <x v="0"/>
    <d v="2022-08-28T00:00:00"/>
    <n v="6"/>
    <n v="0.103932010083317"/>
    <d v="2023-02-28T00:00:00"/>
    <n v="6.0761804468123501E-5"/>
  </r>
  <r>
    <s v="pxkjcmpp"/>
    <x v="2"/>
    <x v="0"/>
    <d v="2022-01-28T00:00:00"/>
    <n v="3"/>
    <n v="0.33696098865178298"/>
    <d v="2023-04-18T00:00:00"/>
    <n v="0.68587611661549097"/>
  </r>
  <r>
    <s v="pxzcvvvv"/>
    <x v="11"/>
    <x v="10"/>
    <d v="2022-06-21T00:00:00"/>
    <n v="9"/>
    <n v="0.32825674154548301"/>
    <d v="2023-02-24T00:00:00"/>
    <n v="0.48045519677837101"/>
  </r>
  <r>
    <s v="pyljmfku"/>
    <x v="3"/>
    <x v="2"/>
    <d v="2022-11-14T00:00:00"/>
    <n v="10"/>
    <n v="0.47307005712237998"/>
    <d v="2023-01-11T00:00:00"/>
    <n v="0.10169187940690801"/>
  </r>
  <r>
    <s v="pysaclod"/>
    <x v="8"/>
    <x v="7"/>
    <d v="2021-06-24T00:00:00"/>
    <n v="9"/>
    <n v="0.71248835178386805"/>
    <d v="2023-02-18T00:00:00"/>
    <n v="0.42914106932160101"/>
  </r>
  <r>
    <s v="pywztrno"/>
    <x v="6"/>
    <x v="5"/>
    <d v="2022-08-19T00:00:00"/>
    <n v="1"/>
    <n v="0.87147093954098998"/>
    <d v="2023-02-10T00:00:00"/>
    <n v="0.35443622359295701"/>
  </r>
  <r>
    <s v="qdqbwhng"/>
    <x v="1"/>
    <x v="1"/>
    <d v="2021-03-17T00:00:00"/>
    <n v="6"/>
    <n v="5.4464754581670202E-2"/>
    <d v="2023-03-28T00:00:00"/>
    <n v="0.49434155447053002"/>
  </r>
  <r>
    <s v="qexyofhb"/>
    <x v="19"/>
    <x v="16"/>
    <d v="2022-11-21T00:00:00"/>
    <n v="8"/>
    <n v="0.46539821567982897"/>
    <d v="2023-04-22T00:00:00"/>
    <n v="0.39766402949830199"/>
  </r>
  <r>
    <s v="qhprzdnb"/>
    <x v="14"/>
    <x v="13"/>
    <d v="2021-07-03T00:00:00"/>
    <n v="2"/>
    <n v="0.41769016811982401"/>
    <d v="2023-03-05T00:00:00"/>
    <n v="0.67060305745283799"/>
  </r>
  <r>
    <s v="qklyndfp"/>
    <x v="11"/>
    <x v="10"/>
    <d v="2022-04-10T00:00:00"/>
    <n v="5"/>
    <n v="0.90898321519765801"/>
    <d v="2023-05-21T00:00:00"/>
    <n v="0.71076510162728801"/>
  </r>
  <r>
    <s v="qonnwndv"/>
    <x v="19"/>
    <x v="16"/>
    <d v="2021-04-11T00:00:00"/>
    <n v="2"/>
    <n v="2.2277472344418001E-2"/>
    <d v="2023-05-07T00:00:00"/>
    <n v="0.31572522679826798"/>
  </r>
  <r>
    <s v="rcmrnpig"/>
    <x v="2"/>
    <x v="0"/>
    <d v="2021-01-27T00:00:00"/>
    <n v="10"/>
    <n v="4.84656763549157E-2"/>
    <d v="2023-04-25T00:00:00"/>
    <n v="0.76568330987062005"/>
  </r>
  <r>
    <s v="rfngluke"/>
    <x v="17"/>
    <x v="15"/>
    <d v="2022-02-24T00:00:00"/>
    <n v="10"/>
    <n v="0.29076178482231801"/>
    <d v="2023-01-19T00:00:00"/>
    <n v="0.33143123502147698"/>
  </r>
  <r>
    <s v="rgbcrwet"/>
    <x v="18"/>
    <x v="14"/>
    <d v="2021-07-21T00:00:00"/>
    <n v="6"/>
    <n v="0.74483031602755301"/>
    <d v="2023-05-21T00:00:00"/>
    <n v="0.45618689536000101"/>
  </r>
  <r>
    <s v="rkupdsbn"/>
    <x v="7"/>
    <x v="6"/>
    <d v="2021-02-17T00:00:00"/>
    <n v="2"/>
    <n v="0.55145811024395297"/>
    <d v="2023-01-12T00:00:00"/>
    <n v="0.43942741221319298"/>
  </r>
  <r>
    <s v="rxbzlipl"/>
    <x v="8"/>
    <x v="7"/>
    <d v="2022-06-03T00:00:00"/>
    <n v="2"/>
    <n v="0.75204781971908696"/>
    <d v="2023-03-31T00:00:00"/>
    <n v="0.46296822834011098"/>
  </r>
  <r>
    <s v="rypujago"/>
    <x v="15"/>
    <x v="14"/>
    <d v="2021-01-29T00:00:00"/>
    <n v="7"/>
    <n v="0.47691846634392299"/>
    <d v="2023-02-24T00:00:00"/>
    <n v="0.46204966570717498"/>
  </r>
  <r>
    <s v="scoljxeg"/>
    <x v="20"/>
    <x v="3"/>
    <d v="2021-09-03T00:00:00"/>
    <n v="9"/>
    <n v="0.351563700735118"/>
    <d v="2023-04-07T00:00:00"/>
    <n v="0.95442216883254405"/>
  </r>
  <r>
    <s v="seaeoiib"/>
    <x v="8"/>
    <x v="7"/>
    <d v="2022-11-13T00:00:00"/>
    <n v="3"/>
    <n v="0.708252824575899"/>
    <d v="2023-05-01T00:00:00"/>
    <n v="0.25743349659995701"/>
  </r>
  <r>
    <s v="sejklwar"/>
    <x v="13"/>
    <x v="12"/>
    <d v="2021-12-05T00:00:00"/>
    <n v="6"/>
    <n v="8.1168066351901699E-2"/>
    <d v="2023-03-19T00:00:00"/>
    <n v="0.51544985308443603"/>
  </r>
  <r>
    <s v="seszlhqz"/>
    <x v="17"/>
    <x v="15"/>
    <d v="2022-09-11T00:00:00"/>
    <n v="3"/>
    <n v="0.44727279397540398"/>
    <d v="2023-02-04T00:00:00"/>
    <n v="0.72124646028638995"/>
  </r>
  <r>
    <s v="sgdkuekd"/>
    <x v="7"/>
    <x v="6"/>
    <d v="2022-05-09T00:00:00"/>
    <n v="5"/>
    <n v="0.55996144918041602"/>
    <d v="2023-02-25T00:00:00"/>
    <n v="4.0845294204603297E-3"/>
  </r>
  <r>
    <s v="slqawwyu"/>
    <x v="20"/>
    <x v="3"/>
    <d v="2021-11-21T00:00:00"/>
    <n v="4"/>
    <n v="0.56230632063577901"/>
    <d v="2023-05-14T00:00:00"/>
    <n v="0.68743114384612203"/>
  </r>
  <r>
    <s v="stsjuvrd"/>
    <x v="7"/>
    <x v="6"/>
    <d v="2022-07-27T00:00:00"/>
    <n v="5"/>
    <n v="0.72618042932337601"/>
    <d v="2023-03-28T00:00:00"/>
    <n v="0.31138195774945998"/>
  </r>
  <r>
    <s v="tazccemg"/>
    <x v="16"/>
    <x v="11"/>
    <d v="2021-01-10T00:00:00"/>
    <n v="3"/>
    <n v="0.113699112632604"/>
    <d v="2023-03-27T00:00:00"/>
    <n v="3.0869795040312301E-2"/>
  </r>
  <r>
    <s v="tgayvhvz"/>
    <x v="20"/>
    <x v="3"/>
    <d v="2022-09-18T00:00:00"/>
    <n v="1"/>
    <n v="8.6409222229514596E-2"/>
    <d v="2023-01-19T00:00:00"/>
    <n v="0.720395287309052"/>
  </r>
  <r>
    <s v="tiebtpqq"/>
    <x v="16"/>
    <x v="11"/>
    <d v="2021-10-15T00:00:00"/>
    <n v="4"/>
    <n v="0.573839853564304"/>
    <d v="2023-05-04T00:00:00"/>
    <n v="0.74143260510805697"/>
  </r>
  <r>
    <s v="tjtyuhoi"/>
    <x v="6"/>
    <x v="5"/>
    <d v="2022-06-22T00:00:00"/>
    <n v="10"/>
    <n v="5.8312359538940997E-2"/>
    <d v="2023-04-25T00:00:00"/>
    <n v="0.50418526458823998"/>
  </r>
  <r>
    <s v="tsmbtvip"/>
    <x v="13"/>
    <x v="12"/>
    <d v="2021-10-11T00:00:00"/>
    <n v="7"/>
    <n v="0.717702757066082"/>
    <d v="2023-01-10T00:00:00"/>
    <n v="0.1182538345041"/>
  </r>
  <r>
    <s v="tsrjnkjg"/>
    <x v="5"/>
    <x v="4"/>
    <d v="2021-12-04T00:00:00"/>
    <n v="1"/>
    <n v="0.29181649358212502"/>
    <d v="2023-01-18T00:00:00"/>
    <n v="0.59525600260086198"/>
  </r>
  <r>
    <s v="ttxgpfqy"/>
    <x v="14"/>
    <x v="13"/>
    <d v="2022-02-24T00:00:00"/>
    <n v="7"/>
    <n v="0.41475447056245102"/>
    <d v="2023-03-07T00:00:00"/>
    <n v="0.41302964862980401"/>
  </r>
  <r>
    <s v="tuneagik"/>
    <x v="1"/>
    <x v="1"/>
    <d v="2022-07-24T00:00:00"/>
    <n v="3"/>
    <n v="0.273622029983696"/>
    <d v="2023-04-10T00:00:00"/>
    <n v="0.28004873586635498"/>
  </r>
  <r>
    <s v="twxakkhn"/>
    <x v="19"/>
    <x v="16"/>
    <d v="2022-10-23T00:00:00"/>
    <n v="5"/>
    <n v="0.36944159210677702"/>
    <d v="2023-01-18T00:00:00"/>
    <n v="0.83598479662907399"/>
  </r>
  <r>
    <s v="txuwmhfn"/>
    <x v="19"/>
    <x v="16"/>
    <d v="2022-02-15T00:00:00"/>
    <n v="1"/>
    <n v="0.58311714000128001"/>
    <d v="2023-03-01T00:00:00"/>
    <n v="0.132094119226041"/>
  </r>
  <r>
    <s v="tyoavqhc"/>
    <x v="8"/>
    <x v="7"/>
    <d v="2021-04-26T00:00:00"/>
    <n v="6"/>
    <n v="0.65300297719761102"/>
    <d v="2023-03-28T00:00:00"/>
    <n v="0.67542025364515701"/>
  </r>
  <r>
    <s v="ucjtvrzo"/>
    <x v="16"/>
    <x v="11"/>
    <d v="2022-05-03T00:00:00"/>
    <n v="8"/>
    <n v="0.29111039384551202"/>
    <d v="2023-03-18T00:00:00"/>
    <n v="0.67736656660512595"/>
  </r>
  <r>
    <s v="ueoaufxg"/>
    <x v="16"/>
    <x v="11"/>
    <d v="2021-02-13T00:00:00"/>
    <n v="4"/>
    <n v="0.112536236136402"/>
    <d v="2023-05-05T00:00:00"/>
    <n v="0.73892418680528005"/>
  </r>
  <r>
    <s v="ugegxjpi"/>
    <x v="8"/>
    <x v="7"/>
    <d v="2022-01-18T00:00:00"/>
    <n v="9"/>
    <n v="0.15192205963339001"/>
    <d v="2023-03-14T00:00:00"/>
    <n v="0.20150857478536399"/>
  </r>
  <r>
    <s v="uijhzhtp"/>
    <x v="19"/>
    <x v="16"/>
    <d v="2022-09-26T00:00:00"/>
    <n v="2"/>
    <n v="0.28151547287029699"/>
    <d v="2023-02-14T00:00:00"/>
    <n v="0.112845737208008"/>
  </r>
  <r>
    <s v="uiytklhp"/>
    <x v="0"/>
    <x v="0"/>
    <d v="2022-01-19T00:00:00"/>
    <n v="2"/>
    <n v="0.47294292208057698"/>
    <d v="2023-04-07T00:00:00"/>
    <n v="0.79212265204075905"/>
  </r>
  <r>
    <s v="umdvcmek"/>
    <x v="0"/>
    <x v="0"/>
    <d v="2022-02-13T00:00:00"/>
    <n v="2"/>
    <n v="0.95827680251471803"/>
    <d v="2023-03-24T00:00:00"/>
    <n v="0.89660265479322399"/>
  </r>
  <r>
    <s v="unxxstxp"/>
    <x v="9"/>
    <x v="8"/>
    <d v="2022-02-12T00:00:00"/>
    <n v="2"/>
    <n v="0.27963347908695002"/>
    <d v="2023-01-23T00:00:00"/>
    <n v="0.24854191017697499"/>
  </r>
  <r>
    <s v="upcbwvls"/>
    <x v="15"/>
    <x v="14"/>
    <d v="2021-03-02T00:00:00"/>
    <n v="8"/>
    <n v="0.434644149591145"/>
    <d v="2023-01-29T00:00:00"/>
    <n v="0.625342854199327"/>
  </r>
  <r>
    <s v="uvenvheh"/>
    <x v="12"/>
    <x v="11"/>
    <d v="2022-07-03T00:00:00"/>
    <n v="5"/>
    <n v="0.74838580953710099"/>
    <d v="2023-02-23T00:00:00"/>
    <n v="0.56239389347784197"/>
  </r>
  <r>
    <s v="vajwbmmv"/>
    <x v="7"/>
    <x v="6"/>
    <d v="2022-12-21T00:00:00"/>
    <n v="6"/>
    <n v="0.48045901029779903"/>
    <d v="2023-05-18T00:00:00"/>
    <n v="0.433788778732414"/>
  </r>
  <r>
    <s v="vggvbbxh"/>
    <x v="14"/>
    <x v="13"/>
    <d v="2021-06-07T00:00:00"/>
    <n v="7"/>
    <n v="0.98744929724646802"/>
    <d v="2023-05-03T00:00:00"/>
    <n v="0.21163360381443899"/>
  </r>
  <r>
    <s v="vjtxbscg"/>
    <x v="0"/>
    <x v="0"/>
    <d v="2022-05-30T00:00:00"/>
    <n v="3"/>
    <n v="5.2479096578398297E-2"/>
    <d v="2023-05-23T00:00:00"/>
    <n v="5.8390055671951401E-2"/>
  </r>
  <r>
    <s v="vnkvbrpg"/>
    <x v="12"/>
    <x v="11"/>
    <d v="2022-08-28T00:00:00"/>
    <n v="4"/>
    <n v="6.3638338964366797E-2"/>
    <d v="2023-03-29T00:00:00"/>
    <n v="0.82222519151117301"/>
  </r>
  <r>
    <s v="vqkagvwm"/>
    <x v="4"/>
    <x v="3"/>
    <d v="2021-11-15T00:00:00"/>
    <n v="3"/>
    <n v="7.0327700844507193E-2"/>
    <d v="2023-02-17T00:00:00"/>
    <n v="9.4112460113233404E-2"/>
  </r>
  <r>
    <s v="waxzujox"/>
    <x v="18"/>
    <x v="14"/>
    <d v="2022-12-02T00:00:00"/>
    <n v="3"/>
    <n v="0.95057620706778501"/>
    <d v="2023-04-24T00:00:00"/>
    <n v="0.96163422719710601"/>
  </r>
  <r>
    <s v="wfglkcmq"/>
    <x v="19"/>
    <x v="16"/>
    <d v="2022-12-08T00:00:00"/>
    <n v="1"/>
    <n v="0.48177369539871401"/>
    <d v="2023-04-30T00:00:00"/>
    <n v="0.92834498334210402"/>
  </r>
  <r>
    <s v="wgpoqytj"/>
    <x v="13"/>
    <x v="12"/>
    <d v="2021-01-08T00:00:00"/>
    <n v="2"/>
    <n v="0.43098053100217298"/>
    <d v="2023-01-22T00:00:00"/>
    <n v="0.43731221847381901"/>
  </r>
  <r>
    <s v="wgzgfkki"/>
    <x v="5"/>
    <x v="4"/>
    <d v="2021-08-31T00:00:00"/>
    <n v="8"/>
    <n v="0.59735476523394404"/>
    <d v="2023-02-25T00:00:00"/>
    <n v="0.16822758298431501"/>
  </r>
  <r>
    <s v="wiujcxll"/>
    <x v="5"/>
    <x v="4"/>
    <d v="2021-09-10T00:00:00"/>
    <n v="6"/>
    <n v="0.26280269378864801"/>
    <d v="2023-03-29T00:00:00"/>
    <n v="0.14823080489066301"/>
  </r>
  <r>
    <s v="wmesgogf"/>
    <x v="12"/>
    <x v="11"/>
    <d v="2022-08-06T00:00:00"/>
    <n v="4"/>
    <n v="0.90284110874477896"/>
    <d v="2023-03-23T00:00:00"/>
    <n v="0.63507569454438495"/>
  </r>
  <r>
    <s v="wzerurjz"/>
    <x v="3"/>
    <x v="2"/>
    <d v="2021-02-14T00:00:00"/>
    <n v="6"/>
    <n v="0.98199261995326603"/>
    <d v="2023-03-09T00:00:00"/>
    <n v="0.54481123922804697"/>
  </r>
  <r>
    <s v="xbcdvdtp"/>
    <x v="10"/>
    <x v="9"/>
    <d v="2021-02-02T00:00:00"/>
    <n v="3"/>
    <n v="0.84716039463076198"/>
    <d v="2023-05-21T00:00:00"/>
    <n v="1.3086187744415801E-2"/>
  </r>
  <r>
    <s v="xgimgqvp"/>
    <x v="20"/>
    <x v="3"/>
    <d v="2022-10-02T00:00:00"/>
    <n v="5"/>
    <n v="0.30637569785375002"/>
    <d v="2023-03-23T00:00:00"/>
    <n v="1.25503463839893E-3"/>
  </r>
  <r>
    <s v="xgszegxx"/>
    <x v="12"/>
    <x v="11"/>
    <d v="2021-01-15T00:00:00"/>
    <n v="6"/>
    <n v="0.76879912576772802"/>
    <d v="2023-03-21T00:00:00"/>
    <n v="0.86548533755676105"/>
  </r>
  <r>
    <s v="xgxazdwr"/>
    <x v="8"/>
    <x v="7"/>
    <d v="2021-11-14T00:00:00"/>
    <n v="7"/>
    <n v="0.38563992038543599"/>
    <d v="2023-03-19T00:00:00"/>
    <n v="0.508902669316179"/>
  </r>
  <r>
    <s v="xkdlzakx"/>
    <x v="18"/>
    <x v="14"/>
    <d v="2021-04-23T00:00:00"/>
    <n v="8"/>
    <n v="0.85335977277591302"/>
    <d v="2023-04-05T00:00:00"/>
    <n v="0.99207281995433205"/>
  </r>
  <r>
    <s v="xmfevyrg"/>
    <x v="1"/>
    <x v="1"/>
    <d v="2021-04-03T00:00:00"/>
    <n v="5"/>
    <n v="0.28334897654743202"/>
    <d v="2023-02-08T00:00:00"/>
    <n v="0.63454053513977304"/>
  </r>
  <r>
    <s v="xmzhzbvl"/>
    <x v="18"/>
    <x v="14"/>
    <d v="2022-01-11T00:00:00"/>
    <n v="3"/>
    <n v="0.117748642112043"/>
    <d v="2023-05-27T00:00:00"/>
    <n v="0.67092430905617095"/>
  </r>
  <r>
    <s v="xslzwome"/>
    <x v="9"/>
    <x v="8"/>
    <d v="2022-08-17T00:00:00"/>
    <n v="5"/>
    <n v="0.76783916519082696"/>
    <d v="2023-04-05T00:00:00"/>
    <n v="0.24099871039557799"/>
  </r>
  <r>
    <s v="xydeqivj"/>
    <x v="9"/>
    <x v="8"/>
    <d v="2022-07-24T00:00:00"/>
    <n v="2"/>
    <n v="0.14806713315151801"/>
    <d v="2023-05-05T00:00:00"/>
    <n v="0.312315972509696"/>
  </r>
  <r>
    <s v="ybasexlh"/>
    <x v="9"/>
    <x v="8"/>
    <d v="2022-01-16T00:00:00"/>
    <n v="7"/>
    <n v="7.8885651390256904E-3"/>
    <d v="2023-04-21T00:00:00"/>
    <n v="0.42001946730883299"/>
  </r>
  <r>
    <s v="ydcmffnz"/>
    <x v="17"/>
    <x v="15"/>
    <d v="2021-08-08T00:00:00"/>
    <n v="7"/>
    <n v="6.5026558074850402E-2"/>
    <d v="2023-03-20T00:00:00"/>
    <n v="0.566596656084567"/>
  </r>
  <r>
    <s v="yjrqvwdc"/>
    <x v="2"/>
    <x v="0"/>
    <d v="2022-11-18T00:00:00"/>
    <n v="1"/>
    <n v="0.30777843623572698"/>
    <d v="2023-02-06T00:00:00"/>
    <n v="0.172453184843159"/>
  </r>
  <r>
    <s v="ynqvlbrq"/>
    <x v="6"/>
    <x v="5"/>
    <d v="2021-01-18T00:00:00"/>
    <n v="5"/>
    <n v="0.1874453216227"/>
    <d v="2023-02-04T00:00:00"/>
    <n v="0.22911064366850301"/>
  </r>
  <r>
    <s v="ynrcizqr"/>
    <x v="10"/>
    <x v="9"/>
    <d v="2021-07-26T00:00:00"/>
    <n v="6"/>
    <n v="0.83300140406454304"/>
    <d v="2023-04-10T00:00:00"/>
    <n v="0.70242147925557197"/>
  </r>
  <r>
    <s v="ypdwpcvo"/>
    <x v="8"/>
    <x v="7"/>
    <d v="2022-05-13T00:00:00"/>
    <n v="3"/>
    <n v="0.27727516856333601"/>
    <d v="2023-04-20T00:00:00"/>
    <n v="0.34199564672456301"/>
  </r>
  <r>
    <s v="yrvvdedn"/>
    <x v="0"/>
    <x v="0"/>
    <d v="2021-01-03T00:00:00"/>
    <n v="2"/>
    <n v="0.22356266053190499"/>
    <d v="2023-01-25T00:00:00"/>
    <n v="0.43217504342818902"/>
  </r>
  <r>
    <s v="ysndnwiy"/>
    <x v="11"/>
    <x v="10"/>
    <d v="2022-02-14T00:00:00"/>
    <n v="6"/>
    <n v="0.64447099494037297"/>
    <d v="2023-02-18T00:00:00"/>
    <n v="0.96567027076396705"/>
  </r>
  <r>
    <s v="ywfotaaf"/>
    <x v="12"/>
    <x v="11"/>
    <d v="2022-07-18T00:00:00"/>
    <n v="6"/>
    <n v="0.91937449423976403"/>
    <d v="2023-01-15T00:00:00"/>
    <n v="0.80855685548065803"/>
  </r>
  <r>
    <s v="yyclexzy"/>
    <x v="16"/>
    <x v="11"/>
    <d v="2021-07-14T00:00:00"/>
    <n v="1"/>
    <n v="0.26377783191771698"/>
    <d v="2023-01-17T00:00:00"/>
    <n v="0.53464391868976202"/>
  </r>
  <r>
    <s v="zhhtkovi"/>
    <x v="6"/>
    <x v="5"/>
    <d v="2021-09-18T00:00:00"/>
    <n v="3"/>
    <n v="0.48376018648020602"/>
    <d v="2023-02-26T00:00:00"/>
    <n v="0.28976743361438201"/>
  </r>
  <r>
    <s v="zkxftiop"/>
    <x v="14"/>
    <x v="13"/>
    <d v="2021-08-01T00:00:00"/>
    <n v="2"/>
    <n v="0.56649641364178105"/>
    <d v="2023-01-22T00:00:00"/>
    <n v="0.76019400248091895"/>
  </r>
  <r>
    <s v="zlqfijoe"/>
    <x v="19"/>
    <x v="16"/>
    <d v="2021-02-02T00:00:00"/>
    <n v="10"/>
    <n v="0.81758392927810297"/>
    <d v="2023-01-11T00:00:00"/>
    <n v="0.16419798109251399"/>
  </r>
  <r>
    <s v="zrgkwdyf"/>
    <x v="11"/>
    <x v="10"/>
    <d v="2021-08-04T00:00:00"/>
    <n v="5"/>
    <n v="0.24147425161639699"/>
    <d v="2023-03-20T00:00:00"/>
    <n v="0.23302367858983999"/>
  </r>
  <r>
    <s v="zsbkamjf"/>
    <x v="14"/>
    <x v="13"/>
    <d v="2022-09-24T00:00:00"/>
    <n v="6"/>
    <n v="0.51291771398490105"/>
    <d v="2023-03-02T00:00:00"/>
    <n v="0.755021488484095"/>
  </r>
  <r>
    <s v="zsylhezi"/>
    <x v="17"/>
    <x v="15"/>
    <d v="2022-06-30T00:00:00"/>
    <n v="9"/>
    <n v="0.30094368268289601"/>
    <d v="2023-04-21T00:00:00"/>
    <n v="0.55983002083455202"/>
  </r>
  <r>
    <s v="zvxjotpr"/>
    <x v="14"/>
    <x v="13"/>
    <d v="2021-11-02T00:00:00"/>
    <n v="8"/>
    <n v="0.91352809441905303"/>
    <d v="2023-02-21T00:00:00"/>
    <n v="0.137985792121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4458B-3D29-4E49-B0C3-C61DDF217AD5}" name="Tabella pivot1" cacheId="0" applyNumberFormats="0" applyBorderFormats="0" applyFontFormats="0" applyPatternFormats="0" applyAlignmentFormats="0" applyWidthHeightFormats="1" dataCaption="Valori" grandTotalCaption="Tot" updatedVersion="8" minRefreshableVersion="3" useAutoFormatting="1" itemPrintTitles="1" createdVersion="8" indent="0" compact="0" outline="1" outlineData="1" compactData="0" multipleFieldFilters="0" rowHeaderCaption="Region">
  <location ref="A1:C40" firstHeaderRow="1" firstDataRow="1" firstDataCol="2"/>
  <pivotFields count="8">
    <pivotField compact="0" showAll="0"/>
    <pivotField axis="axisRow" compact="0" showAll="0">
      <items count="22">
        <item x="19"/>
        <item x="14"/>
        <item x="0"/>
        <item x="8"/>
        <item x="4"/>
        <item x="11"/>
        <item x="10"/>
        <item x="6"/>
        <item x="5"/>
        <item x="13"/>
        <item x="15"/>
        <item x="20"/>
        <item x="2"/>
        <item x="18"/>
        <item x="9"/>
        <item x="12"/>
        <item x="16"/>
        <item x="3"/>
        <item x="17"/>
        <item x="1"/>
        <item x="7"/>
        <item t="default"/>
      </items>
    </pivotField>
    <pivotField axis="axisRow" compact="0" showAll="0">
      <items count="18">
        <item x="16"/>
        <item x="13"/>
        <item x="6"/>
        <item x="11"/>
        <item x="3"/>
        <item x="7"/>
        <item x="10"/>
        <item x="0"/>
        <item x="1"/>
        <item x="9"/>
        <item x="8"/>
        <item x="5"/>
        <item x="4"/>
        <item x="2"/>
        <item x="15"/>
        <item x="12"/>
        <item x="14"/>
        <item t="default"/>
      </items>
    </pivotField>
    <pivotField compact="0" numFmtId="164" showAll="0"/>
    <pivotField dataField="1" compact="0" showAll="0"/>
    <pivotField compact="0" showAll="0"/>
    <pivotField compact="0" numFmtId="164" showAll="0"/>
    <pivotField compact="0" showAll="0"/>
  </pivotFields>
  <rowFields count="2">
    <field x="2"/>
    <field x="1"/>
  </rowFields>
  <rowItems count="39">
    <i>
      <x/>
    </i>
    <i r="1">
      <x/>
    </i>
    <i>
      <x v="1"/>
    </i>
    <i r="1">
      <x v="1"/>
    </i>
    <i>
      <x v="2"/>
    </i>
    <i r="1">
      <x v="20"/>
    </i>
    <i>
      <x v="3"/>
    </i>
    <i r="1">
      <x v="15"/>
    </i>
    <i r="1">
      <x v="16"/>
    </i>
    <i>
      <x v="4"/>
    </i>
    <i r="1">
      <x v="4"/>
    </i>
    <i r="1">
      <x v="11"/>
    </i>
    <i>
      <x v="5"/>
    </i>
    <i r="1">
      <x v="3"/>
    </i>
    <i>
      <x v="6"/>
    </i>
    <i r="1">
      <x v="5"/>
    </i>
    <i>
      <x v="7"/>
    </i>
    <i r="1">
      <x v="2"/>
    </i>
    <i r="1">
      <x v="12"/>
    </i>
    <i>
      <x v="8"/>
    </i>
    <i r="1">
      <x v="19"/>
    </i>
    <i>
      <x v="9"/>
    </i>
    <i r="1">
      <x v="6"/>
    </i>
    <i>
      <x v="10"/>
    </i>
    <i r="1">
      <x v="14"/>
    </i>
    <i>
      <x v="11"/>
    </i>
    <i r="1">
      <x v="7"/>
    </i>
    <i>
      <x v="12"/>
    </i>
    <i r="1">
      <x v="8"/>
    </i>
    <i>
      <x v="13"/>
    </i>
    <i r="1">
      <x v="17"/>
    </i>
    <i>
      <x v="14"/>
    </i>
    <i r="1">
      <x v="18"/>
    </i>
    <i>
      <x v="15"/>
    </i>
    <i r="1">
      <x v="9"/>
    </i>
    <i>
      <x v="16"/>
    </i>
    <i r="1">
      <x v="10"/>
    </i>
    <i r="1">
      <x v="13"/>
    </i>
    <i t="grand">
      <x/>
    </i>
  </rowItems>
  <colItems count="1">
    <i/>
  </colItems>
  <dataFields count="1">
    <dataField name="Num of trades" fld="4" baseField="2" baseItem="0"/>
  </dataFields>
  <formats count="201">
    <format dxfId="200">
      <pivotArea dataOnly="0" fieldPosition="0">
        <references count="1">
          <reference field="2" count="0"/>
        </references>
      </pivotArea>
    </format>
    <format dxfId="199">
      <pivotArea dataOnly="0" fieldPosition="0">
        <references count="1">
          <reference field="2" count="0"/>
        </references>
      </pivotArea>
    </format>
    <format dxfId="198">
      <pivotArea collapsedLevelsAreSubtotals="1" fieldPosition="0">
        <references count="1">
          <reference field="2" count="0"/>
        </references>
      </pivotArea>
    </format>
    <format dxfId="197">
      <pivotArea dataOnly="0" labelOnly="1" fieldPosition="0">
        <references count="1">
          <reference field="2" count="0"/>
        </references>
      </pivotArea>
    </format>
    <format dxfId="196">
      <pivotArea dataOnly="0" labelOnly="1" fieldPosition="0">
        <references count="1">
          <reference field="2" count="1">
            <x v="0"/>
          </reference>
        </references>
      </pivotArea>
    </format>
    <format dxfId="195">
      <pivotArea collapsedLevelsAreSubtotals="1" fieldPosition="0">
        <references count="1">
          <reference field="2" count="1">
            <x v="0"/>
          </reference>
        </references>
      </pivotArea>
    </format>
    <format dxfId="194">
      <pivotArea collapsedLevelsAreSubtotals="1" fieldPosition="0">
        <references count="1">
          <reference field="2" count="0"/>
        </references>
      </pivotArea>
    </format>
    <format dxfId="193">
      <pivotArea dataOnly="0" labelOnly="1" fieldPosition="0">
        <references count="1">
          <reference field="2" count="0"/>
        </references>
      </pivotArea>
    </format>
    <format dxfId="192">
      <pivotArea dataOnly="0" labelOnly="1" fieldPosition="0">
        <references count="1">
          <reference field="2" count="1">
            <x v="0"/>
          </reference>
        </references>
      </pivotArea>
    </format>
    <format dxfId="191">
      <pivotArea collapsedLevelsAreSubtotals="1" fieldPosition="0">
        <references count="1"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0">
      <pivotArea dataOnly="0" labelOnly="1" fieldPosition="0">
        <references count="1"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89">
      <pivotArea collapsedLevelsAreSubtotals="1" fieldPosition="0">
        <references count="1">
          <reference field="2" count="0"/>
        </references>
      </pivotArea>
    </format>
    <format dxfId="188">
      <pivotArea dataOnly="0" labelOnly="1" fieldPosition="0">
        <references count="1">
          <reference field="2" count="0"/>
        </references>
      </pivotArea>
    </format>
    <format dxfId="187">
      <pivotArea dataOnly="0" labelOnly="1" outline="0" axis="axisValues" fieldPosition="0"/>
    </format>
    <format dxfId="186">
      <pivotArea field="2" type="button" dataOnly="0" labelOnly="1" outline="0" axis="axisRow" fieldPosition="0"/>
    </format>
    <format dxfId="185">
      <pivotArea dataOnly="0" labelOnly="1" outline="0" axis="axisValues" fieldPosition="0"/>
    </format>
    <format dxfId="184">
      <pivotArea field="2" type="button" dataOnly="0" labelOnly="1" outline="0" axis="axisRow" fieldPosition="0"/>
    </format>
    <format dxfId="183">
      <pivotArea dataOnly="0" labelOnly="1" outline="0" axis="axisValues" fieldPosition="0"/>
    </format>
    <format dxfId="182">
      <pivotArea collapsedLevelsAreSubtotals="1" fieldPosition="0">
        <references count="1">
          <reference field="2" count="0"/>
        </references>
      </pivotArea>
    </format>
    <format dxfId="181">
      <pivotArea dataOnly="0" labelOnly="1" fieldPosition="0">
        <references count="1">
          <reference field="2" count="0"/>
        </references>
      </pivotArea>
    </format>
    <format dxfId="180">
      <pivotArea dataOnly="0" labelOnly="1" fieldPosition="0">
        <references count="1">
          <reference field="2" count="0"/>
        </references>
      </pivotArea>
    </format>
    <format dxfId="179">
      <pivotArea dataOnly="0" labelOnly="1" fieldPosition="0">
        <references count="1">
          <reference field="2" count="1">
            <x v="0"/>
          </reference>
        </references>
      </pivotArea>
    </format>
    <format dxfId="178">
      <pivotArea dataOnly="0" labelOnly="1" fieldPosition="0">
        <references count="1">
          <reference field="2" count="0"/>
        </references>
      </pivotArea>
    </format>
    <format dxfId="177">
      <pivotArea dataOnly="0" labelOnly="1" fieldPosition="0">
        <references count="1">
          <reference field="2" count="1">
            <x v="0"/>
          </reference>
        </references>
      </pivotArea>
    </format>
    <format dxfId="176">
      <pivotArea collapsedLevelsAreSubtotals="1" fieldPosition="0">
        <references count="1">
          <reference field="2" count="0"/>
        </references>
      </pivotArea>
    </format>
    <format dxfId="175">
      <pivotArea collapsedLevelsAreSubtotals="1" fieldPosition="0">
        <references count="1">
          <reference field="2" count="0"/>
        </references>
      </pivotArea>
    </format>
    <format dxfId="174">
      <pivotArea dataOnly="0" labelOnly="1" fieldPosition="0">
        <references count="1">
          <reference field="2" count="0"/>
        </references>
      </pivotArea>
    </format>
    <format dxfId="173">
      <pivotArea dataOnly="0" labelOnly="1" fieldPosition="0">
        <references count="1">
          <reference field="2" count="1">
            <x v="0"/>
          </reference>
        </references>
      </pivotArea>
    </format>
    <format dxfId="172">
      <pivotArea dataOnly="0" labelOnly="1" fieldPosition="0">
        <references count="1">
          <reference field="2" count="1">
            <x v="5"/>
          </reference>
        </references>
      </pivotArea>
    </format>
    <format dxfId="171">
      <pivotArea dataOnly="0" labelOnly="1" fieldPosition="0">
        <references count="1">
          <reference field="2" count="1">
            <x v="6"/>
          </reference>
        </references>
      </pivotArea>
    </format>
    <format dxfId="170">
      <pivotArea dataOnly="0" labelOnly="1" fieldPosition="0">
        <references count="1">
          <reference field="2" count="1">
            <x v="7"/>
          </reference>
        </references>
      </pivotArea>
    </format>
    <format dxfId="169">
      <pivotArea dataOnly="0" labelOnly="1" fieldPosition="0">
        <references count="1">
          <reference field="2" count="1">
            <x v="8"/>
          </reference>
        </references>
      </pivotArea>
    </format>
    <format dxfId="168">
      <pivotArea dataOnly="0" labelOnly="1" fieldPosition="0">
        <references count="1">
          <reference field="2" count="1">
            <x v="9"/>
          </reference>
        </references>
      </pivotArea>
    </format>
    <format dxfId="167">
      <pivotArea dataOnly="0" labelOnly="1" fieldPosition="0">
        <references count="1">
          <reference field="2" count="1">
            <x v="10"/>
          </reference>
        </references>
      </pivotArea>
    </format>
    <format dxfId="166">
      <pivotArea dataOnly="0" labelOnly="1" fieldPosition="0">
        <references count="1">
          <reference field="2" count="1">
            <x v="11"/>
          </reference>
        </references>
      </pivotArea>
    </format>
    <format dxfId="165">
      <pivotArea dataOnly="0" labelOnly="1" fieldPosition="0">
        <references count="1">
          <reference field="2" count="1">
            <x v="12"/>
          </reference>
        </references>
      </pivotArea>
    </format>
    <format dxfId="164">
      <pivotArea dataOnly="0" labelOnly="1" fieldPosition="0">
        <references count="1">
          <reference field="2" count="1">
            <x v="13"/>
          </reference>
        </references>
      </pivotArea>
    </format>
    <format dxfId="163">
      <pivotArea dataOnly="0" labelOnly="1" fieldPosition="0">
        <references count="1">
          <reference field="2" count="1">
            <x v="14"/>
          </reference>
        </references>
      </pivotArea>
    </format>
    <format dxfId="162">
      <pivotArea dataOnly="0" labelOnly="1" fieldPosition="0">
        <references count="1">
          <reference field="2" count="1">
            <x v="15"/>
          </reference>
        </references>
      </pivotArea>
    </format>
    <format dxfId="161">
      <pivotArea dataOnly="0" labelOnly="1" fieldPosition="0">
        <references count="1">
          <reference field="2" count="1">
            <x v="16"/>
          </reference>
        </references>
      </pivotArea>
    </format>
    <format dxfId="160">
      <pivotArea dataOnly="0" labelOnly="1" fieldPosition="0">
        <references count="1">
          <reference field="2" count="1">
            <x v="1"/>
          </reference>
        </references>
      </pivotArea>
    </format>
    <format dxfId="159">
      <pivotArea dataOnly="0" labelOnly="1" fieldPosition="0">
        <references count="1">
          <reference field="2" count="1">
            <x v="2"/>
          </reference>
        </references>
      </pivotArea>
    </format>
    <format dxfId="158">
      <pivotArea dataOnly="0" labelOnly="1" fieldPosition="0">
        <references count="1">
          <reference field="2" count="1">
            <x v="3"/>
          </reference>
        </references>
      </pivotArea>
    </format>
    <format dxfId="157">
      <pivotArea dataOnly="0" labelOnly="1" fieldPosition="0">
        <references count="1">
          <reference field="2" count="1">
            <x v="4"/>
          </reference>
        </references>
      </pivotArea>
    </format>
    <format dxfId="156">
      <pivotArea collapsedLevelsAreSubtotals="1" fieldPosition="0">
        <references count="1">
          <reference field="2" count="0"/>
        </references>
      </pivotArea>
    </format>
    <format dxfId="155">
      <pivotArea dataOnly="0" labelOnly="1" fieldPosition="0">
        <references count="1">
          <reference field="2" count="0"/>
        </references>
      </pivotArea>
    </format>
    <format dxfId="154">
      <pivotArea grandRow="1" outline="0" collapsedLevelsAreSubtotals="1" fieldPosition="0"/>
    </format>
    <format dxfId="153">
      <pivotArea grandRow="1" outline="0" collapsedLevelsAreSubtotals="1" fieldPosition="0"/>
    </format>
    <format dxfId="152">
      <pivotArea dataOnly="0" labelOnly="1" fieldPosition="0">
        <references count="1">
          <reference field="2" count="1">
            <x v="16"/>
          </reference>
        </references>
      </pivotArea>
    </format>
    <format dxfId="151">
      <pivotArea dataOnly="0" labelOnly="1" grandRow="1" outline="0" fieldPosition="0"/>
    </format>
    <format dxfId="150">
      <pivotArea collapsedLevelsAreSubtotals="1" fieldPosition="0">
        <references count="1">
          <reference field="2" count="1">
            <x v="16"/>
          </reference>
        </references>
      </pivotArea>
    </format>
    <format dxfId="149">
      <pivotArea collapsedLevelsAreSubtotals="1" fieldPosition="0">
        <references count="1">
          <reference field="2" count="0"/>
        </references>
      </pivotArea>
    </format>
    <format dxfId="148">
      <pivotArea dataOnly="0" labelOnly="1" fieldPosition="0">
        <references count="1">
          <reference field="2" count="0"/>
        </references>
      </pivotArea>
    </format>
    <format dxfId="147">
      <pivotArea collapsedLevelsAreSubtotals="1" fieldPosition="0">
        <references count="1">
          <reference field="2" count="0"/>
        </references>
      </pivotArea>
    </format>
    <format dxfId="146">
      <pivotArea dataOnly="0" labelOnly="1" fieldPosition="0">
        <references count="1">
          <reference field="2" count="0"/>
        </references>
      </pivotArea>
    </format>
    <format dxfId="145">
      <pivotArea collapsedLevelsAreSubtotals="1" fieldPosition="0">
        <references count="1">
          <reference field="2" count="1">
            <x v="14"/>
          </reference>
        </references>
      </pivotArea>
    </format>
    <format dxfId="144">
      <pivotArea outline="0" collapsedLevelsAreSubtotals="1" fieldPosition="0"/>
    </format>
    <format dxfId="143">
      <pivotArea dataOnly="0" labelOnly="1" fieldPosition="0">
        <references count="1">
          <reference field="2" count="0"/>
        </references>
      </pivotArea>
    </format>
    <format dxfId="142">
      <pivotArea outline="0" collapsedLevelsAreSubtotals="1" fieldPosition="0"/>
    </format>
    <format dxfId="141">
      <pivotArea dataOnly="0" labelOnly="1" fieldPosition="0">
        <references count="1">
          <reference field="2" count="0"/>
        </references>
      </pivotArea>
    </format>
    <format dxfId="140">
      <pivotArea outline="0" collapsedLevelsAreSubtotals="1" fieldPosition="0"/>
    </format>
    <format dxfId="139">
      <pivotArea dataOnly="0" labelOnly="1" fieldPosition="0">
        <references count="1">
          <reference field="2" count="0"/>
        </references>
      </pivotArea>
    </format>
    <format dxfId="138">
      <pivotArea dataOnly="0" labelOnly="1" outline="0" axis="axisValues" fieldPosition="0"/>
    </format>
    <format dxfId="137">
      <pivotArea field="2" type="button" dataOnly="0" labelOnly="1" outline="0" axis="axisRow" fieldPosition="0"/>
    </format>
    <format dxfId="136">
      <pivotArea field="2" type="button" dataOnly="0" labelOnly="1" outline="0" axis="axisRow" fieldPosition="0"/>
    </format>
    <format dxfId="135">
      <pivotArea dataOnly="0" labelOnly="1" outline="0" axis="axisValues" fieldPosition="0"/>
    </format>
    <format dxfId="134">
      <pivotArea field="1" type="button" dataOnly="0" labelOnly="1" outline="0" axis="axisRow" fieldPosition="1"/>
    </format>
    <format dxfId="133">
      <pivotArea dataOnly="0" labelOnly="1" fieldPosition="0">
        <references count="1">
          <reference field="1" count="0"/>
        </references>
      </pivotArea>
    </format>
    <format dxfId="132">
      <pivotArea dataOnly="0" labelOnly="1" fieldPosition="0">
        <references count="1">
          <reference field="1" count="0"/>
        </references>
      </pivotArea>
    </format>
    <format dxfId="131">
      <pivotArea outline="0" collapsedLevelsAreSubtotals="1" fieldPosition="0"/>
    </format>
    <format dxfId="130">
      <pivotArea dataOnly="0" labelOnly="1" outline="0" fieldPosition="0">
        <references count="1">
          <reference field="2" count="0"/>
        </references>
      </pivotArea>
    </format>
    <format dxfId="129">
      <pivotArea dataOnly="0" labelOnly="1" grandRow="1" outline="0" fieldPosition="0"/>
    </format>
    <format dxfId="128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127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126">
      <pivotArea dataOnly="0" labelOnly="1" outline="0" fieldPosition="0">
        <references count="2">
          <reference field="1" count="1">
            <x v="20"/>
          </reference>
          <reference field="2" count="1" selected="0">
            <x v="2"/>
          </reference>
        </references>
      </pivotArea>
    </format>
    <format dxfId="125">
      <pivotArea dataOnly="0" labelOnly="1" outline="0" fieldPosition="0">
        <references count="2">
          <reference field="1" count="2">
            <x v="15"/>
            <x v="16"/>
          </reference>
          <reference field="2" count="1" selected="0">
            <x v="3"/>
          </reference>
        </references>
      </pivotArea>
    </format>
    <format dxfId="124">
      <pivotArea dataOnly="0" labelOnly="1" outline="0" fieldPosition="0">
        <references count="2">
          <reference field="1" count="2">
            <x v="4"/>
            <x v="11"/>
          </reference>
          <reference field="2" count="1" selected="0">
            <x v="4"/>
          </reference>
        </references>
      </pivotArea>
    </format>
    <format dxfId="123">
      <pivotArea dataOnly="0" labelOnly="1" outline="0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122">
      <pivotArea dataOnly="0" labelOnly="1" outline="0" fieldPosition="0">
        <references count="2">
          <reference field="1" count="2">
            <x v="2"/>
            <x v="12"/>
          </reference>
          <reference field="2" count="1" selected="0">
            <x v="7"/>
          </reference>
        </references>
      </pivotArea>
    </format>
    <format dxfId="121">
      <pivotArea dataOnly="0" labelOnly="1" outline="0" fieldPosition="0">
        <references count="2">
          <reference field="1" count="1">
            <x v="19"/>
          </reference>
          <reference field="2" count="1" selected="0">
            <x v="8"/>
          </reference>
        </references>
      </pivotArea>
    </format>
    <format dxfId="120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119">
      <pivotArea dataOnly="0" labelOnly="1" outline="0" fieldPosition="0">
        <references count="2">
          <reference field="1" count="1">
            <x v="14"/>
          </reference>
          <reference field="2" count="1" selected="0">
            <x v="10"/>
          </reference>
        </references>
      </pivotArea>
    </format>
    <format dxfId="118">
      <pivotArea dataOnly="0" labelOnly="1" outline="0" fieldPosition="0">
        <references count="2">
          <reference field="1" count="1">
            <x v="7"/>
          </reference>
          <reference field="2" count="1" selected="0">
            <x v="11"/>
          </reference>
        </references>
      </pivotArea>
    </format>
    <format dxfId="117">
      <pivotArea dataOnly="0" labelOnly="1" outline="0" fieldPosition="0">
        <references count="2">
          <reference field="1" count="1">
            <x v="8"/>
          </reference>
          <reference field="2" count="1" selected="0">
            <x v="12"/>
          </reference>
        </references>
      </pivotArea>
    </format>
    <format dxfId="116">
      <pivotArea dataOnly="0" labelOnly="1" outline="0" fieldPosition="0">
        <references count="2">
          <reference field="1" count="1">
            <x v="17"/>
          </reference>
          <reference field="2" count="1" selected="0">
            <x v="13"/>
          </reference>
        </references>
      </pivotArea>
    </format>
    <format dxfId="115">
      <pivotArea dataOnly="0" labelOnly="1" outline="0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114">
      <pivotArea dataOnly="0" labelOnly="1" outline="0" fieldPosition="0">
        <references count="2">
          <reference field="1" count="1">
            <x v="9"/>
          </reference>
          <reference field="2" count="1" selected="0">
            <x v="15"/>
          </reference>
        </references>
      </pivotArea>
    </format>
    <format dxfId="113">
      <pivotArea dataOnly="0" labelOnly="1" outline="0" fieldPosition="0">
        <references count="2">
          <reference field="1" count="2">
            <x v="10"/>
            <x v="13"/>
          </reference>
          <reference field="2" count="1" selected="0">
            <x v="16"/>
          </reference>
        </references>
      </pivotArea>
    </format>
    <format dxfId="112">
      <pivotArea outline="0" collapsedLevelsAreSubtotals="1" fieldPosition="0"/>
    </format>
    <format dxfId="111">
      <pivotArea dataOnly="0" labelOnly="1" outline="0" fieldPosition="0">
        <references count="1">
          <reference field="2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108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107">
      <pivotArea dataOnly="0" labelOnly="1" outline="0" fieldPosition="0">
        <references count="2">
          <reference field="1" count="1">
            <x v="20"/>
          </reference>
          <reference field="2" count="1" selected="0">
            <x v="2"/>
          </reference>
        </references>
      </pivotArea>
    </format>
    <format dxfId="106">
      <pivotArea dataOnly="0" labelOnly="1" outline="0" fieldPosition="0">
        <references count="2">
          <reference field="1" count="2">
            <x v="15"/>
            <x v="16"/>
          </reference>
          <reference field="2" count="1" selected="0">
            <x v="3"/>
          </reference>
        </references>
      </pivotArea>
    </format>
    <format dxfId="105">
      <pivotArea dataOnly="0" labelOnly="1" outline="0" fieldPosition="0">
        <references count="2">
          <reference field="1" count="2">
            <x v="4"/>
            <x v="11"/>
          </reference>
          <reference field="2" count="1" selected="0">
            <x v="4"/>
          </reference>
        </references>
      </pivotArea>
    </format>
    <format dxfId="104">
      <pivotArea dataOnly="0" labelOnly="1" outline="0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103">
      <pivotArea dataOnly="0" labelOnly="1" outline="0" fieldPosition="0">
        <references count="2">
          <reference field="1" count="2">
            <x v="2"/>
            <x v="12"/>
          </reference>
          <reference field="2" count="1" selected="0">
            <x v="7"/>
          </reference>
        </references>
      </pivotArea>
    </format>
    <format dxfId="102">
      <pivotArea dataOnly="0" labelOnly="1" outline="0" fieldPosition="0">
        <references count="2">
          <reference field="1" count="1">
            <x v="19"/>
          </reference>
          <reference field="2" count="1" selected="0">
            <x v="8"/>
          </reference>
        </references>
      </pivotArea>
    </format>
    <format dxfId="101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100">
      <pivotArea dataOnly="0" labelOnly="1" outline="0" fieldPosition="0">
        <references count="2">
          <reference field="1" count="1">
            <x v="14"/>
          </reference>
          <reference field="2" count="1" selected="0">
            <x v="10"/>
          </reference>
        </references>
      </pivotArea>
    </format>
    <format dxfId="99">
      <pivotArea dataOnly="0" labelOnly="1" outline="0" fieldPosition="0">
        <references count="2">
          <reference field="1" count="1">
            <x v="7"/>
          </reference>
          <reference field="2" count="1" selected="0">
            <x v="11"/>
          </reference>
        </references>
      </pivotArea>
    </format>
    <format dxfId="98">
      <pivotArea dataOnly="0" labelOnly="1" outline="0" fieldPosition="0">
        <references count="2">
          <reference field="1" count="1">
            <x v="8"/>
          </reference>
          <reference field="2" count="1" selected="0">
            <x v="12"/>
          </reference>
        </references>
      </pivotArea>
    </format>
    <format dxfId="97">
      <pivotArea dataOnly="0" labelOnly="1" outline="0" fieldPosition="0">
        <references count="2">
          <reference field="1" count="1">
            <x v="17"/>
          </reference>
          <reference field="2" count="1" selected="0">
            <x v="13"/>
          </reference>
        </references>
      </pivotArea>
    </format>
    <format dxfId="96">
      <pivotArea dataOnly="0" labelOnly="1" outline="0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95">
      <pivotArea dataOnly="0" labelOnly="1" outline="0" fieldPosition="0">
        <references count="2">
          <reference field="1" count="1">
            <x v="9"/>
          </reference>
          <reference field="2" count="1" selected="0">
            <x v="15"/>
          </reference>
        </references>
      </pivotArea>
    </format>
    <format dxfId="94">
      <pivotArea dataOnly="0" labelOnly="1" outline="0" fieldPosition="0">
        <references count="2">
          <reference field="1" count="2">
            <x v="10"/>
            <x v="13"/>
          </reference>
          <reference field="2" count="1" selected="0">
            <x v="16"/>
          </reference>
        </references>
      </pivotArea>
    </format>
    <format dxfId="93">
      <pivotArea dataOnly="0" labelOnly="1" outline="0" fieldPosition="0">
        <references count="1">
          <reference field="2" count="1">
            <x v="0"/>
          </reference>
        </references>
      </pivotArea>
    </format>
    <format dxfId="92">
      <pivotArea dataOnly="0" labelOnly="1" outline="0" fieldPosition="0">
        <references count="1">
          <reference field="2" count="1">
            <x v="1"/>
          </reference>
        </references>
      </pivotArea>
    </format>
    <format dxfId="91">
      <pivotArea dataOnly="0" labelOnly="1" outline="0" fieldPosition="0">
        <references count="1">
          <reference field="2" count="1">
            <x v="2"/>
          </reference>
        </references>
      </pivotArea>
    </format>
    <format dxfId="90">
      <pivotArea dataOnly="0" labelOnly="1" outline="0" fieldPosition="0">
        <references count="1">
          <reference field="2" count="1">
            <x v="3"/>
          </reference>
        </references>
      </pivotArea>
    </format>
    <format dxfId="89">
      <pivotArea dataOnly="0" labelOnly="1" outline="0" fieldPosition="0">
        <references count="1">
          <reference field="2" count="1">
            <x v="4"/>
          </reference>
        </references>
      </pivotArea>
    </format>
    <format dxfId="88">
      <pivotArea dataOnly="0" labelOnly="1" outline="0" fieldPosition="0">
        <references count="1">
          <reference field="2" count="1">
            <x v="5"/>
          </reference>
        </references>
      </pivotArea>
    </format>
    <format dxfId="87">
      <pivotArea dataOnly="0" labelOnly="1" outline="0" fieldPosition="0">
        <references count="1">
          <reference field="2" count="1">
            <x v="6"/>
          </reference>
        </references>
      </pivotArea>
    </format>
    <format dxfId="86">
      <pivotArea dataOnly="0" labelOnly="1" outline="0" fieldPosition="0">
        <references count="1">
          <reference field="2" count="1">
            <x v="7"/>
          </reference>
        </references>
      </pivotArea>
    </format>
    <format dxfId="85">
      <pivotArea dataOnly="0" labelOnly="1" outline="0" fieldPosition="0">
        <references count="1">
          <reference field="2" count="1">
            <x v="8"/>
          </reference>
        </references>
      </pivotArea>
    </format>
    <format dxfId="84">
      <pivotArea dataOnly="0" labelOnly="1" outline="0" fieldPosition="0">
        <references count="1">
          <reference field="2" count="1">
            <x v="9"/>
          </reference>
        </references>
      </pivotArea>
    </format>
    <format dxfId="83">
      <pivotArea dataOnly="0" labelOnly="1" outline="0" fieldPosition="0">
        <references count="1">
          <reference field="2" count="1">
            <x v="10"/>
          </reference>
        </references>
      </pivotArea>
    </format>
    <format dxfId="82">
      <pivotArea dataOnly="0" labelOnly="1" outline="0" fieldPosition="0">
        <references count="1">
          <reference field="2" count="1">
            <x v="11"/>
          </reference>
        </references>
      </pivotArea>
    </format>
    <format dxfId="81">
      <pivotArea dataOnly="0" labelOnly="1" outline="0" fieldPosition="0">
        <references count="1">
          <reference field="2" count="1">
            <x v="12"/>
          </reference>
        </references>
      </pivotArea>
    </format>
    <format dxfId="80">
      <pivotArea dataOnly="0" labelOnly="1" outline="0" fieldPosition="0">
        <references count="1">
          <reference field="2" count="1">
            <x v="13"/>
          </reference>
        </references>
      </pivotArea>
    </format>
    <format dxfId="79">
      <pivotArea dataOnly="0" labelOnly="1" outline="0" fieldPosition="0">
        <references count="1">
          <reference field="2" count="1">
            <x v="14"/>
          </reference>
        </references>
      </pivotArea>
    </format>
    <format dxfId="78">
      <pivotArea dataOnly="0" labelOnly="1" outline="0" fieldPosition="0">
        <references count="1">
          <reference field="2" count="1">
            <x v="15"/>
          </reference>
        </references>
      </pivotArea>
    </format>
    <format dxfId="77">
      <pivotArea dataOnly="0" labelOnly="1" outline="0" fieldPosition="0">
        <references count="1">
          <reference field="2" count="1">
            <x v="16"/>
          </reference>
        </references>
      </pivotArea>
    </format>
    <format dxfId="76">
      <pivotArea grandRow="1" outline="0" collapsedLevelsAreSubtotals="1" fieldPosition="0"/>
    </format>
    <format dxfId="75">
      <pivotArea dataOnly="0" labelOnly="1" grandRow="1" outline="0" fieldPosition="0"/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72">
      <pivotArea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71">
      <pivotArea fieldPosition="0">
        <references count="1">
          <reference field="2" count="1">
            <x v="1"/>
          </reference>
        </references>
      </pivotArea>
    </format>
    <format dxfId="70">
      <pivotArea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69">
      <pivotArea fieldPosition="0">
        <references count="1">
          <reference field="2" count="1">
            <x v="2"/>
          </reference>
        </references>
      </pivotArea>
    </format>
    <format dxfId="68">
      <pivotArea fieldPosition="0">
        <references count="2">
          <reference field="1" count="1">
            <x v="20"/>
          </reference>
          <reference field="2" count="1" selected="0">
            <x v="2"/>
          </reference>
        </references>
      </pivotArea>
    </format>
    <format dxfId="67">
      <pivotArea fieldPosition="0">
        <references count="1">
          <reference field="2" count="1">
            <x v="3"/>
          </reference>
        </references>
      </pivotArea>
    </format>
    <format dxfId="66">
      <pivotArea fieldPosition="0">
        <references count="2">
          <reference field="1" count="2">
            <x v="15"/>
            <x v="16"/>
          </reference>
          <reference field="2" count="1" selected="0">
            <x v="3"/>
          </reference>
        </references>
      </pivotArea>
    </format>
    <format dxfId="65">
      <pivotArea fieldPosition="0">
        <references count="1">
          <reference field="2" count="1">
            <x v="4"/>
          </reference>
        </references>
      </pivotArea>
    </format>
    <format dxfId="64">
      <pivotArea fieldPosition="0">
        <references count="2">
          <reference field="1" count="2">
            <x v="4"/>
            <x v="11"/>
          </reference>
          <reference field="2" count="1" selected="0">
            <x v="4"/>
          </reference>
        </references>
      </pivotArea>
    </format>
    <format dxfId="63">
      <pivotArea fieldPosition="0">
        <references count="1">
          <reference field="2" count="1">
            <x v="5"/>
          </reference>
        </references>
      </pivotArea>
    </format>
    <format dxfId="62">
      <pivotArea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61">
      <pivotArea fieldPosition="0">
        <references count="1">
          <reference field="2" count="1">
            <x v="6"/>
          </reference>
        </references>
      </pivotArea>
    </format>
    <format dxfId="60">
      <pivotArea fieldPosition="0">
        <references count="1">
          <reference field="2" count="1">
            <x v="7"/>
          </reference>
        </references>
      </pivotArea>
    </format>
    <format dxfId="59">
      <pivotArea fieldPosition="0">
        <references count="2">
          <reference field="1" count="2">
            <x v="2"/>
            <x v="12"/>
          </reference>
          <reference field="2" count="1" selected="0">
            <x v="7"/>
          </reference>
        </references>
      </pivotArea>
    </format>
    <format dxfId="58">
      <pivotArea fieldPosition="0">
        <references count="1">
          <reference field="2" count="1">
            <x v="8"/>
          </reference>
        </references>
      </pivotArea>
    </format>
    <format dxfId="57">
      <pivotArea fieldPosition="0">
        <references count="2">
          <reference field="1" count="1">
            <x v="19"/>
          </reference>
          <reference field="2" count="1" selected="0">
            <x v="8"/>
          </reference>
        </references>
      </pivotArea>
    </format>
    <format dxfId="56">
      <pivotArea fieldPosition="0">
        <references count="1">
          <reference field="2" count="1">
            <x v="9"/>
          </reference>
        </references>
      </pivotArea>
    </format>
    <format dxfId="55">
      <pivotArea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54">
      <pivotArea fieldPosition="0">
        <references count="1">
          <reference field="2" count="1">
            <x v="10"/>
          </reference>
        </references>
      </pivotArea>
    </format>
    <format dxfId="53">
      <pivotArea fieldPosition="0">
        <references count="2">
          <reference field="1" count="1">
            <x v="14"/>
          </reference>
          <reference field="2" count="1" selected="0">
            <x v="10"/>
          </reference>
        </references>
      </pivotArea>
    </format>
    <format dxfId="52">
      <pivotArea fieldPosition="0">
        <references count="1">
          <reference field="2" count="1">
            <x v="11"/>
          </reference>
        </references>
      </pivotArea>
    </format>
    <format dxfId="51">
      <pivotArea fieldPosition="0">
        <references count="2">
          <reference field="1" count="1">
            <x v="7"/>
          </reference>
          <reference field="2" count="1" selected="0">
            <x v="11"/>
          </reference>
        </references>
      </pivotArea>
    </format>
    <format dxfId="50">
      <pivotArea fieldPosition="0">
        <references count="1">
          <reference field="2" count="1">
            <x v="12"/>
          </reference>
        </references>
      </pivotArea>
    </format>
    <format dxfId="49">
      <pivotArea fieldPosition="0">
        <references count="2">
          <reference field="1" count="1">
            <x v="8"/>
          </reference>
          <reference field="2" count="1" selected="0">
            <x v="12"/>
          </reference>
        </references>
      </pivotArea>
    </format>
    <format dxfId="48">
      <pivotArea fieldPosition="0">
        <references count="1">
          <reference field="2" count="1">
            <x v="13"/>
          </reference>
        </references>
      </pivotArea>
    </format>
    <format dxfId="47">
      <pivotArea fieldPosition="0">
        <references count="2">
          <reference field="1" count="1">
            <x v="17"/>
          </reference>
          <reference field="2" count="1" selected="0">
            <x v="13"/>
          </reference>
        </references>
      </pivotArea>
    </format>
    <format dxfId="46">
      <pivotArea fieldPosition="0">
        <references count="1">
          <reference field="2" count="1">
            <x v="14"/>
          </reference>
        </references>
      </pivotArea>
    </format>
    <format dxfId="45">
      <pivotArea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44">
      <pivotArea fieldPosition="0">
        <references count="1">
          <reference field="2" count="1">
            <x v="15"/>
          </reference>
        </references>
      </pivotArea>
    </format>
    <format dxfId="43">
      <pivotArea fieldPosition="0">
        <references count="2">
          <reference field="1" count="1">
            <x v="9"/>
          </reference>
          <reference field="2" count="1" selected="0">
            <x v="15"/>
          </reference>
        </references>
      </pivotArea>
    </format>
    <format dxfId="42">
      <pivotArea fieldPosition="0">
        <references count="1">
          <reference field="2" count="1">
            <x v="16"/>
          </reference>
        </references>
      </pivotArea>
    </format>
    <format dxfId="41">
      <pivotArea fieldPosition="0">
        <references count="2">
          <reference field="1" count="2">
            <x v="10"/>
            <x v="13"/>
          </reference>
          <reference field="2" count="1" selected="0">
            <x v="16"/>
          </reference>
        </references>
      </pivotArea>
    </format>
    <format dxfId="40">
      <pivotArea grandRow="1" outline="0" collapsedLevelsAreSubtotals="1" fieldPosition="0"/>
    </format>
    <format dxfId="39">
      <pivotArea dataOnly="0" labelOnly="1" outline="0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36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35">
      <pivotArea dataOnly="0" labelOnly="1" outline="0" fieldPosition="0">
        <references count="2">
          <reference field="1" count="1">
            <x v="20"/>
          </reference>
          <reference field="2" count="1" selected="0">
            <x v="2"/>
          </reference>
        </references>
      </pivotArea>
    </format>
    <format dxfId="34">
      <pivotArea dataOnly="0" labelOnly="1" outline="0" fieldPosition="0">
        <references count="2">
          <reference field="1" count="2">
            <x v="15"/>
            <x v="16"/>
          </reference>
          <reference field="2" count="1" selected="0">
            <x v="3"/>
          </reference>
        </references>
      </pivotArea>
    </format>
    <format dxfId="33">
      <pivotArea dataOnly="0" labelOnly="1" outline="0" fieldPosition="0">
        <references count="2">
          <reference field="1" count="2">
            <x v="4"/>
            <x v="11"/>
          </reference>
          <reference field="2" count="1" selected="0">
            <x v="4"/>
          </reference>
        </references>
      </pivotArea>
    </format>
    <format dxfId="32">
      <pivotArea dataOnly="0" labelOnly="1" outline="0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31">
      <pivotArea dataOnly="0" labelOnly="1" outline="0" fieldPosition="0">
        <references count="2">
          <reference field="1" count="2">
            <x v="2"/>
            <x v="12"/>
          </reference>
          <reference field="2" count="1" selected="0">
            <x v="7"/>
          </reference>
        </references>
      </pivotArea>
    </format>
    <format dxfId="30">
      <pivotArea dataOnly="0" labelOnly="1" outline="0" fieldPosition="0">
        <references count="2">
          <reference field="1" count="1">
            <x v="19"/>
          </reference>
          <reference field="2" count="1" selected="0">
            <x v="8"/>
          </reference>
        </references>
      </pivotArea>
    </format>
    <format dxfId="29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28">
      <pivotArea dataOnly="0" labelOnly="1" outline="0" fieldPosition="0">
        <references count="2">
          <reference field="1" count="1">
            <x v="14"/>
          </reference>
          <reference field="2" count="1" selected="0">
            <x v="10"/>
          </reference>
        </references>
      </pivotArea>
    </format>
    <format dxfId="27">
      <pivotArea dataOnly="0" labelOnly="1" outline="0" fieldPosition="0">
        <references count="2">
          <reference field="1" count="1">
            <x v="7"/>
          </reference>
          <reference field="2" count="1" selected="0">
            <x v="11"/>
          </reference>
        </references>
      </pivotArea>
    </format>
    <format dxfId="26">
      <pivotArea dataOnly="0" labelOnly="1" outline="0" fieldPosition="0">
        <references count="2">
          <reference field="1" count="1">
            <x v="8"/>
          </reference>
          <reference field="2" count="1" selected="0">
            <x v="12"/>
          </reference>
        </references>
      </pivotArea>
    </format>
    <format dxfId="25">
      <pivotArea dataOnly="0" labelOnly="1" outline="0" fieldPosition="0">
        <references count="2">
          <reference field="1" count="1">
            <x v="17"/>
          </reference>
          <reference field="2" count="1" selected="0">
            <x v="13"/>
          </reference>
        </references>
      </pivotArea>
    </format>
    <format dxfId="24">
      <pivotArea dataOnly="0" labelOnly="1" outline="0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23">
      <pivotArea dataOnly="0" labelOnly="1" outline="0" fieldPosition="0">
        <references count="2">
          <reference field="1" count="1">
            <x v="9"/>
          </reference>
          <reference field="2" count="1" selected="0">
            <x v="15"/>
          </reference>
        </references>
      </pivotArea>
    </format>
    <format dxfId="22">
      <pivotArea dataOnly="0" labelOnly="1" outline="0" fieldPosition="0">
        <references count="2">
          <reference field="1" count="2">
            <x v="10"/>
            <x v="13"/>
          </reference>
          <reference field="2" count="1" selected="0">
            <x v="16"/>
          </reference>
        </references>
      </pivotArea>
    </format>
    <format dxfId="21">
      <pivotArea outline="0" collapsedLevelsAreSubtotals="1" fieldPosition="0"/>
    </format>
    <format dxfId="20">
      <pivotArea fieldPosition="0">
        <references count="1">
          <reference field="2" count="1">
            <x v="0"/>
          </reference>
        </references>
      </pivotArea>
    </format>
    <format dxfId="19">
      <pivotArea fieldPosition="0">
        <references count="1">
          <reference field="2" count="1">
            <x v="0"/>
          </reference>
        </references>
      </pivotArea>
    </format>
    <format dxfId="18">
      <pivotArea fieldPosition="0">
        <references count="1">
          <reference field="2" count="1">
            <x v="1"/>
          </reference>
        </references>
      </pivotArea>
    </format>
    <format dxfId="17">
      <pivotArea fieldPosition="0">
        <references count="1">
          <reference field="2" count="1">
            <x v="2"/>
          </reference>
        </references>
      </pivotArea>
    </format>
    <format dxfId="16">
      <pivotArea fieldPosition="0">
        <references count="1">
          <reference field="2" count="1">
            <x v="3"/>
          </reference>
        </references>
      </pivotArea>
    </format>
    <format dxfId="15">
      <pivotArea fieldPosition="0">
        <references count="1">
          <reference field="2" count="1">
            <x v="4"/>
          </reference>
        </references>
      </pivotArea>
    </format>
    <format dxfId="14">
      <pivotArea fieldPosition="0">
        <references count="1">
          <reference field="2" count="1">
            <x v="5"/>
          </reference>
        </references>
      </pivotArea>
    </format>
    <format dxfId="13">
      <pivotArea fieldPosition="0">
        <references count="1">
          <reference field="2" count="1">
            <x v="6"/>
          </reference>
        </references>
      </pivotArea>
    </format>
    <format dxfId="12">
      <pivotArea fieldPosition="0">
        <references count="1">
          <reference field="2" count="1">
            <x v="7"/>
          </reference>
        </references>
      </pivotArea>
    </format>
    <format dxfId="11">
      <pivotArea fieldPosition="0">
        <references count="1">
          <reference field="2" count="1">
            <x v="8"/>
          </reference>
        </references>
      </pivotArea>
    </format>
    <format dxfId="10">
      <pivotArea fieldPosition="0">
        <references count="1">
          <reference field="2" count="1">
            <x v="9"/>
          </reference>
        </references>
      </pivotArea>
    </format>
    <format dxfId="9">
      <pivotArea fieldPosition="0">
        <references count="1">
          <reference field="2" count="1">
            <x v="10"/>
          </reference>
        </references>
      </pivotArea>
    </format>
    <format dxfId="8">
      <pivotArea fieldPosition="0">
        <references count="1">
          <reference field="2" count="1">
            <x v="11"/>
          </reference>
        </references>
      </pivotArea>
    </format>
    <format dxfId="7">
      <pivotArea fieldPosition="0">
        <references count="1">
          <reference field="2" count="1">
            <x v="12"/>
          </reference>
        </references>
      </pivotArea>
    </format>
    <format dxfId="6">
      <pivotArea fieldPosition="0">
        <references count="1">
          <reference field="2" count="1">
            <x v="13"/>
          </reference>
        </references>
      </pivotArea>
    </format>
    <format dxfId="5">
      <pivotArea fieldPosition="0">
        <references count="1">
          <reference field="2" count="1">
            <x v="14"/>
          </reference>
        </references>
      </pivotArea>
    </format>
    <format dxfId="4">
      <pivotArea fieldPosition="0">
        <references count="1">
          <reference field="2" count="1">
            <x v="15"/>
          </reference>
        </references>
      </pivotArea>
    </format>
    <format dxfId="3">
      <pivotArea fieldPosition="0">
        <references count="1">
          <reference field="2" count="1">
            <x v="16"/>
          </reference>
        </references>
      </pivotArea>
    </format>
    <format dxfId="2">
      <pivotArea dataOnly="0" labelOnly="1" outline="0" fieldPosition="0">
        <references count="2">
          <reference field="1" count="1">
            <x v="5"/>
          </reference>
          <reference field="2" count="1" selected="0">
            <x v="6"/>
          </reference>
        </references>
      </pivotArea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Light8" showRowHeaders="0" showColHeaders="0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3_(stock_exchange)" TargetMode="External"/><Relationship Id="rId21" Type="http://schemas.openxmlformats.org/officeDocument/2006/relationships/hyperlink" Target="https://en.wikipedia.org/wiki/London_Stock_Exchange" TargetMode="External"/><Relationship Id="rId42" Type="http://schemas.openxmlformats.org/officeDocument/2006/relationships/hyperlink" Target="https://en.wikipedia.org/wiki/Tehran_Stock_Exchange" TargetMode="External"/><Relationship Id="rId63" Type="http://schemas.openxmlformats.org/officeDocument/2006/relationships/hyperlink" Target="https://en.wikipedia.org/wiki/Deutsche_B%C3%B6rse" TargetMode="External"/><Relationship Id="rId84" Type="http://schemas.openxmlformats.org/officeDocument/2006/relationships/hyperlink" Target="https://en.wikipedia.org/wiki/Deutsche_B%C3%B6rse" TargetMode="External"/><Relationship Id="rId138" Type="http://schemas.openxmlformats.org/officeDocument/2006/relationships/hyperlink" Target="https://en.wikipedia.org/wiki/B3_(stock_exchange)" TargetMode="External"/><Relationship Id="rId159" Type="http://schemas.openxmlformats.org/officeDocument/2006/relationships/hyperlink" Target="https://en.wikipedia.org/wiki/SIX_Swiss_Exchange" TargetMode="External"/><Relationship Id="rId170" Type="http://schemas.openxmlformats.org/officeDocument/2006/relationships/hyperlink" Target="https://en.wikipedia.org/wiki/Taiwan_Stock_Exchange" TargetMode="External"/><Relationship Id="rId107" Type="http://schemas.openxmlformats.org/officeDocument/2006/relationships/hyperlink" Target="https://en.wikipedia.org/wiki/Korea_Exchange" TargetMode="External"/><Relationship Id="rId11" Type="http://schemas.openxmlformats.org/officeDocument/2006/relationships/hyperlink" Target="https://en.wikipedia.org/wiki/Deutsche_B%C3%B6rse" TargetMode="External"/><Relationship Id="rId32" Type="http://schemas.openxmlformats.org/officeDocument/2006/relationships/hyperlink" Target="https://en.wikipedia.org/wiki/Shenzhen_Stock_Exchange" TargetMode="External"/><Relationship Id="rId53" Type="http://schemas.openxmlformats.org/officeDocument/2006/relationships/hyperlink" Target="https://en.wikipedia.org/wiki/SIX_Swiss_Exchange" TargetMode="External"/><Relationship Id="rId74" Type="http://schemas.openxmlformats.org/officeDocument/2006/relationships/hyperlink" Target="https://en.wikipedia.org/wiki/National_Stock_Exchange_of_India" TargetMode="External"/><Relationship Id="rId128" Type="http://schemas.openxmlformats.org/officeDocument/2006/relationships/hyperlink" Target="https://en.wikipedia.org/wiki/Taiwan_Stock_Exchange" TargetMode="External"/><Relationship Id="rId149" Type="http://schemas.openxmlformats.org/officeDocument/2006/relationships/hyperlink" Target="https://en.wikipedia.org/wiki/Toronto_Stock_Exchange" TargetMode="External"/><Relationship Id="rId5" Type="http://schemas.openxmlformats.org/officeDocument/2006/relationships/hyperlink" Target="https://en.wikipedia.org/wiki/Bombay_Stock_Exchange" TargetMode="External"/><Relationship Id="rId95" Type="http://schemas.openxmlformats.org/officeDocument/2006/relationships/hyperlink" Target="https://en.wikipedia.org/wiki/Taiwan_Stock_Exchange" TargetMode="External"/><Relationship Id="rId160" Type="http://schemas.openxmlformats.org/officeDocument/2006/relationships/hyperlink" Target="https://en.wikipedia.org/wiki/Japan_Exchange_Group" TargetMode="External"/><Relationship Id="rId181" Type="http://schemas.openxmlformats.org/officeDocument/2006/relationships/hyperlink" Target="https://en.wikipedia.org/wiki/Hong_Kong_Stock_Exchange" TargetMode="External"/><Relationship Id="rId22" Type="http://schemas.openxmlformats.org/officeDocument/2006/relationships/hyperlink" Target="https://en.wikipedia.org/wiki/Bombay_Stock_Exchange" TargetMode="External"/><Relationship Id="rId43" Type="http://schemas.openxmlformats.org/officeDocument/2006/relationships/hyperlink" Target="https://en.wikipedia.org/wiki/Japan_Exchange_Group" TargetMode="External"/><Relationship Id="rId64" Type="http://schemas.openxmlformats.org/officeDocument/2006/relationships/hyperlink" Target="https://en.wikipedia.org/wiki/JSE_Limited" TargetMode="External"/><Relationship Id="rId118" Type="http://schemas.openxmlformats.org/officeDocument/2006/relationships/hyperlink" Target="https://en.wikipedia.org/wiki/Hong_Kong_Stock_Exchange" TargetMode="External"/><Relationship Id="rId139" Type="http://schemas.openxmlformats.org/officeDocument/2006/relationships/hyperlink" Target="https://en.wikipedia.org/wiki/Tehran_Stock_Exchange" TargetMode="External"/><Relationship Id="rId85" Type="http://schemas.openxmlformats.org/officeDocument/2006/relationships/hyperlink" Target="https://en.wikipedia.org/wiki/National_Stock_Exchange_of_India" TargetMode="External"/><Relationship Id="rId150" Type="http://schemas.openxmlformats.org/officeDocument/2006/relationships/hyperlink" Target="https://en.wikipedia.org/wiki/B3_(stock_exchange)" TargetMode="External"/><Relationship Id="rId171" Type="http://schemas.openxmlformats.org/officeDocument/2006/relationships/hyperlink" Target="https://en.wikipedia.org/wiki/National_Stock_Exchange_of_India" TargetMode="External"/><Relationship Id="rId12" Type="http://schemas.openxmlformats.org/officeDocument/2006/relationships/hyperlink" Target="https://en.wikipedia.org/wiki/Bombay_Stock_Exchange" TargetMode="External"/><Relationship Id="rId33" Type="http://schemas.openxmlformats.org/officeDocument/2006/relationships/hyperlink" Target="https://en.wikipedia.org/wiki/Taiwan_Stock_Exchange" TargetMode="External"/><Relationship Id="rId108" Type="http://schemas.openxmlformats.org/officeDocument/2006/relationships/hyperlink" Target="https://en.wikipedia.org/wiki/Nasdaq" TargetMode="External"/><Relationship Id="rId129" Type="http://schemas.openxmlformats.org/officeDocument/2006/relationships/hyperlink" Target="https://en.wikipedia.org/wiki/Toronto_Stock_Exchange" TargetMode="External"/><Relationship Id="rId54" Type="http://schemas.openxmlformats.org/officeDocument/2006/relationships/hyperlink" Target="https://en.wikipedia.org/wiki/London_Stock_Exchange" TargetMode="External"/><Relationship Id="rId75" Type="http://schemas.openxmlformats.org/officeDocument/2006/relationships/hyperlink" Target="https://en.wikipedia.org/wiki/Deutsche_B%C3%B6rse" TargetMode="External"/><Relationship Id="rId96" Type="http://schemas.openxmlformats.org/officeDocument/2006/relationships/hyperlink" Target="https://en.wikipedia.org/wiki/Tadawul" TargetMode="External"/><Relationship Id="rId140" Type="http://schemas.openxmlformats.org/officeDocument/2006/relationships/hyperlink" Target="https://en.wikipedia.org/wiki/Deutsche_B%C3%B6rse" TargetMode="External"/><Relationship Id="rId161" Type="http://schemas.openxmlformats.org/officeDocument/2006/relationships/hyperlink" Target="https://en.wikipedia.org/wiki/Nasdaq_Nordic" TargetMode="External"/><Relationship Id="rId182" Type="http://schemas.openxmlformats.org/officeDocument/2006/relationships/hyperlink" Target="https://en.wikipedia.org/wiki/B3_(stock_exchange)" TargetMode="External"/><Relationship Id="rId6" Type="http://schemas.openxmlformats.org/officeDocument/2006/relationships/hyperlink" Target="https://en.wikipedia.org/wiki/Euronext" TargetMode="External"/><Relationship Id="rId23" Type="http://schemas.openxmlformats.org/officeDocument/2006/relationships/hyperlink" Target="https://en.wikipedia.org/wiki/B3_(stock_exchange)" TargetMode="External"/><Relationship Id="rId119" Type="http://schemas.openxmlformats.org/officeDocument/2006/relationships/hyperlink" Target="https://en.wikipedia.org/wiki/National_Stock_Exchange_of_India" TargetMode="External"/><Relationship Id="rId44" Type="http://schemas.openxmlformats.org/officeDocument/2006/relationships/hyperlink" Target="https://en.wikipedia.org/wiki/Bombay_Stock_Exchange" TargetMode="External"/><Relationship Id="rId60" Type="http://schemas.openxmlformats.org/officeDocument/2006/relationships/hyperlink" Target="https://en.wikipedia.org/wiki/Tadawul" TargetMode="External"/><Relationship Id="rId65" Type="http://schemas.openxmlformats.org/officeDocument/2006/relationships/hyperlink" Target="https://en.wikipedia.org/wiki/Shenzhen_Stock_Exchange" TargetMode="External"/><Relationship Id="rId81" Type="http://schemas.openxmlformats.org/officeDocument/2006/relationships/hyperlink" Target="https://en.wikipedia.org/wiki/Nasdaq_Nordic" TargetMode="External"/><Relationship Id="rId86" Type="http://schemas.openxmlformats.org/officeDocument/2006/relationships/hyperlink" Target="https://en.wikipedia.org/wiki/Euronext" TargetMode="External"/><Relationship Id="rId130" Type="http://schemas.openxmlformats.org/officeDocument/2006/relationships/hyperlink" Target="https://en.wikipedia.org/wiki/Nasdaq_Nordic" TargetMode="External"/><Relationship Id="rId135" Type="http://schemas.openxmlformats.org/officeDocument/2006/relationships/hyperlink" Target="https://en.wikipedia.org/wiki/JSE_Limited" TargetMode="External"/><Relationship Id="rId151" Type="http://schemas.openxmlformats.org/officeDocument/2006/relationships/hyperlink" Target="https://en.wikipedia.org/wiki/Bombay_Stock_Exchange" TargetMode="External"/><Relationship Id="rId156" Type="http://schemas.openxmlformats.org/officeDocument/2006/relationships/hyperlink" Target="https://en.wikipedia.org/wiki/Korea_Exchange" TargetMode="External"/><Relationship Id="rId177" Type="http://schemas.openxmlformats.org/officeDocument/2006/relationships/hyperlink" Target="https://en.wikipedia.org/wiki/Shanghai_Stock_Exchange" TargetMode="External"/><Relationship Id="rId172" Type="http://schemas.openxmlformats.org/officeDocument/2006/relationships/hyperlink" Target="https://en.wikipedia.org/wiki/JSE_Limited" TargetMode="External"/><Relationship Id="rId13" Type="http://schemas.openxmlformats.org/officeDocument/2006/relationships/hyperlink" Target="https://en.wikipedia.org/wiki/Bombay_Stock_Exchange" TargetMode="External"/><Relationship Id="rId18" Type="http://schemas.openxmlformats.org/officeDocument/2006/relationships/hyperlink" Target="https://en.wikipedia.org/wiki/Shanghai_Stock_Exchange" TargetMode="External"/><Relationship Id="rId39" Type="http://schemas.openxmlformats.org/officeDocument/2006/relationships/hyperlink" Target="https://en.wikipedia.org/wiki/New_York_Stock_Exchange" TargetMode="External"/><Relationship Id="rId109" Type="http://schemas.openxmlformats.org/officeDocument/2006/relationships/hyperlink" Target="https://en.wikipedia.org/wiki/London_Stock_Exchange" TargetMode="External"/><Relationship Id="rId34" Type="http://schemas.openxmlformats.org/officeDocument/2006/relationships/hyperlink" Target="https://en.wikipedia.org/wiki/Deutsche_B%C3%B6rse" TargetMode="External"/><Relationship Id="rId50" Type="http://schemas.openxmlformats.org/officeDocument/2006/relationships/hyperlink" Target="https://en.wikipedia.org/wiki/London_Stock_Exchange" TargetMode="External"/><Relationship Id="rId55" Type="http://schemas.openxmlformats.org/officeDocument/2006/relationships/hyperlink" Target="https://en.wikipedia.org/wiki/Korea_Exchange" TargetMode="External"/><Relationship Id="rId76" Type="http://schemas.openxmlformats.org/officeDocument/2006/relationships/hyperlink" Target="https://en.wikipedia.org/wiki/B3_(stock_exchange)" TargetMode="External"/><Relationship Id="rId97" Type="http://schemas.openxmlformats.org/officeDocument/2006/relationships/hyperlink" Target="https://en.wikipedia.org/wiki/Tadawul" TargetMode="External"/><Relationship Id="rId104" Type="http://schemas.openxmlformats.org/officeDocument/2006/relationships/hyperlink" Target="https://en.wikipedia.org/wiki/B3_(stock_exchange)" TargetMode="External"/><Relationship Id="rId120" Type="http://schemas.openxmlformats.org/officeDocument/2006/relationships/hyperlink" Target="https://en.wikipedia.org/wiki/Taiwan_Stock_Exchange" TargetMode="External"/><Relationship Id="rId125" Type="http://schemas.openxmlformats.org/officeDocument/2006/relationships/hyperlink" Target="https://en.wikipedia.org/wiki/Nasdaq_Nordic" TargetMode="External"/><Relationship Id="rId141" Type="http://schemas.openxmlformats.org/officeDocument/2006/relationships/hyperlink" Target="https://en.wikipedia.org/wiki/Shenzhen_Stock_Exchange" TargetMode="External"/><Relationship Id="rId146" Type="http://schemas.openxmlformats.org/officeDocument/2006/relationships/hyperlink" Target="https://en.wikipedia.org/wiki/Tadawul" TargetMode="External"/><Relationship Id="rId167" Type="http://schemas.openxmlformats.org/officeDocument/2006/relationships/hyperlink" Target="https://en.wikipedia.org/wiki/Tadawul" TargetMode="External"/><Relationship Id="rId7" Type="http://schemas.openxmlformats.org/officeDocument/2006/relationships/hyperlink" Target="https://en.wikipedia.org/wiki/Korea_Exchange" TargetMode="External"/><Relationship Id="rId71" Type="http://schemas.openxmlformats.org/officeDocument/2006/relationships/hyperlink" Target="https://en.wikipedia.org/wiki/Euronext" TargetMode="External"/><Relationship Id="rId92" Type="http://schemas.openxmlformats.org/officeDocument/2006/relationships/hyperlink" Target="https://en.wikipedia.org/wiki/Nasdaq_Nordic" TargetMode="External"/><Relationship Id="rId162" Type="http://schemas.openxmlformats.org/officeDocument/2006/relationships/hyperlink" Target="https://en.wikipedia.org/wiki/Shanghai_Stock_Exchange" TargetMode="External"/><Relationship Id="rId183" Type="http://schemas.openxmlformats.org/officeDocument/2006/relationships/hyperlink" Target="https://en.wikipedia.org/wiki/Taiwan_Stock_Exchange" TargetMode="External"/><Relationship Id="rId2" Type="http://schemas.openxmlformats.org/officeDocument/2006/relationships/hyperlink" Target="https://en.wikipedia.org/wiki/Tehran_Stock_Exchange" TargetMode="External"/><Relationship Id="rId29" Type="http://schemas.openxmlformats.org/officeDocument/2006/relationships/hyperlink" Target="https://en.wikipedia.org/wiki/Bombay_Stock_Exchange" TargetMode="External"/><Relationship Id="rId24" Type="http://schemas.openxmlformats.org/officeDocument/2006/relationships/hyperlink" Target="https://en.wikipedia.org/wiki/Nasdaq" TargetMode="External"/><Relationship Id="rId40" Type="http://schemas.openxmlformats.org/officeDocument/2006/relationships/hyperlink" Target="https://en.wikipedia.org/wiki/Tehran_Stock_Exchange" TargetMode="External"/><Relationship Id="rId45" Type="http://schemas.openxmlformats.org/officeDocument/2006/relationships/hyperlink" Target="https://en.wikipedia.org/wiki/Shanghai_Stock_Exchange" TargetMode="External"/><Relationship Id="rId66" Type="http://schemas.openxmlformats.org/officeDocument/2006/relationships/hyperlink" Target="https://en.wikipedia.org/wiki/B3_(stock_exchange)" TargetMode="External"/><Relationship Id="rId87" Type="http://schemas.openxmlformats.org/officeDocument/2006/relationships/hyperlink" Target="https://en.wikipedia.org/wiki/Bombay_Stock_Exchange" TargetMode="External"/><Relationship Id="rId110" Type="http://schemas.openxmlformats.org/officeDocument/2006/relationships/hyperlink" Target="https://en.wikipedia.org/wiki/Bombay_Stock_Exchange" TargetMode="External"/><Relationship Id="rId115" Type="http://schemas.openxmlformats.org/officeDocument/2006/relationships/hyperlink" Target="https://en.wikipedia.org/wiki/JSE_Limited" TargetMode="External"/><Relationship Id="rId131" Type="http://schemas.openxmlformats.org/officeDocument/2006/relationships/hyperlink" Target="https://en.wikipedia.org/wiki/Toronto_Stock_Exchange" TargetMode="External"/><Relationship Id="rId136" Type="http://schemas.openxmlformats.org/officeDocument/2006/relationships/hyperlink" Target="https://en.wikipedia.org/wiki/London_Stock_Exchange" TargetMode="External"/><Relationship Id="rId157" Type="http://schemas.openxmlformats.org/officeDocument/2006/relationships/hyperlink" Target="https://en.wikipedia.org/wiki/Korea_Exchange" TargetMode="External"/><Relationship Id="rId178" Type="http://schemas.openxmlformats.org/officeDocument/2006/relationships/hyperlink" Target="https://en.wikipedia.org/wiki/Shenzhen_Stock_Exchange" TargetMode="External"/><Relationship Id="rId61" Type="http://schemas.openxmlformats.org/officeDocument/2006/relationships/hyperlink" Target="https://en.wikipedia.org/wiki/Tehran_Stock_Exchange" TargetMode="External"/><Relationship Id="rId82" Type="http://schemas.openxmlformats.org/officeDocument/2006/relationships/hyperlink" Target="https://en.wikipedia.org/wiki/Nasdaq" TargetMode="External"/><Relationship Id="rId152" Type="http://schemas.openxmlformats.org/officeDocument/2006/relationships/hyperlink" Target="https://en.wikipedia.org/wiki/Shanghai_Stock_Exchange" TargetMode="External"/><Relationship Id="rId173" Type="http://schemas.openxmlformats.org/officeDocument/2006/relationships/hyperlink" Target="https://en.wikipedia.org/wiki/Japan_Exchange_Group" TargetMode="External"/><Relationship Id="rId19" Type="http://schemas.openxmlformats.org/officeDocument/2006/relationships/hyperlink" Target="https://en.wikipedia.org/wiki/National_Stock_Exchange_of_India" TargetMode="External"/><Relationship Id="rId14" Type="http://schemas.openxmlformats.org/officeDocument/2006/relationships/hyperlink" Target="https://en.wikipedia.org/wiki/Tadawul" TargetMode="External"/><Relationship Id="rId30" Type="http://schemas.openxmlformats.org/officeDocument/2006/relationships/hyperlink" Target="https://en.wikipedia.org/wiki/Deutsche_B%C3%B6rse" TargetMode="External"/><Relationship Id="rId35" Type="http://schemas.openxmlformats.org/officeDocument/2006/relationships/hyperlink" Target="https://en.wikipedia.org/wiki/SIX_Swiss_Exchange" TargetMode="External"/><Relationship Id="rId56" Type="http://schemas.openxmlformats.org/officeDocument/2006/relationships/hyperlink" Target="https://en.wikipedia.org/wiki/JSE_Limited" TargetMode="External"/><Relationship Id="rId77" Type="http://schemas.openxmlformats.org/officeDocument/2006/relationships/hyperlink" Target="https://en.wikipedia.org/wiki/Taiwan_Stock_Exchange" TargetMode="External"/><Relationship Id="rId100" Type="http://schemas.openxmlformats.org/officeDocument/2006/relationships/hyperlink" Target="https://en.wikipedia.org/wiki/Hong_Kong_Stock_Exchange" TargetMode="External"/><Relationship Id="rId105" Type="http://schemas.openxmlformats.org/officeDocument/2006/relationships/hyperlink" Target="https://en.wikipedia.org/wiki/Tehran_Stock_Exchange" TargetMode="External"/><Relationship Id="rId126" Type="http://schemas.openxmlformats.org/officeDocument/2006/relationships/hyperlink" Target="https://en.wikipedia.org/wiki/Deutsche_B%C3%B6rse" TargetMode="External"/><Relationship Id="rId147" Type="http://schemas.openxmlformats.org/officeDocument/2006/relationships/hyperlink" Target="https://en.wikipedia.org/wiki/Nasdaq" TargetMode="External"/><Relationship Id="rId168" Type="http://schemas.openxmlformats.org/officeDocument/2006/relationships/hyperlink" Target="https://en.wikipedia.org/wiki/Tadawul" TargetMode="External"/><Relationship Id="rId8" Type="http://schemas.openxmlformats.org/officeDocument/2006/relationships/hyperlink" Target="https://en.wikipedia.org/wiki/JSE_Limited" TargetMode="External"/><Relationship Id="rId51" Type="http://schemas.openxmlformats.org/officeDocument/2006/relationships/hyperlink" Target="https://en.wikipedia.org/wiki/Nasdaq" TargetMode="External"/><Relationship Id="rId72" Type="http://schemas.openxmlformats.org/officeDocument/2006/relationships/hyperlink" Target="https://en.wikipedia.org/wiki/SIX_Swiss_Exchange" TargetMode="External"/><Relationship Id="rId93" Type="http://schemas.openxmlformats.org/officeDocument/2006/relationships/hyperlink" Target="https://en.wikipedia.org/wiki/National_Stock_Exchange_of_India" TargetMode="External"/><Relationship Id="rId98" Type="http://schemas.openxmlformats.org/officeDocument/2006/relationships/hyperlink" Target="https://en.wikipedia.org/wiki/Nasdaq" TargetMode="External"/><Relationship Id="rId121" Type="http://schemas.openxmlformats.org/officeDocument/2006/relationships/hyperlink" Target="https://en.wikipedia.org/wiki/New_York_Stock_Exchange" TargetMode="External"/><Relationship Id="rId142" Type="http://schemas.openxmlformats.org/officeDocument/2006/relationships/hyperlink" Target="https://en.wikipedia.org/wiki/Shenzhen_Stock_Exchange" TargetMode="External"/><Relationship Id="rId163" Type="http://schemas.openxmlformats.org/officeDocument/2006/relationships/hyperlink" Target="https://en.wikipedia.org/wiki/Deutsche_B%C3%B6rse" TargetMode="External"/><Relationship Id="rId184" Type="http://schemas.openxmlformats.org/officeDocument/2006/relationships/hyperlink" Target="https://en.wikipedia.org/wiki/B3_(stock_exchange)" TargetMode="External"/><Relationship Id="rId3" Type="http://schemas.openxmlformats.org/officeDocument/2006/relationships/hyperlink" Target="https://en.wikipedia.org/wiki/National_Stock_Exchange_of_India" TargetMode="External"/><Relationship Id="rId25" Type="http://schemas.openxmlformats.org/officeDocument/2006/relationships/hyperlink" Target="https://en.wikipedia.org/wiki/Toronto_Stock_Exchange" TargetMode="External"/><Relationship Id="rId46" Type="http://schemas.openxmlformats.org/officeDocument/2006/relationships/hyperlink" Target="https://en.wikipedia.org/wiki/Deutsche_B%C3%B6rse" TargetMode="External"/><Relationship Id="rId67" Type="http://schemas.openxmlformats.org/officeDocument/2006/relationships/hyperlink" Target="https://en.wikipedia.org/wiki/New_York_Stock_Exchange" TargetMode="External"/><Relationship Id="rId116" Type="http://schemas.openxmlformats.org/officeDocument/2006/relationships/hyperlink" Target="https://en.wikipedia.org/wiki/Tehran_Stock_Exchange" TargetMode="External"/><Relationship Id="rId137" Type="http://schemas.openxmlformats.org/officeDocument/2006/relationships/hyperlink" Target="https://en.wikipedia.org/wiki/Korea_Exchange" TargetMode="External"/><Relationship Id="rId158" Type="http://schemas.openxmlformats.org/officeDocument/2006/relationships/hyperlink" Target="https://en.wikipedia.org/wiki/Shanghai_Stock_Exchange" TargetMode="External"/><Relationship Id="rId20" Type="http://schemas.openxmlformats.org/officeDocument/2006/relationships/hyperlink" Target="https://en.wikipedia.org/wiki/Japan_Exchange_Group" TargetMode="External"/><Relationship Id="rId41" Type="http://schemas.openxmlformats.org/officeDocument/2006/relationships/hyperlink" Target="https://en.wikipedia.org/wiki/New_York_Stock_Exchange" TargetMode="External"/><Relationship Id="rId62" Type="http://schemas.openxmlformats.org/officeDocument/2006/relationships/hyperlink" Target="https://en.wikipedia.org/wiki/B3_(stock_exchange)" TargetMode="External"/><Relationship Id="rId83" Type="http://schemas.openxmlformats.org/officeDocument/2006/relationships/hyperlink" Target="https://en.wikipedia.org/wiki/Nasdaq_Nordic" TargetMode="External"/><Relationship Id="rId88" Type="http://schemas.openxmlformats.org/officeDocument/2006/relationships/hyperlink" Target="https://en.wikipedia.org/wiki/B3_(stock_exchange)" TargetMode="External"/><Relationship Id="rId111" Type="http://schemas.openxmlformats.org/officeDocument/2006/relationships/hyperlink" Target="https://en.wikipedia.org/wiki/National_Stock_Exchange_of_India" TargetMode="External"/><Relationship Id="rId132" Type="http://schemas.openxmlformats.org/officeDocument/2006/relationships/hyperlink" Target="https://en.wikipedia.org/wiki/Shenzhen_Stock_Exchange" TargetMode="External"/><Relationship Id="rId153" Type="http://schemas.openxmlformats.org/officeDocument/2006/relationships/hyperlink" Target="https://en.wikipedia.org/wiki/Euronext" TargetMode="External"/><Relationship Id="rId174" Type="http://schemas.openxmlformats.org/officeDocument/2006/relationships/hyperlink" Target="https://en.wikipedia.org/wiki/Deutsche_B%C3%B6rse" TargetMode="External"/><Relationship Id="rId179" Type="http://schemas.openxmlformats.org/officeDocument/2006/relationships/hyperlink" Target="https://en.wikipedia.org/wiki/JSE_Limited" TargetMode="External"/><Relationship Id="rId15" Type="http://schemas.openxmlformats.org/officeDocument/2006/relationships/hyperlink" Target="https://en.wikipedia.org/wiki/JSE_Limited" TargetMode="External"/><Relationship Id="rId36" Type="http://schemas.openxmlformats.org/officeDocument/2006/relationships/hyperlink" Target="https://en.wikipedia.org/wiki/Euronext" TargetMode="External"/><Relationship Id="rId57" Type="http://schemas.openxmlformats.org/officeDocument/2006/relationships/hyperlink" Target="https://en.wikipedia.org/wiki/Japan_Exchange_Group" TargetMode="External"/><Relationship Id="rId106" Type="http://schemas.openxmlformats.org/officeDocument/2006/relationships/hyperlink" Target="https://en.wikipedia.org/wiki/Japan_Exchange_Group" TargetMode="External"/><Relationship Id="rId127" Type="http://schemas.openxmlformats.org/officeDocument/2006/relationships/hyperlink" Target="https://en.wikipedia.org/wiki/London_Stock_Exchange" TargetMode="External"/><Relationship Id="rId10" Type="http://schemas.openxmlformats.org/officeDocument/2006/relationships/hyperlink" Target="https://en.wikipedia.org/wiki/Euronext" TargetMode="External"/><Relationship Id="rId31" Type="http://schemas.openxmlformats.org/officeDocument/2006/relationships/hyperlink" Target="https://en.wikipedia.org/wiki/London_Stock_Exchange" TargetMode="External"/><Relationship Id="rId52" Type="http://schemas.openxmlformats.org/officeDocument/2006/relationships/hyperlink" Target="https://en.wikipedia.org/wiki/SIX_Swiss_Exchange" TargetMode="External"/><Relationship Id="rId73" Type="http://schemas.openxmlformats.org/officeDocument/2006/relationships/hyperlink" Target="https://en.wikipedia.org/wiki/B3_(stock_exchange)" TargetMode="External"/><Relationship Id="rId78" Type="http://schemas.openxmlformats.org/officeDocument/2006/relationships/hyperlink" Target="https://en.wikipedia.org/wiki/Bombay_Stock_Exchange" TargetMode="External"/><Relationship Id="rId94" Type="http://schemas.openxmlformats.org/officeDocument/2006/relationships/hyperlink" Target="https://en.wikipedia.org/wiki/Toronto_Stock_Exchange" TargetMode="External"/><Relationship Id="rId99" Type="http://schemas.openxmlformats.org/officeDocument/2006/relationships/hyperlink" Target="https://en.wikipedia.org/wiki/B3_(stock_exchange)" TargetMode="External"/><Relationship Id="rId101" Type="http://schemas.openxmlformats.org/officeDocument/2006/relationships/hyperlink" Target="https://en.wikipedia.org/wiki/Euronext" TargetMode="External"/><Relationship Id="rId122" Type="http://schemas.openxmlformats.org/officeDocument/2006/relationships/hyperlink" Target="https://en.wikipedia.org/wiki/Toronto_Stock_Exchange" TargetMode="External"/><Relationship Id="rId143" Type="http://schemas.openxmlformats.org/officeDocument/2006/relationships/hyperlink" Target="https://en.wikipedia.org/wiki/Deutsche_B%C3%B6rse" TargetMode="External"/><Relationship Id="rId148" Type="http://schemas.openxmlformats.org/officeDocument/2006/relationships/hyperlink" Target="https://en.wikipedia.org/wiki/Shanghai_Stock_Exchange" TargetMode="External"/><Relationship Id="rId164" Type="http://schemas.openxmlformats.org/officeDocument/2006/relationships/hyperlink" Target="https://en.wikipedia.org/wiki/New_York_Stock_Exchange" TargetMode="External"/><Relationship Id="rId169" Type="http://schemas.openxmlformats.org/officeDocument/2006/relationships/hyperlink" Target="https://en.wikipedia.org/wiki/Tadawul" TargetMode="External"/><Relationship Id="rId4" Type="http://schemas.openxmlformats.org/officeDocument/2006/relationships/hyperlink" Target="https://en.wikipedia.org/wiki/SIX_Swiss_Exchange" TargetMode="External"/><Relationship Id="rId9" Type="http://schemas.openxmlformats.org/officeDocument/2006/relationships/hyperlink" Target="https://en.wikipedia.org/wiki/Toronto_Stock_Exchange" TargetMode="External"/><Relationship Id="rId180" Type="http://schemas.openxmlformats.org/officeDocument/2006/relationships/hyperlink" Target="https://en.wikipedia.org/wiki/B3_(stock_exchange)" TargetMode="External"/><Relationship Id="rId26" Type="http://schemas.openxmlformats.org/officeDocument/2006/relationships/hyperlink" Target="https://en.wikipedia.org/wiki/B3_(stock_exchange)" TargetMode="External"/><Relationship Id="rId47" Type="http://schemas.openxmlformats.org/officeDocument/2006/relationships/hyperlink" Target="https://en.wikipedia.org/wiki/Hong_Kong_Stock_Exchange" TargetMode="External"/><Relationship Id="rId68" Type="http://schemas.openxmlformats.org/officeDocument/2006/relationships/hyperlink" Target="https://en.wikipedia.org/wiki/Bombay_Stock_Exchange" TargetMode="External"/><Relationship Id="rId89" Type="http://schemas.openxmlformats.org/officeDocument/2006/relationships/hyperlink" Target="https://en.wikipedia.org/wiki/New_York_Stock_Exchange" TargetMode="External"/><Relationship Id="rId112" Type="http://schemas.openxmlformats.org/officeDocument/2006/relationships/hyperlink" Target="https://en.wikipedia.org/wiki/Hong_Kong_Stock_Exchange" TargetMode="External"/><Relationship Id="rId133" Type="http://schemas.openxmlformats.org/officeDocument/2006/relationships/hyperlink" Target="https://en.wikipedia.org/wiki/Nasdaq_Nordic" TargetMode="External"/><Relationship Id="rId154" Type="http://schemas.openxmlformats.org/officeDocument/2006/relationships/hyperlink" Target="https://en.wikipedia.org/wiki/New_York_Stock_Exchange" TargetMode="External"/><Relationship Id="rId175" Type="http://schemas.openxmlformats.org/officeDocument/2006/relationships/hyperlink" Target="https://en.wikipedia.org/wiki/Bombay_Stock_Exchange" TargetMode="External"/><Relationship Id="rId16" Type="http://schemas.openxmlformats.org/officeDocument/2006/relationships/hyperlink" Target="https://en.wikipedia.org/wiki/Japan_Exchange_Group" TargetMode="External"/><Relationship Id="rId37" Type="http://schemas.openxmlformats.org/officeDocument/2006/relationships/hyperlink" Target="https://en.wikipedia.org/wiki/Taiwan_Stock_Exchange" TargetMode="External"/><Relationship Id="rId58" Type="http://schemas.openxmlformats.org/officeDocument/2006/relationships/hyperlink" Target="https://en.wikipedia.org/wiki/Shenzhen_Stock_Exchange" TargetMode="External"/><Relationship Id="rId79" Type="http://schemas.openxmlformats.org/officeDocument/2006/relationships/hyperlink" Target="https://en.wikipedia.org/wiki/Japan_Exchange_Group" TargetMode="External"/><Relationship Id="rId102" Type="http://schemas.openxmlformats.org/officeDocument/2006/relationships/hyperlink" Target="https://en.wikipedia.org/wiki/B3_(stock_exchange)" TargetMode="External"/><Relationship Id="rId123" Type="http://schemas.openxmlformats.org/officeDocument/2006/relationships/hyperlink" Target="https://en.wikipedia.org/wiki/Deutsche_B%C3%B6rse" TargetMode="External"/><Relationship Id="rId144" Type="http://schemas.openxmlformats.org/officeDocument/2006/relationships/hyperlink" Target="https://en.wikipedia.org/wiki/Bombay_Stock_Exchange" TargetMode="External"/><Relationship Id="rId90" Type="http://schemas.openxmlformats.org/officeDocument/2006/relationships/hyperlink" Target="https://en.wikipedia.org/wiki/Euronext" TargetMode="External"/><Relationship Id="rId165" Type="http://schemas.openxmlformats.org/officeDocument/2006/relationships/hyperlink" Target="https://en.wikipedia.org/wiki/Tehran_Stock_Exchange" TargetMode="External"/><Relationship Id="rId27" Type="http://schemas.openxmlformats.org/officeDocument/2006/relationships/hyperlink" Target="https://en.wikipedia.org/wiki/Korea_Exchange" TargetMode="External"/><Relationship Id="rId48" Type="http://schemas.openxmlformats.org/officeDocument/2006/relationships/hyperlink" Target="https://en.wikipedia.org/wiki/Toronto_Stock_Exchange" TargetMode="External"/><Relationship Id="rId69" Type="http://schemas.openxmlformats.org/officeDocument/2006/relationships/hyperlink" Target="https://en.wikipedia.org/wiki/Nasdaq" TargetMode="External"/><Relationship Id="rId113" Type="http://schemas.openxmlformats.org/officeDocument/2006/relationships/hyperlink" Target="https://en.wikipedia.org/wiki/SIX_Swiss_Exchange" TargetMode="External"/><Relationship Id="rId134" Type="http://schemas.openxmlformats.org/officeDocument/2006/relationships/hyperlink" Target="https://en.wikipedia.org/wiki/Shenzhen_Stock_Exchange" TargetMode="External"/><Relationship Id="rId80" Type="http://schemas.openxmlformats.org/officeDocument/2006/relationships/hyperlink" Target="https://en.wikipedia.org/wiki/Shanghai_Stock_Exchange" TargetMode="External"/><Relationship Id="rId155" Type="http://schemas.openxmlformats.org/officeDocument/2006/relationships/hyperlink" Target="https://en.wikipedia.org/wiki/London_Stock_Exchange" TargetMode="External"/><Relationship Id="rId176" Type="http://schemas.openxmlformats.org/officeDocument/2006/relationships/hyperlink" Target="https://en.wikipedia.org/wiki/Hong_Kong_Stock_Exchange" TargetMode="External"/><Relationship Id="rId17" Type="http://schemas.openxmlformats.org/officeDocument/2006/relationships/hyperlink" Target="https://en.wikipedia.org/wiki/Hong_Kong_Stock_Exchange" TargetMode="External"/><Relationship Id="rId38" Type="http://schemas.openxmlformats.org/officeDocument/2006/relationships/hyperlink" Target="https://en.wikipedia.org/wiki/Deutsche_B%C3%B6rse" TargetMode="External"/><Relationship Id="rId59" Type="http://schemas.openxmlformats.org/officeDocument/2006/relationships/hyperlink" Target="https://en.wikipedia.org/wiki/Deutsche_B%C3%B6rse" TargetMode="External"/><Relationship Id="rId103" Type="http://schemas.openxmlformats.org/officeDocument/2006/relationships/hyperlink" Target="https://en.wikipedia.org/wiki/SIX_Swiss_Exchange" TargetMode="External"/><Relationship Id="rId124" Type="http://schemas.openxmlformats.org/officeDocument/2006/relationships/hyperlink" Target="https://en.wikipedia.org/wiki/Nasdaq" TargetMode="External"/><Relationship Id="rId70" Type="http://schemas.openxmlformats.org/officeDocument/2006/relationships/hyperlink" Target="https://en.wikipedia.org/wiki/Hong_Kong_Stock_Exchange" TargetMode="External"/><Relationship Id="rId91" Type="http://schemas.openxmlformats.org/officeDocument/2006/relationships/hyperlink" Target="https://en.wikipedia.org/wiki/Nasdaq_Nordic" TargetMode="External"/><Relationship Id="rId145" Type="http://schemas.openxmlformats.org/officeDocument/2006/relationships/hyperlink" Target="https://en.wikipedia.org/wiki/Bombay_Stock_Exchange" TargetMode="External"/><Relationship Id="rId166" Type="http://schemas.openxmlformats.org/officeDocument/2006/relationships/hyperlink" Target="https://en.wikipedia.org/wiki/New_York_Stock_Exchange" TargetMode="External"/><Relationship Id="rId1" Type="http://schemas.openxmlformats.org/officeDocument/2006/relationships/hyperlink" Target="https://en.wikipedia.org/wiki/Bombay_Stock_Exchange" TargetMode="External"/><Relationship Id="rId28" Type="http://schemas.openxmlformats.org/officeDocument/2006/relationships/hyperlink" Target="https://en.wikipedia.org/wiki/Bombay_Stock_Exchange" TargetMode="External"/><Relationship Id="rId49" Type="http://schemas.openxmlformats.org/officeDocument/2006/relationships/hyperlink" Target="https://en.wikipedia.org/wiki/Korea_Exchange" TargetMode="External"/><Relationship Id="rId114" Type="http://schemas.openxmlformats.org/officeDocument/2006/relationships/hyperlink" Target="https://en.wikipedia.org/wiki/Deutsche_B%C3%B6r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5F75-FE22-4964-95CC-87EAAFA8A675}">
  <dimension ref="A1:H201"/>
  <sheetViews>
    <sheetView showGridLines="0" zoomScaleNormal="100" workbookViewId="0">
      <selection activeCell="C1" sqref="C1"/>
    </sheetView>
  </sheetViews>
  <sheetFormatPr defaultRowHeight="13.2" x14ac:dyDescent="0.25"/>
  <cols>
    <col min="1" max="1" width="9.5546875" bestFit="1" customWidth="1"/>
    <col min="2" max="2" width="29.109375" bestFit="1" customWidth="1"/>
    <col min="3" max="3" width="13.6640625" bestFit="1" customWidth="1"/>
    <col min="4" max="4" width="9.88671875" bestFit="1" customWidth="1"/>
    <col min="5" max="5" width="12.77734375" customWidth="1"/>
    <col min="6" max="6" width="11.44140625" bestFit="1" customWidth="1"/>
    <col min="7" max="7" width="10.6640625" bestFit="1" customWidth="1"/>
    <col min="8" max="8" width="11.44140625" bestFit="1" customWidth="1"/>
  </cols>
  <sheetData>
    <row r="1" spans="1:8" ht="19.8" thickTop="1" thickBo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ht="14.4" thickTop="1" x14ac:dyDescent="0.3">
      <c r="A2" s="2" t="s">
        <v>8</v>
      </c>
      <c r="B2" s="2" t="s">
        <v>9</v>
      </c>
      <c r="C2" s="2" t="s">
        <v>10</v>
      </c>
      <c r="D2" s="2">
        <v>7</v>
      </c>
      <c r="E2" s="7">
        <v>44841</v>
      </c>
      <c r="F2" s="2">
        <v>0.28318547112501802</v>
      </c>
      <c r="G2" s="7">
        <v>45092</v>
      </c>
      <c r="H2" s="2">
        <v>0.557129814707503</v>
      </c>
    </row>
    <row r="3" spans="1:8" ht="13.8" x14ac:dyDescent="0.3">
      <c r="A3" s="2" t="s">
        <v>11</v>
      </c>
      <c r="B3" s="2" t="s">
        <v>12</v>
      </c>
      <c r="C3" s="2" t="s">
        <v>13</v>
      </c>
      <c r="D3" s="2">
        <v>2</v>
      </c>
      <c r="E3" s="7">
        <v>44200</v>
      </c>
      <c r="F3" s="2">
        <v>0.64142747007026002</v>
      </c>
      <c r="G3" s="7">
        <v>45039</v>
      </c>
      <c r="H3" s="2">
        <v>0.88983597888511301</v>
      </c>
    </row>
    <row r="4" spans="1:8" ht="13.8" x14ac:dyDescent="0.3">
      <c r="A4" s="2" t="s">
        <v>14</v>
      </c>
      <c r="B4" s="2" t="s">
        <v>15</v>
      </c>
      <c r="C4" s="2" t="s">
        <v>10</v>
      </c>
      <c r="D4" s="2">
        <v>6</v>
      </c>
      <c r="E4" s="7">
        <v>44519</v>
      </c>
      <c r="F4" s="2">
        <v>0.98092817996517101</v>
      </c>
      <c r="G4" s="7">
        <v>44968</v>
      </c>
      <c r="H4" s="2">
        <v>0.72256312699759195</v>
      </c>
    </row>
    <row r="5" spans="1:8" ht="13.8" x14ac:dyDescent="0.3">
      <c r="A5" s="2" t="s">
        <v>16</v>
      </c>
      <c r="B5" s="2" t="s">
        <v>17</v>
      </c>
      <c r="C5" s="2" t="s">
        <v>18</v>
      </c>
      <c r="D5" s="2">
        <v>1</v>
      </c>
      <c r="E5" s="7">
        <v>44664</v>
      </c>
      <c r="F5" s="2">
        <v>0.46027529609517198</v>
      </c>
      <c r="G5" s="7">
        <v>44971</v>
      </c>
      <c r="H5" s="2">
        <v>0.82793169583258497</v>
      </c>
    </row>
    <row r="6" spans="1:8" ht="13.8" x14ac:dyDescent="0.3">
      <c r="A6" s="2" t="s">
        <v>19</v>
      </c>
      <c r="B6" s="2" t="s">
        <v>9</v>
      </c>
      <c r="C6" s="2" t="s">
        <v>10</v>
      </c>
      <c r="D6" s="2">
        <v>9</v>
      </c>
      <c r="E6" s="7">
        <v>44351</v>
      </c>
      <c r="F6" s="2">
        <v>0.55179844990216698</v>
      </c>
      <c r="G6" s="7">
        <v>44977</v>
      </c>
      <c r="H6" s="2">
        <v>0.19789786446941801</v>
      </c>
    </row>
    <row r="7" spans="1:8" ht="13.8" x14ac:dyDescent="0.3">
      <c r="A7" s="2" t="s">
        <v>20</v>
      </c>
      <c r="B7" s="2" t="s">
        <v>21</v>
      </c>
      <c r="C7" s="2" t="s">
        <v>22</v>
      </c>
      <c r="D7" s="2">
        <v>1</v>
      </c>
      <c r="E7" s="7">
        <v>44529</v>
      </c>
      <c r="F7" s="2">
        <v>0.30386848867018701</v>
      </c>
      <c r="G7" s="7">
        <v>44969</v>
      </c>
      <c r="H7" s="2">
        <v>0.97814412656590199</v>
      </c>
    </row>
    <row r="8" spans="1:8" ht="13.8" x14ac:dyDescent="0.3">
      <c r="A8" s="2" t="s">
        <v>23</v>
      </c>
      <c r="B8" s="2" t="s">
        <v>24</v>
      </c>
      <c r="C8" s="2" t="s">
        <v>25</v>
      </c>
      <c r="D8" s="2">
        <v>3</v>
      </c>
      <c r="E8" s="7">
        <v>44500</v>
      </c>
      <c r="F8" s="2">
        <v>0.100945559071712</v>
      </c>
      <c r="G8" s="7">
        <v>44930</v>
      </c>
      <c r="H8" s="2">
        <v>0.407405377776074</v>
      </c>
    </row>
    <row r="9" spans="1:8" ht="13.8" x14ac:dyDescent="0.3">
      <c r="A9" s="2" t="s">
        <v>26</v>
      </c>
      <c r="B9" s="2" t="s">
        <v>27</v>
      </c>
      <c r="C9" s="2" t="s">
        <v>28</v>
      </c>
      <c r="D9" s="2">
        <v>4</v>
      </c>
      <c r="E9" s="7">
        <v>44584</v>
      </c>
      <c r="F9" s="2">
        <v>0.13652069785058399</v>
      </c>
      <c r="G9" s="7">
        <v>44991</v>
      </c>
      <c r="H9" s="2">
        <v>0.38969057106772598</v>
      </c>
    </row>
    <row r="10" spans="1:8" ht="13.8" x14ac:dyDescent="0.3">
      <c r="A10" s="2" t="s">
        <v>29</v>
      </c>
      <c r="B10" s="2" t="s">
        <v>30</v>
      </c>
      <c r="C10" s="2" t="s">
        <v>31</v>
      </c>
      <c r="D10" s="2">
        <v>10</v>
      </c>
      <c r="E10" s="7">
        <v>44472</v>
      </c>
      <c r="F10" s="2">
        <v>0.41670439236003598</v>
      </c>
      <c r="G10" s="7">
        <v>45045</v>
      </c>
      <c r="H10" s="2">
        <v>0.54934508287877304</v>
      </c>
    </row>
    <row r="11" spans="1:8" ht="13.8" x14ac:dyDescent="0.3">
      <c r="A11" s="2" t="s">
        <v>32</v>
      </c>
      <c r="B11" s="2" t="s">
        <v>21</v>
      </c>
      <c r="C11" s="2" t="s">
        <v>22</v>
      </c>
      <c r="D11" s="2">
        <v>6</v>
      </c>
      <c r="E11" s="7">
        <v>44587</v>
      </c>
      <c r="F11" s="2">
        <v>0.24316986891245501</v>
      </c>
      <c r="G11" s="7">
        <v>44987</v>
      </c>
      <c r="H11" s="2">
        <v>0.420232824731951</v>
      </c>
    </row>
    <row r="12" spans="1:8" ht="14.4" x14ac:dyDescent="0.3">
      <c r="A12" s="2" t="s">
        <v>33</v>
      </c>
      <c r="B12" s="3" t="s">
        <v>34</v>
      </c>
      <c r="C12" s="4" t="s">
        <v>35</v>
      </c>
      <c r="D12" s="5">
        <v>5</v>
      </c>
      <c r="E12" s="7">
        <v>44407</v>
      </c>
      <c r="F12" s="5">
        <v>0.80079383386161695</v>
      </c>
      <c r="G12" s="7">
        <v>44996</v>
      </c>
      <c r="H12" s="5">
        <v>0.89666229529100405</v>
      </c>
    </row>
    <row r="13" spans="1:8" ht="14.4" x14ac:dyDescent="0.3">
      <c r="A13" s="2" t="s">
        <v>36</v>
      </c>
      <c r="B13" s="3" t="s">
        <v>9</v>
      </c>
      <c r="C13" s="4" t="s">
        <v>10</v>
      </c>
      <c r="D13" s="5">
        <v>10</v>
      </c>
      <c r="E13" s="7">
        <v>44543</v>
      </c>
      <c r="F13" s="5">
        <v>0.638981266676107</v>
      </c>
      <c r="G13" s="7">
        <v>45031</v>
      </c>
      <c r="H13" s="5">
        <v>0.77496721699985804</v>
      </c>
    </row>
    <row r="14" spans="1:8" ht="14.4" x14ac:dyDescent="0.3">
      <c r="A14" s="2" t="s">
        <v>37</v>
      </c>
      <c r="B14" s="3" t="s">
        <v>9</v>
      </c>
      <c r="C14" s="4" t="s">
        <v>10</v>
      </c>
      <c r="D14" s="5">
        <v>8</v>
      </c>
      <c r="E14" s="7">
        <v>44925</v>
      </c>
      <c r="F14" s="5">
        <v>0.34625418958602699</v>
      </c>
      <c r="G14" s="7">
        <v>45034</v>
      </c>
      <c r="H14" s="5">
        <v>0.71065052633396197</v>
      </c>
    </row>
    <row r="15" spans="1:8" ht="14.4" x14ac:dyDescent="0.3">
      <c r="A15" s="2" t="s">
        <v>38</v>
      </c>
      <c r="B15" s="3" t="s">
        <v>39</v>
      </c>
      <c r="C15" s="4" t="s">
        <v>40</v>
      </c>
      <c r="D15" s="5">
        <v>6</v>
      </c>
      <c r="E15" s="7">
        <v>44355</v>
      </c>
      <c r="F15" s="5">
        <v>0.36584758654187899</v>
      </c>
      <c r="G15" s="7">
        <v>45023</v>
      </c>
      <c r="H15" s="5">
        <v>0.45311698845143</v>
      </c>
    </row>
    <row r="16" spans="1:8" ht="14.4" x14ac:dyDescent="0.3">
      <c r="A16" s="2" t="s">
        <v>41</v>
      </c>
      <c r="B16" s="3" t="s">
        <v>27</v>
      </c>
      <c r="C16" s="4" t="s">
        <v>28</v>
      </c>
      <c r="D16" s="5">
        <v>6</v>
      </c>
      <c r="E16" s="7">
        <v>44710</v>
      </c>
      <c r="F16" s="5">
        <v>0.379060395757914</v>
      </c>
      <c r="G16" s="7">
        <v>44977</v>
      </c>
      <c r="H16" s="5">
        <v>0.31616207722275602</v>
      </c>
    </row>
    <row r="17" spans="1:8" ht="14.4" x14ac:dyDescent="0.3">
      <c r="A17" s="2" t="s">
        <v>42</v>
      </c>
      <c r="B17" s="3" t="s">
        <v>43</v>
      </c>
      <c r="C17" s="4" t="s">
        <v>44</v>
      </c>
      <c r="D17" s="5">
        <v>8</v>
      </c>
      <c r="E17" s="7">
        <v>44922</v>
      </c>
      <c r="F17" s="5">
        <v>0.72895214290311094</v>
      </c>
      <c r="G17" s="7">
        <v>45000</v>
      </c>
      <c r="H17" s="5">
        <v>0.22418004410534101</v>
      </c>
    </row>
    <row r="18" spans="1:8" ht="14.4" x14ac:dyDescent="0.3">
      <c r="A18" s="2" t="s">
        <v>45</v>
      </c>
      <c r="B18" s="3" t="s">
        <v>46</v>
      </c>
      <c r="C18" s="4" t="s">
        <v>47</v>
      </c>
      <c r="D18" s="5">
        <v>5</v>
      </c>
      <c r="E18" s="7">
        <v>44294</v>
      </c>
      <c r="F18" s="5">
        <v>0.42202075102150899</v>
      </c>
      <c r="G18" s="7">
        <v>45056</v>
      </c>
      <c r="H18" s="5">
        <v>0.38793156543941099</v>
      </c>
    </row>
    <row r="19" spans="1:8" ht="14.4" x14ac:dyDescent="0.3">
      <c r="A19" s="2" t="s">
        <v>48</v>
      </c>
      <c r="B19" s="3" t="s">
        <v>49</v>
      </c>
      <c r="C19" s="4" t="s">
        <v>50</v>
      </c>
      <c r="D19" s="5">
        <v>4</v>
      </c>
      <c r="E19" s="7">
        <v>44341</v>
      </c>
      <c r="F19" s="5">
        <v>0.221183884694959</v>
      </c>
      <c r="G19" s="7">
        <v>44964</v>
      </c>
      <c r="H19" s="5">
        <v>0.33188863151931702</v>
      </c>
    </row>
    <row r="20" spans="1:8" ht="14.4" x14ac:dyDescent="0.3">
      <c r="A20" s="2" t="s">
        <v>51</v>
      </c>
      <c r="B20" s="3" t="s">
        <v>15</v>
      </c>
      <c r="C20" s="4" t="s">
        <v>10</v>
      </c>
      <c r="D20" s="5">
        <v>1</v>
      </c>
      <c r="E20" s="7">
        <v>44205</v>
      </c>
      <c r="F20" s="5">
        <v>0.33608049957319502</v>
      </c>
      <c r="G20" s="7">
        <v>45067</v>
      </c>
      <c r="H20" s="5">
        <v>0.632173644236244</v>
      </c>
    </row>
    <row r="21" spans="1:8" ht="14.4" x14ac:dyDescent="0.3">
      <c r="A21" s="2" t="s">
        <v>52</v>
      </c>
      <c r="B21" s="3" t="s">
        <v>43</v>
      </c>
      <c r="C21" s="4" t="s">
        <v>44</v>
      </c>
      <c r="D21" s="5">
        <v>1</v>
      </c>
      <c r="E21" s="7">
        <v>44385</v>
      </c>
      <c r="F21" s="5">
        <v>0.66879924137456503</v>
      </c>
      <c r="G21" s="7">
        <v>45019</v>
      </c>
      <c r="H21" s="5">
        <v>0.97050369055421803</v>
      </c>
    </row>
    <row r="22" spans="1:8" ht="14.4" x14ac:dyDescent="0.3">
      <c r="A22" s="2" t="s">
        <v>53</v>
      </c>
      <c r="B22" s="3" t="s">
        <v>54</v>
      </c>
      <c r="C22" s="4" t="s">
        <v>55</v>
      </c>
      <c r="D22" s="5">
        <v>1</v>
      </c>
      <c r="E22" s="7">
        <v>44418</v>
      </c>
      <c r="F22" s="5">
        <v>0.94855371414201095</v>
      </c>
      <c r="G22" s="7">
        <v>44964</v>
      </c>
      <c r="H22" s="5">
        <v>0.335795433783181</v>
      </c>
    </row>
    <row r="23" spans="1:8" ht="14.4" x14ac:dyDescent="0.3">
      <c r="A23" s="2" t="s">
        <v>56</v>
      </c>
      <c r="B23" s="3" t="s">
        <v>9</v>
      </c>
      <c r="C23" s="4" t="s">
        <v>10</v>
      </c>
      <c r="D23" s="5">
        <v>9</v>
      </c>
      <c r="E23" s="7">
        <v>44303</v>
      </c>
      <c r="F23" s="5">
        <v>0.84008770787604403</v>
      </c>
      <c r="G23" s="7">
        <v>45011</v>
      </c>
      <c r="H23" s="5">
        <v>0.55247139186324401</v>
      </c>
    </row>
    <row r="24" spans="1:8" ht="14.4" x14ac:dyDescent="0.3">
      <c r="A24" s="2" t="s">
        <v>57</v>
      </c>
      <c r="B24" s="3" t="s">
        <v>58</v>
      </c>
      <c r="C24" s="4" t="s">
        <v>59</v>
      </c>
      <c r="D24" s="5">
        <v>2</v>
      </c>
      <c r="E24" s="7">
        <v>44469</v>
      </c>
      <c r="F24" s="5">
        <v>2.2027610408179498E-3</v>
      </c>
      <c r="G24" s="7">
        <v>45016</v>
      </c>
      <c r="H24" s="5">
        <v>0.38274839978632802</v>
      </c>
    </row>
    <row r="25" spans="1:8" ht="14.4" x14ac:dyDescent="0.3">
      <c r="A25" s="2" t="s">
        <v>60</v>
      </c>
      <c r="B25" s="3" t="s">
        <v>61</v>
      </c>
      <c r="C25" s="4" t="s">
        <v>62</v>
      </c>
      <c r="D25" s="5">
        <v>3</v>
      </c>
      <c r="E25" s="7">
        <v>44786</v>
      </c>
      <c r="F25" s="5">
        <v>0.70520735936114698</v>
      </c>
      <c r="G25" s="7">
        <v>45023</v>
      </c>
      <c r="H25" s="5">
        <v>0.85427426099032899</v>
      </c>
    </row>
    <row r="26" spans="1:8" ht="14.4" x14ac:dyDescent="0.3">
      <c r="A26" s="2" t="s">
        <v>63</v>
      </c>
      <c r="B26" s="3" t="s">
        <v>30</v>
      </c>
      <c r="C26" s="4" t="s">
        <v>31</v>
      </c>
      <c r="D26" s="5">
        <v>2</v>
      </c>
      <c r="E26" s="7">
        <v>44882</v>
      </c>
      <c r="F26" s="5">
        <v>0.83894286337563995</v>
      </c>
      <c r="G26" s="7">
        <v>44933</v>
      </c>
      <c r="H26" s="5">
        <v>0.67630232908539301</v>
      </c>
    </row>
    <row r="27" spans="1:8" ht="14.4" x14ac:dyDescent="0.3">
      <c r="A27" s="2" t="s">
        <v>64</v>
      </c>
      <c r="B27" s="3" t="s">
        <v>58</v>
      </c>
      <c r="C27" s="4" t="s">
        <v>59</v>
      </c>
      <c r="D27" s="5">
        <v>8</v>
      </c>
      <c r="E27" s="7">
        <v>44725</v>
      </c>
      <c r="F27" s="5">
        <v>0.87889715359181098</v>
      </c>
      <c r="G27" s="7">
        <v>44932</v>
      </c>
      <c r="H27" s="5">
        <v>0.20020556920871699</v>
      </c>
    </row>
    <row r="28" spans="1:8" ht="14.4" x14ac:dyDescent="0.3">
      <c r="A28" s="2" t="s">
        <v>65</v>
      </c>
      <c r="B28" s="3" t="s">
        <v>24</v>
      </c>
      <c r="C28" s="4" t="s">
        <v>25</v>
      </c>
      <c r="D28" s="5">
        <v>7</v>
      </c>
      <c r="E28" s="7">
        <v>44599</v>
      </c>
      <c r="F28" s="5">
        <v>0.81200798012546904</v>
      </c>
      <c r="G28" s="7">
        <v>45064</v>
      </c>
      <c r="H28" s="5">
        <v>0.26150647842758601</v>
      </c>
    </row>
    <row r="29" spans="1:8" ht="14.4" x14ac:dyDescent="0.3">
      <c r="A29" s="2" t="s">
        <v>66</v>
      </c>
      <c r="B29" s="3" t="s">
        <v>9</v>
      </c>
      <c r="C29" s="4" t="s">
        <v>10</v>
      </c>
      <c r="D29" s="5">
        <v>1</v>
      </c>
      <c r="E29" s="7">
        <v>44492</v>
      </c>
      <c r="F29" s="5">
        <v>0.27554760755730201</v>
      </c>
      <c r="G29" s="7">
        <v>45049</v>
      </c>
      <c r="H29" s="5">
        <v>0.19858809226913399</v>
      </c>
    </row>
    <row r="30" spans="1:8" ht="14.4" x14ac:dyDescent="0.3">
      <c r="A30" s="2" t="s">
        <v>67</v>
      </c>
      <c r="B30" s="3" t="s">
        <v>9</v>
      </c>
      <c r="C30" s="4" t="s">
        <v>10</v>
      </c>
      <c r="D30" s="5">
        <v>3</v>
      </c>
      <c r="E30" s="7">
        <v>44523</v>
      </c>
      <c r="F30" s="5">
        <v>0.15183590676997499</v>
      </c>
      <c r="G30" s="7">
        <v>45036</v>
      </c>
      <c r="H30" s="5">
        <v>0.96263635120934099</v>
      </c>
    </row>
    <row r="31" spans="1:8" ht="14.4" x14ac:dyDescent="0.3">
      <c r="A31" s="2" t="s">
        <v>68</v>
      </c>
      <c r="B31" s="3" t="s">
        <v>34</v>
      </c>
      <c r="C31" s="4" t="s">
        <v>35</v>
      </c>
      <c r="D31" s="5">
        <v>1</v>
      </c>
      <c r="E31" s="7">
        <v>44281</v>
      </c>
      <c r="F31" s="5">
        <v>0.31751651418006399</v>
      </c>
      <c r="G31" s="7">
        <v>44967</v>
      </c>
      <c r="H31" s="5">
        <v>0.47080505116614901</v>
      </c>
    </row>
    <row r="32" spans="1:8" ht="14.4" x14ac:dyDescent="0.3">
      <c r="A32" s="2" t="s">
        <v>69</v>
      </c>
      <c r="B32" s="3" t="s">
        <v>54</v>
      </c>
      <c r="C32" s="4" t="s">
        <v>55</v>
      </c>
      <c r="D32" s="5">
        <v>7</v>
      </c>
      <c r="E32" s="7">
        <v>44594</v>
      </c>
      <c r="F32" s="5">
        <v>8.2508842921547004E-2</v>
      </c>
      <c r="G32" s="7">
        <v>44981</v>
      </c>
      <c r="H32" s="5">
        <v>0.90723039307728803</v>
      </c>
    </row>
    <row r="33" spans="1:8" ht="14.4" x14ac:dyDescent="0.3">
      <c r="A33" s="2" t="s">
        <v>70</v>
      </c>
      <c r="B33" s="3" t="s">
        <v>71</v>
      </c>
      <c r="C33" s="4" t="s">
        <v>50</v>
      </c>
      <c r="D33" s="5">
        <v>9</v>
      </c>
      <c r="E33" s="7">
        <v>44239</v>
      </c>
      <c r="F33" s="5">
        <v>3.8415611438702597E-2</v>
      </c>
      <c r="G33" s="7">
        <v>45034</v>
      </c>
      <c r="H33" s="5">
        <v>0.69214535069910299</v>
      </c>
    </row>
    <row r="34" spans="1:8" ht="14.4" x14ac:dyDescent="0.3">
      <c r="A34" s="2" t="s">
        <v>72</v>
      </c>
      <c r="B34" s="3" t="s">
        <v>73</v>
      </c>
      <c r="C34" s="4" t="s">
        <v>74</v>
      </c>
      <c r="D34" s="5">
        <v>9</v>
      </c>
      <c r="E34" s="7">
        <v>44541</v>
      </c>
      <c r="F34" s="5">
        <v>0.215773738787989</v>
      </c>
      <c r="G34" s="7">
        <v>45040</v>
      </c>
      <c r="H34" s="5">
        <v>0.54884364241615202</v>
      </c>
    </row>
    <row r="35" spans="1:8" ht="14.4" x14ac:dyDescent="0.3">
      <c r="A35" s="2" t="s">
        <v>75</v>
      </c>
      <c r="B35" s="3" t="s">
        <v>34</v>
      </c>
      <c r="C35" s="4" t="s">
        <v>35</v>
      </c>
      <c r="D35" s="5">
        <v>5</v>
      </c>
      <c r="E35" s="7">
        <v>44446</v>
      </c>
      <c r="F35" s="5">
        <v>0.72585135876436702</v>
      </c>
      <c r="G35" s="7">
        <v>45053</v>
      </c>
      <c r="H35" s="5">
        <v>0.173994592694031</v>
      </c>
    </row>
    <row r="36" spans="1:8" ht="14.4" x14ac:dyDescent="0.3">
      <c r="A36" s="2" t="s">
        <v>76</v>
      </c>
      <c r="B36" s="3" t="s">
        <v>17</v>
      </c>
      <c r="C36" s="4" t="s">
        <v>18</v>
      </c>
      <c r="D36" s="5">
        <v>8</v>
      </c>
      <c r="E36" s="7">
        <v>44554</v>
      </c>
      <c r="F36" s="5">
        <v>0.68255570090641804</v>
      </c>
      <c r="G36" s="7">
        <v>44988</v>
      </c>
      <c r="H36" s="5">
        <v>0.60454082217188998</v>
      </c>
    </row>
    <row r="37" spans="1:8" ht="14.4" x14ac:dyDescent="0.3">
      <c r="A37" s="2" t="s">
        <v>77</v>
      </c>
      <c r="B37" s="3" t="s">
        <v>21</v>
      </c>
      <c r="C37" s="4" t="s">
        <v>22</v>
      </c>
      <c r="D37" s="5">
        <v>3</v>
      </c>
      <c r="E37" s="7">
        <v>44198</v>
      </c>
      <c r="F37" s="5">
        <v>0.80123839065137303</v>
      </c>
      <c r="G37" s="7">
        <v>45049</v>
      </c>
      <c r="H37" s="5">
        <v>0.30527628395158701</v>
      </c>
    </row>
    <row r="38" spans="1:8" ht="14.4" x14ac:dyDescent="0.3">
      <c r="A38" s="2" t="s">
        <v>78</v>
      </c>
      <c r="B38" s="3" t="s">
        <v>73</v>
      </c>
      <c r="C38" s="4" t="s">
        <v>74</v>
      </c>
      <c r="D38" s="5">
        <v>4</v>
      </c>
      <c r="E38" s="7">
        <v>44838</v>
      </c>
      <c r="F38" s="5">
        <v>0.86036052556079601</v>
      </c>
      <c r="G38" s="7">
        <v>44968</v>
      </c>
      <c r="H38" s="5">
        <v>0.75556235613803402</v>
      </c>
    </row>
    <row r="39" spans="1:8" ht="14.4" x14ac:dyDescent="0.3">
      <c r="A39" s="2" t="s">
        <v>79</v>
      </c>
      <c r="B39" s="3" t="s">
        <v>34</v>
      </c>
      <c r="C39" s="4" t="s">
        <v>35</v>
      </c>
      <c r="D39" s="5">
        <v>3</v>
      </c>
      <c r="E39" s="7">
        <v>44503</v>
      </c>
      <c r="F39" s="5">
        <v>0.89411437906362101</v>
      </c>
      <c r="G39" s="7">
        <v>44951</v>
      </c>
      <c r="H39" s="5">
        <v>0.15236785201696099</v>
      </c>
    </row>
    <row r="40" spans="1:8" ht="14.4" x14ac:dyDescent="0.3">
      <c r="A40" s="2" t="s">
        <v>80</v>
      </c>
      <c r="B40" s="3" t="s">
        <v>81</v>
      </c>
      <c r="C40" s="4" t="s">
        <v>62</v>
      </c>
      <c r="D40" s="5">
        <v>10</v>
      </c>
      <c r="E40" s="7">
        <v>44579</v>
      </c>
      <c r="F40" s="5">
        <v>0.93792316902615502</v>
      </c>
      <c r="G40" s="7">
        <v>45061</v>
      </c>
      <c r="H40" s="5">
        <v>0.45551581516099299</v>
      </c>
    </row>
    <row r="41" spans="1:8" ht="14.4" x14ac:dyDescent="0.3">
      <c r="A41" s="2" t="s">
        <v>82</v>
      </c>
      <c r="B41" s="3" t="s">
        <v>12</v>
      </c>
      <c r="C41" s="4" t="s">
        <v>13</v>
      </c>
      <c r="D41" s="5">
        <v>4</v>
      </c>
      <c r="E41" s="7">
        <v>44898</v>
      </c>
      <c r="F41" s="5">
        <v>0.70777097045034598</v>
      </c>
      <c r="G41" s="7">
        <v>44969</v>
      </c>
      <c r="H41" s="5">
        <v>0.29010240599643</v>
      </c>
    </row>
    <row r="42" spans="1:8" ht="14.4" x14ac:dyDescent="0.3">
      <c r="A42" s="2" t="s">
        <v>83</v>
      </c>
      <c r="B42" s="3" t="s">
        <v>81</v>
      </c>
      <c r="C42" s="4" t="s">
        <v>62</v>
      </c>
      <c r="D42" s="5">
        <v>10</v>
      </c>
      <c r="E42" s="7">
        <v>44315</v>
      </c>
      <c r="F42" s="5">
        <v>0.32809052787687998</v>
      </c>
      <c r="G42" s="7">
        <v>45058</v>
      </c>
      <c r="H42" s="5">
        <v>0.53620178529362506</v>
      </c>
    </row>
    <row r="43" spans="1:8" ht="14.4" x14ac:dyDescent="0.3">
      <c r="A43" s="2" t="s">
        <v>84</v>
      </c>
      <c r="B43" s="3" t="s">
        <v>12</v>
      </c>
      <c r="C43" s="4" t="s">
        <v>13</v>
      </c>
      <c r="D43" s="5">
        <v>10</v>
      </c>
      <c r="E43" s="7">
        <v>44921</v>
      </c>
      <c r="F43" s="5">
        <v>0.20148931810460499</v>
      </c>
      <c r="G43" s="7">
        <v>45027</v>
      </c>
      <c r="H43" s="5">
        <v>0.37346939187061601</v>
      </c>
    </row>
    <row r="44" spans="1:8" ht="14.4" x14ac:dyDescent="0.3">
      <c r="A44" s="2" t="s">
        <v>85</v>
      </c>
      <c r="B44" s="3" t="s">
        <v>43</v>
      </c>
      <c r="C44" s="4" t="s">
        <v>44</v>
      </c>
      <c r="D44" s="5">
        <v>6</v>
      </c>
      <c r="E44" s="7">
        <v>44708</v>
      </c>
      <c r="F44" s="5">
        <v>3.5993791246495099E-2</v>
      </c>
      <c r="G44" s="7">
        <v>44985</v>
      </c>
      <c r="H44" s="5">
        <v>0.97861539568179701</v>
      </c>
    </row>
    <row r="45" spans="1:8" ht="14.4" x14ac:dyDescent="0.3">
      <c r="A45" s="2" t="s">
        <v>86</v>
      </c>
      <c r="B45" s="3" t="s">
        <v>9</v>
      </c>
      <c r="C45" s="4" t="s">
        <v>10</v>
      </c>
      <c r="D45" s="5">
        <v>1</v>
      </c>
      <c r="E45" s="7">
        <v>44795</v>
      </c>
      <c r="F45" s="5">
        <v>0.71704537744139196</v>
      </c>
      <c r="G45" s="7">
        <v>45022</v>
      </c>
      <c r="H45" s="5">
        <v>0.16233553287650401</v>
      </c>
    </row>
    <row r="46" spans="1:8" ht="14.4" x14ac:dyDescent="0.3">
      <c r="A46" s="2" t="s">
        <v>87</v>
      </c>
      <c r="B46" s="3" t="s">
        <v>49</v>
      </c>
      <c r="C46" s="4" t="s">
        <v>50</v>
      </c>
      <c r="D46" s="5">
        <v>9</v>
      </c>
      <c r="E46" s="7">
        <v>44338</v>
      </c>
      <c r="F46" s="5">
        <v>0.71155870482197403</v>
      </c>
      <c r="G46" s="7">
        <v>45045</v>
      </c>
      <c r="H46" s="5">
        <v>0.15390650537949099</v>
      </c>
    </row>
    <row r="47" spans="1:8" ht="14.4" x14ac:dyDescent="0.3">
      <c r="A47" s="2" t="s">
        <v>88</v>
      </c>
      <c r="B47" s="3" t="s">
        <v>34</v>
      </c>
      <c r="C47" s="4" t="s">
        <v>35</v>
      </c>
      <c r="D47" s="5">
        <v>6</v>
      </c>
      <c r="E47" s="7">
        <v>44274</v>
      </c>
      <c r="F47" s="5">
        <v>6.4033223650055093E-2</v>
      </c>
      <c r="G47" s="7">
        <v>45004</v>
      </c>
      <c r="H47" s="5">
        <v>4.2104998611888203E-3</v>
      </c>
    </row>
    <row r="48" spans="1:8" ht="14.4" x14ac:dyDescent="0.3">
      <c r="A48" s="2" t="s">
        <v>89</v>
      </c>
      <c r="B48" s="3" t="s">
        <v>46</v>
      </c>
      <c r="C48" s="4" t="s">
        <v>47</v>
      </c>
      <c r="D48" s="5">
        <v>7</v>
      </c>
      <c r="E48" s="7">
        <v>44725</v>
      </c>
      <c r="F48" s="5">
        <v>0.97988976578176401</v>
      </c>
      <c r="G48" s="7">
        <v>45051</v>
      </c>
      <c r="H48" s="5">
        <v>4.3763329833777703E-2</v>
      </c>
    </row>
    <row r="49" spans="1:8" ht="14.4" x14ac:dyDescent="0.3">
      <c r="A49" s="2" t="s">
        <v>90</v>
      </c>
      <c r="B49" s="3" t="s">
        <v>30</v>
      </c>
      <c r="C49" s="4" t="s">
        <v>31</v>
      </c>
      <c r="D49" s="5">
        <v>10</v>
      </c>
      <c r="E49" s="7">
        <v>44340</v>
      </c>
      <c r="F49" s="5">
        <v>0.702645841021446</v>
      </c>
      <c r="G49" s="7">
        <v>44928</v>
      </c>
      <c r="H49" s="5">
        <v>0.369783832169231</v>
      </c>
    </row>
    <row r="50" spans="1:8" ht="14.4" x14ac:dyDescent="0.3">
      <c r="A50" s="2" t="s">
        <v>91</v>
      </c>
      <c r="B50" s="3" t="s">
        <v>24</v>
      </c>
      <c r="C50" s="4" t="s">
        <v>25</v>
      </c>
      <c r="D50" s="5">
        <v>3</v>
      </c>
      <c r="E50" s="7">
        <v>44502</v>
      </c>
      <c r="F50" s="5">
        <v>6.7860349366877903E-2</v>
      </c>
      <c r="G50" s="7">
        <v>45026</v>
      </c>
      <c r="H50" s="5">
        <v>0.67274821533457596</v>
      </c>
    </row>
    <row r="51" spans="1:8" ht="14.4" x14ac:dyDescent="0.3">
      <c r="A51" s="2" t="s">
        <v>92</v>
      </c>
      <c r="B51" s="3" t="s">
        <v>54</v>
      </c>
      <c r="C51" s="4" t="s">
        <v>55</v>
      </c>
      <c r="D51" s="5">
        <v>9</v>
      </c>
      <c r="E51" s="7">
        <v>44560</v>
      </c>
      <c r="F51" s="5">
        <v>0.407593318710052</v>
      </c>
      <c r="G51" s="7">
        <v>44988</v>
      </c>
      <c r="H51" s="5">
        <v>0.63816582309695902</v>
      </c>
    </row>
    <row r="52" spans="1:8" ht="14.4" x14ac:dyDescent="0.3">
      <c r="A52" s="2" t="s">
        <v>93</v>
      </c>
      <c r="B52" s="3" t="s">
        <v>61</v>
      </c>
      <c r="C52" s="4" t="s">
        <v>62</v>
      </c>
      <c r="D52" s="5">
        <v>4</v>
      </c>
      <c r="E52" s="7">
        <v>44361</v>
      </c>
      <c r="F52" s="5">
        <v>0.52920695915069904</v>
      </c>
      <c r="G52" s="7">
        <v>44976</v>
      </c>
      <c r="H52" s="5">
        <v>0.13238552807963799</v>
      </c>
    </row>
    <row r="53" spans="1:8" ht="14.4" x14ac:dyDescent="0.3">
      <c r="A53" s="2" t="s">
        <v>94</v>
      </c>
      <c r="B53" s="3" t="s">
        <v>17</v>
      </c>
      <c r="C53" s="4" t="s">
        <v>18</v>
      </c>
      <c r="D53" s="5">
        <v>1</v>
      </c>
      <c r="E53" s="7">
        <v>44343</v>
      </c>
      <c r="F53" s="5">
        <v>0.83003541427247696</v>
      </c>
      <c r="G53" s="7">
        <v>44965</v>
      </c>
      <c r="H53" s="5">
        <v>0.52621974753425005</v>
      </c>
    </row>
    <row r="54" spans="1:8" ht="14.4" x14ac:dyDescent="0.3">
      <c r="A54" s="2" t="s">
        <v>95</v>
      </c>
      <c r="B54" s="3" t="s">
        <v>17</v>
      </c>
      <c r="C54" s="4" t="s">
        <v>18</v>
      </c>
      <c r="D54" s="5">
        <v>9</v>
      </c>
      <c r="E54" s="7">
        <v>44382</v>
      </c>
      <c r="F54" s="5">
        <v>0.13503720101241901</v>
      </c>
      <c r="G54" s="7">
        <v>45017</v>
      </c>
      <c r="H54" s="5">
        <v>0.85749627053317901</v>
      </c>
    </row>
    <row r="55" spans="1:8" ht="14.4" x14ac:dyDescent="0.3">
      <c r="A55" s="2" t="s">
        <v>96</v>
      </c>
      <c r="B55" s="3" t="s">
        <v>54</v>
      </c>
      <c r="C55" s="4" t="s">
        <v>55</v>
      </c>
      <c r="D55" s="5">
        <v>2</v>
      </c>
      <c r="E55" s="7">
        <v>44680</v>
      </c>
      <c r="F55" s="5">
        <v>0.18457397753690899</v>
      </c>
      <c r="G55" s="7">
        <v>45004</v>
      </c>
      <c r="H55" s="5">
        <v>0.74032989684219797</v>
      </c>
    </row>
    <row r="56" spans="1:8" ht="14.4" x14ac:dyDescent="0.3">
      <c r="A56" s="2" t="s">
        <v>97</v>
      </c>
      <c r="B56" s="3" t="s">
        <v>24</v>
      </c>
      <c r="C56" s="4" t="s">
        <v>25</v>
      </c>
      <c r="D56" s="5">
        <v>7</v>
      </c>
      <c r="E56" s="7">
        <v>44816</v>
      </c>
      <c r="F56" s="5">
        <v>1.4827494446379701E-2</v>
      </c>
      <c r="G56" s="7">
        <v>44978</v>
      </c>
      <c r="H56" s="5">
        <v>0.41833053891377597</v>
      </c>
    </row>
    <row r="57" spans="1:8" ht="14.4" x14ac:dyDescent="0.3">
      <c r="A57" s="2" t="s">
        <v>98</v>
      </c>
      <c r="B57" s="3" t="s">
        <v>27</v>
      </c>
      <c r="C57" s="4" t="s">
        <v>28</v>
      </c>
      <c r="D57" s="5">
        <v>4</v>
      </c>
      <c r="E57" s="7">
        <v>44278</v>
      </c>
      <c r="F57" s="5">
        <v>0.27577765609607802</v>
      </c>
      <c r="G57" s="7">
        <v>45071</v>
      </c>
      <c r="H57" s="5">
        <v>0.84349820990746505</v>
      </c>
    </row>
    <row r="58" spans="1:8" ht="14.4" x14ac:dyDescent="0.3">
      <c r="A58" s="2" t="s">
        <v>99</v>
      </c>
      <c r="B58" s="3" t="s">
        <v>43</v>
      </c>
      <c r="C58" s="4" t="s">
        <v>44</v>
      </c>
      <c r="D58" s="5">
        <v>2</v>
      </c>
      <c r="E58" s="7">
        <v>44667</v>
      </c>
      <c r="F58" s="5">
        <v>1.4798370860461801E-2</v>
      </c>
      <c r="G58" s="7">
        <v>45011</v>
      </c>
      <c r="H58" s="5">
        <v>0.65581817056759795</v>
      </c>
    </row>
    <row r="59" spans="1:8" ht="14.4" x14ac:dyDescent="0.3">
      <c r="A59" s="2" t="s">
        <v>100</v>
      </c>
      <c r="B59" s="3" t="s">
        <v>71</v>
      </c>
      <c r="C59" s="4" t="s">
        <v>50</v>
      </c>
      <c r="D59" s="5">
        <v>4</v>
      </c>
      <c r="E59" s="7">
        <v>44420</v>
      </c>
      <c r="F59" s="5">
        <v>0.71929697815108395</v>
      </c>
      <c r="G59" s="7">
        <v>45029</v>
      </c>
      <c r="H59" s="5">
        <v>5.4091466872212501E-2</v>
      </c>
    </row>
    <row r="60" spans="1:8" ht="14.4" x14ac:dyDescent="0.3">
      <c r="A60" s="2" t="s">
        <v>101</v>
      </c>
      <c r="B60" s="3" t="s">
        <v>34</v>
      </c>
      <c r="C60" s="4" t="s">
        <v>35</v>
      </c>
      <c r="D60" s="5">
        <v>6</v>
      </c>
      <c r="E60" s="7">
        <v>44922</v>
      </c>
      <c r="F60" s="5">
        <v>0.45894107528788403</v>
      </c>
      <c r="G60" s="7">
        <v>44952</v>
      </c>
      <c r="H60" s="5">
        <v>0.64879966285478297</v>
      </c>
    </row>
    <row r="61" spans="1:8" ht="14.4" x14ac:dyDescent="0.3">
      <c r="A61" s="2" t="s">
        <v>102</v>
      </c>
      <c r="B61" s="3" t="s">
        <v>103</v>
      </c>
      <c r="C61" s="4" t="s">
        <v>104</v>
      </c>
      <c r="D61" s="5">
        <v>6</v>
      </c>
      <c r="E61" s="7">
        <v>44356</v>
      </c>
      <c r="F61" s="5">
        <v>0.75369284563293804</v>
      </c>
      <c r="G61" s="7">
        <v>45000</v>
      </c>
      <c r="H61" s="5">
        <v>0.95310350121023102</v>
      </c>
    </row>
    <row r="62" spans="1:8" ht="14.4" x14ac:dyDescent="0.3">
      <c r="A62" s="2" t="s">
        <v>105</v>
      </c>
      <c r="B62" s="3" t="s">
        <v>39</v>
      </c>
      <c r="C62" s="4" t="s">
        <v>40</v>
      </c>
      <c r="D62" s="5">
        <v>7</v>
      </c>
      <c r="E62" s="7">
        <v>44315</v>
      </c>
      <c r="F62" s="5">
        <v>0.73835370024837998</v>
      </c>
      <c r="G62" s="7">
        <v>45020</v>
      </c>
      <c r="H62" s="5">
        <v>0.10264222958663</v>
      </c>
    </row>
    <row r="63" spans="1:8" ht="14.4" x14ac:dyDescent="0.3">
      <c r="A63" s="2" t="s">
        <v>106</v>
      </c>
      <c r="B63" s="3" t="s">
        <v>12</v>
      </c>
      <c r="C63" s="4" t="s">
        <v>13</v>
      </c>
      <c r="D63" s="5">
        <v>8</v>
      </c>
      <c r="E63" s="7">
        <v>44860</v>
      </c>
      <c r="F63" s="5">
        <v>0.585256316656942</v>
      </c>
      <c r="G63" s="7">
        <v>45041</v>
      </c>
      <c r="H63" s="5">
        <v>0.63534355964006295</v>
      </c>
    </row>
    <row r="64" spans="1:8" ht="14.4" x14ac:dyDescent="0.3">
      <c r="A64" s="2" t="s">
        <v>107</v>
      </c>
      <c r="B64" s="3" t="s">
        <v>58</v>
      </c>
      <c r="C64" s="4" t="s">
        <v>59</v>
      </c>
      <c r="D64" s="5">
        <v>9</v>
      </c>
      <c r="E64" s="7">
        <v>44340</v>
      </c>
      <c r="F64" s="5">
        <v>0.87646719833682096</v>
      </c>
      <c r="G64" s="7">
        <v>44957</v>
      </c>
      <c r="H64" s="5">
        <v>0.32932752883912297</v>
      </c>
    </row>
    <row r="65" spans="1:8" ht="14.4" x14ac:dyDescent="0.3">
      <c r="A65" s="2" t="s">
        <v>108</v>
      </c>
      <c r="B65" s="3" t="s">
        <v>34</v>
      </c>
      <c r="C65" s="4" t="s">
        <v>35</v>
      </c>
      <c r="D65" s="5">
        <v>5</v>
      </c>
      <c r="E65" s="7">
        <v>44773</v>
      </c>
      <c r="F65" s="5">
        <v>0.68720157697523698</v>
      </c>
      <c r="G65" s="7">
        <v>45054</v>
      </c>
      <c r="H65" s="5">
        <v>0.79990973215818495</v>
      </c>
    </row>
    <row r="66" spans="1:8" ht="14.4" x14ac:dyDescent="0.3">
      <c r="A66" s="2" t="s">
        <v>109</v>
      </c>
      <c r="B66" s="3" t="s">
        <v>27</v>
      </c>
      <c r="C66" s="4" t="s">
        <v>28</v>
      </c>
      <c r="D66" s="5">
        <v>1</v>
      </c>
      <c r="E66" s="7">
        <v>44347</v>
      </c>
      <c r="F66" s="5">
        <v>0.48588703608226103</v>
      </c>
      <c r="G66" s="7">
        <v>45035</v>
      </c>
      <c r="H66" s="5">
        <v>0.45518918214522902</v>
      </c>
    </row>
    <row r="67" spans="1:8" ht="14.4" x14ac:dyDescent="0.3">
      <c r="A67" s="2" t="s">
        <v>110</v>
      </c>
      <c r="B67" s="3" t="s">
        <v>71</v>
      </c>
      <c r="C67" s="4" t="s">
        <v>50</v>
      </c>
      <c r="D67" s="5">
        <v>2</v>
      </c>
      <c r="E67" s="7">
        <v>44659</v>
      </c>
      <c r="F67" s="5">
        <v>0.68555193640676504</v>
      </c>
      <c r="G67" s="7">
        <v>45014</v>
      </c>
      <c r="H67" s="5">
        <v>0.40035912772023502</v>
      </c>
    </row>
    <row r="68" spans="1:8" ht="14.4" x14ac:dyDescent="0.3">
      <c r="A68" s="2" t="s">
        <v>111</v>
      </c>
      <c r="B68" s="3" t="s">
        <v>58</v>
      </c>
      <c r="C68" s="4" t="s">
        <v>59</v>
      </c>
      <c r="D68" s="5">
        <v>1</v>
      </c>
      <c r="E68" s="7">
        <v>44679</v>
      </c>
      <c r="F68" s="5">
        <v>0.574831092396204</v>
      </c>
      <c r="G68" s="7">
        <v>44936</v>
      </c>
      <c r="H68" s="5">
        <v>0.14703843884491</v>
      </c>
    </row>
    <row r="69" spans="1:8" ht="14.4" x14ac:dyDescent="0.3">
      <c r="A69" s="2" t="s">
        <v>112</v>
      </c>
      <c r="B69" s="3" t="s">
        <v>81</v>
      </c>
      <c r="C69" s="4" t="s">
        <v>62</v>
      </c>
      <c r="D69" s="5">
        <v>4</v>
      </c>
      <c r="E69" s="7">
        <v>44800</v>
      </c>
      <c r="F69" s="5">
        <v>0.89057060464664195</v>
      </c>
      <c r="G69" s="7">
        <v>45004</v>
      </c>
      <c r="H69" s="5">
        <v>0.24766978894018499</v>
      </c>
    </row>
    <row r="70" spans="1:8" ht="14.4" x14ac:dyDescent="0.3">
      <c r="A70" s="2" t="s">
        <v>113</v>
      </c>
      <c r="B70" s="3" t="s">
        <v>9</v>
      </c>
      <c r="C70" s="4" t="s">
        <v>10</v>
      </c>
      <c r="D70" s="5">
        <v>4</v>
      </c>
      <c r="E70" s="7">
        <v>44889</v>
      </c>
      <c r="F70" s="5">
        <v>0.64606533640427699</v>
      </c>
      <c r="G70" s="7">
        <v>44977</v>
      </c>
      <c r="H70" s="5">
        <v>0.75502767909149604</v>
      </c>
    </row>
    <row r="71" spans="1:8" ht="14.4" x14ac:dyDescent="0.3">
      <c r="A71" s="2" t="s">
        <v>114</v>
      </c>
      <c r="B71" s="3" t="s">
        <v>103</v>
      </c>
      <c r="C71" s="4" t="s">
        <v>104</v>
      </c>
      <c r="D71" s="5">
        <v>5</v>
      </c>
      <c r="E71" s="7">
        <v>44574</v>
      </c>
      <c r="F71" s="5">
        <v>2.4408043245797401E-2</v>
      </c>
      <c r="G71" s="7">
        <v>45041</v>
      </c>
      <c r="H71" s="5">
        <v>0.11842008103757801</v>
      </c>
    </row>
    <row r="72" spans="1:8" ht="14.4" x14ac:dyDescent="0.3">
      <c r="A72" s="2" t="s">
        <v>115</v>
      </c>
      <c r="B72" s="3" t="s">
        <v>61</v>
      </c>
      <c r="C72" s="4" t="s">
        <v>62</v>
      </c>
      <c r="D72" s="5">
        <v>1</v>
      </c>
      <c r="E72" s="7">
        <v>44752</v>
      </c>
      <c r="F72" s="5">
        <v>0.144587962809021</v>
      </c>
      <c r="G72" s="7">
        <v>44974</v>
      </c>
      <c r="H72" s="5">
        <v>0.22337306376263399</v>
      </c>
    </row>
    <row r="73" spans="1:8" ht="14.4" x14ac:dyDescent="0.3">
      <c r="A73" s="2" t="s">
        <v>116</v>
      </c>
      <c r="B73" s="3" t="s">
        <v>46</v>
      </c>
      <c r="C73" s="4" t="s">
        <v>47</v>
      </c>
      <c r="D73" s="5">
        <v>7</v>
      </c>
      <c r="E73" s="7">
        <v>44786</v>
      </c>
      <c r="F73" s="5">
        <v>1.31744392227479E-2</v>
      </c>
      <c r="G73" s="7">
        <v>45030</v>
      </c>
      <c r="H73" s="5">
        <v>0.97185682841004495</v>
      </c>
    </row>
    <row r="74" spans="1:8" ht="14.4" x14ac:dyDescent="0.3">
      <c r="A74" s="2" t="s">
        <v>117</v>
      </c>
      <c r="B74" s="3" t="s">
        <v>21</v>
      </c>
      <c r="C74" s="4" t="s">
        <v>22</v>
      </c>
      <c r="D74" s="5">
        <v>4</v>
      </c>
      <c r="E74" s="7">
        <v>44644</v>
      </c>
      <c r="F74" s="5">
        <v>0.81530857906975795</v>
      </c>
      <c r="G74" s="7">
        <v>44954</v>
      </c>
      <c r="H74" s="5">
        <v>0.48260987316073201</v>
      </c>
    </row>
    <row r="75" spans="1:8" ht="14.4" x14ac:dyDescent="0.3">
      <c r="A75" s="2" t="s">
        <v>118</v>
      </c>
      <c r="B75" s="3" t="s">
        <v>17</v>
      </c>
      <c r="C75" s="4" t="s">
        <v>18</v>
      </c>
      <c r="D75" s="5">
        <v>6</v>
      </c>
      <c r="E75" s="7">
        <v>44554</v>
      </c>
      <c r="F75" s="5">
        <v>0.15491081045699601</v>
      </c>
      <c r="G75" s="7">
        <v>45064</v>
      </c>
      <c r="H75" s="5">
        <v>0.76802453424894601</v>
      </c>
    </row>
    <row r="76" spans="1:8" ht="14.4" x14ac:dyDescent="0.3">
      <c r="A76" s="2" t="s">
        <v>119</v>
      </c>
      <c r="B76" s="3" t="s">
        <v>58</v>
      </c>
      <c r="C76" s="4" t="s">
        <v>59</v>
      </c>
      <c r="D76" s="5">
        <v>1</v>
      </c>
      <c r="E76" s="7">
        <v>44706</v>
      </c>
      <c r="F76" s="5">
        <v>0.269555056043635</v>
      </c>
      <c r="G76" s="7">
        <v>45000</v>
      </c>
      <c r="H76" s="5">
        <v>0.122182361751799</v>
      </c>
    </row>
    <row r="77" spans="1:8" ht="14.4" x14ac:dyDescent="0.3">
      <c r="A77" s="2" t="s">
        <v>120</v>
      </c>
      <c r="B77" s="3" t="s">
        <v>15</v>
      </c>
      <c r="C77" s="4" t="s">
        <v>10</v>
      </c>
      <c r="D77" s="5">
        <v>3</v>
      </c>
      <c r="E77" s="7">
        <v>44794</v>
      </c>
      <c r="F77" s="5">
        <v>0.71512622981990404</v>
      </c>
      <c r="G77" s="7">
        <v>45023</v>
      </c>
      <c r="H77" s="5">
        <v>2.82332058926804E-3</v>
      </c>
    </row>
    <row r="78" spans="1:8" ht="14.4" x14ac:dyDescent="0.3">
      <c r="A78" s="2" t="s">
        <v>121</v>
      </c>
      <c r="B78" s="3" t="s">
        <v>34</v>
      </c>
      <c r="C78" s="4" t="s">
        <v>35</v>
      </c>
      <c r="D78" s="5">
        <v>5</v>
      </c>
      <c r="E78" s="7">
        <v>44423</v>
      </c>
      <c r="F78" s="5">
        <v>0.517478802978105</v>
      </c>
      <c r="G78" s="7">
        <v>44991</v>
      </c>
      <c r="H78" s="5">
        <v>0.194941670945359</v>
      </c>
    </row>
    <row r="79" spans="1:8" ht="14.4" x14ac:dyDescent="0.3">
      <c r="A79" s="2" t="s">
        <v>122</v>
      </c>
      <c r="B79" s="3" t="s">
        <v>58</v>
      </c>
      <c r="C79" s="4" t="s">
        <v>59</v>
      </c>
      <c r="D79" s="5">
        <v>3</v>
      </c>
      <c r="E79" s="7">
        <v>44270</v>
      </c>
      <c r="F79" s="5">
        <v>0.98933192835650696</v>
      </c>
      <c r="G79" s="7">
        <v>44952</v>
      </c>
      <c r="H79" s="5">
        <v>0.116747383128981</v>
      </c>
    </row>
    <row r="80" spans="1:8" ht="14.4" x14ac:dyDescent="0.3">
      <c r="A80" s="2" t="s">
        <v>123</v>
      </c>
      <c r="B80" s="3" t="s">
        <v>73</v>
      </c>
      <c r="C80" s="4" t="s">
        <v>74</v>
      </c>
      <c r="D80" s="5">
        <v>5</v>
      </c>
      <c r="E80" s="7">
        <v>44852</v>
      </c>
      <c r="F80" s="5">
        <v>0.32415684712172899</v>
      </c>
      <c r="G80" s="7">
        <v>45051</v>
      </c>
      <c r="H80" s="5">
        <v>0.28398523541759901</v>
      </c>
    </row>
    <row r="81" spans="1:8" ht="14.4" x14ac:dyDescent="0.3">
      <c r="A81" s="2" t="s">
        <v>124</v>
      </c>
      <c r="B81" s="3" t="s">
        <v>9</v>
      </c>
      <c r="C81" s="4" t="s">
        <v>10</v>
      </c>
      <c r="D81" s="5">
        <v>6</v>
      </c>
      <c r="E81" s="7">
        <v>44343</v>
      </c>
      <c r="F81" s="5">
        <v>0.64559425958074801</v>
      </c>
      <c r="G81" s="7">
        <v>45057</v>
      </c>
      <c r="H81" s="5">
        <v>0.74976354481356899</v>
      </c>
    </row>
    <row r="82" spans="1:8" ht="14.4" x14ac:dyDescent="0.3">
      <c r="A82" s="2" t="s">
        <v>125</v>
      </c>
      <c r="B82" s="3" t="s">
        <v>103</v>
      </c>
      <c r="C82" s="4" t="s">
        <v>104</v>
      </c>
      <c r="D82" s="5">
        <v>10</v>
      </c>
      <c r="E82" s="7">
        <v>44643</v>
      </c>
      <c r="F82" s="5">
        <v>0.13502577444900801</v>
      </c>
      <c r="G82" s="7">
        <v>45050</v>
      </c>
      <c r="H82" s="5">
        <v>9.7289928257875094E-2</v>
      </c>
    </row>
    <row r="83" spans="1:8" ht="14.4" x14ac:dyDescent="0.3">
      <c r="A83" s="2" t="s">
        <v>126</v>
      </c>
      <c r="B83" s="3" t="s">
        <v>43</v>
      </c>
      <c r="C83" s="4" t="s">
        <v>44</v>
      </c>
      <c r="D83" s="5">
        <v>8</v>
      </c>
      <c r="E83" s="7">
        <v>44353</v>
      </c>
      <c r="F83" s="5">
        <v>0.74864767306151003</v>
      </c>
      <c r="G83" s="7">
        <v>45075</v>
      </c>
      <c r="H83" s="5">
        <v>0.91487830622236999</v>
      </c>
    </row>
    <row r="84" spans="1:8" ht="14.4" x14ac:dyDescent="0.3">
      <c r="A84" s="2" t="s">
        <v>127</v>
      </c>
      <c r="B84" s="3" t="s">
        <v>49</v>
      </c>
      <c r="C84" s="4" t="s">
        <v>50</v>
      </c>
      <c r="D84" s="5">
        <v>1</v>
      </c>
      <c r="E84" s="7">
        <v>44703</v>
      </c>
      <c r="F84" s="5">
        <v>0.105161391848884</v>
      </c>
      <c r="G84" s="7">
        <v>45054</v>
      </c>
      <c r="H84" s="5">
        <v>0.22690729464404399</v>
      </c>
    </row>
    <row r="85" spans="1:8" ht="14.4" x14ac:dyDescent="0.3">
      <c r="A85" s="2" t="s">
        <v>128</v>
      </c>
      <c r="B85" s="3" t="s">
        <v>129</v>
      </c>
      <c r="C85" s="4" t="s">
        <v>22</v>
      </c>
      <c r="D85" s="5">
        <v>6</v>
      </c>
      <c r="E85" s="7">
        <v>44742</v>
      </c>
      <c r="F85" s="5">
        <v>0.11408685507641</v>
      </c>
      <c r="G85" s="7">
        <v>44954</v>
      </c>
      <c r="H85" s="5">
        <v>0.33571676903915298</v>
      </c>
    </row>
    <row r="86" spans="1:8" ht="14.4" x14ac:dyDescent="0.3">
      <c r="A86" s="2" t="s">
        <v>130</v>
      </c>
      <c r="B86" s="3" t="s">
        <v>61</v>
      </c>
      <c r="C86" s="4" t="s">
        <v>62</v>
      </c>
      <c r="D86" s="5">
        <v>1</v>
      </c>
      <c r="E86" s="7">
        <v>44600</v>
      </c>
      <c r="F86" s="5">
        <v>0.58372843681935904</v>
      </c>
      <c r="G86" s="7">
        <v>44997</v>
      </c>
      <c r="H86" s="5">
        <v>0.38186645762982302</v>
      </c>
    </row>
    <row r="87" spans="1:8" ht="14.4" x14ac:dyDescent="0.3">
      <c r="A87" s="2" t="s">
        <v>131</v>
      </c>
      <c r="B87" s="3" t="s">
        <v>129</v>
      </c>
      <c r="C87" s="4" t="s">
        <v>22</v>
      </c>
      <c r="D87" s="5">
        <v>6</v>
      </c>
      <c r="E87" s="7">
        <v>44721</v>
      </c>
      <c r="F87" s="5">
        <v>1.6069181318315098E-2</v>
      </c>
      <c r="G87" s="7">
        <v>44928</v>
      </c>
      <c r="H87" s="5">
        <v>0.93551003990677095</v>
      </c>
    </row>
    <row r="88" spans="1:8" ht="14.4" x14ac:dyDescent="0.3">
      <c r="A88" s="2" t="s">
        <v>132</v>
      </c>
      <c r="B88" s="3" t="s">
        <v>103</v>
      </c>
      <c r="C88" s="4" t="s">
        <v>104</v>
      </c>
      <c r="D88" s="5">
        <v>7</v>
      </c>
      <c r="E88" s="7">
        <v>44544</v>
      </c>
      <c r="F88" s="5">
        <v>0.77483286137645402</v>
      </c>
      <c r="G88" s="7">
        <v>44977</v>
      </c>
      <c r="H88" s="5">
        <v>0.83972936204120796</v>
      </c>
    </row>
    <row r="89" spans="1:8" ht="14.4" x14ac:dyDescent="0.3">
      <c r="A89" s="2" t="s">
        <v>133</v>
      </c>
      <c r="B89" s="3" t="s">
        <v>34</v>
      </c>
      <c r="C89" s="4" t="s">
        <v>35</v>
      </c>
      <c r="D89" s="5">
        <v>6</v>
      </c>
      <c r="E89" s="7">
        <v>44304</v>
      </c>
      <c r="F89" s="5">
        <v>0.83415711448827101</v>
      </c>
      <c r="G89" s="7">
        <v>45032</v>
      </c>
      <c r="H89" s="5">
        <v>0.73754903864989096</v>
      </c>
    </row>
    <row r="90" spans="1:8" ht="14.4" x14ac:dyDescent="0.3">
      <c r="A90" s="2" t="s">
        <v>134</v>
      </c>
      <c r="B90" s="3" t="s">
        <v>15</v>
      </c>
      <c r="C90" s="4" t="s">
        <v>10</v>
      </c>
      <c r="D90" s="5">
        <v>7</v>
      </c>
      <c r="E90" s="7">
        <v>44285</v>
      </c>
      <c r="F90" s="5">
        <v>0.27349998025771599</v>
      </c>
      <c r="G90" s="7">
        <v>45056</v>
      </c>
      <c r="H90" s="5">
        <v>0.398707058551939</v>
      </c>
    </row>
    <row r="91" spans="1:8" ht="14.4" x14ac:dyDescent="0.3">
      <c r="A91" s="2" t="s">
        <v>135</v>
      </c>
      <c r="B91" s="3" t="s">
        <v>21</v>
      </c>
      <c r="C91" s="4" t="s">
        <v>22</v>
      </c>
      <c r="D91" s="5">
        <v>10</v>
      </c>
      <c r="E91" s="7">
        <v>44279</v>
      </c>
      <c r="F91" s="5">
        <v>0.17894362318854701</v>
      </c>
      <c r="G91" s="7">
        <v>45026</v>
      </c>
      <c r="H91" s="5">
        <v>0.27983535659688702</v>
      </c>
    </row>
    <row r="92" spans="1:8" ht="14.4" x14ac:dyDescent="0.3">
      <c r="A92" s="2" t="s">
        <v>136</v>
      </c>
      <c r="B92" s="3" t="s">
        <v>9</v>
      </c>
      <c r="C92" s="4" t="s">
        <v>10</v>
      </c>
      <c r="D92" s="5">
        <v>2</v>
      </c>
      <c r="E92" s="7">
        <v>44206</v>
      </c>
      <c r="F92" s="5">
        <v>0.90504227111458202</v>
      </c>
      <c r="G92" s="7">
        <v>44957</v>
      </c>
      <c r="H92" s="5">
        <v>0.45883084719257899</v>
      </c>
    </row>
    <row r="93" spans="1:8" ht="14.4" x14ac:dyDescent="0.3">
      <c r="A93" s="2" t="s">
        <v>137</v>
      </c>
      <c r="B93" s="3" t="s">
        <v>58</v>
      </c>
      <c r="C93" s="4" t="s">
        <v>59</v>
      </c>
      <c r="D93" s="5">
        <v>4</v>
      </c>
      <c r="E93" s="7">
        <v>44557</v>
      </c>
      <c r="F93" s="5">
        <v>3.6105377236760302E-3</v>
      </c>
      <c r="G93" s="7">
        <v>44993</v>
      </c>
      <c r="H93" s="5">
        <v>0.430410454177235</v>
      </c>
    </row>
    <row r="94" spans="1:8" ht="14.4" x14ac:dyDescent="0.3">
      <c r="A94" s="2" t="s">
        <v>138</v>
      </c>
      <c r="B94" s="3" t="s">
        <v>81</v>
      </c>
      <c r="C94" s="4" t="s">
        <v>62</v>
      </c>
      <c r="D94" s="5">
        <v>2</v>
      </c>
      <c r="E94" s="7">
        <v>44366</v>
      </c>
      <c r="F94" s="5">
        <v>0.256532208615462</v>
      </c>
      <c r="G94" s="7">
        <v>44975</v>
      </c>
      <c r="H94" s="5">
        <v>0.25683090454434099</v>
      </c>
    </row>
    <row r="95" spans="1:8" ht="14.4" x14ac:dyDescent="0.3">
      <c r="A95" s="2" t="s">
        <v>139</v>
      </c>
      <c r="B95" s="3" t="s">
        <v>103</v>
      </c>
      <c r="C95" s="4" t="s">
        <v>104</v>
      </c>
      <c r="D95" s="5">
        <v>5</v>
      </c>
      <c r="E95" s="7">
        <v>44250</v>
      </c>
      <c r="F95" s="5">
        <v>0.70021844930653598</v>
      </c>
      <c r="G95" s="7">
        <v>45008</v>
      </c>
      <c r="H95" s="5">
        <v>0.61187665279577597</v>
      </c>
    </row>
    <row r="96" spans="1:8" ht="14.4" x14ac:dyDescent="0.3">
      <c r="A96" s="2" t="s">
        <v>140</v>
      </c>
      <c r="B96" s="3" t="s">
        <v>21</v>
      </c>
      <c r="C96" s="4" t="s">
        <v>22</v>
      </c>
      <c r="D96" s="5">
        <v>2</v>
      </c>
      <c r="E96" s="7">
        <v>44235</v>
      </c>
      <c r="F96" s="5">
        <v>0.86236623667253698</v>
      </c>
      <c r="G96" s="7">
        <v>45015</v>
      </c>
      <c r="H96" s="5">
        <v>0.56413054876588398</v>
      </c>
    </row>
    <row r="97" spans="1:8" ht="14.4" x14ac:dyDescent="0.3">
      <c r="A97" s="2" t="s">
        <v>141</v>
      </c>
      <c r="B97" s="3" t="s">
        <v>129</v>
      </c>
      <c r="C97" s="4" t="s">
        <v>22</v>
      </c>
      <c r="D97" s="5">
        <v>5</v>
      </c>
      <c r="E97" s="7">
        <v>44774</v>
      </c>
      <c r="F97" s="5">
        <v>0.309379274915278</v>
      </c>
      <c r="G97" s="7">
        <v>45015</v>
      </c>
      <c r="H97" s="5">
        <v>6.4512653240185102E-3</v>
      </c>
    </row>
    <row r="98" spans="1:8" ht="14.4" x14ac:dyDescent="0.3">
      <c r="A98" s="2" t="s">
        <v>142</v>
      </c>
      <c r="B98" s="3" t="s">
        <v>103</v>
      </c>
      <c r="C98" s="4" t="s">
        <v>104</v>
      </c>
      <c r="D98" s="5">
        <v>7</v>
      </c>
      <c r="E98" s="7">
        <v>44396</v>
      </c>
      <c r="F98" s="5">
        <v>0.55211790295911001</v>
      </c>
      <c r="G98" s="7">
        <v>45011</v>
      </c>
      <c r="H98" s="5">
        <v>0.33871055216854301</v>
      </c>
    </row>
    <row r="99" spans="1:8" ht="14.4" x14ac:dyDescent="0.3">
      <c r="A99" s="2" t="s">
        <v>143</v>
      </c>
      <c r="B99" s="3" t="s">
        <v>129</v>
      </c>
      <c r="C99" s="4" t="s">
        <v>22</v>
      </c>
      <c r="D99" s="5">
        <v>4</v>
      </c>
      <c r="E99" s="7">
        <v>44491</v>
      </c>
      <c r="F99" s="5">
        <v>0.20150989296011099</v>
      </c>
      <c r="G99" s="7">
        <v>45067</v>
      </c>
      <c r="H99" s="5">
        <v>0.23936851527945999</v>
      </c>
    </row>
    <row r="100" spans="1:8" ht="14.4" x14ac:dyDescent="0.3">
      <c r="A100" s="2" t="s">
        <v>144</v>
      </c>
      <c r="B100" s="3" t="s">
        <v>15</v>
      </c>
      <c r="C100" s="4" t="s">
        <v>10</v>
      </c>
      <c r="D100" s="5">
        <v>5</v>
      </c>
      <c r="E100" s="7">
        <v>44534</v>
      </c>
      <c r="F100" s="5">
        <v>0.18484009932934201</v>
      </c>
      <c r="G100" s="7">
        <v>44952</v>
      </c>
      <c r="H100" s="5">
        <v>0.17511595791935999</v>
      </c>
    </row>
    <row r="101" spans="1:8" ht="14.4" x14ac:dyDescent="0.3">
      <c r="A101" s="2" t="s">
        <v>145</v>
      </c>
      <c r="B101" s="3" t="s">
        <v>30</v>
      </c>
      <c r="C101" s="4" t="s">
        <v>31</v>
      </c>
      <c r="D101" s="5">
        <v>6</v>
      </c>
      <c r="E101" s="7">
        <v>44872</v>
      </c>
      <c r="F101" s="5">
        <v>0.34955930087119302</v>
      </c>
      <c r="G101" s="7">
        <v>44929</v>
      </c>
      <c r="H101" s="5">
        <v>0.53327527116873796</v>
      </c>
    </row>
    <row r="102" spans="1:8" ht="14.4" x14ac:dyDescent="0.3">
      <c r="A102" s="2" t="s">
        <v>146</v>
      </c>
      <c r="B102" s="3" t="s">
        <v>103</v>
      </c>
      <c r="C102" s="4" t="s">
        <v>104</v>
      </c>
      <c r="D102" s="5">
        <v>3</v>
      </c>
      <c r="E102" s="7">
        <v>44468</v>
      </c>
      <c r="F102" s="5">
        <v>0.93189165277683395</v>
      </c>
      <c r="G102" s="7">
        <v>44962</v>
      </c>
      <c r="H102" s="5">
        <v>2.43785689040747E-2</v>
      </c>
    </row>
    <row r="103" spans="1:8" ht="14.4" x14ac:dyDescent="0.3">
      <c r="A103" s="2" t="s">
        <v>147</v>
      </c>
      <c r="B103" s="3" t="s">
        <v>73</v>
      </c>
      <c r="C103" s="4" t="s">
        <v>74</v>
      </c>
      <c r="D103" s="5">
        <v>10</v>
      </c>
      <c r="E103" s="7">
        <v>44921</v>
      </c>
      <c r="F103" s="5">
        <v>0.68735083469695002</v>
      </c>
      <c r="G103" s="7">
        <v>44990</v>
      </c>
      <c r="H103" s="5">
        <v>0.41787841201432302</v>
      </c>
    </row>
    <row r="104" spans="1:8" ht="14.4" x14ac:dyDescent="0.3">
      <c r="A104" s="2" t="s">
        <v>148</v>
      </c>
      <c r="B104" s="3" t="s">
        <v>39</v>
      </c>
      <c r="C104" s="4" t="s">
        <v>40</v>
      </c>
      <c r="D104" s="5">
        <v>5</v>
      </c>
      <c r="E104" s="7">
        <v>44605</v>
      </c>
      <c r="F104" s="5">
        <v>0.17493546348643599</v>
      </c>
      <c r="G104" s="7">
        <v>45001</v>
      </c>
      <c r="H104" s="5">
        <v>0.83666855090333903</v>
      </c>
    </row>
    <row r="105" spans="1:8" ht="14.4" x14ac:dyDescent="0.3">
      <c r="A105" s="2" t="s">
        <v>149</v>
      </c>
      <c r="B105" s="3" t="s">
        <v>103</v>
      </c>
      <c r="C105" s="4" t="s">
        <v>104</v>
      </c>
      <c r="D105" s="5">
        <v>7</v>
      </c>
      <c r="E105" s="7">
        <v>44659</v>
      </c>
      <c r="F105" s="5">
        <v>0.75215132834364595</v>
      </c>
      <c r="G105" s="7">
        <v>45051</v>
      </c>
      <c r="H105" s="5">
        <v>2.6168363795351798E-2</v>
      </c>
    </row>
    <row r="106" spans="1:8" ht="14.4" x14ac:dyDescent="0.3">
      <c r="A106" s="2" t="s">
        <v>150</v>
      </c>
      <c r="B106" s="3" t="s">
        <v>39</v>
      </c>
      <c r="C106" s="4" t="s">
        <v>40</v>
      </c>
      <c r="D106" s="5">
        <v>1</v>
      </c>
      <c r="E106" s="7">
        <v>44263</v>
      </c>
      <c r="F106" s="5">
        <v>0.30953917056170199</v>
      </c>
      <c r="G106" s="7">
        <v>45058</v>
      </c>
      <c r="H106" s="5">
        <v>0.66043948995340296</v>
      </c>
    </row>
    <row r="107" spans="1:8" ht="14.4" x14ac:dyDescent="0.3">
      <c r="A107" s="2" t="s">
        <v>151</v>
      </c>
      <c r="B107" s="3" t="s">
        <v>61</v>
      </c>
      <c r="C107" s="4" t="s">
        <v>62</v>
      </c>
      <c r="D107" s="5">
        <v>10</v>
      </c>
      <c r="E107" s="7">
        <v>44422</v>
      </c>
      <c r="F107" s="5">
        <v>0.62147829765565299</v>
      </c>
      <c r="G107" s="7">
        <v>45045</v>
      </c>
      <c r="H107" s="5">
        <v>0.44466276095616802</v>
      </c>
    </row>
    <row r="108" spans="1:8" ht="14.4" x14ac:dyDescent="0.3">
      <c r="A108" s="2" t="s">
        <v>152</v>
      </c>
      <c r="B108" s="3" t="s">
        <v>58</v>
      </c>
      <c r="C108" s="4" t="s">
        <v>59</v>
      </c>
      <c r="D108" s="5">
        <v>7</v>
      </c>
      <c r="E108" s="7">
        <v>44903</v>
      </c>
      <c r="F108" s="5">
        <v>0.60752716500644899</v>
      </c>
      <c r="G108" s="7">
        <v>45029</v>
      </c>
      <c r="H108" s="5">
        <v>0.90286839870973001</v>
      </c>
    </row>
    <row r="109" spans="1:8" ht="14.4" x14ac:dyDescent="0.3">
      <c r="A109" s="2" t="s">
        <v>153</v>
      </c>
      <c r="B109" s="3" t="s">
        <v>46</v>
      </c>
      <c r="C109" s="4" t="s">
        <v>47</v>
      </c>
      <c r="D109" s="5">
        <v>10</v>
      </c>
      <c r="E109" s="7">
        <v>44810</v>
      </c>
      <c r="F109" s="5">
        <v>8.0126723415399101E-2</v>
      </c>
      <c r="G109" s="7">
        <v>44973</v>
      </c>
      <c r="H109" s="5">
        <v>0.51635999068168204</v>
      </c>
    </row>
    <row r="110" spans="1:8" ht="14.4" x14ac:dyDescent="0.3">
      <c r="A110" s="2" t="s">
        <v>154</v>
      </c>
      <c r="B110" s="3" t="s">
        <v>21</v>
      </c>
      <c r="C110" s="4" t="s">
        <v>22</v>
      </c>
      <c r="D110" s="5">
        <v>1</v>
      </c>
      <c r="E110" s="7">
        <v>44716</v>
      </c>
      <c r="F110" s="5">
        <v>0.165768699711766</v>
      </c>
      <c r="G110" s="7">
        <v>44958</v>
      </c>
      <c r="H110" s="5">
        <v>0.35219920122081899</v>
      </c>
    </row>
    <row r="111" spans="1:8" ht="14.4" x14ac:dyDescent="0.3">
      <c r="A111" s="2" t="s">
        <v>155</v>
      </c>
      <c r="B111" s="3" t="s">
        <v>58</v>
      </c>
      <c r="C111" s="4" t="s">
        <v>59</v>
      </c>
      <c r="D111" s="5">
        <v>7</v>
      </c>
      <c r="E111" s="7">
        <v>44276</v>
      </c>
      <c r="F111" s="5">
        <v>0.95038285910889397</v>
      </c>
      <c r="G111" s="7">
        <v>45067</v>
      </c>
      <c r="H111" s="5">
        <v>0.493774747227402</v>
      </c>
    </row>
    <row r="112" spans="1:8" ht="14.4" x14ac:dyDescent="0.3">
      <c r="A112" s="2" t="s">
        <v>156</v>
      </c>
      <c r="B112" s="3" t="s">
        <v>17</v>
      </c>
      <c r="C112" s="4" t="s">
        <v>18</v>
      </c>
      <c r="D112" s="5">
        <v>8</v>
      </c>
      <c r="E112" s="7">
        <v>44709</v>
      </c>
      <c r="F112" s="5">
        <v>0.34324624551472199</v>
      </c>
      <c r="G112" s="7">
        <v>44980</v>
      </c>
      <c r="H112" s="5">
        <v>5.5941217861464797E-2</v>
      </c>
    </row>
    <row r="113" spans="1:8" ht="14.4" x14ac:dyDescent="0.3">
      <c r="A113" s="2" t="s">
        <v>157</v>
      </c>
      <c r="B113" s="3" t="s">
        <v>58</v>
      </c>
      <c r="C113" s="4" t="s">
        <v>59</v>
      </c>
      <c r="D113" s="5">
        <v>9</v>
      </c>
      <c r="E113" s="7">
        <v>44907</v>
      </c>
      <c r="F113" s="5">
        <v>0.88394112549340798</v>
      </c>
      <c r="G113" s="7">
        <v>44949</v>
      </c>
      <c r="H113" s="5">
        <v>0.170650898099275</v>
      </c>
    </row>
    <row r="114" spans="1:8" ht="14.4" x14ac:dyDescent="0.3">
      <c r="A114" s="2" t="s">
        <v>158</v>
      </c>
      <c r="B114" s="3" t="s">
        <v>12</v>
      </c>
      <c r="C114" s="4" t="s">
        <v>13</v>
      </c>
      <c r="D114" s="5">
        <v>2</v>
      </c>
      <c r="E114" s="7">
        <v>44578</v>
      </c>
      <c r="F114" s="5">
        <v>0.19124266932346201</v>
      </c>
      <c r="G114" s="7">
        <v>44953</v>
      </c>
      <c r="H114" s="5">
        <v>0.44988838372928502</v>
      </c>
    </row>
    <row r="115" spans="1:8" ht="14.4" x14ac:dyDescent="0.3">
      <c r="A115" s="2" t="s">
        <v>159</v>
      </c>
      <c r="B115" s="3" t="s">
        <v>43</v>
      </c>
      <c r="C115" s="4" t="s">
        <v>44</v>
      </c>
      <c r="D115" s="5">
        <v>9</v>
      </c>
      <c r="E115" s="7">
        <v>44324</v>
      </c>
      <c r="F115" s="5">
        <v>0.70237024955138705</v>
      </c>
      <c r="G115" s="7">
        <v>45039</v>
      </c>
      <c r="H115" s="5">
        <v>0.23474526869976101</v>
      </c>
    </row>
    <row r="116" spans="1:8" ht="14.4" x14ac:dyDescent="0.3">
      <c r="A116" s="2" t="s">
        <v>160</v>
      </c>
      <c r="B116" s="3" t="s">
        <v>24</v>
      </c>
      <c r="C116" s="4" t="s">
        <v>25</v>
      </c>
      <c r="D116" s="5">
        <v>1</v>
      </c>
      <c r="E116" s="7">
        <v>44464</v>
      </c>
      <c r="F116" s="5">
        <v>0.47664293083306503</v>
      </c>
      <c r="G116" s="7">
        <v>44998</v>
      </c>
      <c r="H116" s="5">
        <v>0.23032087534575099</v>
      </c>
    </row>
    <row r="117" spans="1:8" ht="14.4" x14ac:dyDescent="0.3">
      <c r="A117" s="2" t="s">
        <v>161</v>
      </c>
      <c r="B117" s="3" t="s">
        <v>61</v>
      </c>
      <c r="C117" s="4" t="s">
        <v>62</v>
      </c>
      <c r="D117" s="5">
        <v>8</v>
      </c>
      <c r="E117" s="7">
        <v>44581</v>
      </c>
      <c r="F117" s="5">
        <v>0.52894618812607497</v>
      </c>
      <c r="G117" s="7">
        <v>44998</v>
      </c>
      <c r="H117" s="5">
        <v>0.14894391596640999</v>
      </c>
    </row>
    <row r="118" spans="1:8" ht="14.4" x14ac:dyDescent="0.3">
      <c r="A118" s="2" t="s">
        <v>162</v>
      </c>
      <c r="B118" s="3" t="s">
        <v>103</v>
      </c>
      <c r="C118" s="4" t="s">
        <v>104</v>
      </c>
      <c r="D118" s="5">
        <v>1</v>
      </c>
      <c r="E118" s="7">
        <v>44595</v>
      </c>
      <c r="F118" s="5">
        <v>0.90771622925444195</v>
      </c>
      <c r="G118" s="7">
        <v>44956</v>
      </c>
      <c r="H118" s="5">
        <v>0.76439006848756197</v>
      </c>
    </row>
    <row r="119" spans="1:8" ht="14.4" x14ac:dyDescent="0.3">
      <c r="A119" s="2" t="s">
        <v>163</v>
      </c>
      <c r="B119" s="3" t="s">
        <v>54</v>
      </c>
      <c r="C119" s="4" t="s">
        <v>55</v>
      </c>
      <c r="D119" s="5">
        <v>4</v>
      </c>
      <c r="E119" s="7">
        <v>44625</v>
      </c>
      <c r="F119" s="5">
        <v>0.93532778717298004</v>
      </c>
      <c r="G119" s="7">
        <v>44933</v>
      </c>
      <c r="H119" s="5">
        <v>2.9378328012187802E-2</v>
      </c>
    </row>
    <row r="120" spans="1:8" ht="14.4" x14ac:dyDescent="0.3">
      <c r="A120" s="2" t="s">
        <v>164</v>
      </c>
      <c r="B120" s="3" t="s">
        <v>9</v>
      </c>
      <c r="C120" s="4" t="s">
        <v>10</v>
      </c>
      <c r="D120" s="5">
        <v>6</v>
      </c>
      <c r="E120" s="7">
        <v>44801</v>
      </c>
      <c r="F120" s="5">
        <v>0.103932010083317</v>
      </c>
      <c r="G120" s="7">
        <v>44985</v>
      </c>
      <c r="H120" s="6">
        <v>6.0761804468123501E-5</v>
      </c>
    </row>
    <row r="121" spans="1:8" ht="14.4" x14ac:dyDescent="0.3">
      <c r="A121" s="2" t="s">
        <v>165</v>
      </c>
      <c r="B121" s="3" t="s">
        <v>15</v>
      </c>
      <c r="C121" s="4" t="s">
        <v>10</v>
      </c>
      <c r="D121" s="5">
        <v>3</v>
      </c>
      <c r="E121" s="7">
        <v>44589</v>
      </c>
      <c r="F121" s="5">
        <v>0.33696098865178298</v>
      </c>
      <c r="G121" s="7">
        <v>45034</v>
      </c>
      <c r="H121" s="5">
        <v>0.68587611661549097</v>
      </c>
    </row>
    <row r="122" spans="1:8" ht="14.4" x14ac:dyDescent="0.3">
      <c r="A122" s="2" t="s">
        <v>166</v>
      </c>
      <c r="B122" s="3" t="s">
        <v>46</v>
      </c>
      <c r="C122" s="4" t="s">
        <v>47</v>
      </c>
      <c r="D122" s="5">
        <v>9</v>
      </c>
      <c r="E122" s="7">
        <v>44733</v>
      </c>
      <c r="F122" s="5">
        <v>0.32825674154548301</v>
      </c>
      <c r="G122" s="7">
        <v>44981</v>
      </c>
      <c r="H122" s="5">
        <v>0.48045519677837101</v>
      </c>
    </row>
    <row r="123" spans="1:8" ht="14.4" x14ac:dyDescent="0.3">
      <c r="A123" s="2" t="s">
        <v>167</v>
      </c>
      <c r="B123" s="3" t="s">
        <v>17</v>
      </c>
      <c r="C123" s="4" t="s">
        <v>18</v>
      </c>
      <c r="D123" s="5">
        <v>10</v>
      </c>
      <c r="E123" s="7">
        <v>44879</v>
      </c>
      <c r="F123" s="5">
        <v>0.47307005712237998</v>
      </c>
      <c r="G123" s="7">
        <v>44937</v>
      </c>
      <c r="H123" s="5">
        <v>0.10169187940690801</v>
      </c>
    </row>
    <row r="124" spans="1:8" ht="14.4" x14ac:dyDescent="0.3">
      <c r="A124" s="2" t="s">
        <v>168</v>
      </c>
      <c r="B124" s="3" t="s">
        <v>34</v>
      </c>
      <c r="C124" s="4" t="s">
        <v>35</v>
      </c>
      <c r="D124" s="5">
        <v>9</v>
      </c>
      <c r="E124" s="7">
        <v>44371</v>
      </c>
      <c r="F124" s="5">
        <v>0.71248835178386805</v>
      </c>
      <c r="G124" s="7">
        <v>44975</v>
      </c>
      <c r="H124" s="5">
        <v>0.42914106932160101</v>
      </c>
    </row>
    <row r="125" spans="1:8" ht="14.4" x14ac:dyDescent="0.3">
      <c r="A125" s="2" t="s">
        <v>169</v>
      </c>
      <c r="B125" s="3" t="s">
        <v>27</v>
      </c>
      <c r="C125" s="4" t="s">
        <v>28</v>
      </c>
      <c r="D125" s="5">
        <v>1</v>
      </c>
      <c r="E125" s="7">
        <v>44792</v>
      </c>
      <c r="F125" s="5">
        <v>0.87147093954098998</v>
      </c>
      <c r="G125" s="7">
        <v>44967</v>
      </c>
      <c r="H125" s="5">
        <v>0.35443622359295701</v>
      </c>
    </row>
    <row r="126" spans="1:8" ht="14.4" x14ac:dyDescent="0.3">
      <c r="A126" s="2" t="s">
        <v>170</v>
      </c>
      <c r="B126" s="3" t="s">
        <v>12</v>
      </c>
      <c r="C126" s="4" t="s">
        <v>13</v>
      </c>
      <c r="D126" s="5">
        <v>6</v>
      </c>
      <c r="E126" s="7">
        <v>44272</v>
      </c>
      <c r="F126" s="5">
        <v>5.4464754581670202E-2</v>
      </c>
      <c r="G126" s="7">
        <v>45013</v>
      </c>
      <c r="H126" s="5">
        <v>0.49434155447053002</v>
      </c>
    </row>
    <row r="127" spans="1:8" ht="14.4" x14ac:dyDescent="0.3">
      <c r="A127" s="2" t="s">
        <v>171</v>
      </c>
      <c r="B127" s="3" t="s">
        <v>103</v>
      </c>
      <c r="C127" s="4" t="s">
        <v>104</v>
      </c>
      <c r="D127" s="5">
        <v>8</v>
      </c>
      <c r="E127" s="7">
        <v>44886</v>
      </c>
      <c r="F127" s="5">
        <v>0.46539821567982897</v>
      </c>
      <c r="G127" s="7">
        <v>45038</v>
      </c>
      <c r="H127" s="5">
        <v>0.39766402949830199</v>
      </c>
    </row>
    <row r="128" spans="1:8" ht="14.4" x14ac:dyDescent="0.3">
      <c r="A128" s="2" t="s">
        <v>172</v>
      </c>
      <c r="B128" s="3" t="s">
        <v>58</v>
      </c>
      <c r="C128" s="4" t="s">
        <v>59</v>
      </c>
      <c r="D128" s="5">
        <v>2</v>
      </c>
      <c r="E128" s="7">
        <v>44380</v>
      </c>
      <c r="F128" s="5">
        <v>0.41769016811982401</v>
      </c>
      <c r="G128" s="7">
        <v>44990</v>
      </c>
      <c r="H128" s="5">
        <v>0.67060305745283799</v>
      </c>
    </row>
    <row r="129" spans="1:8" ht="14.4" x14ac:dyDescent="0.3">
      <c r="A129" s="2" t="s">
        <v>173</v>
      </c>
      <c r="B129" s="3" t="s">
        <v>46</v>
      </c>
      <c r="C129" s="4" t="s">
        <v>47</v>
      </c>
      <c r="D129" s="5">
        <v>5</v>
      </c>
      <c r="E129" s="7">
        <v>44661</v>
      </c>
      <c r="F129" s="5">
        <v>0.90898321519765801</v>
      </c>
      <c r="G129" s="7">
        <v>45067</v>
      </c>
      <c r="H129" s="5">
        <v>0.71076510162728801</v>
      </c>
    </row>
    <row r="130" spans="1:8" ht="14.4" x14ac:dyDescent="0.3">
      <c r="A130" s="2" t="s">
        <v>174</v>
      </c>
      <c r="B130" s="3" t="s">
        <v>103</v>
      </c>
      <c r="C130" s="4" t="s">
        <v>104</v>
      </c>
      <c r="D130" s="5">
        <v>2</v>
      </c>
      <c r="E130" s="7">
        <v>44297</v>
      </c>
      <c r="F130" s="5">
        <v>2.2277472344418001E-2</v>
      </c>
      <c r="G130" s="7">
        <v>45053</v>
      </c>
      <c r="H130" s="5">
        <v>0.31572522679826798</v>
      </c>
    </row>
    <row r="131" spans="1:8" ht="14.4" x14ac:dyDescent="0.3">
      <c r="A131" s="2" t="s">
        <v>175</v>
      </c>
      <c r="B131" s="3" t="s">
        <v>15</v>
      </c>
      <c r="C131" s="4" t="s">
        <v>10</v>
      </c>
      <c r="D131" s="5">
        <v>10</v>
      </c>
      <c r="E131" s="7">
        <v>44223</v>
      </c>
      <c r="F131" s="5">
        <v>4.84656763549157E-2</v>
      </c>
      <c r="G131" s="7">
        <v>45041</v>
      </c>
      <c r="H131" s="5">
        <v>0.76568330987062005</v>
      </c>
    </row>
    <row r="132" spans="1:8" ht="14.4" x14ac:dyDescent="0.3">
      <c r="A132" s="2" t="s">
        <v>176</v>
      </c>
      <c r="B132" s="3" t="s">
        <v>73</v>
      </c>
      <c r="C132" s="4" t="s">
        <v>74</v>
      </c>
      <c r="D132" s="5">
        <v>10</v>
      </c>
      <c r="E132" s="7">
        <v>44616</v>
      </c>
      <c r="F132" s="5">
        <v>0.29076178482231801</v>
      </c>
      <c r="G132" s="7">
        <v>44945</v>
      </c>
      <c r="H132" s="5">
        <v>0.33143123502147698</v>
      </c>
    </row>
    <row r="133" spans="1:8" ht="14.4" x14ac:dyDescent="0.3">
      <c r="A133" s="2" t="s">
        <v>177</v>
      </c>
      <c r="B133" s="3" t="s">
        <v>81</v>
      </c>
      <c r="C133" s="4" t="s">
        <v>62</v>
      </c>
      <c r="D133" s="5">
        <v>6</v>
      </c>
      <c r="E133" s="7">
        <v>44398</v>
      </c>
      <c r="F133" s="5">
        <v>0.74483031602755301</v>
      </c>
      <c r="G133" s="7">
        <v>45067</v>
      </c>
      <c r="H133" s="5">
        <v>0.45618689536000101</v>
      </c>
    </row>
    <row r="134" spans="1:8" ht="14.4" x14ac:dyDescent="0.3">
      <c r="A134" s="2" t="s">
        <v>178</v>
      </c>
      <c r="B134" s="3" t="s">
        <v>30</v>
      </c>
      <c r="C134" s="4" t="s">
        <v>31</v>
      </c>
      <c r="D134" s="5">
        <v>2</v>
      </c>
      <c r="E134" s="7">
        <v>44244</v>
      </c>
      <c r="F134" s="5">
        <v>0.55145811024395297</v>
      </c>
      <c r="G134" s="7">
        <v>44938</v>
      </c>
      <c r="H134" s="5">
        <v>0.43942741221319298</v>
      </c>
    </row>
    <row r="135" spans="1:8" ht="14.4" x14ac:dyDescent="0.3">
      <c r="A135" s="2" t="s">
        <v>179</v>
      </c>
      <c r="B135" s="3" t="s">
        <v>34</v>
      </c>
      <c r="C135" s="4" t="s">
        <v>35</v>
      </c>
      <c r="D135" s="5">
        <v>2</v>
      </c>
      <c r="E135" s="7">
        <v>44715</v>
      </c>
      <c r="F135" s="5">
        <v>0.75204781971908696</v>
      </c>
      <c r="G135" s="7">
        <v>45016</v>
      </c>
      <c r="H135" s="5">
        <v>0.46296822834011098</v>
      </c>
    </row>
    <row r="136" spans="1:8" ht="14.4" x14ac:dyDescent="0.3">
      <c r="A136" s="2" t="s">
        <v>180</v>
      </c>
      <c r="B136" s="3" t="s">
        <v>61</v>
      </c>
      <c r="C136" s="4" t="s">
        <v>62</v>
      </c>
      <c r="D136" s="5">
        <v>7</v>
      </c>
      <c r="E136" s="7">
        <v>44225</v>
      </c>
      <c r="F136" s="5">
        <v>0.47691846634392299</v>
      </c>
      <c r="G136" s="7">
        <v>44981</v>
      </c>
      <c r="H136" s="5">
        <v>0.46204966570717498</v>
      </c>
    </row>
    <row r="137" spans="1:8" ht="14.4" x14ac:dyDescent="0.3">
      <c r="A137" s="2" t="s">
        <v>181</v>
      </c>
      <c r="B137" s="3" t="s">
        <v>129</v>
      </c>
      <c r="C137" s="4" t="s">
        <v>22</v>
      </c>
      <c r="D137" s="5">
        <v>9</v>
      </c>
      <c r="E137" s="7">
        <v>44442</v>
      </c>
      <c r="F137" s="5">
        <v>0.351563700735118</v>
      </c>
      <c r="G137" s="7">
        <v>45023</v>
      </c>
      <c r="H137" s="5">
        <v>0.95442216883254405</v>
      </c>
    </row>
    <row r="138" spans="1:8" ht="14.4" x14ac:dyDescent="0.3">
      <c r="A138" s="2" t="s">
        <v>182</v>
      </c>
      <c r="B138" s="3" t="s">
        <v>34</v>
      </c>
      <c r="C138" s="4" t="s">
        <v>35</v>
      </c>
      <c r="D138" s="5">
        <v>3</v>
      </c>
      <c r="E138" s="7">
        <v>44878</v>
      </c>
      <c r="F138" s="5">
        <v>0.708252824575899</v>
      </c>
      <c r="G138" s="7">
        <v>45047</v>
      </c>
      <c r="H138" s="5">
        <v>0.25743349659995701</v>
      </c>
    </row>
    <row r="139" spans="1:8" ht="14.4" x14ac:dyDescent="0.3">
      <c r="A139" s="2" t="s">
        <v>183</v>
      </c>
      <c r="B139" s="3" t="s">
        <v>54</v>
      </c>
      <c r="C139" s="4" t="s">
        <v>55</v>
      </c>
      <c r="D139" s="5">
        <v>6</v>
      </c>
      <c r="E139" s="7">
        <v>44535</v>
      </c>
      <c r="F139" s="5">
        <v>8.1168066351901699E-2</v>
      </c>
      <c r="G139" s="7">
        <v>45004</v>
      </c>
      <c r="H139" s="5">
        <v>0.51544985308443603</v>
      </c>
    </row>
    <row r="140" spans="1:8" ht="14.4" x14ac:dyDescent="0.3">
      <c r="A140" s="2" t="s">
        <v>184</v>
      </c>
      <c r="B140" s="3" t="s">
        <v>73</v>
      </c>
      <c r="C140" s="4" t="s">
        <v>74</v>
      </c>
      <c r="D140" s="5">
        <v>3</v>
      </c>
      <c r="E140" s="7">
        <v>44815</v>
      </c>
      <c r="F140" s="5">
        <v>0.44727279397540398</v>
      </c>
      <c r="G140" s="7">
        <v>44961</v>
      </c>
      <c r="H140" s="5">
        <v>0.72124646028638995</v>
      </c>
    </row>
    <row r="141" spans="1:8" ht="14.4" x14ac:dyDescent="0.3">
      <c r="A141" s="2" t="s">
        <v>185</v>
      </c>
      <c r="B141" s="3" t="s">
        <v>30</v>
      </c>
      <c r="C141" s="4" t="s">
        <v>31</v>
      </c>
      <c r="D141" s="5">
        <v>5</v>
      </c>
      <c r="E141" s="7">
        <v>44690</v>
      </c>
      <c r="F141" s="5">
        <v>0.55996144918041602</v>
      </c>
      <c r="G141" s="7">
        <v>44982</v>
      </c>
      <c r="H141" s="5">
        <v>4.0845294204603297E-3</v>
      </c>
    </row>
    <row r="142" spans="1:8" ht="14.4" x14ac:dyDescent="0.3">
      <c r="A142" s="2" t="s">
        <v>186</v>
      </c>
      <c r="B142" s="3" t="s">
        <v>129</v>
      </c>
      <c r="C142" s="4" t="s">
        <v>22</v>
      </c>
      <c r="D142" s="5">
        <v>4</v>
      </c>
      <c r="E142" s="7">
        <v>44521</v>
      </c>
      <c r="F142" s="5">
        <v>0.56230632063577901</v>
      </c>
      <c r="G142" s="7">
        <v>45060</v>
      </c>
      <c r="H142" s="5">
        <v>0.68743114384612203</v>
      </c>
    </row>
    <row r="143" spans="1:8" ht="14.4" x14ac:dyDescent="0.3">
      <c r="A143" s="2" t="s">
        <v>187</v>
      </c>
      <c r="B143" s="3" t="s">
        <v>30</v>
      </c>
      <c r="C143" s="4" t="s">
        <v>31</v>
      </c>
      <c r="D143" s="5">
        <v>5</v>
      </c>
      <c r="E143" s="7">
        <v>44769</v>
      </c>
      <c r="F143" s="5">
        <v>0.72618042932337601</v>
      </c>
      <c r="G143" s="7">
        <v>45013</v>
      </c>
      <c r="H143" s="5">
        <v>0.31138195774945998</v>
      </c>
    </row>
    <row r="144" spans="1:8" ht="14.4" x14ac:dyDescent="0.3">
      <c r="A144" s="2" t="s">
        <v>188</v>
      </c>
      <c r="B144" s="3" t="s">
        <v>71</v>
      </c>
      <c r="C144" s="4" t="s">
        <v>50</v>
      </c>
      <c r="D144" s="5">
        <v>3</v>
      </c>
      <c r="E144" s="7">
        <v>44206</v>
      </c>
      <c r="F144" s="5">
        <v>0.113699112632604</v>
      </c>
      <c r="G144" s="7">
        <v>45012</v>
      </c>
      <c r="H144" s="5">
        <v>3.0869795040312301E-2</v>
      </c>
    </row>
    <row r="145" spans="1:8" ht="14.4" x14ac:dyDescent="0.3">
      <c r="A145" s="2" t="s">
        <v>189</v>
      </c>
      <c r="B145" s="3" t="s">
        <v>129</v>
      </c>
      <c r="C145" s="4" t="s">
        <v>22</v>
      </c>
      <c r="D145" s="5">
        <v>1</v>
      </c>
      <c r="E145" s="7">
        <v>44822</v>
      </c>
      <c r="F145" s="5">
        <v>8.6409222229514596E-2</v>
      </c>
      <c r="G145" s="7">
        <v>44945</v>
      </c>
      <c r="H145" s="5">
        <v>0.720395287309052</v>
      </c>
    </row>
    <row r="146" spans="1:8" ht="14.4" x14ac:dyDescent="0.3">
      <c r="A146" s="2" t="s">
        <v>190</v>
      </c>
      <c r="B146" s="3" t="s">
        <v>71</v>
      </c>
      <c r="C146" s="4" t="s">
        <v>50</v>
      </c>
      <c r="D146" s="5">
        <v>4</v>
      </c>
      <c r="E146" s="7">
        <v>44484</v>
      </c>
      <c r="F146" s="5">
        <v>0.573839853564304</v>
      </c>
      <c r="G146" s="7">
        <v>45050</v>
      </c>
      <c r="H146" s="5">
        <v>0.74143260510805697</v>
      </c>
    </row>
    <row r="147" spans="1:8" ht="14.4" x14ac:dyDescent="0.3">
      <c r="A147" s="2" t="s">
        <v>191</v>
      </c>
      <c r="B147" s="3" t="s">
        <v>27</v>
      </c>
      <c r="C147" s="4" t="s">
        <v>28</v>
      </c>
      <c r="D147" s="5">
        <v>10</v>
      </c>
      <c r="E147" s="7">
        <v>44734</v>
      </c>
      <c r="F147" s="5">
        <v>5.8312359538940997E-2</v>
      </c>
      <c r="G147" s="7">
        <v>45041</v>
      </c>
      <c r="H147" s="5">
        <v>0.50418526458823998</v>
      </c>
    </row>
    <row r="148" spans="1:8" ht="14.4" x14ac:dyDescent="0.3">
      <c r="A148" s="2" t="s">
        <v>192</v>
      </c>
      <c r="B148" s="3" t="s">
        <v>54</v>
      </c>
      <c r="C148" s="4" t="s">
        <v>55</v>
      </c>
      <c r="D148" s="5">
        <v>7</v>
      </c>
      <c r="E148" s="7">
        <v>44480</v>
      </c>
      <c r="F148" s="5">
        <v>0.717702757066082</v>
      </c>
      <c r="G148" s="7">
        <v>44936</v>
      </c>
      <c r="H148" s="5">
        <v>0.1182538345041</v>
      </c>
    </row>
    <row r="149" spans="1:8" ht="14.4" x14ac:dyDescent="0.3">
      <c r="A149" s="2" t="s">
        <v>193</v>
      </c>
      <c r="B149" s="3" t="s">
        <v>24</v>
      </c>
      <c r="C149" s="4" t="s">
        <v>25</v>
      </c>
      <c r="D149" s="5">
        <v>1</v>
      </c>
      <c r="E149" s="7">
        <v>44534</v>
      </c>
      <c r="F149" s="5">
        <v>0.29181649358212502</v>
      </c>
      <c r="G149" s="7">
        <v>44944</v>
      </c>
      <c r="H149" s="5">
        <v>0.59525600260086198</v>
      </c>
    </row>
    <row r="150" spans="1:8" ht="14.4" x14ac:dyDescent="0.3">
      <c r="A150" s="2" t="s">
        <v>194</v>
      </c>
      <c r="B150" s="3" t="s">
        <v>58</v>
      </c>
      <c r="C150" s="4" t="s">
        <v>59</v>
      </c>
      <c r="D150" s="5">
        <v>7</v>
      </c>
      <c r="E150" s="7">
        <v>44616</v>
      </c>
      <c r="F150" s="5">
        <v>0.41475447056245102</v>
      </c>
      <c r="G150" s="7">
        <v>44992</v>
      </c>
      <c r="H150" s="5">
        <v>0.41302964862980401</v>
      </c>
    </row>
    <row r="151" spans="1:8" ht="14.4" x14ac:dyDescent="0.3">
      <c r="A151" s="2" t="s">
        <v>195</v>
      </c>
      <c r="B151" s="3" t="s">
        <v>12</v>
      </c>
      <c r="C151" s="4" t="s">
        <v>13</v>
      </c>
      <c r="D151" s="5">
        <v>3</v>
      </c>
      <c r="E151" s="7">
        <v>44766</v>
      </c>
      <c r="F151" s="5">
        <v>0.273622029983696</v>
      </c>
      <c r="G151" s="7">
        <v>45026</v>
      </c>
      <c r="H151" s="5">
        <v>0.28004873586635498</v>
      </c>
    </row>
    <row r="152" spans="1:8" ht="14.4" x14ac:dyDescent="0.3">
      <c r="A152" s="2" t="s">
        <v>196</v>
      </c>
      <c r="B152" s="3" t="s">
        <v>103</v>
      </c>
      <c r="C152" s="4" t="s">
        <v>104</v>
      </c>
      <c r="D152" s="5">
        <v>5</v>
      </c>
      <c r="E152" s="7">
        <v>44857</v>
      </c>
      <c r="F152" s="5">
        <v>0.36944159210677702</v>
      </c>
      <c r="G152" s="7">
        <v>44944</v>
      </c>
      <c r="H152" s="5">
        <v>0.83598479662907399</v>
      </c>
    </row>
    <row r="153" spans="1:8" ht="14.4" x14ac:dyDescent="0.3">
      <c r="A153" s="2" t="s">
        <v>197</v>
      </c>
      <c r="B153" s="3" t="s">
        <v>103</v>
      </c>
      <c r="C153" s="4" t="s">
        <v>104</v>
      </c>
      <c r="D153" s="5">
        <v>1</v>
      </c>
      <c r="E153" s="7">
        <v>44607</v>
      </c>
      <c r="F153" s="5">
        <v>0.58311714000128001</v>
      </c>
      <c r="G153" s="7">
        <v>44986</v>
      </c>
      <c r="H153" s="5">
        <v>0.132094119226041</v>
      </c>
    </row>
    <row r="154" spans="1:8" ht="14.4" x14ac:dyDescent="0.3">
      <c r="A154" s="2" t="s">
        <v>198</v>
      </c>
      <c r="B154" s="3" t="s">
        <v>34</v>
      </c>
      <c r="C154" s="4" t="s">
        <v>35</v>
      </c>
      <c r="D154" s="5">
        <v>6</v>
      </c>
      <c r="E154" s="7">
        <v>44312</v>
      </c>
      <c r="F154" s="5">
        <v>0.65300297719761102</v>
      </c>
      <c r="G154" s="7">
        <v>45013</v>
      </c>
      <c r="H154" s="5">
        <v>0.67542025364515701</v>
      </c>
    </row>
    <row r="155" spans="1:8" ht="14.4" x14ac:dyDescent="0.3">
      <c r="A155" s="2" t="s">
        <v>199</v>
      </c>
      <c r="B155" s="3" t="s">
        <v>71</v>
      </c>
      <c r="C155" s="4" t="s">
        <v>50</v>
      </c>
      <c r="D155" s="5">
        <v>8</v>
      </c>
      <c r="E155" s="7">
        <v>44684</v>
      </c>
      <c r="F155" s="5">
        <v>0.29111039384551202</v>
      </c>
      <c r="G155" s="7">
        <v>45003</v>
      </c>
      <c r="H155" s="5">
        <v>0.67736656660512595</v>
      </c>
    </row>
    <row r="156" spans="1:8" ht="14.4" x14ac:dyDescent="0.3">
      <c r="A156" s="2" t="s">
        <v>200</v>
      </c>
      <c r="B156" s="3" t="s">
        <v>71</v>
      </c>
      <c r="C156" s="4" t="s">
        <v>50</v>
      </c>
      <c r="D156" s="5">
        <v>4</v>
      </c>
      <c r="E156" s="7">
        <v>44240</v>
      </c>
      <c r="F156" s="5">
        <v>0.112536236136402</v>
      </c>
      <c r="G156" s="7">
        <v>45051</v>
      </c>
      <c r="H156" s="5">
        <v>0.73892418680528005</v>
      </c>
    </row>
    <row r="157" spans="1:8" ht="14.4" x14ac:dyDescent="0.3">
      <c r="A157" s="2" t="s">
        <v>201</v>
      </c>
      <c r="B157" s="3" t="s">
        <v>34</v>
      </c>
      <c r="C157" s="4" t="s">
        <v>35</v>
      </c>
      <c r="D157" s="5">
        <v>9</v>
      </c>
      <c r="E157" s="7">
        <v>44579</v>
      </c>
      <c r="F157" s="5">
        <v>0.15192205963339001</v>
      </c>
      <c r="G157" s="7">
        <v>44999</v>
      </c>
      <c r="H157" s="5">
        <v>0.20150857478536399</v>
      </c>
    </row>
    <row r="158" spans="1:8" ht="14.4" x14ac:dyDescent="0.3">
      <c r="A158" s="2" t="s">
        <v>202</v>
      </c>
      <c r="B158" s="3" t="s">
        <v>103</v>
      </c>
      <c r="C158" s="4" t="s">
        <v>104</v>
      </c>
      <c r="D158" s="5">
        <v>2</v>
      </c>
      <c r="E158" s="7">
        <v>44830</v>
      </c>
      <c r="F158" s="5">
        <v>0.28151547287029699</v>
      </c>
      <c r="G158" s="7">
        <v>44971</v>
      </c>
      <c r="H158" s="5">
        <v>0.112845737208008</v>
      </c>
    </row>
    <row r="159" spans="1:8" ht="14.4" x14ac:dyDescent="0.3">
      <c r="A159" s="2" t="s">
        <v>203</v>
      </c>
      <c r="B159" s="3" t="s">
        <v>9</v>
      </c>
      <c r="C159" s="4" t="s">
        <v>10</v>
      </c>
      <c r="D159" s="5">
        <v>2</v>
      </c>
      <c r="E159" s="7">
        <v>44580</v>
      </c>
      <c r="F159" s="5">
        <v>0.47294292208057698</v>
      </c>
      <c r="G159" s="7">
        <v>45023</v>
      </c>
      <c r="H159" s="5">
        <v>0.79212265204075905</v>
      </c>
    </row>
    <row r="160" spans="1:8" ht="14.4" x14ac:dyDescent="0.3">
      <c r="A160" s="2" t="s">
        <v>204</v>
      </c>
      <c r="B160" s="3" t="s">
        <v>9</v>
      </c>
      <c r="C160" s="4" t="s">
        <v>10</v>
      </c>
      <c r="D160" s="5">
        <v>2</v>
      </c>
      <c r="E160" s="7">
        <v>44605</v>
      </c>
      <c r="F160" s="5">
        <v>0.95827680251471803</v>
      </c>
      <c r="G160" s="7">
        <v>45009</v>
      </c>
      <c r="H160" s="5">
        <v>0.89660265479322399</v>
      </c>
    </row>
    <row r="161" spans="1:8" ht="14.4" x14ac:dyDescent="0.3">
      <c r="A161" s="2" t="s">
        <v>205</v>
      </c>
      <c r="B161" s="3" t="s">
        <v>39</v>
      </c>
      <c r="C161" s="4" t="s">
        <v>40</v>
      </c>
      <c r="D161" s="5">
        <v>2</v>
      </c>
      <c r="E161" s="7">
        <v>44604</v>
      </c>
      <c r="F161" s="5">
        <v>0.27963347908695002</v>
      </c>
      <c r="G161" s="7">
        <v>44949</v>
      </c>
      <c r="H161" s="5">
        <v>0.24854191017697499</v>
      </c>
    </row>
    <row r="162" spans="1:8" ht="14.4" x14ac:dyDescent="0.3">
      <c r="A162" s="2" t="s">
        <v>206</v>
      </c>
      <c r="B162" s="3" t="s">
        <v>61</v>
      </c>
      <c r="C162" s="4" t="s">
        <v>62</v>
      </c>
      <c r="D162" s="5">
        <v>8</v>
      </c>
      <c r="E162" s="7">
        <v>44257</v>
      </c>
      <c r="F162" s="5">
        <v>0.434644149591145</v>
      </c>
      <c r="G162" s="7">
        <v>44955</v>
      </c>
      <c r="H162" s="5">
        <v>0.625342854199327</v>
      </c>
    </row>
    <row r="163" spans="1:8" ht="14.4" x14ac:dyDescent="0.3">
      <c r="A163" s="2" t="s">
        <v>207</v>
      </c>
      <c r="B163" s="3" t="s">
        <v>49</v>
      </c>
      <c r="C163" s="4" t="s">
        <v>50</v>
      </c>
      <c r="D163" s="5">
        <v>5</v>
      </c>
      <c r="E163" s="7">
        <v>44745</v>
      </c>
      <c r="F163" s="5">
        <v>0.74838580953710099</v>
      </c>
      <c r="G163" s="7">
        <v>44980</v>
      </c>
      <c r="H163" s="5">
        <v>0.56239389347784197</v>
      </c>
    </row>
    <row r="164" spans="1:8" ht="14.4" x14ac:dyDescent="0.3">
      <c r="A164" s="2" t="s">
        <v>208</v>
      </c>
      <c r="B164" s="3" t="s">
        <v>30</v>
      </c>
      <c r="C164" s="4" t="s">
        <v>31</v>
      </c>
      <c r="D164" s="5">
        <v>6</v>
      </c>
      <c r="E164" s="7">
        <v>44916</v>
      </c>
      <c r="F164" s="5">
        <v>0.48045901029779903</v>
      </c>
      <c r="G164" s="7">
        <v>45064</v>
      </c>
      <c r="H164" s="5">
        <v>0.433788778732414</v>
      </c>
    </row>
    <row r="165" spans="1:8" ht="14.4" x14ac:dyDescent="0.3">
      <c r="A165" s="2" t="s">
        <v>209</v>
      </c>
      <c r="B165" s="3" t="s">
        <v>58</v>
      </c>
      <c r="C165" s="4" t="s">
        <v>59</v>
      </c>
      <c r="D165" s="5">
        <v>7</v>
      </c>
      <c r="E165" s="7">
        <v>44354</v>
      </c>
      <c r="F165" s="5">
        <v>0.98744929724646802</v>
      </c>
      <c r="G165" s="7">
        <v>45049</v>
      </c>
      <c r="H165" s="5">
        <v>0.21163360381443899</v>
      </c>
    </row>
    <row r="166" spans="1:8" ht="14.4" x14ac:dyDescent="0.3">
      <c r="A166" s="2" t="s">
        <v>210</v>
      </c>
      <c r="B166" s="3" t="s">
        <v>9</v>
      </c>
      <c r="C166" s="4" t="s">
        <v>10</v>
      </c>
      <c r="D166" s="5">
        <v>3</v>
      </c>
      <c r="E166" s="7">
        <v>44711</v>
      </c>
      <c r="F166" s="5">
        <v>5.2479096578398297E-2</v>
      </c>
      <c r="G166" s="7">
        <v>45069</v>
      </c>
      <c r="H166" s="5">
        <v>5.8390055671951401E-2</v>
      </c>
    </row>
    <row r="167" spans="1:8" ht="14.4" x14ac:dyDescent="0.3">
      <c r="A167" s="2" t="s">
        <v>211</v>
      </c>
      <c r="B167" s="3" t="s">
        <v>49</v>
      </c>
      <c r="C167" s="4" t="s">
        <v>50</v>
      </c>
      <c r="D167" s="5">
        <v>4</v>
      </c>
      <c r="E167" s="7">
        <v>44801</v>
      </c>
      <c r="F167" s="5">
        <v>6.3638338964366797E-2</v>
      </c>
      <c r="G167" s="7">
        <v>45014</v>
      </c>
      <c r="H167" s="5">
        <v>0.82222519151117301</v>
      </c>
    </row>
    <row r="168" spans="1:8" ht="14.4" x14ac:dyDescent="0.3">
      <c r="A168" s="2" t="s">
        <v>212</v>
      </c>
      <c r="B168" s="3" t="s">
        <v>21</v>
      </c>
      <c r="C168" s="4" t="s">
        <v>22</v>
      </c>
      <c r="D168" s="5">
        <v>3</v>
      </c>
      <c r="E168" s="7">
        <v>44515</v>
      </c>
      <c r="F168" s="5">
        <v>7.0327700844507193E-2</v>
      </c>
      <c r="G168" s="7">
        <v>44974</v>
      </c>
      <c r="H168" s="5">
        <v>9.4112460113233404E-2</v>
      </c>
    </row>
    <row r="169" spans="1:8" ht="14.4" x14ac:dyDescent="0.3">
      <c r="A169" s="2" t="s">
        <v>213</v>
      </c>
      <c r="B169" s="3" t="s">
        <v>81</v>
      </c>
      <c r="C169" s="4" t="s">
        <v>62</v>
      </c>
      <c r="D169" s="5">
        <v>3</v>
      </c>
      <c r="E169" s="7">
        <v>44897</v>
      </c>
      <c r="F169" s="5">
        <v>0.95057620706778501</v>
      </c>
      <c r="G169" s="7">
        <v>45040</v>
      </c>
      <c r="H169" s="5">
        <v>0.96163422719710601</v>
      </c>
    </row>
    <row r="170" spans="1:8" ht="14.4" x14ac:dyDescent="0.3">
      <c r="A170" s="2" t="s">
        <v>214</v>
      </c>
      <c r="B170" s="3" t="s">
        <v>103</v>
      </c>
      <c r="C170" s="4" t="s">
        <v>104</v>
      </c>
      <c r="D170" s="5">
        <v>1</v>
      </c>
      <c r="E170" s="7">
        <v>44903</v>
      </c>
      <c r="F170" s="5">
        <v>0.48177369539871401</v>
      </c>
      <c r="G170" s="7">
        <v>45046</v>
      </c>
      <c r="H170" s="5">
        <v>0.92834498334210402</v>
      </c>
    </row>
    <row r="171" spans="1:8" ht="14.4" x14ac:dyDescent="0.3">
      <c r="A171" s="2" t="s">
        <v>215</v>
      </c>
      <c r="B171" s="3" t="s">
        <v>54</v>
      </c>
      <c r="C171" s="4" t="s">
        <v>55</v>
      </c>
      <c r="D171" s="5">
        <v>2</v>
      </c>
      <c r="E171" s="7">
        <v>44204</v>
      </c>
      <c r="F171" s="5">
        <v>0.43098053100217298</v>
      </c>
      <c r="G171" s="7">
        <v>44948</v>
      </c>
      <c r="H171" s="5">
        <v>0.43731221847381901</v>
      </c>
    </row>
    <row r="172" spans="1:8" ht="14.4" x14ac:dyDescent="0.3">
      <c r="A172" s="2" t="s">
        <v>216</v>
      </c>
      <c r="B172" s="3" t="s">
        <v>24</v>
      </c>
      <c r="C172" s="4" t="s">
        <v>25</v>
      </c>
      <c r="D172" s="5">
        <v>8</v>
      </c>
      <c r="E172" s="7">
        <v>44439</v>
      </c>
      <c r="F172" s="5">
        <v>0.59735476523394404</v>
      </c>
      <c r="G172" s="7">
        <v>44982</v>
      </c>
      <c r="H172" s="5">
        <v>0.16822758298431501</v>
      </c>
    </row>
    <row r="173" spans="1:8" ht="14.4" x14ac:dyDescent="0.3">
      <c r="A173" s="2" t="s">
        <v>217</v>
      </c>
      <c r="B173" s="3" t="s">
        <v>24</v>
      </c>
      <c r="C173" s="4" t="s">
        <v>25</v>
      </c>
      <c r="D173" s="5">
        <v>6</v>
      </c>
      <c r="E173" s="7">
        <v>44449</v>
      </c>
      <c r="F173" s="5">
        <v>0.26280269378864801</v>
      </c>
      <c r="G173" s="7">
        <v>45014</v>
      </c>
      <c r="H173" s="5">
        <v>0.14823080489066301</v>
      </c>
    </row>
    <row r="174" spans="1:8" ht="14.4" x14ac:dyDescent="0.3">
      <c r="A174" s="2" t="s">
        <v>218</v>
      </c>
      <c r="B174" s="3" t="s">
        <v>49</v>
      </c>
      <c r="C174" s="4" t="s">
        <v>50</v>
      </c>
      <c r="D174" s="5">
        <v>4</v>
      </c>
      <c r="E174" s="7">
        <v>44779</v>
      </c>
      <c r="F174" s="5">
        <v>0.90284110874477896</v>
      </c>
      <c r="G174" s="7">
        <v>45008</v>
      </c>
      <c r="H174" s="5">
        <v>0.63507569454438495</v>
      </c>
    </row>
    <row r="175" spans="1:8" ht="14.4" x14ac:dyDescent="0.3">
      <c r="A175" s="2" t="s">
        <v>219</v>
      </c>
      <c r="B175" s="3" t="s">
        <v>17</v>
      </c>
      <c r="C175" s="4" t="s">
        <v>18</v>
      </c>
      <c r="D175" s="5">
        <v>6</v>
      </c>
      <c r="E175" s="7">
        <v>44241</v>
      </c>
      <c r="F175" s="5">
        <v>0.98199261995326603</v>
      </c>
      <c r="G175" s="7">
        <v>44994</v>
      </c>
      <c r="H175" s="5">
        <v>0.54481123922804697</v>
      </c>
    </row>
    <row r="176" spans="1:8" ht="14.4" x14ac:dyDescent="0.3">
      <c r="A176" s="2" t="s">
        <v>220</v>
      </c>
      <c r="B176" s="3" t="s">
        <v>43</v>
      </c>
      <c r="C176" s="4" t="s">
        <v>44</v>
      </c>
      <c r="D176" s="5">
        <v>3</v>
      </c>
      <c r="E176" s="7">
        <v>44229</v>
      </c>
      <c r="F176" s="5">
        <v>0.84716039463076198</v>
      </c>
      <c r="G176" s="7">
        <v>45067</v>
      </c>
      <c r="H176" s="5">
        <v>1.3086187744415801E-2</v>
      </c>
    </row>
    <row r="177" spans="1:8" ht="14.4" x14ac:dyDescent="0.3">
      <c r="A177" s="2" t="s">
        <v>221</v>
      </c>
      <c r="B177" s="3" t="s">
        <v>129</v>
      </c>
      <c r="C177" s="4" t="s">
        <v>22</v>
      </c>
      <c r="D177" s="5">
        <v>5</v>
      </c>
      <c r="E177" s="7">
        <v>44836</v>
      </c>
      <c r="F177" s="5">
        <v>0.30637569785375002</v>
      </c>
      <c r="G177" s="7">
        <v>45008</v>
      </c>
      <c r="H177" s="5">
        <v>1.25503463839893E-3</v>
      </c>
    </row>
    <row r="178" spans="1:8" ht="14.4" x14ac:dyDescent="0.3">
      <c r="A178" s="2" t="s">
        <v>222</v>
      </c>
      <c r="B178" s="3" t="s">
        <v>49</v>
      </c>
      <c r="C178" s="4" t="s">
        <v>50</v>
      </c>
      <c r="D178" s="5">
        <v>6</v>
      </c>
      <c r="E178" s="7">
        <v>44211</v>
      </c>
      <c r="F178" s="5">
        <v>0.76879912576772802</v>
      </c>
      <c r="G178" s="7">
        <v>45006</v>
      </c>
      <c r="H178" s="5">
        <v>0.86548533755676105</v>
      </c>
    </row>
    <row r="179" spans="1:8" ht="14.4" x14ac:dyDescent="0.3">
      <c r="A179" s="2" t="s">
        <v>223</v>
      </c>
      <c r="B179" s="3" t="s">
        <v>34</v>
      </c>
      <c r="C179" s="4" t="s">
        <v>35</v>
      </c>
      <c r="D179" s="5">
        <v>7</v>
      </c>
      <c r="E179" s="7">
        <v>44514</v>
      </c>
      <c r="F179" s="5">
        <v>0.38563992038543599</v>
      </c>
      <c r="G179" s="7">
        <v>45004</v>
      </c>
      <c r="H179" s="5">
        <v>0.508902669316179</v>
      </c>
    </row>
    <row r="180" spans="1:8" ht="14.4" x14ac:dyDescent="0.3">
      <c r="A180" s="2" t="s">
        <v>224</v>
      </c>
      <c r="B180" s="3" t="s">
        <v>81</v>
      </c>
      <c r="C180" s="4" t="s">
        <v>62</v>
      </c>
      <c r="D180" s="5">
        <v>8</v>
      </c>
      <c r="E180" s="7">
        <v>44309</v>
      </c>
      <c r="F180" s="5">
        <v>0.85335977277591302</v>
      </c>
      <c r="G180" s="7">
        <v>45021</v>
      </c>
      <c r="H180" s="5">
        <v>0.99207281995433205</v>
      </c>
    </row>
    <row r="181" spans="1:8" ht="14.4" x14ac:dyDescent="0.3">
      <c r="A181" s="2" t="s">
        <v>225</v>
      </c>
      <c r="B181" s="3" t="s">
        <v>12</v>
      </c>
      <c r="C181" s="4" t="s">
        <v>13</v>
      </c>
      <c r="D181" s="5">
        <v>5</v>
      </c>
      <c r="E181" s="7">
        <v>44289</v>
      </c>
      <c r="F181" s="5">
        <v>0.28334897654743202</v>
      </c>
      <c r="G181" s="7">
        <v>44965</v>
      </c>
      <c r="H181" s="5">
        <v>0.63454053513977304</v>
      </c>
    </row>
    <row r="182" spans="1:8" ht="14.4" x14ac:dyDescent="0.3">
      <c r="A182" s="2" t="s">
        <v>226</v>
      </c>
      <c r="B182" s="3" t="s">
        <v>81</v>
      </c>
      <c r="C182" s="4" t="s">
        <v>62</v>
      </c>
      <c r="D182" s="5">
        <v>3</v>
      </c>
      <c r="E182" s="7">
        <v>44572</v>
      </c>
      <c r="F182" s="5">
        <v>0.117748642112043</v>
      </c>
      <c r="G182" s="7">
        <v>45073</v>
      </c>
      <c r="H182" s="5">
        <v>0.67092430905617095</v>
      </c>
    </row>
    <row r="183" spans="1:8" ht="14.4" x14ac:dyDescent="0.3">
      <c r="A183" s="2" t="s">
        <v>227</v>
      </c>
      <c r="B183" s="3" t="s">
        <v>39</v>
      </c>
      <c r="C183" s="4" t="s">
        <v>40</v>
      </c>
      <c r="D183" s="5">
        <v>5</v>
      </c>
      <c r="E183" s="7">
        <v>44790</v>
      </c>
      <c r="F183" s="5">
        <v>0.76783916519082696</v>
      </c>
      <c r="G183" s="7">
        <v>45021</v>
      </c>
      <c r="H183" s="5">
        <v>0.24099871039557799</v>
      </c>
    </row>
    <row r="184" spans="1:8" ht="14.4" x14ac:dyDescent="0.3">
      <c r="A184" s="2" t="s">
        <v>228</v>
      </c>
      <c r="B184" s="3" t="s">
        <v>39</v>
      </c>
      <c r="C184" s="4" t="s">
        <v>40</v>
      </c>
      <c r="D184" s="5">
        <v>2</v>
      </c>
      <c r="E184" s="7">
        <v>44766</v>
      </c>
      <c r="F184" s="5">
        <v>0.14806713315151801</v>
      </c>
      <c r="G184" s="7">
        <v>45051</v>
      </c>
      <c r="H184" s="5">
        <v>0.312315972509696</v>
      </c>
    </row>
    <row r="185" spans="1:8" ht="14.4" x14ac:dyDescent="0.3">
      <c r="A185" s="2" t="s">
        <v>229</v>
      </c>
      <c r="B185" s="3" t="s">
        <v>39</v>
      </c>
      <c r="C185" s="4" t="s">
        <v>40</v>
      </c>
      <c r="D185" s="5">
        <v>7</v>
      </c>
      <c r="E185" s="7">
        <v>44577</v>
      </c>
      <c r="F185" s="5">
        <v>7.8885651390256904E-3</v>
      </c>
      <c r="G185" s="7">
        <v>45037</v>
      </c>
      <c r="H185" s="5">
        <v>0.42001946730883299</v>
      </c>
    </row>
    <row r="186" spans="1:8" ht="14.4" x14ac:dyDescent="0.3">
      <c r="A186" s="2" t="s">
        <v>230</v>
      </c>
      <c r="B186" s="3" t="s">
        <v>73</v>
      </c>
      <c r="C186" s="4" t="s">
        <v>74</v>
      </c>
      <c r="D186" s="5">
        <v>7</v>
      </c>
      <c r="E186" s="7">
        <v>44416</v>
      </c>
      <c r="F186" s="5">
        <v>6.5026558074850402E-2</v>
      </c>
      <c r="G186" s="7">
        <v>45005</v>
      </c>
      <c r="H186" s="5">
        <v>0.566596656084567</v>
      </c>
    </row>
    <row r="187" spans="1:8" ht="14.4" x14ac:dyDescent="0.3">
      <c r="A187" s="2" t="s">
        <v>231</v>
      </c>
      <c r="B187" s="3" t="s">
        <v>15</v>
      </c>
      <c r="C187" s="4" t="s">
        <v>10</v>
      </c>
      <c r="D187" s="5">
        <v>1</v>
      </c>
      <c r="E187" s="7">
        <v>44883</v>
      </c>
      <c r="F187" s="5">
        <v>0.30777843623572698</v>
      </c>
      <c r="G187" s="7">
        <v>44963</v>
      </c>
      <c r="H187" s="5">
        <v>0.172453184843159</v>
      </c>
    </row>
    <row r="188" spans="1:8" ht="14.4" x14ac:dyDescent="0.3">
      <c r="A188" s="2" t="s">
        <v>232</v>
      </c>
      <c r="B188" s="3" t="s">
        <v>27</v>
      </c>
      <c r="C188" s="4" t="s">
        <v>28</v>
      </c>
      <c r="D188" s="5">
        <v>5</v>
      </c>
      <c r="E188" s="7">
        <v>44214</v>
      </c>
      <c r="F188" s="5">
        <v>0.1874453216227</v>
      </c>
      <c r="G188" s="7">
        <v>44961</v>
      </c>
      <c r="H188" s="5">
        <v>0.22911064366850301</v>
      </c>
    </row>
    <row r="189" spans="1:8" ht="14.4" x14ac:dyDescent="0.3">
      <c r="A189" s="2" t="s">
        <v>233</v>
      </c>
      <c r="B189" s="3" t="s">
        <v>43</v>
      </c>
      <c r="C189" s="4" t="s">
        <v>44</v>
      </c>
      <c r="D189" s="5">
        <v>6</v>
      </c>
      <c r="E189" s="7">
        <v>44403</v>
      </c>
      <c r="F189" s="5">
        <v>0.83300140406454304</v>
      </c>
      <c r="G189" s="7">
        <v>45026</v>
      </c>
      <c r="H189" s="5">
        <v>0.70242147925557197</v>
      </c>
    </row>
    <row r="190" spans="1:8" ht="14.4" x14ac:dyDescent="0.3">
      <c r="A190" s="2" t="s">
        <v>234</v>
      </c>
      <c r="B190" s="3" t="s">
        <v>34</v>
      </c>
      <c r="C190" s="4" t="s">
        <v>35</v>
      </c>
      <c r="D190" s="5">
        <v>3</v>
      </c>
      <c r="E190" s="7">
        <v>44694</v>
      </c>
      <c r="F190" s="5">
        <v>0.27727516856333601</v>
      </c>
      <c r="G190" s="7">
        <v>45036</v>
      </c>
      <c r="H190" s="5">
        <v>0.34199564672456301</v>
      </c>
    </row>
    <row r="191" spans="1:8" ht="14.4" x14ac:dyDescent="0.3">
      <c r="A191" s="2" t="s">
        <v>235</v>
      </c>
      <c r="B191" s="3" t="s">
        <v>9</v>
      </c>
      <c r="C191" s="4" t="s">
        <v>10</v>
      </c>
      <c r="D191" s="5">
        <v>2</v>
      </c>
      <c r="E191" s="7">
        <v>44199</v>
      </c>
      <c r="F191" s="5">
        <v>0.22356266053190499</v>
      </c>
      <c r="G191" s="7">
        <v>44951</v>
      </c>
      <c r="H191" s="5">
        <v>0.43217504342818902</v>
      </c>
    </row>
    <row r="192" spans="1:8" ht="14.4" x14ac:dyDescent="0.3">
      <c r="A192" s="2" t="s">
        <v>236</v>
      </c>
      <c r="B192" s="3" t="s">
        <v>46</v>
      </c>
      <c r="C192" s="4" t="s">
        <v>47</v>
      </c>
      <c r="D192" s="5">
        <v>6</v>
      </c>
      <c r="E192" s="7">
        <v>44606</v>
      </c>
      <c r="F192" s="5">
        <v>0.64447099494037297</v>
      </c>
      <c r="G192" s="7">
        <v>44975</v>
      </c>
      <c r="H192" s="5">
        <v>0.96567027076396705</v>
      </c>
    </row>
    <row r="193" spans="1:8" ht="14.4" x14ac:dyDescent="0.3">
      <c r="A193" s="2" t="s">
        <v>237</v>
      </c>
      <c r="B193" s="3" t="s">
        <v>49</v>
      </c>
      <c r="C193" s="4" t="s">
        <v>50</v>
      </c>
      <c r="D193" s="5">
        <v>6</v>
      </c>
      <c r="E193" s="7">
        <v>44760</v>
      </c>
      <c r="F193" s="5">
        <v>0.91937449423976403</v>
      </c>
      <c r="G193" s="7">
        <v>44941</v>
      </c>
      <c r="H193" s="5">
        <v>0.80855685548065803</v>
      </c>
    </row>
    <row r="194" spans="1:8" ht="14.4" x14ac:dyDescent="0.3">
      <c r="A194" s="2" t="s">
        <v>238</v>
      </c>
      <c r="B194" s="3" t="s">
        <v>71</v>
      </c>
      <c r="C194" s="4" t="s">
        <v>50</v>
      </c>
      <c r="D194" s="5">
        <v>1</v>
      </c>
      <c r="E194" s="7">
        <v>44391</v>
      </c>
      <c r="F194" s="5">
        <v>0.26377783191771698</v>
      </c>
      <c r="G194" s="7">
        <v>44943</v>
      </c>
      <c r="H194" s="5">
        <v>0.53464391868976202</v>
      </c>
    </row>
    <row r="195" spans="1:8" ht="14.4" x14ac:dyDescent="0.3">
      <c r="A195" s="2" t="s">
        <v>239</v>
      </c>
      <c r="B195" s="3" t="s">
        <v>27</v>
      </c>
      <c r="C195" s="4" t="s">
        <v>28</v>
      </c>
      <c r="D195" s="5">
        <v>3</v>
      </c>
      <c r="E195" s="7">
        <v>44457</v>
      </c>
      <c r="F195" s="5">
        <v>0.48376018648020602</v>
      </c>
      <c r="G195" s="7">
        <v>44983</v>
      </c>
      <c r="H195" s="5">
        <v>0.28976743361438201</v>
      </c>
    </row>
    <row r="196" spans="1:8" ht="14.4" x14ac:dyDescent="0.3">
      <c r="A196" s="2" t="s">
        <v>240</v>
      </c>
      <c r="B196" s="3" t="s">
        <v>58</v>
      </c>
      <c r="C196" s="4" t="s">
        <v>59</v>
      </c>
      <c r="D196" s="5">
        <v>2</v>
      </c>
      <c r="E196" s="7">
        <v>44409</v>
      </c>
      <c r="F196" s="5">
        <v>0.56649641364178105</v>
      </c>
      <c r="G196" s="7">
        <v>44948</v>
      </c>
      <c r="H196" s="5">
        <v>0.76019400248091895</v>
      </c>
    </row>
    <row r="197" spans="1:8" ht="14.4" x14ac:dyDescent="0.3">
      <c r="A197" s="2" t="s">
        <v>241</v>
      </c>
      <c r="B197" s="3" t="s">
        <v>103</v>
      </c>
      <c r="C197" s="4" t="s">
        <v>104</v>
      </c>
      <c r="D197" s="5">
        <v>10</v>
      </c>
      <c r="E197" s="7">
        <v>44229</v>
      </c>
      <c r="F197" s="5">
        <v>0.81758392927810297</v>
      </c>
      <c r="G197" s="7">
        <v>44937</v>
      </c>
      <c r="H197" s="5">
        <v>0.16419798109251399</v>
      </c>
    </row>
    <row r="198" spans="1:8" ht="14.4" x14ac:dyDescent="0.3">
      <c r="A198" s="2" t="s">
        <v>242</v>
      </c>
      <c r="B198" s="3" t="s">
        <v>46</v>
      </c>
      <c r="C198" s="4" t="s">
        <v>47</v>
      </c>
      <c r="D198" s="5">
        <v>5</v>
      </c>
      <c r="E198" s="7">
        <v>44412</v>
      </c>
      <c r="F198" s="5">
        <v>0.24147425161639699</v>
      </c>
      <c r="G198" s="7">
        <v>45005</v>
      </c>
      <c r="H198" s="5">
        <v>0.23302367858983999</v>
      </c>
    </row>
    <row r="199" spans="1:8" ht="14.4" x14ac:dyDescent="0.3">
      <c r="A199" s="2" t="s">
        <v>243</v>
      </c>
      <c r="B199" s="3" t="s">
        <v>58</v>
      </c>
      <c r="C199" s="4" t="s">
        <v>59</v>
      </c>
      <c r="D199" s="5">
        <v>6</v>
      </c>
      <c r="E199" s="7">
        <v>44828</v>
      </c>
      <c r="F199" s="5">
        <v>0.51291771398490105</v>
      </c>
      <c r="G199" s="7">
        <v>44987</v>
      </c>
      <c r="H199" s="5">
        <v>0.755021488484095</v>
      </c>
    </row>
    <row r="200" spans="1:8" ht="14.4" x14ac:dyDescent="0.3">
      <c r="A200" s="2" t="s">
        <v>244</v>
      </c>
      <c r="B200" s="3" t="s">
        <v>73</v>
      </c>
      <c r="C200" s="4" t="s">
        <v>74</v>
      </c>
      <c r="D200" s="5">
        <v>9</v>
      </c>
      <c r="E200" s="7">
        <v>44742</v>
      </c>
      <c r="F200" s="5">
        <v>0.30094368268289601</v>
      </c>
      <c r="G200" s="7">
        <v>45037</v>
      </c>
      <c r="H200" s="5">
        <v>0.55983002083455202</v>
      </c>
    </row>
    <row r="201" spans="1:8" ht="14.4" x14ac:dyDescent="0.3">
      <c r="A201" s="2" t="s">
        <v>245</v>
      </c>
      <c r="B201" s="3" t="s">
        <v>58</v>
      </c>
      <c r="C201" s="4" t="s">
        <v>59</v>
      </c>
      <c r="D201" s="5">
        <v>8</v>
      </c>
      <c r="E201" s="7">
        <v>44502</v>
      </c>
      <c r="F201" s="5">
        <v>0.91352809441905303</v>
      </c>
      <c r="G201" s="7">
        <v>44978</v>
      </c>
      <c r="H201" s="5">
        <v>0.137985792121295</v>
      </c>
    </row>
  </sheetData>
  <autoFilter ref="A1:H201" xr:uid="{A9055F75-FE22-4964-95CC-87EAAFA8A675}"/>
  <hyperlinks>
    <hyperlink ref="B2" r:id="rId1" xr:uid="{4DF37F93-D8D9-4BFB-9592-F0244FA16233}"/>
    <hyperlink ref="B3" r:id="rId2" xr:uid="{CE59BF7D-32E5-4DB7-8833-35B7E1653CCA}"/>
    <hyperlink ref="B4" r:id="rId3" xr:uid="{BF96027D-DC6E-455A-A446-91AC4F32C90D}"/>
    <hyperlink ref="B5" r:id="rId4" xr:uid="{F1E2B732-B652-4FAC-8E7C-34E0FCF123B5}"/>
    <hyperlink ref="B6" r:id="rId5" xr:uid="{B3BCEDA8-4754-424E-A09B-A4B5F70EE734}"/>
    <hyperlink ref="B7" r:id="rId6" xr:uid="{9E53EB4B-ACC8-4C7B-AE24-FE5A3E1A6618}"/>
    <hyperlink ref="B8" r:id="rId7" xr:uid="{57D1AC9C-E97C-45FE-849B-0ED9A16F6C47}"/>
    <hyperlink ref="B9" r:id="rId8" xr:uid="{75B699CB-4E04-4D6C-9A5D-288EF94BB32E}"/>
    <hyperlink ref="B10" r:id="rId9" xr:uid="{3313AF66-9A53-4225-B96C-6899F56BB6CE}"/>
    <hyperlink ref="B11" r:id="rId10" xr:uid="{92DF0E7E-FAB1-4588-9387-B6A01629E76D}"/>
    <hyperlink ref="B12" r:id="rId11" xr:uid="{3CB958FF-7620-4646-B29B-92EB37BF6686}"/>
    <hyperlink ref="B13" r:id="rId12" xr:uid="{CB332D43-960D-43B7-BF3A-3CDE042CC03F}"/>
    <hyperlink ref="B14" r:id="rId13" xr:uid="{34E49927-00EE-4F36-A384-A9A033DB82EF}"/>
    <hyperlink ref="B15" r:id="rId14" xr:uid="{EDE519A0-40DE-4792-96CB-9014392D12B8}"/>
    <hyperlink ref="B16" r:id="rId15" xr:uid="{478ACE4E-0F2D-429B-B288-0A3044840CA2}"/>
    <hyperlink ref="B17" r:id="rId16" xr:uid="{62A84E9E-7E21-4B97-8964-D94BF5B28305}"/>
    <hyperlink ref="B18" r:id="rId17" xr:uid="{CC8EF8D4-B617-4898-BB11-D015137DD962}"/>
    <hyperlink ref="B19" r:id="rId18" xr:uid="{8925EBC5-9C0A-4F54-9D42-6D9D13E87950}"/>
    <hyperlink ref="B20" r:id="rId19" xr:uid="{9627625E-4D0B-4CBC-9C5C-CC414F6AD4F4}"/>
    <hyperlink ref="B21" r:id="rId20" xr:uid="{2CDCA813-8AC7-4343-B6E5-51304BD7C376}"/>
    <hyperlink ref="B22" r:id="rId21" xr:uid="{3EE4651C-DF73-473F-B674-EC6253D512C5}"/>
    <hyperlink ref="B23" r:id="rId22" xr:uid="{8E393EE5-215C-4DF3-912A-3543AAB28709}"/>
    <hyperlink ref="B24" r:id="rId23" xr:uid="{8844EEA8-6C49-4A93-BF55-A4BFBF5C0F3D}"/>
    <hyperlink ref="B25" r:id="rId24" xr:uid="{1317B277-5732-4626-A7AB-4A3A1DCE6F58}"/>
    <hyperlink ref="B26" r:id="rId25" xr:uid="{1D3254CF-9390-4B7F-A8D6-F1B3453596C9}"/>
    <hyperlink ref="B27" r:id="rId26" xr:uid="{77F0A2BE-37A1-4003-819E-18FA99EDEF70}"/>
    <hyperlink ref="B28" r:id="rId27" xr:uid="{44739A4B-00C5-44BA-B48A-E2696DD82A33}"/>
    <hyperlink ref="B29" r:id="rId28" xr:uid="{351C8CA5-EF02-458C-9028-DDD38908B9DE}"/>
    <hyperlink ref="B30" r:id="rId29" xr:uid="{DA400E2B-E7BD-4FCD-8AE6-21FED3AE9A9B}"/>
    <hyperlink ref="B31" r:id="rId30" xr:uid="{E5B19AB1-C12E-4106-805B-9BFF9CD55E4E}"/>
    <hyperlink ref="B32" r:id="rId31" xr:uid="{AAAE9EAE-88E4-4DFB-ACF1-73F61F6AEAF5}"/>
    <hyperlink ref="B33" r:id="rId32" xr:uid="{F2D4901F-F04D-46BE-B0E8-C85B43063A03}"/>
    <hyperlink ref="B34" r:id="rId33" xr:uid="{57D409F5-C81A-4072-9651-44C277EEC2BD}"/>
    <hyperlink ref="B35" r:id="rId34" xr:uid="{C4CE4881-42C3-478E-819E-788B39ABF461}"/>
    <hyperlink ref="B36" r:id="rId35" xr:uid="{15CBCB0C-4D66-45B8-9D2B-C56433171030}"/>
    <hyperlink ref="B37" r:id="rId36" xr:uid="{D6FD9235-1018-4CE2-8042-0BF77CBF7617}"/>
    <hyperlink ref="B38" r:id="rId37" xr:uid="{C3CE4A94-1F5F-43D8-8AAA-10CC0BC1ACB3}"/>
    <hyperlink ref="B39" r:id="rId38" xr:uid="{F381DAA5-B6B8-4AE5-95C3-ADF9B3A2DA90}"/>
    <hyperlink ref="B40" r:id="rId39" xr:uid="{4264D0D9-627F-465E-B2CA-821021BD3EEC}"/>
    <hyperlink ref="B41" r:id="rId40" xr:uid="{71B64A8E-0B10-46F7-B379-B8B6F510B89C}"/>
    <hyperlink ref="B42" r:id="rId41" xr:uid="{CD162ED1-9125-44BC-A563-B8F1708CBB69}"/>
    <hyperlink ref="B43" r:id="rId42" xr:uid="{F24CF745-0364-488E-A9DF-90A46EF2F6D4}"/>
    <hyperlink ref="B44" r:id="rId43" xr:uid="{BE6FBFCF-9F50-4452-9EE7-C1DF7646C90F}"/>
    <hyperlink ref="B45" r:id="rId44" xr:uid="{179F5FD0-E7A6-4866-AC16-02307CD0DE80}"/>
    <hyperlink ref="B46" r:id="rId45" xr:uid="{4BB73B78-542E-444D-A662-0261154645C3}"/>
    <hyperlink ref="B47" r:id="rId46" xr:uid="{99FD7AC6-2EC1-4F88-9D87-DF732778DC7D}"/>
    <hyperlink ref="B48" r:id="rId47" xr:uid="{2130FE08-0DE7-45AA-BD1D-F5D1F1EF7A8B}"/>
    <hyperlink ref="B49" r:id="rId48" xr:uid="{0E0964CA-D977-48FD-B800-9C9BCEFA2109}"/>
    <hyperlink ref="B50" r:id="rId49" xr:uid="{08A8A60A-8D9C-406E-BEAD-D22EB88E8305}"/>
    <hyperlink ref="B51" r:id="rId50" xr:uid="{38E549DD-57A8-4EE3-B0C1-6B3BB4F21E32}"/>
    <hyperlink ref="B52" r:id="rId51" xr:uid="{E5F69134-311C-445C-AAC3-907539A2B140}"/>
    <hyperlink ref="B53" r:id="rId52" xr:uid="{54C5087E-A287-4791-82B9-56AA35044F38}"/>
    <hyperlink ref="B54" r:id="rId53" xr:uid="{6EF80C54-B505-4497-B57E-6BD763240CD3}"/>
    <hyperlink ref="B55" r:id="rId54" xr:uid="{25D53322-74A1-46DA-A734-E71C3CF0B242}"/>
    <hyperlink ref="B56" r:id="rId55" xr:uid="{FB015013-95B0-4C0E-BFA9-A28940BA565D}"/>
    <hyperlink ref="B57" r:id="rId56" xr:uid="{C5E3C8E0-8E9E-4435-A85B-8397F430F031}"/>
    <hyperlink ref="B58" r:id="rId57" xr:uid="{B8021EA6-4DC7-4546-BEE9-13910559C637}"/>
    <hyperlink ref="B59" r:id="rId58" xr:uid="{CF2FCB96-6444-48B5-8D6F-8221CE5C3A17}"/>
    <hyperlink ref="B60" r:id="rId59" xr:uid="{3A1F77BA-3C01-4ACD-83DC-FBF553ABCB31}"/>
    <hyperlink ref="B62" r:id="rId60" xr:uid="{964B2C64-482A-49A1-95A6-CA22C066AA66}"/>
    <hyperlink ref="B63" r:id="rId61" xr:uid="{FDEE5775-6842-4879-A096-34C24F050376}"/>
    <hyperlink ref="B64" r:id="rId62" xr:uid="{9749D63D-90BD-4236-A765-7F76E821A2AF}"/>
    <hyperlink ref="B65" r:id="rId63" xr:uid="{474B0538-0060-48B7-A2CB-2A230A7E22B9}"/>
    <hyperlink ref="B66" r:id="rId64" xr:uid="{B280630D-0F56-45BD-9F70-50FBBA8DB9AD}"/>
    <hyperlink ref="B67" r:id="rId65" xr:uid="{B39B6838-CFFF-4235-AD75-FAE70A887D63}"/>
    <hyperlink ref="B68" r:id="rId66" xr:uid="{ABC89603-E68B-422F-B79D-E50959C74917}"/>
    <hyperlink ref="B69" r:id="rId67" xr:uid="{9686B484-0430-49E4-BA5C-7F7EFD9C9745}"/>
    <hyperlink ref="B70" r:id="rId68" xr:uid="{AF6189E3-8DC5-4AD9-BBA5-F0A735BC8631}"/>
    <hyperlink ref="B72" r:id="rId69" xr:uid="{B4F3496B-E0A2-491C-ACD2-CE4DA36DFF6A}"/>
    <hyperlink ref="B73" r:id="rId70" xr:uid="{BC8838F8-4D9B-499F-ABFE-5F6A3AF3D0C2}"/>
    <hyperlink ref="B74" r:id="rId71" xr:uid="{71665621-4807-4D4B-87E0-4F7A80FB4EE8}"/>
    <hyperlink ref="B75" r:id="rId72" xr:uid="{0FCF000C-739C-4941-8EB7-64F0E81C9D3C}"/>
    <hyperlink ref="B76" r:id="rId73" xr:uid="{CCD233B9-8A33-4A15-8CDA-021A6DB664A8}"/>
    <hyperlink ref="B77" r:id="rId74" xr:uid="{35E4DF2D-38DB-4032-9141-FDE415500C76}"/>
    <hyperlink ref="B78" r:id="rId75" xr:uid="{C7BB039A-F4A3-4C6C-89E2-F40DD9B8B353}"/>
    <hyperlink ref="B79" r:id="rId76" xr:uid="{BD205A29-38A9-47E0-B8BA-99E8AF274C10}"/>
    <hyperlink ref="B80" r:id="rId77" xr:uid="{C0549AED-1F6A-4A03-B792-BE5FF2F65E35}"/>
    <hyperlink ref="B81" r:id="rId78" xr:uid="{8E076DF8-319B-471A-ADE8-C2DAEE472A7F}"/>
    <hyperlink ref="B83" r:id="rId79" xr:uid="{5C22A24E-2313-4B15-A85B-C5A234AACD37}"/>
    <hyperlink ref="B84" r:id="rId80" xr:uid="{7CB66BA5-8F38-41F8-B6FB-067F48871E1A}"/>
    <hyperlink ref="B85" r:id="rId81" xr:uid="{1F834200-DF01-49CA-9412-C46899C2280F}"/>
    <hyperlink ref="B86" r:id="rId82" xr:uid="{6E83F1A4-E9DB-4024-9A4A-CCB76FD7D3ED}"/>
    <hyperlink ref="B87" r:id="rId83" xr:uid="{4A1770E2-CA8E-4705-9248-2616C9D5807D}"/>
    <hyperlink ref="B89" r:id="rId84" xr:uid="{E92C9733-C471-46B1-85D1-1C54019F0648}"/>
    <hyperlink ref="B90" r:id="rId85" xr:uid="{1D11A851-2D60-4F04-8565-D6A440B95164}"/>
    <hyperlink ref="B91" r:id="rId86" xr:uid="{B7B12F28-B8B0-4250-93CA-8FD7854EBA3E}"/>
    <hyperlink ref="B92" r:id="rId87" xr:uid="{077CA59D-003E-4A96-B19D-98F414DA8D2D}"/>
    <hyperlink ref="B93" r:id="rId88" xr:uid="{F990F351-0356-4B93-8EC1-FD127DBCB4C7}"/>
    <hyperlink ref="B94" r:id="rId89" xr:uid="{4DABB6F3-7F6D-46AE-893F-02586198EE82}"/>
    <hyperlink ref="B96" r:id="rId90" xr:uid="{130C9A84-3FBF-490E-8B3F-8CFC618F3EC2}"/>
    <hyperlink ref="B97" r:id="rId91" xr:uid="{00502C37-0970-4582-AF89-6209D3B7D4E4}"/>
    <hyperlink ref="B99" r:id="rId92" xr:uid="{7BDDDE89-CC61-45B8-9268-BAC58F58DB80}"/>
    <hyperlink ref="B100" r:id="rId93" xr:uid="{0D9538CF-B3E0-4580-81B5-41B637B2F3C6}"/>
    <hyperlink ref="B101" r:id="rId94" xr:uid="{868816FC-F7D1-4F61-ADBE-15596E6AA9D4}"/>
    <hyperlink ref="B103" r:id="rId95" xr:uid="{F13400FB-1F6F-4CE8-92B5-B9B1A9AA0B33}"/>
    <hyperlink ref="B104" r:id="rId96" xr:uid="{897BD1FA-8557-4385-9C1F-C898432FF854}"/>
    <hyperlink ref="B106" r:id="rId97" xr:uid="{66BB81E6-C928-486D-A1A6-7C4D1584B34B}"/>
    <hyperlink ref="B107" r:id="rId98" xr:uid="{90B5B05C-5A08-4C5E-8EC3-E8EDF400B7C8}"/>
    <hyperlink ref="B108" r:id="rId99" xr:uid="{E6693F65-5EB7-4370-83AA-03559CD625EE}"/>
    <hyperlink ref="B109" r:id="rId100" xr:uid="{51827544-7084-494C-86C8-E6623777266D}"/>
    <hyperlink ref="B110" r:id="rId101" xr:uid="{D251E826-057E-4146-A9E3-475138747AB6}"/>
    <hyperlink ref="B111" r:id="rId102" xr:uid="{7A07ED82-A59C-4DFA-B5E4-68BD2AEAF18A}"/>
    <hyperlink ref="B112" r:id="rId103" xr:uid="{6E197AC8-0D6C-433D-9FE2-4B405D9864D5}"/>
    <hyperlink ref="B113" r:id="rId104" xr:uid="{0E46F4C9-8663-487E-BD45-12F326D49E68}"/>
    <hyperlink ref="B114" r:id="rId105" xr:uid="{77FEDD55-992A-4105-B4AF-435F7D868045}"/>
    <hyperlink ref="B115" r:id="rId106" xr:uid="{73EA4565-C287-4D62-A666-F593F24BEF59}"/>
    <hyperlink ref="B116" r:id="rId107" xr:uid="{B364D28A-5E57-429B-879F-D62C5688871D}"/>
    <hyperlink ref="B117" r:id="rId108" xr:uid="{7BDDDACC-7699-4B37-8B13-ACDD7B36CA67}"/>
    <hyperlink ref="B119" r:id="rId109" xr:uid="{A8F7FB2D-119E-41E5-A1EA-54596ABC1ECD}"/>
    <hyperlink ref="B120" r:id="rId110" xr:uid="{2301A7B3-D549-411B-BAF6-34129A8C0F35}"/>
    <hyperlink ref="B121" r:id="rId111" xr:uid="{CF1D81F0-9264-4770-A0D8-1CCC76410EAB}"/>
    <hyperlink ref="B122" r:id="rId112" xr:uid="{879B03BA-0643-4AC7-9819-9C3F7576CF11}"/>
    <hyperlink ref="B123" r:id="rId113" xr:uid="{A1E4E713-DB8A-4691-92BE-CBF55FAE35C9}"/>
    <hyperlink ref="B124" r:id="rId114" xr:uid="{4CF38F50-A961-4637-A729-99F5B3917B8F}"/>
    <hyperlink ref="B125" r:id="rId115" xr:uid="{1D68E9C2-8847-4654-8E48-F7522CBFC09C}"/>
    <hyperlink ref="B126" r:id="rId116" xr:uid="{A3652B78-7248-498C-8A0F-EE2B681429C0}"/>
    <hyperlink ref="B128" r:id="rId117" xr:uid="{C6C0A44F-4E4D-4049-9787-392BA5A2A15E}"/>
    <hyperlink ref="B129" r:id="rId118" xr:uid="{E03ADCBC-AD54-4021-A807-BBDC68E274E0}"/>
    <hyperlink ref="B131" r:id="rId119" xr:uid="{0E99F3BD-32A9-4BE0-942C-B59B8398D245}"/>
    <hyperlink ref="B132" r:id="rId120" xr:uid="{0BD2D559-2AB3-448A-BB5F-48E0BE00446E}"/>
    <hyperlink ref="B133" r:id="rId121" xr:uid="{E7918DAD-BA22-4207-AB81-75CE0624E533}"/>
    <hyperlink ref="B134" r:id="rId122" xr:uid="{0FB83EFA-66F3-42AE-9FE4-6D70F79EC591}"/>
    <hyperlink ref="B135" r:id="rId123" xr:uid="{57E684AE-1F4B-4F46-B0CE-2CB4034CD9AB}"/>
    <hyperlink ref="B136" r:id="rId124" xr:uid="{06B7F8C3-0C26-4392-8606-F1981FA3C8DF}"/>
    <hyperlink ref="B137" r:id="rId125" xr:uid="{02C315D8-1250-4513-B5ED-7CA452CBF00E}"/>
    <hyperlink ref="B138" r:id="rId126" xr:uid="{F76AD9CC-A226-4D8F-90FE-5300D405451A}"/>
    <hyperlink ref="B139" r:id="rId127" xr:uid="{BA84C6CF-7D4D-4E09-803D-892CF768FBD1}"/>
    <hyperlink ref="B140" r:id="rId128" xr:uid="{92AF95A3-9BD4-4C0E-BEF7-0D1376235B95}"/>
    <hyperlink ref="B141" r:id="rId129" xr:uid="{F15F36FB-D488-41A7-ABDA-1CC3B76B79DE}"/>
    <hyperlink ref="B142" r:id="rId130" xr:uid="{2D6F2657-0246-4E56-BA98-3B6F4A77D710}"/>
    <hyperlink ref="B143" r:id="rId131" xr:uid="{168760BD-6FFD-4F98-930E-06F80F117C36}"/>
    <hyperlink ref="B144" r:id="rId132" xr:uid="{3E4D0536-756B-45F1-92A9-F1652DF63FF8}"/>
    <hyperlink ref="B145" r:id="rId133" xr:uid="{31722AC5-90E7-4AF5-AB46-940AF25CF61A}"/>
    <hyperlink ref="B146" r:id="rId134" xr:uid="{AFC63803-9071-4C2C-98FF-176B377D0C2F}"/>
    <hyperlink ref="B147" r:id="rId135" xr:uid="{6F7C432D-9093-4063-BEC6-0440A88C5EDE}"/>
    <hyperlink ref="B148" r:id="rId136" xr:uid="{54124115-8B93-4631-93A6-026D699FF1F0}"/>
    <hyperlink ref="B149" r:id="rId137" xr:uid="{DD9247E4-60A9-4BCA-A0BC-37FDC1995E60}"/>
    <hyperlink ref="B150" r:id="rId138" xr:uid="{63730757-A0A6-4899-B368-83F28C9DCD8A}"/>
    <hyperlink ref="B151" r:id="rId139" xr:uid="{E9801FC0-8BF5-4EF8-A315-47827B13D5F6}"/>
    <hyperlink ref="B154" r:id="rId140" xr:uid="{6F11C255-8666-4A65-9404-E07FD70D096D}"/>
    <hyperlink ref="B155" r:id="rId141" xr:uid="{B0345C91-E257-4165-8143-39DE07F8549F}"/>
    <hyperlink ref="B156" r:id="rId142" xr:uid="{487C40B9-6D2E-4361-B34A-B29172349085}"/>
    <hyperlink ref="B157" r:id="rId143" xr:uid="{EB3B63E8-1FBE-43A4-BADC-4C73FC7036FF}"/>
    <hyperlink ref="B159" r:id="rId144" xr:uid="{439EEF9F-B3EA-43E9-B4D1-FF9ECC470D68}"/>
    <hyperlink ref="B160" r:id="rId145" xr:uid="{4FDC8F2C-D610-4A55-8B0E-4A23F749569D}"/>
    <hyperlink ref="B161" r:id="rId146" xr:uid="{3878C90D-9FBA-4DF7-B92F-35246E2A60B8}"/>
    <hyperlink ref="B162" r:id="rId147" xr:uid="{796EDACB-FE1A-4B7F-91C9-4A9C7F75180A}"/>
    <hyperlink ref="B163" r:id="rId148" xr:uid="{170F75DB-5DF0-4589-B84B-2C0197E388EE}"/>
    <hyperlink ref="B164" r:id="rId149" xr:uid="{35127147-0664-4404-8988-CAE810849902}"/>
    <hyperlink ref="B165" r:id="rId150" xr:uid="{8646E9A7-E4DA-4226-B3BD-D55E4DACB608}"/>
    <hyperlink ref="B166" r:id="rId151" xr:uid="{C52816D7-CDCD-4E56-AD98-C6C959BCF764}"/>
    <hyperlink ref="B167" r:id="rId152" xr:uid="{AD923195-0FD5-4843-9020-80141F60D354}"/>
    <hyperlink ref="B168" r:id="rId153" xr:uid="{B1468683-E6F0-45F9-8590-8E6800DE3142}"/>
    <hyperlink ref="B169" r:id="rId154" xr:uid="{CE1FF0FF-2BB9-4868-80C4-80E237AB3406}"/>
    <hyperlink ref="B171" r:id="rId155" xr:uid="{76D5C2C2-A790-44E3-80A7-85A1AE7C8D67}"/>
    <hyperlink ref="B172" r:id="rId156" xr:uid="{9F53B628-6B47-4506-923B-A4550F6E814F}"/>
    <hyperlink ref="B173" r:id="rId157" xr:uid="{511E9031-F917-4159-8F18-508143C50AE6}"/>
    <hyperlink ref="B174" r:id="rId158" xr:uid="{CB19DB85-00AA-454F-ABCE-F5ED9E275A73}"/>
    <hyperlink ref="B175" r:id="rId159" xr:uid="{20F2F54F-4BB3-4C63-BDF4-8F833E5C114F}"/>
    <hyperlink ref="B176" r:id="rId160" xr:uid="{64D9787E-DF26-4128-A68B-DA7F5D403F6C}"/>
    <hyperlink ref="B177" r:id="rId161" xr:uid="{ECDC43E1-3FA4-49D7-B399-4E79F84B3063}"/>
    <hyperlink ref="B178" r:id="rId162" xr:uid="{2CA952C9-9636-4D80-85A6-EF4A079484B9}"/>
    <hyperlink ref="B179" r:id="rId163" xr:uid="{14532424-A35A-45F1-990D-8C4BAE79A600}"/>
    <hyperlink ref="B180" r:id="rId164" xr:uid="{2C22E789-F5B2-4E8E-8626-01D5B9D5D69B}"/>
    <hyperlink ref="B181" r:id="rId165" xr:uid="{80F444B4-F14A-4566-B824-241E1DDFC3AA}"/>
    <hyperlink ref="B182" r:id="rId166" xr:uid="{99CFD42B-D655-4E2A-B9C1-437F6CED98C4}"/>
    <hyperlink ref="B183" r:id="rId167" xr:uid="{80069375-3FB0-4729-B087-BB9369D0CE96}"/>
    <hyperlink ref="B184" r:id="rId168" xr:uid="{EAFA4253-7720-4EFB-8C02-6DB3A415B767}"/>
    <hyperlink ref="B185" r:id="rId169" xr:uid="{5586E90E-5561-49CE-B457-EE97CC1A797D}"/>
    <hyperlink ref="B186" r:id="rId170" xr:uid="{DE16CB81-F893-49F9-B0B1-B3C3D6B51336}"/>
    <hyperlink ref="B187" r:id="rId171" xr:uid="{7CFF128D-43F3-4675-8421-523D1EEE2A20}"/>
    <hyperlink ref="B188" r:id="rId172" xr:uid="{03FC59EB-87E3-414C-9695-F033FAEDB649}"/>
    <hyperlink ref="B189" r:id="rId173" xr:uid="{84600AE5-1DF7-47C7-9317-C27D9643569C}"/>
    <hyperlink ref="B190" r:id="rId174" xr:uid="{C0C829E5-5238-4AC1-9444-45F014C64569}"/>
    <hyperlink ref="B191" r:id="rId175" xr:uid="{ED8F2235-47CE-443C-ABAE-830AFD04437E}"/>
    <hyperlink ref="B192" r:id="rId176" xr:uid="{1D796CD0-9555-4E68-AF4C-F721BF6D0740}"/>
    <hyperlink ref="B193" r:id="rId177" xr:uid="{2A082E4D-C772-4508-96ED-F33358991208}"/>
    <hyperlink ref="B194" r:id="rId178" xr:uid="{4BDA59C1-D64D-430C-BC34-591EB78B6D02}"/>
    <hyperlink ref="B195" r:id="rId179" xr:uid="{C004E04D-AB5A-4C52-830E-3CCC5235C452}"/>
    <hyperlink ref="B196" r:id="rId180" xr:uid="{9E4F6C0C-2558-405E-8709-95FF4DEB6F8E}"/>
    <hyperlink ref="B198" r:id="rId181" xr:uid="{B5EB3F05-9B91-4E6C-A0F8-D52E8FB26601}"/>
    <hyperlink ref="B199" r:id="rId182" xr:uid="{7DCF0077-63F3-4761-AB53-593B7C7FC822}"/>
    <hyperlink ref="B200" r:id="rId183" xr:uid="{7B6ABDE2-E5E8-4D17-9F88-9521C405BC7D}"/>
    <hyperlink ref="B201" r:id="rId184" xr:uid="{003E6A42-CBDF-4C35-AAAE-2E081C9AF5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687-8784-4C26-B54D-B241F7B93300}">
  <sheetPr>
    <pageSetUpPr autoPageBreaks="0"/>
  </sheetPr>
  <dimension ref="A1:N40"/>
  <sheetViews>
    <sheetView showGridLines="0" tabSelected="1" zoomScaleNormal="100" workbookViewId="0">
      <selection activeCell="B1" sqref="B1"/>
    </sheetView>
  </sheetViews>
  <sheetFormatPr defaultRowHeight="13.2" x14ac:dyDescent="0.25"/>
  <cols>
    <col min="1" max="1" width="30.77734375" bestFit="1" customWidth="1"/>
    <col min="2" max="2" width="30.44140625" customWidth="1"/>
    <col min="3" max="3" width="16.33203125" bestFit="1" customWidth="1"/>
    <col min="4" max="4" width="25.88671875" bestFit="1" customWidth="1"/>
    <col min="11" max="11" width="11.21875" customWidth="1"/>
    <col min="14" max="14" width="16.109375" customWidth="1"/>
  </cols>
  <sheetData>
    <row r="1" spans="1:4" ht="19.8" thickTop="1" thickBot="1" x14ac:dyDescent="0.3">
      <c r="A1" s="11" t="s">
        <v>2</v>
      </c>
      <c r="B1" s="11" t="s">
        <v>1</v>
      </c>
      <c r="C1" s="11" t="s">
        <v>265</v>
      </c>
      <c r="D1" s="11" t="s">
        <v>266</v>
      </c>
    </row>
    <row r="2" spans="1:4" ht="14.4" thickTop="1" x14ac:dyDescent="0.25">
      <c r="A2" s="28" t="s">
        <v>104</v>
      </c>
      <c r="B2" s="19"/>
      <c r="C2" s="35">
        <v>80</v>
      </c>
      <c r="D2" s="19" t="str">
        <f>IF(B2&lt;&gt;"","",IF(C2&gt;=67,"yes","no"))</f>
        <v>yes</v>
      </c>
    </row>
    <row r="3" spans="1:4" ht="13.8" x14ac:dyDescent="0.3">
      <c r="A3" s="32"/>
      <c r="B3" s="30" t="s">
        <v>103</v>
      </c>
      <c r="C3" s="19">
        <v>80</v>
      </c>
      <c r="D3" s="19" t="str">
        <f t="shared" ref="D3:D39" si="0">IF(B3&lt;&gt;"","",IF(C3&gt;=67,"yes","no"))</f>
        <v/>
      </c>
    </row>
    <row r="4" spans="1:4" ht="13.8" x14ac:dyDescent="0.25">
      <c r="A4" s="28" t="s">
        <v>59</v>
      </c>
      <c r="B4" s="19"/>
      <c r="C4" s="35">
        <v>83</v>
      </c>
      <c r="D4" s="19" t="str">
        <f t="shared" si="0"/>
        <v>yes</v>
      </c>
    </row>
    <row r="5" spans="1:4" ht="13.8" x14ac:dyDescent="0.3">
      <c r="A5" s="32"/>
      <c r="B5" s="30" t="s">
        <v>58</v>
      </c>
      <c r="C5" s="19">
        <v>83</v>
      </c>
      <c r="D5" s="19" t="str">
        <f t="shared" si="0"/>
        <v/>
      </c>
    </row>
    <row r="6" spans="1:4" ht="13.8" x14ac:dyDescent="0.25">
      <c r="A6" s="28" t="s">
        <v>31</v>
      </c>
      <c r="B6" s="19"/>
      <c r="C6" s="35">
        <v>46</v>
      </c>
      <c r="D6" s="19" t="str">
        <f t="shared" si="0"/>
        <v>no</v>
      </c>
    </row>
    <row r="7" spans="1:4" ht="13.8" x14ac:dyDescent="0.3">
      <c r="A7" s="32"/>
      <c r="B7" s="30" t="s">
        <v>30</v>
      </c>
      <c r="C7" s="19">
        <v>46</v>
      </c>
      <c r="D7" s="19" t="str">
        <f t="shared" si="0"/>
        <v/>
      </c>
    </row>
    <row r="8" spans="1:4" ht="13.8" x14ac:dyDescent="0.25">
      <c r="A8" s="28" t="s">
        <v>50</v>
      </c>
      <c r="B8" s="19"/>
      <c r="C8" s="35">
        <v>74</v>
      </c>
      <c r="D8" s="19" t="str">
        <f t="shared" si="0"/>
        <v>yes</v>
      </c>
    </row>
    <row r="9" spans="1:4" ht="13.8" x14ac:dyDescent="0.3">
      <c r="A9" s="32"/>
      <c r="B9" s="34" t="s">
        <v>49</v>
      </c>
      <c r="C9" s="19">
        <v>39</v>
      </c>
      <c r="D9" s="19" t="str">
        <f t="shared" si="0"/>
        <v/>
      </c>
    </row>
    <row r="10" spans="1:4" ht="13.8" x14ac:dyDescent="0.3">
      <c r="A10" s="32"/>
      <c r="B10" s="30" t="s">
        <v>71</v>
      </c>
      <c r="C10" s="19">
        <v>35</v>
      </c>
      <c r="D10" s="19" t="str">
        <f t="shared" si="0"/>
        <v/>
      </c>
    </row>
    <row r="11" spans="1:4" ht="13.8" x14ac:dyDescent="0.25">
      <c r="A11" s="28" t="s">
        <v>22</v>
      </c>
      <c r="B11" s="19"/>
      <c r="C11" s="35">
        <v>70</v>
      </c>
      <c r="D11" s="19" t="str">
        <f t="shared" si="0"/>
        <v>yes</v>
      </c>
    </row>
    <row r="12" spans="1:4" ht="13.8" x14ac:dyDescent="0.3">
      <c r="A12" s="32"/>
      <c r="B12" s="34" t="s">
        <v>21</v>
      </c>
      <c r="C12" s="19">
        <v>30</v>
      </c>
      <c r="D12" s="19" t="str">
        <f t="shared" si="0"/>
        <v/>
      </c>
    </row>
    <row r="13" spans="1:4" ht="13.8" x14ac:dyDescent="0.3">
      <c r="A13" s="32"/>
      <c r="B13" s="30" t="s">
        <v>129</v>
      </c>
      <c r="C13" s="19">
        <v>40</v>
      </c>
      <c r="D13" s="19" t="str">
        <f t="shared" si="0"/>
        <v/>
      </c>
    </row>
    <row r="14" spans="1:4" ht="13.8" x14ac:dyDescent="0.25">
      <c r="A14" s="28" t="s">
        <v>35</v>
      </c>
      <c r="B14" s="19"/>
      <c r="C14" s="35">
        <v>81</v>
      </c>
      <c r="D14" s="19" t="str">
        <f t="shared" si="0"/>
        <v>yes</v>
      </c>
    </row>
    <row r="15" spans="1:4" ht="13.8" x14ac:dyDescent="0.3">
      <c r="A15" s="32"/>
      <c r="B15" s="30" t="s">
        <v>34</v>
      </c>
      <c r="C15" s="19">
        <v>81</v>
      </c>
      <c r="D15" s="19" t="str">
        <f t="shared" si="0"/>
        <v/>
      </c>
    </row>
    <row r="16" spans="1:4" ht="13.8" x14ac:dyDescent="0.25">
      <c r="A16" s="28" t="s">
        <v>47</v>
      </c>
      <c r="B16" s="19"/>
      <c r="C16" s="35">
        <v>54</v>
      </c>
      <c r="D16" s="19" t="str">
        <f t="shared" si="0"/>
        <v>no</v>
      </c>
    </row>
    <row r="17" spans="1:14" ht="13.8" x14ac:dyDescent="0.3">
      <c r="A17" s="29"/>
      <c r="B17" s="19" t="s">
        <v>46</v>
      </c>
      <c r="C17" s="19">
        <v>54</v>
      </c>
      <c r="D17" s="19" t="str">
        <f t="shared" si="0"/>
        <v/>
      </c>
    </row>
    <row r="18" spans="1:14" ht="13.8" x14ac:dyDescent="0.25">
      <c r="A18" s="28" t="s">
        <v>10</v>
      </c>
      <c r="B18" s="19"/>
      <c r="C18" s="35">
        <v>111</v>
      </c>
      <c r="D18" s="19" t="str">
        <f t="shared" si="0"/>
        <v>yes</v>
      </c>
    </row>
    <row r="19" spans="1:14" ht="13.8" x14ac:dyDescent="0.3">
      <c r="A19" s="32"/>
      <c r="B19" s="34" t="s">
        <v>9</v>
      </c>
      <c r="C19" s="19">
        <v>75</v>
      </c>
      <c r="D19" s="19" t="str">
        <f t="shared" si="0"/>
        <v/>
      </c>
    </row>
    <row r="20" spans="1:14" ht="13.8" x14ac:dyDescent="0.3">
      <c r="A20" s="32"/>
      <c r="B20" s="30" t="s">
        <v>15</v>
      </c>
      <c r="C20" s="19">
        <v>36</v>
      </c>
      <c r="D20" s="19" t="str">
        <f t="shared" si="0"/>
        <v/>
      </c>
    </row>
    <row r="21" spans="1:14" ht="13.8" x14ac:dyDescent="0.25">
      <c r="A21" s="28" t="s">
        <v>13</v>
      </c>
      <c r="B21" s="19"/>
      <c r="C21" s="35">
        <v>40</v>
      </c>
      <c r="D21" s="19" t="str">
        <f t="shared" si="0"/>
        <v>no</v>
      </c>
      <c r="N21" s="12"/>
    </row>
    <row r="22" spans="1:14" ht="13.8" x14ac:dyDescent="0.3">
      <c r="A22" s="32"/>
      <c r="B22" s="30" t="s">
        <v>12</v>
      </c>
      <c r="C22" s="19">
        <v>40</v>
      </c>
      <c r="D22" s="19" t="str">
        <f t="shared" si="0"/>
        <v/>
      </c>
    </row>
    <row r="23" spans="1:14" ht="13.8" x14ac:dyDescent="0.25">
      <c r="A23" s="28" t="s">
        <v>44</v>
      </c>
      <c r="B23" s="19"/>
      <c r="C23" s="35">
        <v>43</v>
      </c>
      <c r="D23" s="19" t="str">
        <f t="shared" si="0"/>
        <v>no</v>
      </c>
    </row>
    <row r="24" spans="1:14" ht="13.8" x14ac:dyDescent="0.3">
      <c r="A24" s="32"/>
      <c r="B24" s="30" t="s">
        <v>43</v>
      </c>
      <c r="C24" s="19">
        <v>43</v>
      </c>
      <c r="D24" s="19" t="str">
        <f t="shared" si="0"/>
        <v/>
      </c>
    </row>
    <row r="25" spans="1:14" ht="13.8" x14ac:dyDescent="0.25">
      <c r="A25" s="28" t="s">
        <v>40</v>
      </c>
      <c r="B25" s="19"/>
      <c r="C25" s="35">
        <v>35</v>
      </c>
      <c r="D25" s="19" t="str">
        <f t="shared" si="0"/>
        <v>no</v>
      </c>
    </row>
    <row r="26" spans="1:14" ht="13.8" x14ac:dyDescent="0.3">
      <c r="A26" s="32"/>
      <c r="B26" s="30" t="s">
        <v>39</v>
      </c>
      <c r="C26" s="19">
        <v>35</v>
      </c>
      <c r="D26" s="19" t="str">
        <f t="shared" si="0"/>
        <v/>
      </c>
    </row>
    <row r="27" spans="1:14" ht="13.8" x14ac:dyDescent="0.25">
      <c r="A27" s="28" t="s">
        <v>28</v>
      </c>
      <c r="B27" s="19"/>
      <c r="C27" s="35">
        <v>34</v>
      </c>
      <c r="D27" s="19" t="str">
        <f t="shared" si="0"/>
        <v>no</v>
      </c>
    </row>
    <row r="28" spans="1:14" ht="13.8" x14ac:dyDescent="0.3">
      <c r="A28" s="32"/>
      <c r="B28" s="30" t="s">
        <v>27</v>
      </c>
      <c r="C28" s="19">
        <v>34</v>
      </c>
      <c r="D28" s="19" t="str">
        <f t="shared" si="0"/>
        <v/>
      </c>
    </row>
    <row r="29" spans="1:14" ht="13.8" x14ac:dyDescent="0.25">
      <c r="A29" s="28" t="s">
        <v>25</v>
      </c>
      <c r="B29" s="19"/>
      <c r="C29" s="35">
        <v>36</v>
      </c>
      <c r="D29" s="19" t="str">
        <f t="shared" si="0"/>
        <v>no</v>
      </c>
    </row>
    <row r="30" spans="1:14" ht="13.8" x14ac:dyDescent="0.3">
      <c r="A30" s="32"/>
      <c r="B30" s="30" t="s">
        <v>24</v>
      </c>
      <c r="C30" s="19">
        <v>36</v>
      </c>
      <c r="D30" s="19" t="str">
        <f t="shared" si="0"/>
        <v/>
      </c>
    </row>
    <row r="31" spans="1:14" ht="13.8" x14ac:dyDescent="0.25">
      <c r="A31" s="28" t="s">
        <v>18</v>
      </c>
      <c r="B31" s="19"/>
      <c r="C31" s="35">
        <v>49</v>
      </c>
      <c r="D31" s="19" t="str">
        <f t="shared" si="0"/>
        <v>no</v>
      </c>
    </row>
    <row r="32" spans="1:14" ht="13.8" x14ac:dyDescent="0.3">
      <c r="A32" s="32"/>
      <c r="B32" s="30" t="s">
        <v>17</v>
      </c>
      <c r="C32" s="19">
        <v>49</v>
      </c>
      <c r="D32" s="19" t="str">
        <f t="shared" si="0"/>
        <v/>
      </c>
    </row>
    <row r="33" spans="1:4" ht="13.8" x14ac:dyDescent="0.25">
      <c r="A33" s="28" t="s">
        <v>74</v>
      </c>
      <c r="B33" s="19"/>
      <c r="C33" s="28">
        <v>57</v>
      </c>
      <c r="D33" s="19" t="str">
        <f t="shared" si="0"/>
        <v>no</v>
      </c>
    </row>
    <row r="34" spans="1:4" ht="13.8" x14ac:dyDescent="0.3">
      <c r="A34" s="32"/>
      <c r="B34" s="30" t="s">
        <v>73</v>
      </c>
      <c r="C34" s="19">
        <v>57</v>
      </c>
      <c r="D34" s="19" t="str">
        <f t="shared" si="0"/>
        <v/>
      </c>
    </row>
    <row r="35" spans="1:4" ht="13.8" x14ac:dyDescent="0.25">
      <c r="A35" s="28" t="s">
        <v>55</v>
      </c>
      <c r="B35" s="19"/>
      <c r="C35" s="35">
        <v>38</v>
      </c>
      <c r="D35" s="19" t="str">
        <f t="shared" si="0"/>
        <v>no</v>
      </c>
    </row>
    <row r="36" spans="1:4" ht="13.8" x14ac:dyDescent="0.3">
      <c r="A36" s="32"/>
      <c r="B36" s="30" t="s">
        <v>54</v>
      </c>
      <c r="C36" s="19">
        <v>38</v>
      </c>
      <c r="D36" s="19" t="str">
        <f t="shared" si="0"/>
        <v/>
      </c>
    </row>
    <row r="37" spans="1:4" ht="13.8" x14ac:dyDescent="0.25">
      <c r="A37" s="28" t="s">
        <v>62</v>
      </c>
      <c r="B37" s="19"/>
      <c r="C37" s="35">
        <v>88</v>
      </c>
      <c r="D37" s="19" t="str">
        <f t="shared" si="0"/>
        <v>yes</v>
      </c>
    </row>
    <row r="38" spans="1:4" ht="13.8" x14ac:dyDescent="0.3">
      <c r="A38" s="32"/>
      <c r="B38" s="34" t="s">
        <v>61</v>
      </c>
      <c r="C38" s="19">
        <v>42</v>
      </c>
      <c r="D38" s="19" t="str">
        <f t="shared" si="0"/>
        <v/>
      </c>
    </row>
    <row r="39" spans="1:4" ht="13.8" x14ac:dyDescent="0.3">
      <c r="A39" s="33"/>
      <c r="B39" s="30" t="s">
        <v>81</v>
      </c>
      <c r="C39" s="19">
        <v>46</v>
      </c>
      <c r="D39" s="19" t="str">
        <f t="shared" si="0"/>
        <v/>
      </c>
    </row>
    <row r="40" spans="1:4" ht="13.8" x14ac:dyDescent="0.3">
      <c r="A40" s="21" t="s">
        <v>264</v>
      </c>
      <c r="B40" s="31"/>
      <c r="C40" s="21">
        <v>1019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0B2C-4CAB-408E-BD59-044C2E13E68B}">
  <dimension ref="A1:O201"/>
  <sheetViews>
    <sheetView showGridLines="0" workbookViewId="0">
      <selection activeCell="A7" sqref="A7"/>
    </sheetView>
  </sheetViews>
  <sheetFormatPr defaultRowHeight="13.2" x14ac:dyDescent="0.25"/>
  <cols>
    <col min="1" max="1" width="11.77734375" customWidth="1"/>
    <col min="2" max="2" width="26.5546875" customWidth="1"/>
    <col min="3" max="3" width="24.33203125" bestFit="1" customWidth="1"/>
    <col min="5" max="5" width="19.33203125" bestFit="1" customWidth="1"/>
    <col min="6" max="6" width="6.5546875" customWidth="1"/>
    <col min="8" max="8" width="9.5546875" customWidth="1"/>
    <col min="9" max="9" width="16.88671875" bestFit="1" customWidth="1"/>
    <col min="14" max="14" width="10.109375" bestFit="1" customWidth="1"/>
  </cols>
  <sheetData>
    <row r="1" spans="1:15" ht="19.2" customHeight="1" thickTop="1" thickBot="1" x14ac:dyDescent="0.3">
      <c r="A1" s="1" t="s">
        <v>246</v>
      </c>
      <c r="B1" s="1" t="s">
        <v>247</v>
      </c>
      <c r="C1" s="11" t="s">
        <v>248</v>
      </c>
    </row>
    <row r="2" spans="1:15" ht="14.4" thickTop="1" x14ac:dyDescent="0.3">
      <c r="A2" s="2" t="s">
        <v>8</v>
      </c>
      <c r="B2" s="3">
        <f>'My Trades'!G2-'My Trades'!E2</f>
        <v>251</v>
      </c>
      <c r="C2" s="13">
        <f>('My Trades'!H2-'My Trades'!F2)*'My Trades'!D2</f>
        <v>1.917610405077395</v>
      </c>
    </row>
    <row r="3" spans="1:15" ht="13.8" x14ac:dyDescent="0.3">
      <c r="A3" s="2" t="s">
        <v>11</v>
      </c>
      <c r="B3" s="3">
        <f>'My Trades'!G3-'My Trades'!E3</f>
        <v>839</v>
      </c>
      <c r="C3" s="14">
        <f>('My Trades'!H3-'My Trades'!F3)*'My Trades'!D3</f>
        <v>0.49681701762970598</v>
      </c>
    </row>
    <row r="4" spans="1:15" ht="13.8" x14ac:dyDescent="0.3">
      <c r="A4" s="2" t="s">
        <v>14</v>
      </c>
      <c r="B4" s="3">
        <f>'My Trades'!G4-'My Trades'!E4</f>
        <v>449</v>
      </c>
      <c r="C4" s="14">
        <f>('My Trades'!H4-'My Trades'!F4)*'My Trades'!D4</f>
        <v>-1.5501903178054743</v>
      </c>
    </row>
    <row r="5" spans="1:15" ht="13.8" x14ac:dyDescent="0.3">
      <c r="A5" s="2" t="s">
        <v>16</v>
      </c>
      <c r="B5" s="3">
        <f>'My Trades'!G5-'My Trades'!E5</f>
        <v>307</v>
      </c>
      <c r="C5" s="14">
        <f>('My Trades'!H5-'My Trades'!F5)*'My Trades'!D5</f>
        <v>0.36765639973741299</v>
      </c>
    </row>
    <row r="6" spans="1:15" ht="13.8" x14ac:dyDescent="0.3">
      <c r="A6" s="2" t="s">
        <v>19</v>
      </c>
      <c r="B6" s="3">
        <f>'My Trades'!G6-'My Trades'!E6</f>
        <v>626</v>
      </c>
      <c r="C6" s="14">
        <f>('My Trades'!H6-'My Trades'!F6)*'My Trades'!D6</f>
        <v>-3.1851052688947403</v>
      </c>
    </row>
    <row r="7" spans="1:15" ht="13.8" x14ac:dyDescent="0.3">
      <c r="A7" s="2" t="s">
        <v>20</v>
      </c>
      <c r="B7" s="3">
        <f>'My Trades'!G7-'My Trades'!E7</f>
        <v>440</v>
      </c>
      <c r="C7" s="14">
        <f>('My Trades'!H7-'My Trades'!F7)*'My Trades'!D7</f>
        <v>0.67427563789571499</v>
      </c>
    </row>
    <row r="8" spans="1:15" ht="13.8" x14ac:dyDescent="0.3">
      <c r="A8" s="2" t="s">
        <v>23</v>
      </c>
      <c r="B8" s="3">
        <f>'My Trades'!G8-'My Trades'!E8</f>
        <v>430</v>
      </c>
      <c r="C8" s="14">
        <f>('My Trades'!H8-'My Trades'!F8)*'My Trades'!D8</f>
        <v>0.91937945611308602</v>
      </c>
      <c r="N8" s="15" t="s">
        <v>249</v>
      </c>
      <c r="O8" s="3">
        <f>AVERAGE(B2:B201)</f>
        <v>449.79500000000002</v>
      </c>
    </row>
    <row r="9" spans="1:15" ht="13.8" x14ac:dyDescent="0.3">
      <c r="A9" s="2" t="s">
        <v>26</v>
      </c>
      <c r="B9" s="3">
        <f>'My Trades'!G9-'My Trades'!E9</f>
        <v>407</v>
      </c>
      <c r="C9" s="14">
        <f>('My Trades'!H9-'My Trades'!F9)*'My Trades'!D9</f>
        <v>1.0126794928685681</v>
      </c>
      <c r="N9" s="15" t="s">
        <v>250</v>
      </c>
      <c r="O9" s="3">
        <f>MEDIAN(B2:B201)</f>
        <v>444</v>
      </c>
    </row>
    <row r="10" spans="1:15" ht="13.8" x14ac:dyDescent="0.3">
      <c r="A10" s="2" t="s">
        <v>29</v>
      </c>
      <c r="B10" s="3">
        <f>'My Trades'!G10-'My Trades'!E10</f>
        <v>573</v>
      </c>
      <c r="C10" s="14">
        <f>('My Trades'!H10-'My Trades'!F10)*'My Trades'!D10</f>
        <v>1.3264069051873706</v>
      </c>
      <c r="N10" s="15" t="s">
        <v>251</v>
      </c>
      <c r="O10" s="3">
        <f>MODE(B2:B201)</f>
        <v>623</v>
      </c>
    </row>
    <row r="11" spans="1:15" ht="13.8" x14ac:dyDescent="0.3">
      <c r="A11" s="2" t="s">
        <v>32</v>
      </c>
      <c r="B11" s="3">
        <f>'My Trades'!G11-'My Trades'!E11</f>
        <v>400</v>
      </c>
      <c r="C11" s="14">
        <f>('My Trades'!H11-'My Trades'!F11)*'My Trades'!D11</f>
        <v>1.0623777349169758</v>
      </c>
      <c r="N11" s="15" t="s">
        <v>252</v>
      </c>
      <c r="O11" s="3">
        <f>SKEW(B2:B201)</f>
        <v>-2.2790044038262916E-2</v>
      </c>
    </row>
    <row r="12" spans="1:15" ht="13.8" x14ac:dyDescent="0.3">
      <c r="A12" s="2" t="s">
        <v>33</v>
      </c>
      <c r="B12" s="3">
        <f>'My Trades'!G12-'My Trades'!E12</f>
        <v>589</v>
      </c>
      <c r="C12" s="14">
        <f>('My Trades'!H12-'My Trades'!F12)*'My Trades'!D12</f>
        <v>0.47934230714693549</v>
      </c>
    </row>
    <row r="13" spans="1:15" ht="13.8" x14ac:dyDescent="0.3">
      <c r="A13" s="2" t="s">
        <v>36</v>
      </c>
      <c r="B13" s="3">
        <f>'My Trades'!G13-'My Trades'!E13</f>
        <v>488</v>
      </c>
      <c r="C13" s="14">
        <f>('My Trades'!H13-'My Trades'!F13)*'My Trades'!D13</f>
        <v>1.3598595032375105</v>
      </c>
    </row>
    <row r="14" spans="1:15" ht="13.8" x14ac:dyDescent="0.3">
      <c r="A14" s="2" t="s">
        <v>37</v>
      </c>
      <c r="B14" s="3">
        <f>'My Trades'!G14-'My Trades'!E14</f>
        <v>109</v>
      </c>
      <c r="C14" s="14">
        <f>('My Trades'!H14-'My Trades'!F14)*'My Trades'!D14</f>
        <v>2.9151706939834798</v>
      </c>
    </row>
    <row r="15" spans="1:15" ht="13.8" x14ac:dyDescent="0.3">
      <c r="A15" s="2" t="s">
        <v>38</v>
      </c>
      <c r="B15" s="3">
        <f>'My Trades'!G15-'My Trades'!E15</f>
        <v>668</v>
      </c>
      <c r="C15" s="14">
        <f>('My Trades'!H15-'My Trades'!F15)*'My Trades'!D15</f>
        <v>0.52361641145730609</v>
      </c>
    </row>
    <row r="16" spans="1:15" ht="13.8" x14ac:dyDescent="0.3">
      <c r="A16" s="2" t="s">
        <v>41</v>
      </c>
      <c r="B16" s="3">
        <f>'My Trades'!G16-'My Trades'!E16</f>
        <v>267</v>
      </c>
      <c r="C16" s="14">
        <f>('My Trades'!H16-'My Trades'!F16)*'My Trades'!D16</f>
        <v>-0.37738991121094789</v>
      </c>
    </row>
    <row r="17" spans="1:12" ht="13.8" x14ac:dyDescent="0.3">
      <c r="A17" s="2" t="s">
        <v>42</v>
      </c>
      <c r="B17" s="3">
        <f>'My Trades'!G17-'My Trades'!E17</f>
        <v>78</v>
      </c>
      <c r="C17" s="14">
        <f>('My Trades'!H17-'My Trades'!F17)*'My Trades'!D17</f>
        <v>-4.0381767903821597</v>
      </c>
    </row>
    <row r="18" spans="1:12" ht="13.8" x14ac:dyDescent="0.3">
      <c r="A18" s="2" t="s">
        <v>45</v>
      </c>
      <c r="B18" s="3">
        <f>'My Trades'!G18-'My Trades'!E18</f>
        <v>762</v>
      </c>
      <c r="C18" s="14">
        <f>('My Trades'!H18-'My Trades'!F18)*'My Trades'!D18</f>
        <v>-0.17044592791049001</v>
      </c>
    </row>
    <row r="19" spans="1:12" ht="13.8" x14ac:dyDescent="0.3">
      <c r="A19" s="2" t="s">
        <v>48</v>
      </c>
      <c r="B19" s="3">
        <f>'My Trades'!G19-'My Trades'!E19</f>
        <v>623</v>
      </c>
      <c r="C19" s="14">
        <f>('My Trades'!H19-'My Trades'!F19)*'My Trades'!D19</f>
        <v>0.44281898729743208</v>
      </c>
    </row>
    <row r="20" spans="1:12" ht="13.8" customHeight="1" x14ac:dyDescent="0.3">
      <c r="A20" s="2" t="s">
        <v>51</v>
      </c>
      <c r="B20" s="3">
        <f>'My Trades'!G20-'My Trades'!E20</f>
        <v>862</v>
      </c>
      <c r="C20" s="14">
        <f>('My Trades'!H20-'My Trades'!F20)*'My Trades'!D20</f>
        <v>0.29609314466304898</v>
      </c>
      <c r="E20" s="36" t="s">
        <v>253</v>
      </c>
      <c r="F20" s="36"/>
      <c r="G20" s="36"/>
      <c r="H20" s="36"/>
      <c r="I20" s="36"/>
      <c r="J20" s="36"/>
      <c r="K20" s="36"/>
      <c r="L20" s="36"/>
    </row>
    <row r="21" spans="1:12" ht="13.8" x14ac:dyDescent="0.3">
      <c r="A21" s="2" t="s">
        <v>52</v>
      </c>
      <c r="B21" s="3">
        <f>'My Trades'!G21-'My Trades'!E21</f>
        <v>634</v>
      </c>
      <c r="C21" s="14">
        <f>('My Trades'!H21-'My Trades'!F21)*'My Trades'!D21</f>
        <v>0.301704449179653</v>
      </c>
      <c r="E21" s="36"/>
      <c r="F21" s="36"/>
      <c r="G21" s="36"/>
      <c r="H21" s="36"/>
      <c r="I21" s="36"/>
      <c r="J21" s="36"/>
      <c r="K21" s="36"/>
      <c r="L21" s="36"/>
    </row>
    <row r="22" spans="1:12" ht="13.8" x14ac:dyDescent="0.3">
      <c r="A22" s="2" t="s">
        <v>53</v>
      </c>
      <c r="B22" s="3">
        <f>'My Trades'!G22-'My Trades'!E22</f>
        <v>546</v>
      </c>
      <c r="C22" s="14">
        <f>('My Trades'!H22-'My Trades'!F22)*'My Trades'!D22</f>
        <v>-0.61275828035882995</v>
      </c>
      <c r="E22" s="36"/>
      <c r="F22" s="36"/>
      <c r="G22" s="36"/>
      <c r="H22" s="36"/>
      <c r="I22" s="36"/>
      <c r="J22" s="36"/>
      <c r="K22" s="36"/>
      <c r="L22" s="36"/>
    </row>
    <row r="23" spans="1:12" ht="13.8" x14ac:dyDescent="0.3">
      <c r="A23" s="2" t="s">
        <v>56</v>
      </c>
      <c r="B23" s="3">
        <f>'My Trades'!G23-'My Trades'!E23</f>
        <v>708</v>
      </c>
      <c r="C23" s="14">
        <f>('My Trades'!H23-'My Trades'!F23)*'My Trades'!D23</f>
        <v>-2.5885468441152</v>
      </c>
      <c r="E23" s="36"/>
      <c r="F23" s="36"/>
      <c r="G23" s="36"/>
      <c r="H23" s="36"/>
      <c r="I23" s="36"/>
      <c r="J23" s="36"/>
      <c r="K23" s="36"/>
      <c r="L23" s="36"/>
    </row>
    <row r="24" spans="1:12" ht="13.8" x14ac:dyDescent="0.3">
      <c r="A24" s="2" t="s">
        <v>57</v>
      </c>
      <c r="B24" s="3">
        <f>'My Trades'!G24-'My Trades'!E24</f>
        <v>547</v>
      </c>
      <c r="C24" s="14">
        <f>('My Trades'!H24-'My Trades'!F24)*'My Trades'!D24</f>
        <v>0.76109127749102012</v>
      </c>
      <c r="E24" s="36"/>
      <c r="F24" s="36"/>
      <c r="G24" s="36"/>
      <c r="H24" s="36"/>
      <c r="I24" s="36"/>
      <c r="J24" s="36"/>
      <c r="K24" s="36"/>
      <c r="L24" s="36"/>
    </row>
    <row r="25" spans="1:12" ht="13.8" x14ac:dyDescent="0.3">
      <c r="A25" s="2" t="s">
        <v>60</v>
      </c>
      <c r="B25" s="3">
        <f>'My Trades'!G25-'My Trades'!E25</f>
        <v>237</v>
      </c>
      <c r="C25" s="14">
        <f>('My Trades'!H25-'My Trades'!F25)*'My Trades'!D25</f>
        <v>0.44720070488754604</v>
      </c>
      <c r="E25" s="36"/>
      <c r="F25" s="36"/>
      <c r="G25" s="36"/>
      <c r="H25" s="36"/>
      <c r="I25" s="36"/>
      <c r="J25" s="36"/>
      <c r="K25" s="36"/>
      <c r="L25" s="36"/>
    </row>
    <row r="26" spans="1:12" ht="13.8" x14ac:dyDescent="0.3">
      <c r="A26" s="2" t="s">
        <v>63</v>
      </c>
      <c r="B26" s="3">
        <f>'My Trades'!G26-'My Trades'!E26</f>
        <v>51</v>
      </c>
      <c r="C26" s="14">
        <f>('My Trades'!H26-'My Trades'!F26)*'My Trades'!D26</f>
        <v>-0.32528106858049388</v>
      </c>
      <c r="E26" s="36"/>
      <c r="F26" s="36"/>
      <c r="G26" s="36"/>
      <c r="H26" s="36"/>
      <c r="I26" s="36"/>
      <c r="J26" s="36"/>
      <c r="K26" s="36"/>
      <c r="L26" s="36"/>
    </row>
    <row r="27" spans="1:12" ht="13.8" x14ac:dyDescent="0.3">
      <c r="A27" s="2" t="s">
        <v>64</v>
      </c>
      <c r="B27" s="3">
        <f>'My Trades'!G27-'My Trades'!E27</f>
        <v>207</v>
      </c>
      <c r="C27" s="14">
        <f>('My Trades'!H27-'My Trades'!F27)*'My Trades'!D27</f>
        <v>-5.4295326750647517</v>
      </c>
    </row>
    <row r="28" spans="1:12" ht="13.8" x14ac:dyDescent="0.3">
      <c r="A28" s="2" t="s">
        <v>65</v>
      </c>
      <c r="B28" s="3">
        <f>'My Trades'!G28-'My Trades'!E28</f>
        <v>465</v>
      </c>
      <c r="C28" s="14">
        <f>('My Trades'!H28-'My Trades'!F28)*'My Trades'!D28</f>
        <v>-3.8535105118851813</v>
      </c>
    </row>
    <row r="29" spans="1:12" ht="13.8" x14ac:dyDescent="0.3">
      <c r="A29" s="2" t="s">
        <v>66</v>
      </c>
      <c r="B29" s="3">
        <f>'My Trades'!G29-'My Trades'!E29</f>
        <v>557</v>
      </c>
      <c r="C29" s="14">
        <f>('My Trades'!H29-'My Trades'!F29)*'My Trades'!D29</f>
        <v>-7.6959515288168023E-2</v>
      </c>
    </row>
    <row r="30" spans="1:12" ht="13.8" x14ac:dyDescent="0.3">
      <c r="A30" s="2" t="s">
        <v>67</v>
      </c>
      <c r="B30" s="3">
        <f>'My Trades'!G30-'My Trades'!E30</f>
        <v>513</v>
      </c>
      <c r="C30" s="14">
        <f>('My Trades'!H30-'My Trades'!F30)*'My Trades'!D30</f>
        <v>2.432401333318098</v>
      </c>
    </row>
    <row r="31" spans="1:12" ht="13.8" x14ac:dyDescent="0.3">
      <c r="A31" s="2" t="s">
        <v>68</v>
      </c>
      <c r="B31" s="3">
        <f>'My Trades'!G31-'My Trades'!E31</f>
        <v>686</v>
      </c>
      <c r="C31" s="14">
        <f>('My Trades'!H31-'My Trades'!F31)*'My Trades'!D31</f>
        <v>0.15328853698608502</v>
      </c>
    </row>
    <row r="32" spans="1:12" ht="13.8" x14ac:dyDescent="0.3">
      <c r="A32" s="2" t="s">
        <v>69</v>
      </c>
      <c r="B32" s="3">
        <f>'My Trades'!G32-'My Trades'!E32</f>
        <v>387</v>
      </c>
      <c r="C32" s="14">
        <f>('My Trades'!H32-'My Trades'!F32)*'My Trades'!D32</f>
        <v>5.7730508510901872</v>
      </c>
    </row>
    <row r="33" spans="1:3" ht="13.8" x14ac:dyDescent="0.3">
      <c r="A33" s="2" t="s">
        <v>70</v>
      </c>
      <c r="B33" s="3">
        <f>'My Trades'!G33-'My Trades'!E33</f>
        <v>795</v>
      </c>
      <c r="C33" s="14">
        <f>('My Trades'!H33-'My Trades'!F33)*'My Trades'!D33</f>
        <v>5.8835676533436034</v>
      </c>
    </row>
    <row r="34" spans="1:3" ht="13.8" x14ac:dyDescent="0.3">
      <c r="A34" s="2" t="s">
        <v>72</v>
      </c>
      <c r="B34" s="3">
        <f>'My Trades'!G34-'My Trades'!E34</f>
        <v>499</v>
      </c>
      <c r="C34" s="14">
        <f>('My Trades'!H34-'My Trades'!F34)*'My Trades'!D34</f>
        <v>2.9976291326534672</v>
      </c>
    </row>
    <row r="35" spans="1:3" ht="13.8" x14ac:dyDescent="0.3">
      <c r="A35" s="2" t="s">
        <v>75</v>
      </c>
      <c r="B35" s="3">
        <f>'My Trades'!G35-'My Trades'!E35</f>
        <v>607</v>
      </c>
      <c r="C35" s="14">
        <f>('My Trades'!H35-'My Trades'!F35)*'My Trades'!D35</f>
        <v>-2.7592838303516798</v>
      </c>
    </row>
    <row r="36" spans="1:3" ht="13.8" x14ac:dyDescent="0.3">
      <c r="A36" s="2" t="s">
        <v>76</v>
      </c>
      <c r="B36" s="3">
        <f>'My Trades'!G36-'My Trades'!E36</f>
        <v>434</v>
      </c>
      <c r="C36" s="14">
        <f>('My Trades'!H36-'My Trades'!F36)*'My Trades'!D36</f>
        <v>-0.62411902987622447</v>
      </c>
    </row>
    <row r="37" spans="1:3" ht="13.8" x14ac:dyDescent="0.3">
      <c r="A37" s="2" t="s">
        <v>77</v>
      </c>
      <c r="B37" s="3">
        <f>'My Trades'!G37-'My Trades'!E37</f>
        <v>851</v>
      </c>
      <c r="C37" s="14">
        <f>('My Trades'!H37-'My Trades'!F37)*'My Trades'!D37</f>
        <v>-1.4878863200993582</v>
      </c>
    </row>
    <row r="38" spans="1:3" ht="13.8" x14ac:dyDescent="0.3">
      <c r="A38" s="2" t="s">
        <v>78</v>
      </c>
      <c r="B38" s="3">
        <f>'My Trades'!G38-'My Trades'!E38</f>
        <v>130</v>
      </c>
      <c r="C38" s="14">
        <f>('My Trades'!H38-'My Trades'!F38)*'My Trades'!D38</f>
        <v>-0.41919267769104795</v>
      </c>
    </row>
    <row r="39" spans="1:3" ht="13.8" x14ac:dyDescent="0.3">
      <c r="A39" s="2" t="s">
        <v>79</v>
      </c>
      <c r="B39" s="3">
        <f>'My Trades'!G39-'My Trades'!E39</f>
        <v>448</v>
      </c>
      <c r="C39" s="14">
        <f>('My Trades'!H39-'My Trades'!F39)*'My Trades'!D39</f>
        <v>-2.2252395811399799</v>
      </c>
    </row>
    <row r="40" spans="1:3" ht="13.8" x14ac:dyDescent="0.3">
      <c r="A40" s="2" t="s">
        <v>80</v>
      </c>
      <c r="B40" s="3">
        <f>'My Trades'!G40-'My Trades'!E40</f>
        <v>482</v>
      </c>
      <c r="C40" s="14">
        <f>('My Trades'!H40-'My Trades'!F40)*'My Trades'!D40</f>
        <v>-4.8240735386516205</v>
      </c>
    </row>
    <row r="41" spans="1:3" ht="13.8" x14ac:dyDescent="0.3">
      <c r="A41" s="2" t="s">
        <v>82</v>
      </c>
      <c r="B41" s="3">
        <f>'My Trades'!G41-'My Trades'!E41</f>
        <v>71</v>
      </c>
      <c r="C41" s="14">
        <f>('My Trades'!H41-'My Trades'!F41)*'My Trades'!D41</f>
        <v>-1.6706742578156639</v>
      </c>
    </row>
    <row r="42" spans="1:3" ht="13.8" x14ac:dyDescent="0.3">
      <c r="A42" s="2" t="s">
        <v>83</v>
      </c>
      <c r="B42" s="3">
        <f>'My Trades'!G42-'My Trades'!E42</f>
        <v>743</v>
      </c>
      <c r="C42" s="14">
        <f>('My Trades'!H42-'My Trades'!F42)*'My Trades'!D42</f>
        <v>2.0811125741674505</v>
      </c>
    </row>
    <row r="43" spans="1:3" ht="13.8" x14ac:dyDescent="0.3">
      <c r="A43" s="2" t="s">
        <v>84</v>
      </c>
      <c r="B43" s="3">
        <f>'My Trades'!G43-'My Trades'!E43</f>
        <v>106</v>
      </c>
      <c r="C43" s="14">
        <f>('My Trades'!H43-'My Trades'!F43)*'My Trades'!D43</f>
        <v>1.7198007376601101</v>
      </c>
    </row>
    <row r="44" spans="1:3" ht="13.8" x14ac:dyDescent="0.3">
      <c r="A44" s="2" t="s">
        <v>85</v>
      </c>
      <c r="B44" s="3">
        <f>'My Trades'!G44-'My Trades'!E44</f>
        <v>277</v>
      </c>
      <c r="C44" s="14">
        <f>('My Trades'!H44-'My Trades'!F44)*'My Trades'!D44</f>
        <v>5.6557296266118122</v>
      </c>
    </row>
    <row r="45" spans="1:3" ht="13.8" x14ac:dyDescent="0.3">
      <c r="A45" s="2" t="s">
        <v>86</v>
      </c>
      <c r="B45" s="3">
        <f>'My Trades'!G45-'My Trades'!E45</f>
        <v>227</v>
      </c>
      <c r="C45" s="14">
        <f>('My Trades'!H45-'My Trades'!F45)*'My Trades'!D45</f>
        <v>-0.55470984456488792</v>
      </c>
    </row>
    <row r="46" spans="1:3" ht="13.8" x14ac:dyDescent="0.3">
      <c r="A46" s="2" t="s">
        <v>87</v>
      </c>
      <c r="B46" s="3">
        <f>'My Trades'!G46-'My Trades'!E46</f>
        <v>707</v>
      </c>
      <c r="C46" s="14">
        <f>('My Trades'!H46-'My Trades'!F46)*'My Trades'!D46</f>
        <v>-5.0188697949823471</v>
      </c>
    </row>
    <row r="47" spans="1:3" ht="13.8" x14ac:dyDescent="0.3">
      <c r="A47" s="2" t="s">
        <v>88</v>
      </c>
      <c r="B47" s="3">
        <f>'My Trades'!G47-'My Trades'!E47</f>
        <v>730</v>
      </c>
      <c r="C47" s="14">
        <f>('My Trades'!H47-'My Trades'!F47)*'My Trades'!D47</f>
        <v>-0.35893634273319763</v>
      </c>
    </row>
    <row r="48" spans="1:3" ht="13.8" x14ac:dyDescent="0.3">
      <c r="A48" s="2" t="s">
        <v>89</v>
      </c>
      <c r="B48" s="3">
        <f>'My Trades'!G48-'My Trades'!E48</f>
        <v>326</v>
      </c>
      <c r="C48" s="14">
        <f>('My Trades'!H48-'My Trades'!F48)*'My Trades'!D48</f>
        <v>-6.5528850516359043</v>
      </c>
    </row>
    <row r="49" spans="1:3" ht="13.8" x14ac:dyDescent="0.3">
      <c r="A49" s="2" t="s">
        <v>90</v>
      </c>
      <c r="B49" s="3">
        <f>'My Trades'!G49-'My Trades'!E49</f>
        <v>588</v>
      </c>
      <c r="C49" s="14">
        <f>('My Trades'!H49-'My Trades'!F49)*'My Trades'!D49</f>
        <v>-3.32862008852215</v>
      </c>
    </row>
    <row r="50" spans="1:3" ht="13.8" x14ac:dyDescent="0.3">
      <c r="A50" s="2" t="s">
        <v>91</v>
      </c>
      <c r="B50" s="3">
        <f>'My Trades'!G50-'My Trades'!E50</f>
        <v>524</v>
      </c>
      <c r="C50" s="14">
        <f>('My Trades'!H50-'My Trades'!F50)*'My Trades'!D50</f>
        <v>1.8146635979030941</v>
      </c>
    </row>
    <row r="51" spans="1:3" ht="13.8" x14ac:dyDescent="0.3">
      <c r="A51" s="2" t="s">
        <v>92</v>
      </c>
      <c r="B51" s="3">
        <f>'My Trades'!G51-'My Trades'!E51</f>
        <v>428</v>
      </c>
      <c r="C51" s="14">
        <f>('My Trades'!H51-'My Trades'!F51)*'My Trades'!D51</f>
        <v>2.075152539482163</v>
      </c>
    </row>
    <row r="52" spans="1:3" ht="13.8" x14ac:dyDescent="0.3">
      <c r="A52" s="2" t="s">
        <v>93</v>
      </c>
      <c r="B52" s="3">
        <f>'My Trades'!G52-'My Trades'!E52</f>
        <v>615</v>
      </c>
      <c r="C52" s="14">
        <f>('My Trades'!H52-'My Trades'!F52)*'My Trades'!D52</f>
        <v>-1.5872857242842442</v>
      </c>
    </row>
    <row r="53" spans="1:3" ht="13.8" x14ac:dyDescent="0.3">
      <c r="A53" s="2" t="s">
        <v>94</v>
      </c>
      <c r="B53" s="3">
        <f>'My Trades'!G53-'My Trades'!E53</f>
        <v>622</v>
      </c>
      <c r="C53" s="14">
        <f>('My Trades'!H53-'My Trades'!F53)*'My Trades'!D53</f>
        <v>-0.30381566673822691</v>
      </c>
    </row>
    <row r="54" spans="1:3" ht="13.8" x14ac:dyDescent="0.3">
      <c r="A54" s="2" t="s">
        <v>95</v>
      </c>
      <c r="B54" s="3">
        <f>'My Trades'!G54-'My Trades'!E54</f>
        <v>635</v>
      </c>
      <c r="C54" s="14">
        <f>('My Trades'!H54-'My Trades'!F54)*'My Trades'!D54</f>
        <v>6.5021316256868396</v>
      </c>
    </row>
    <row r="55" spans="1:3" ht="13.8" x14ac:dyDescent="0.3">
      <c r="A55" s="2" t="s">
        <v>96</v>
      </c>
      <c r="B55" s="3">
        <f>'My Trades'!G55-'My Trades'!E55</f>
        <v>324</v>
      </c>
      <c r="C55" s="14">
        <f>('My Trades'!H55-'My Trades'!F55)*'My Trades'!D55</f>
        <v>1.111511838610578</v>
      </c>
    </row>
    <row r="56" spans="1:3" ht="13.8" x14ac:dyDescent="0.3">
      <c r="A56" s="2" t="s">
        <v>97</v>
      </c>
      <c r="B56" s="3">
        <f>'My Trades'!G56-'My Trades'!E56</f>
        <v>162</v>
      </c>
      <c r="C56" s="14">
        <f>('My Trades'!H56-'My Trades'!F56)*'My Trades'!D56</f>
        <v>2.824521311271774</v>
      </c>
    </row>
    <row r="57" spans="1:3" ht="13.8" x14ac:dyDescent="0.3">
      <c r="A57" s="2" t="s">
        <v>98</v>
      </c>
      <c r="B57" s="3">
        <f>'My Trades'!G57-'My Trades'!E57</f>
        <v>793</v>
      </c>
      <c r="C57" s="14">
        <f>('My Trades'!H57-'My Trades'!F57)*'My Trades'!D57</f>
        <v>2.2708822152455479</v>
      </c>
    </row>
    <row r="58" spans="1:3" ht="13.8" x14ac:dyDescent="0.3">
      <c r="A58" s="2" t="s">
        <v>99</v>
      </c>
      <c r="B58" s="3">
        <f>'My Trades'!G58-'My Trades'!E58</f>
        <v>344</v>
      </c>
      <c r="C58" s="14">
        <f>('My Trades'!H58-'My Trades'!F58)*'My Trades'!D58</f>
        <v>1.2820395994142724</v>
      </c>
    </row>
    <row r="59" spans="1:3" ht="13.8" x14ac:dyDescent="0.3">
      <c r="A59" s="2" t="s">
        <v>100</v>
      </c>
      <c r="B59" s="3">
        <f>'My Trades'!G59-'My Trades'!E59</f>
        <v>609</v>
      </c>
      <c r="C59" s="14">
        <f>('My Trades'!H59-'My Trades'!F59)*'My Trades'!D59</f>
        <v>-2.660822045115486</v>
      </c>
    </row>
    <row r="60" spans="1:3" ht="13.8" x14ac:dyDescent="0.3">
      <c r="A60" s="2" t="s">
        <v>101</v>
      </c>
      <c r="B60" s="3">
        <f>'My Trades'!G60-'My Trades'!E60</f>
        <v>30</v>
      </c>
      <c r="C60" s="14">
        <f>('My Trades'!H60-'My Trades'!F60)*'My Trades'!D60</f>
        <v>1.1391515254013935</v>
      </c>
    </row>
    <row r="61" spans="1:3" ht="13.8" x14ac:dyDescent="0.3">
      <c r="A61" s="2" t="s">
        <v>102</v>
      </c>
      <c r="B61" s="3">
        <f>'My Trades'!G61-'My Trades'!E61</f>
        <v>644</v>
      </c>
      <c r="C61" s="14">
        <f>('My Trades'!H61-'My Trades'!F61)*'My Trades'!D61</f>
        <v>1.1964639334637579</v>
      </c>
    </row>
    <row r="62" spans="1:3" ht="13.8" x14ac:dyDescent="0.3">
      <c r="A62" s="2" t="s">
        <v>105</v>
      </c>
      <c r="B62" s="3">
        <f>'My Trades'!G62-'My Trades'!E62</f>
        <v>705</v>
      </c>
      <c r="C62" s="14">
        <f>('My Trades'!H62-'My Trades'!F62)*'My Trades'!D62</f>
        <v>-4.4499802946322493</v>
      </c>
    </row>
    <row r="63" spans="1:3" ht="13.8" x14ac:dyDescent="0.3">
      <c r="A63" s="2" t="s">
        <v>106</v>
      </c>
      <c r="B63" s="3">
        <f>'My Trades'!G63-'My Trades'!E63</f>
        <v>181</v>
      </c>
      <c r="C63" s="14">
        <f>('My Trades'!H63-'My Trades'!F63)*'My Trades'!D63</f>
        <v>0.4006979438649676</v>
      </c>
    </row>
    <row r="64" spans="1:3" ht="13.8" x14ac:dyDescent="0.3">
      <c r="A64" s="2" t="s">
        <v>107</v>
      </c>
      <c r="B64" s="3">
        <f>'My Trades'!G64-'My Trades'!E64</f>
        <v>617</v>
      </c>
      <c r="C64" s="14">
        <f>('My Trades'!H64-'My Trades'!F64)*'My Trades'!D64</f>
        <v>-4.9242570254792817</v>
      </c>
    </row>
    <row r="65" spans="1:3" ht="13.8" x14ac:dyDescent="0.3">
      <c r="A65" s="2" t="s">
        <v>108</v>
      </c>
      <c r="B65" s="3">
        <f>'My Trades'!G65-'My Trades'!E65</f>
        <v>281</v>
      </c>
      <c r="C65" s="14">
        <f>('My Trades'!H65-'My Trades'!F65)*'My Trades'!D65</f>
        <v>0.56354077591473983</v>
      </c>
    </row>
    <row r="66" spans="1:3" ht="13.8" x14ac:dyDescent="0.3">
      <c r="A66" s="2" t="s">
        <v>109</v>
      </c>
      <c r="B66" s="3">
        <f>'My Trades'!G66-'My Trades'!E66</f>
        <v>688</v>
      </c>
      <c r="C66" s="14">
        <f>('My Trades'!H66-'My Trades'!F66)*'My Trades'!D66</f>
        <v>-3.0697853937032005E-2</v>
      </c>
    </row>
    <row r="67" spans="1:3" ht="13.8" x14ac:dyDescent="0.3">
      <c r="A67" s="2" t="s">
        <v>110</v>
      </c>
      <c r="B67" s="3">
        <f>'My Trades'!G67-'My Trades'!E67</f>
        <v>355</v>
      </c>
      <c r="C67" s="14">
        <f>('My Trades'!H67-'My Trades'!F67)*'My Trades'!D67</f>
        <v>-0.57038561737306004</v>
      </c>
    </row>
    <row r="68" spans="1:3" ht="13.8" x14ac:dyDescent="0.3">
      <c r="A68" s="2" t="s">
        <v>111</v>
      </c>
      <c r="B68" s="3">
        <f>'My Trades'!G68-'My Trades'!E68</f>
        <v>257</v>
      </c>
      <c r="C68" s="14">
        <f>('My Trades'!H68-'My Trades'!F68)*'My Trades'!D68</f>
        <v>-0.42779265355129403</v>
      </c>
    </row>
    <row r="69" spans="1:3" ht="13.8" x14ac:dyDescent="0.3">
      <c r="A69" s="2" t="s">
        <v>112</v>
      </c>
      <c r="B69" s="3">
        <f>'My Trades'!G69-'My Trades'!E69</f>
        <v>204</v>
      </c>
      <c r="C69" s="14">
        <f>('My Trades'!H69-'My Trades'!F69)*'My Trades'!D69</f>
        <v>-2.5716032628258279</v>
      </c>
    </row>
    <row r="70" spans="1:3" ht="13.8" x14ac:dyDescent="0.3">
      <c r="A70" s="2" t="s">
        <v>113</v>
      </c>
      <c r="B70" s="3">
        <f>'My Trades'!G70-'My Trades'!E70</f>
        <v>88</v>
      </c>
      <c r="C70" s="14">
        <f>('My Trades'!H70-'My Trades'!F70)*'My Trades'!D70</f>
        <v>0.4358493707488762</v>
      </c>
    </row>
    <row r="71" spans="1:3" ht="13.8" x14ac:dyDescent="0.3">
      <c r="A71" s="2" t="s">
        <v>114</v>
      </c>
      <c r="B71" s="3">
        <f>'My Trades'!G71-'My Trades'!E71</f>
        <v>467</v>
      </c>
      <c r="C71" s="14">
        <f>('My Trades'!H71-'My Trades'!F71)*'My Trades'!D71</f>
        <v>0.470060188958903</v>
      </c>
    </row>
    <row r="72" spans="1:3" ht="13.8" x14ac:dyDescent="0.3">
      <c r="A72" s="2" t="s">
        <v>115</v>
      </c>
      <c r="B72" s="3">
        <f>'My Trades'!G72-'My Trades'!E72</f>
        <v>222</v>
      </c>
      <c r="C72" s="14">
        <f>('My Trades'!H72-'My Trades'!F72)*'My Trades'!D72</f>
        <v>7.8785100953612991E-2</v>
      </c>
    </row>
    <row r="73" spans="1:3" ht="13.8" x14ac:dyDescent="0.3">
      <c r="A73" s="2" t="s">
        <v>116</v>
      </c>
      <c r="B73" s="3">
        <f>'My Trades'!G73-'My Trades'!E73</f>
        <v>244</v>
      </c>
      <c r="C73" s="14">
        <f>('My Trades'!H73-'My Trades'!F73)*'My Trades'!D73</f>
        <v>6.7107767243110796</v>
      </c>
    </row>
    <row r="74" spans="1:3" ht="13.8" x14ac:dyDescent="0.3">
      <c r="A74" s="2" t="s">
        <v>117</v>
      </c>
      <c r="B74" s="3">
        <f>'My Trades'!G74-'My Trades'!E74</f>
        <v>310</v>
      </c>
      <c r="C74" s="14">
        <f>('My Trades'!H74-'My Trades'!F74)*'My Trades'!D74</f>
        <v>-1.3307948236361038</v>
      </c>
    </row>
    <row r="75" spans="1:3" ht="13.8" x14ac:dyDescent="0.3">
      <c r="A75" s="2" t="s">
        <v>118</v>
      </c>
      <c r="B75" s="3">
        <f>'My Trades'!G75-'My Trades'!E75</f>
        <v>510</v>
      </c>
      <c r="C75" s="14">
        <f>('My Trades'!H75-'My Trades'!F75)*'My Trades'!D75</f>
        <v>3.6786823427516997</v>
      </c>
    </row>
    <row r="76" spans="1:3" ht="13.8" x14ac:dyDescent="0.3">
      <c r="A76" s="2" t="s">
        <v>119</v>
      </c>
      <c r="B76" s="3">
        <f>'My Trades'!G76-'My Trades'!E76</f>
        <v>294</v>
      </c>
      <c r="C76" s="14">
        <f>('My Trades'!H76-'My Trades'!F76)*'My Trades'!D76</f>
        <v>-0.147372694291836</v>
      </c>
    </row>
    <row r="77" spans="1:3" ht="13.8" x14ac:dyDescent="0.3">
      <c r="A77" s="2" t="s">
        <v>120</v>
      </c>
      <c r="B77" s="3">
        <f>'My Trades'!G77-'My Trades'!E77</f>
        <v>229</v>
      </c>
      <c r="C77" s="14">
        <f>('My Trades'!H77-'My Trades'!F77)*'My Trades'!D77</f>
        <v>-2.1369087276919081</v>
      </c>
    </row>
    <row r="78" spans="1:3" ht="13.8" x14ac:dyDescent="0.3">
      <c r="A78" s="2" t="s">
        <v>121</v>
      </c>
      <c r="B78" s="3">
        <f>'My Trades'!G78-'My Trades'!E78</f>
        <v>568</v>
      </c>
      <c r="C78" s="14">
        <f>('My Trades'!H78-'My Trades'!F78)*'My Trades'!D78</f>
        <v>-1.6126856601637303</v>
      </c>
    </row>
    <row r="79" spans="1:3" ht="13.8" x14ac:dyDescent="0.3">
      <c r="A79" s="2" t="s">
        <v>122</v>
      </c>
      <c r="B79" s="3">
        <f>'My Trades'!G79-'My Trades'!E79</f>
        <v>682</v>
      </c>
      <c r="C79" s="14">
        <f>('My Trades'!H79-'My Trades'!F79)*'My Trades'!D79</f>
        <v>-2.6177536356825777</v>
      </c>
    </row>
    <row r="80" spans="1:3" ht="13.8" x14ac:dyDescent="0.3">
      <c r="A80" s="2" t="s">
        <v>123</v>
      </c>
      <c r="B80" s="3">
        <f>'My Trades'!G80-'My Trades'!E80</f>
        <v>199</v>
      </c>
      <c r="C80" s="14">
        <f>('My Trades'!H80-'My Trades'!F80)*'My Trades'!D80</f>
        <v>-0.20085805852064986</v>
      </c>
    </row>
    <row r="81" spans="1:3" ht="13.8" x14ac:dyDescent="0.3">
      <c r="A81" s="2" t="s">
        <v>124</v>
      </c>
      <c r="B81" s="3">
        <f>'My Trades'!G81-'My Trades'!E81</f>
        <v>714</v>
      </c>
      <c r="C81" s="14">
        <f>('My Trades'!H81-'My Trades'!F81)*'My Trades'!D81</f>
        <v>0.62501571139692591</v>
      </c>
    </row>
    <row r="82" spans="1:3" ht="13.8" x14ac:dyDescent="0.3">
      <c r="A82" s="2" t="s">
        <v>125</v>
      </c>
      <c r="B82" s="3">
        <f>'My Trades'!G82-'My Trades'!E82</f>
        <v>407</v>
      </c>
      <c r="C82" s="14">
        <f>('My Trades'!H82-'My Trades'!F82)*'My Trades'!D82</f>
        <v>-0.37735846191132916</v>
      </c>
    </row>
    <row r="83" spans="1:3" ht="13.8" x14ac:dyDescent="0.3">
      <c r="A83" s="2" t="s">
        <v>126</v>
      </c>
      <c r="B83" s="3">
        <f>'My Trades'!G83-'My Trades'!E83</f>
        <v>722</v>
      </c>
      <c r="C83" s="14">
        <f>('My Trades'!H83-'My Trades'!F83)*'My Trades'!D83</f>
        <v>1.3298450652868796</v>
      </c>
    </row>
    <row r="84" spans="1:3" ht="13.8" x14ac:dyDescent="0.3">
      <c r="A84" s="2" t="s">
        <v>127</v>
      </c>
      <c r="B84" s="3">
        <f>'My Trades'!G84-'My Trades'!E84</f>
        <v>351</v>
      </c>
      <c r="C84" s="14">
        <f>('My Trades'!H84-'My Trades'!F84)*'My Trades'!D84</f>
        <v>0.12174590279516</v>
      </c>
    </row>
    <row r="85" spans="1:3" ht="13.8" x14ac:dyDescent="0.3">
      <c r="A85" s="2" t="s">
        <v>128</v>
      </c>
      <c r="B85" s="3">
        <f>'My Trades'!G85-'My Trades'!E85</f>
        <v>212</v>
      </c>
      <c r="C85" s="14">
        <f>('My Trades'!H85-'My Trades'!F85)*'My Trades'!D85</f>
        <v>1.3297794837764578</v>
      </c>
    </row>
    <row r="86" spans="1:3" ht="13.8" x14ac:dyDescent="0.3">
      <c r="A86" s="2" t="s">
        <v>130</v>
      </c>
      <c r="B86" s="3">
        <f>'My Trades'!G86-'My Trades'!E86</f>
        <v>397</v>
      </c>
      <c r="C86" s="14">
        <f>('My Trades'!H86-'My Trades'!F86)*'My Trades'!D86</f>
        <v>-0.20186197918953602</v>
      </c>
    </row>
    <row r="87" spans="1:3" ht="13.8" x14ac:dyDescent="0.3">
      <c r="A87" s="2" t="s">
        <v>131</v>
      </c>
      <c r="B87" s="3">
        <f>'My Trades'!G87-'My Trades'!E87</f>
        <v>207</v>
      </c>
      <c r="C87" s="14">
        <f>('My Trades'!H87-'My Trades'!F87)*'My Trades'!D87</f>
        <v>5.5166451515307351</v>
      </c>
    </row>
    <row r="88" spans="1:3" ht="13.8" x14ac:dyDescent="0.3">
      <c r="A88" s="2" t="s">
        <v>132</v>
      </c>
      <c r="B88" s="3">
        <f>'My Trades'!G88-'My Trades'!E88</f>
        <v>433</v>
      </c>
      <c r="C88" s="14">
        <f>('My Trades'!H88-'My Trades'!F88)*'My Trades'!D88</f>
        <v>0.4542755046532776</v>
      </c>
    </row>
    <row r="89" spans="1:3" ht="13.8" x14ac:dyDescent="0.3">
      <c r="A89" s="2" t="s">
        <v>133</v>
      </c>
      <c r="B89" s="3">
        <f>'My Trades'!G89-'My Trades'!E89</f>
        <v>728</v>
      </c>
      <c r="C89" s="14">
        <f>('My Trades'!H89-'My Trades'!F89)*'My Trades'!D89</f>
        <v>-0.57964845503028029</v>
      </c>
    </row>
    <row r="90" spans="1:3" ht="13.8" x14ac:dyDescent="0.3">
      <c r="A90" s="2" t="s">
        <v>134</v>
      </c>
      <c r="B90" s="3">
        <f>'My Trades'!G90-'My Trades'!E90</f>
        <v>771</v>
      </c>
      <c r="C90" s="14">
        <f>('My Trades'!H90-'My Trades'!F90)*'My Trades'!D90</f>
        <v>0.8764495480595611</v>
      </c>
    </row>
    <row r="91" spans="1:3" ht="13.8" x14ac:dyDescent="0.3">
      <c r="A91" s="2" t="s">
        <v>135</v>
      </c>
      <c r="B91" s="3">
        <f>'My Trades'!G91-'My Trades'!E91</f>
        <v>747</v>
      </c>
      <c r="C91" s="14">
        <f>('My Trades'!H91-'My Trades'!F91)*'My Trades'!D91</f>
        <v>1.0089173340834001</v>
      </c>
    </row>
    <row r="92" spans="1:3" ht="13.8" x14ac:dyDescent="0.3">
      <c r="A92" s="2" t="s">
        <v>136</v>
      </c>
      <c r="B92" s="3">
        <f>'My Trades'!G92-'My Trades'!E92</f>
        <v>751</v>
      </c>
      <c r="C92" s="14">
        <f>('My Trades'!H92-'My Trades'!F92)*'My Trades'!D92</f>
        <v>-0.89242284784400605</v>
      </c>
    </row>
    <row r="93" spans="1:3" ht="13.8" x14ac:dyDescent="0.3">
      <c r="A93" s="2" t="s">
        <v>137</v>
      </c>
      <c r="B93" s="3">
        <f>'My Trades'!G93-'My Trades'!E93</f>
        <v>436</v>
      </c>
      <c r="C93" s="14">
        <f>('My Trades'!H93-'My Trades'!F93)*'My Trades'!D93</f>
        <v>1.7071996658142359</v>
      </c>
    </row>
    <row r="94" spans="1:3" ht="13.8" x14ac:dyDescent="0.3">
      <c r="A94" s="2" t="s">
        <v>138</v>
      </c>
      <c r="B94" s="3">
        <f>'My Trades'!G94-'My Trades'!E94</f>
        <v>609</v>
      </c>
      <c r="C94" s="14">
        <f>('My Trades'!H94-'My Trades'!F94)*'My Trades'!D94</f>
        <v>5.9739185775797843E-4</v>
      </c>
    </row>
    <row r="95" spans="1:3" ht="13.8" x14ac:dyDescent="0.3">
      <c r="A95" s="2" t="s">
        <v>139</v>
      </c>
      <c r="B95" s="3">
        <f>'My Trades'!G95-'My Trades'!E95</f>
        <v>758</v>
      </c>
      <c r="C95" s="14">
        <f>('My Trades'!H95-'My Trades'!F95)*'My Trades'!D95</f>
        <v>-0.44170898255380009</v>
      </c>
    </row>
    <row r="96" spans="1:3" ht="13.8" x14ac:dyDescent="0.3">
      <c r="A96" s="2" t="s">
        <v>140</v>
      </c>
      <c r="B96" s="3">
        <f>'My Trades'!G96-'My Trades'!E96</f>
        <v>780</v>
      </c>
      <c r="C96" s="14">
        <f>('My Trades'!H96-'My Trades'!F96)*'My Trades'!D96</f>
        <v>-0.596471375813306</v>
      </c>
    </row>
    <row r="97" spans="1:3" ht="13.8" x14ac:dyDescent="0.3">
      <c r="A97" s="2" t="s">
        <v>141</v>
      </c>
      <c r="B97" s="3">
        <f>'My Trades'!G97-'My Trades'!E97</f>
        <v>241</v>
      </c>
      <c r="C97" s="14">
        <f>('My Trades'!H97-'My Trades'!F97)*'My Trades'!D97</f>
        <v>-1.5146400479562974</v>
      </c>
    </row>
    <row r="98" spans="1:3" ht="13.8" x14ac:dyDescent="0.3">
      <c r="A98" s="2" t="s">
        <v>142</v>
      </c>
      <c r="B98" s="3">
        <f>'My Trades'!G98-'My Trades'!E98</f>
        <v>615</v>
      </c>
      <c r="C98" s="14">
        <f>('My Trades'!H98-'My Trades'!F98)*'My Trades'!D98</f>
        <v>-1.493851455533969</v>
      </c>
    </row>
    <row r="99" spans="1:3" ht="13.8" x14ac:dyDescent="0.3">
      <c r="A99" s="2" t="s">
        <v>143</v>
      </c>
      <c r="B99" s="3">
        <f>'My Trades'!G99-'My Trades'!E99</f>
        <v>576</v>
      </c>
      <c r="C99" s="14">
        <f>('My Trades'!H99-'My Trades'!F99)*'My Trades'!D99</f>
        <v>0.151434489277396</v>
      </c>
    </row>
    <row r="100" spans="1:3" ht="13.8" x14ac:dyDescent="0.3">
      <c r="A100" s="2" t="s">
        <v>144</v>
      </c>
      <c r="B100" s="3">
        <f>'My Trades'!G100-'My Trades'!E100</f>
        <v>418</v>
      </c>
      <c r="C100" s="14">
        <f>('My Trades'!H100-'My Trades'!F100)*'My Trades'!D100</f>
        <v>-4.8620707049910061E-2</v>
      </c>
    </row>
    <row r="101" spans="1:3" ht="13.8" x14ac:dyDescent="0.3">
      <c r="A101" s="2" t="s">
        <v>145</v>
      </c>
      <c r="B101" s="3">
        <f>'My Trades'!G101-'My Trades'!E101</f>
        <v>57</v>
      </c>
      <c r="C101" s="14">
        <f>('My Trades'!H101-'My Trades'!F101)*'My Trades'!D101</f>
        <v>1.1022958217852696</v>
      </c>
    </row>
    <row r="102" spans="1:3" ht="13.8" x14ac:dyDescent="0.3">
      <c r="A102" s="2" t="s">
        <v>146</v>
      </c>
      <c r="B102" s="3">
        <f>'My Trades'!G102-'My Trades'!E102</f>
        <v>494</v>
      </c>
      <c r="C102" s="14">
        <f>('My Trades'!H102-'My Trades'!F102)*'My Trades'!D102</f>
        <v>-2.7225392516182776</v>
      </c>
    </row>
    <row r="103" spans="1:3" ht="13.8" x14ac:dyDescent="0.3">
      <c r="A103" s="2" t="s">
        <v>147</v>
      </c>
      <c r="B103" s="3">
        <f>'My Trades'!G103-'My Trades'!E103</f>
        <v>69</v>
      </c>
      <c r="C103" s="14">
        <f>('My Trades'!H103-'My Trades'!F103)*'My Trades'!D103</f>
        <v>-2.6947242268262701</v>
      </c>
    </row>
    <row r="104" spans="1:3" ht="13.8" x14ac:dyDescent="0.3">
      <c r="A104" s="2" t="s">
        <v>148</v>
      </c>
      <c r="B104" s="3">
        <f>'My Trades'!G104-'My Trades'!E104</f>
        <v>396</v>
      </c>
      <c r="C104" s="14">
        <f>('My Trades'!H104-'My Trades'!F104)*'My Trades'!D104</f>
        <v>3.3086654370845152</v>
      </c>
    </row>
    <row r="105" spans="1:3" ht="13.8" x14ac:dyDescent="0.3">
      <c r="A105" s="2" t="s">
        <v>149</v>
      </c>
      <c r="B105" s="3">
        <f>'My Trades'!G105-'My Trades'!E105</f>
        <v>392</v>
      </c>
      <c r="C105" s="14">
        <f>('My Trades'!H105-'My Trades'!F105)*'My Trades'!D105</f>
        <v>-5.0818807518380593</v>
      </c>
    </row>
    <row r="106" spans="1:3" ht="13.8" x14ac:dyDescent="0.3">
      <c r="A106" s="2" t="s">
        <v>150</v>
      </c>
      <c r="B106" s="3">
        <f>'My Trades'!G106-'My Trades'!E106</f>
        <v>795</v>
      </c>
      <c r="C106" s="14">
        <f>('My Trades'!H106-'My Trades'!F106)*'My Trades'!D106</f>
        <v>0.35090031939170097</v>
      </c>
    </row>
    <row r="107" spans="1:3" ht="13.8" x14ac:dyDescent="0.3">
      <c r="A107" s="2" t="s">
        <v>151</v>
      </c>
      <c r="B107" s="3">
        <f>'My Trades'!G107-'My Trades'!E107</f>
        <v>623</v>
      </c>
      <c r="C107" s="14">
        <f>('My Trades'!H107-'My Trades'!F107)*'My Trades'!D107</f>
        <v>-1.7681553669948498</v>
      </c>
    </row>
    <row r="108" spans="1:3" ht="13.8" x14ac:dyDescent="0.3">
      <c r="A108" s="2" t="s">
        <v>152</v>
      </c>
      <c r="B108" s="3">
        <f>'My Trades'!G108-'My Trades'!E108</f>
        <v>126</v>
      </c>
      <c r="C108" s="14">
        <f>('My Trades'!H108-'My Trades'!F108)*'My Trades'!D108</f>
        <v>2.067388635922967</v>
      </c>
    </row>
    <row r="109" spans="1:3" ht="13.8" x14ac:dyDescent="0.3">
      <c r="A109" s="2" t="s">
        <v>153</v>
      </c>
      <c r="B109" s="3">
        <f>'My Trades'!G109-'My Trades'!E109</f>
        <v>163</v>
      </c>
      <c r="C109" s="14">
        <f>('My Trades'!H109-'My Trades'!F109)*'My Trades'!D109</f>
        <v>4.3623326726628289</v>
      </c>
    </row>
    <row r="110" spans="1:3" ht="13.8" x14ac:dyDescent="0.3">
      <c r="A110" s="2" t="s">
        <v>154</v>
      </c>
      <c r="B110" s="3">
        <f>'My Trades'!G110-'My Trades'!E110</f>
        <v>242</v>
      </c>
      <c r="C110" s="14">
        <f>('My Trades'!H110-'My Trades'!F110)*'My Trades'!D110</f>
        <v>0.18643050150905299</v>
      </c>
    </row>
    <row r="111" spans="1:3" ht="13.8" x14ac:dyDescent="0.3">
      <c r="A111" s="2" t="s">
        <v>155</v>
      </c>
      <c r="B111" s="3">
        <f>'My Trades'!G111-'My Trades'!E111</f>
        <v>791</v>
      </c>
      <c r="C111" s="14">
        <f>('My Trades'!H111-'My Trades'!F111)*'My Trades'!D111</f>
        <v>-3.196256783170444</v>
      </c>
    </row>
    <row r="112" spans="1:3" ht="13.8" x14ac:dyDescent="0.3">
      <c r="A112" s="2" t="s">
        <v>156</v>
      </c>
      <c r="B112" s="3">
        <f>'My Trades'!G112-'My Trades'!E112</f>
        <v>271</v>
      </c>
      <c r="C112" s="14">
        <f>('My Trades'!H112-'My Trades'!F112)*'My Trades'!D112</f>
        <v>-2.2984402212260577</v>
      </c>
    </row>
    <row r="113" spans="1:3" ht="13.8" x14ac:dyDescent="0.3">
      <c r="A113" s="2" t="s">
        <v>157</v>
      </c>
      <c r="B113" s="3">
        <f>'My Trades'!G113-'My Trades'!E113</f>
        <v>42</v>
      </c>
      <c r="C113" s="14">
        <f>('My Trades'!H113-'My Trades'!F113)*'My Trades'!D113</f>
        <v>-6.4196120465471962</v>
      </c>
    </row>
    <row r="114" spans="1:3" ht="13.8" x14ac:dyDescent="0.3">
      <c r="A114" s="2" t="s">
        <v>158</v>
      </c>
      <c r="B114" s="3">
        <f>'My Trades'!G114-'My Trades'!E114</f>
        <v>375</v>
      </c>
      <c r="C114" s="14">
        <f>('My Trades'!H114-'My Trades'!F114)*'My Trades'!D114</f>
        <v>0.51729142881164603</v>
      </c>
    </row>
    <row r="115" spans="1:3" ht="13.8" x14ac:dyDescent="0.3">
      <c r="A115" s="2" t="s">
        <v>159</v>
      </c>
      <c r="B115" s="3">
        <f>'My Trades'!G115-'My Trades'!E115</f>
        <v>715</v>
      </c>
      <c r="C115" s="14">
        <f>('My Trades'!H115-'My Trades'!F115)*'My Trades'!D115</f>
        <v>-4.208624827664635</v>
      </c>
    </row>
    <row r="116" spans="1:3" ht="13.8" x14ac:dyDescent="0.3">
      <c r="A116" s="2" t="s">
        <v>160</v>
      </c>
      <c r="B116" s="3">
        <f>'My Trades'!G116-'My Trades'!E116</f>
        <v>534</v>
      </c>
      <c r="C116" s="14">
        <f>('My Trades'!H116-'My Trades'!F116)*'My Trades'!D116</f>
        <v>-0.24632205548731403</v>
      </c>
    </row>
    <row r="117" spans="1:3" ht="13.8" x14ac:dyDescent="0.3">
      <c r="A117" s="2" t="s">
        <v>161</v>
      </c>
      <c r="B117" s="3">
        <f>'My Trades'!G117-'My Trades'!E117</f>
        <v>417</v>
      </c>
      <c r="C117" s="14">
        <f>('My Trades'!H117-'My Trades'!F117)*'My Trades'!D117</f>
        <v>-3.0400181772773198</v>
      </c>
    </row>
    <row r="118" spans="1:3" ht="13.8" x14ac:dyDescent="0.3">
      <c r="A118" s="2" t="s">
        <v>162</v>
      </c>
      <c r="B118" s="3">
        <f>'My Trades'!G118-'My Trades'!E118</f>
        <v>361</v>
      </c>
      <c r="C118" s="14">
        <f>('My Trades'!H118-'My Trades'!F118)*'My Trades'!D118</f>
        <v>-0.14332616076687998</v>
      </c>
    </row>
    <row r="119" spans="1:3" ht="13.8" x14ac:dyDescent="0.3">
      <c r="A119" s="2" t="s">
        <v>163</v>
      </c>
      <c r="B119" s="3">
        <f>'My Trades'!G119-'My Trades'!E119</f>
        <v>308</v>
      </c>
      <c r="C119" s="14">
        <f>('My Trades'!H119-'My Trades'!F119)*'My Trades'!D119</f>
        <v>-3.6237978366431691</v>
      </c>
    </row>
    <row r="120" spans="1:3" ht="13.8" x14ac:dyDescent="0.3">
      <c r="A120" s="2" t="s">
        <v>164</v>
      </c>
      <c r="B120" s="3">
        <f>'My Trades'!G120-'My Trades'!E120</f>
        <v>184</v>
      </c>
      <c r="C120" s="14">
        <f>('My Trades'!H120-'My Trades'!F120)*'My Trades'!D120</f>
        <v>-0.62322748967309327</v>
      </c>
    </row>
    <row r="121" spans="1:3" ht="13.8" x14ac:dyDescent="0.3">
      <c r="A121" s="2" t="s">
        <v>165</v>
      </c>
      <c r="B121" s="3">
        <f>'My Trades'!G121-'My Trades'!E121</f>
        <v>445</v>
      </c>
      <c r="C121" s="14">
        <f>('My Trades'!H121-'My Trades'!F121)*'My Trades'!D121</f>
        <v>1.046745383891124</v>
      </c>
    </row>
    <row r="122" spans="1:3" ht="13.8" x14ac:dyDescent="0.3">
      <c r="A122" s="2" t="s">
        <v>166</v>
      </c>
      <c r="B122" s="3">
        <f>'My Trades'!G122-'My Trades'!E122</f>
        <v>248</v>
      </c>
      <c r="C122" s="14">
        <f>('My Trades'!H122-'My Trades'!F122)*'My Trades'!D122</f>
        <v>1.3697860970959921</v>
      </c>
    </row>
    <row r="123" spans="1:3" ht="13.8" x14ac:dyDescent="0.3">
      <c r="A123" s="2" t="s">
        <v>167</v>
      </c>
      <c r="B123" s="3">
        <f>'My Trades'!G123-'My Trades'!E123</f>
        <v>58</v>
      </c>
      <c r="C123" s="14">
        <f>('My Trades'!H123-'My Trades'!F123)*'My Trades'!D123</f>
        <v>-3.7137817771547201</v>
      </c>
    </row>
    <row r="124" spans="1:3" ht="13.8" x14ac:dyDescent="0.3">
      <c r="A124" s="2" t="s">
        <v>168</v>
      </c>
      <c r="B124" s="3">
        <f>'My Trades'!G124-'My Trades'!E124</f>
        <v>604</v>
      </c>
      <c r="C124" s="14">
        <f>('My Trades'!H124-'My Trades'!F124)*'My Trades'!D124</f>
        <v>-2.5501255421604032</v>
      </c>
    </row>
    <row r="125" spans="1:3" ht="13.8" x14ac:dyDescent="0.3">
      <c r="A125" s="2" t="s">
        <v>169</v>
      </c>
      <c r="B125" s="3">
        <f>'My Trades'!G125-'My Trades'!E125</f>
        <v>175</v>
      </c>
      <c r="C125" s="14">
        <f>('My Trades'!H125-'My Trades'!F125)*'My Trades'!D125</f>
        <v>-0.51703471594803296</v>
      </c>
    </row>
    <row r="126" spans="1:3" ht="13.8" x14ac:dyDescent="0.3">
      <c r="A126" s="2" t="s">
        <v>170</v>
      </c>
      <c r="B126" s="3">
        <f>'My Trades'!G126-'My Trades'!E126</f>
        <v>741</v>
      </c>
      <c r="C126" s="14">
        <f>('My Trades'!H126-'My Trades'!F126)*'My Trades'!D126</f>
        <v>2.6392607993331589</v>
      </c>
    </row>
    <row r="127" spans="1:3" ht="13.8" x14ac:dyDescent="0.3">
      <c r="A127" s="2" t="s">
        <v>171</v>
      </c>
      <c r="B127" s="3">
        <f>'My Trades'!G127-'My Trades'!E127</f>
        <v>152</v>
      </c>
      <c r="C127" s="14">
        <f>('My Trades'!H127-'My Trades'!F127)*'My Trades'!D127</f>
        <v>-0.54187348945221592</v>
      </c>
    </row>
    <row r="128" spans="1:3" ht="13.8" x14ac:dyDescent="0.3">
      <c r="A128" s="2" t="s">
        <v>172</v>
      </c>
      <c r="B128" s="3">
        <f>'My Trades'!G128-'My Trades'!E128</f>
        <v>610</v>
      </c>
      <c r="C128" s="14">
        <f>('My Trades'!H128-'My Trades'!F128)*'My Trades'!D128</f>
        <v>0.50582577866602796</v>
      </c>
    </row>
    <row r="129" spans="1:3" ht="13.8" x14ac:dyDescent="0.3">
      <c r="A129" s="2" t="s">
        <v>173</v>
      </c>
      <c r="B129" s="3">
        <f>'My Trades'!G129-'My Trades'!E129</f>
        <v>406</v>
      </c>
      <c r="C129" s="14">
        <f>('My Trades'!H129-'My Trades'!F129)*'My Trades'!D129</f>
        <v>-0.99109056785185001</v>
      </c>
    </row>
    <row r="130" spans="1:3" ht="13.8" x14ac:dyDescent="0.3">
      <c r="A130" s="2" t="s">
        <v>174</v>
      </c>
      <c r="B130" s="3">
        <f>'My Trades'!G130-'My Trades'!E130</f>
        <v>756</v>
      </c>
      <c r="C130" s="14">
        <f>('My Trades'!H130-'My Trades'!F130)*'My Trades'!D130</f>
        <v>0.58689550890769993</v>
      </c>
    </row>
    <row r="131" spans="1:3" ht="13.8" x14ac:dyDescent="0.3">
      <c r="A131" s="2" t="s">
        <v>175</v>
      </c>
      <c r="B131" s="3">
        <f>'My Trades'!G131-'My Trades'!E131</f>
        <v>818</v>
      </c>
      <c r="C131" s="14">
        <f>('My Trades'!H131-'My Trades'!F131)*'My Trades'!D131</f>
        <v>7.1721763351570438</v>
      </c>
    </row>
    <row r="132" spans="1:3" ht="13.8" x14ac:dyDescent="0.3">
      <c r="A132" s="2" t="s">
        <v>176</v>
      </c>
      <c r="B132" s="3">
        <f>'My Trades'!G132-'My Trades'!E132</f>
        <v>329</v>
      </c>
      <c r="C132" s="14">
        <f>('My Trades'!H132-'My Trades'!F132)*'My Trades'!D132</f>
        <v>0.40669450199158963</v>
      </c>
    </row>
    <row r="133" spans="1:3" ht="13.8" x14ac:dyDescent="0.3">
      <c r="A133" s="2" t="s">
        <v>177</v>
      </c>
      <c r="B133" s="3">
        <f>'My Trades'!G133-'My Trades'!E133</f>
        <v>669</v>
      </c>
      <c r="C133" s="14">
        <f>('My Trades'!H133-'My Trades'!F133)*'My Trades'!D133</f>
        <v>-1.731860524005312</v>
      </c>
    </row>
    <row r="134" spans="1:3" ht="13.8" x14ac:dyDescent="0.3">
      <c r="A134" s="2" t="s">
        <v>178</v>
      </c>
      <c r="B134" s="3">
        <f>'My Trades'!G134-'My Trades'!E134</f>
        <v>694</v>
      </c>
      <c r="C134" s="14">
        <f>('My Trades'!H134-'My Trades'!F134)*'My Trades'!D134</f>
        <v>-0.22406139606151998</v>
      </c>
    </row>
    <row r="135" spans="1:3" ht="13.8" x14ac:dyDescent="0.3">
      <c r="A135" s="2" t="s">
        <v>179</v>
      </c>
      <c r="B135" s="3">
        <f>'My Trades'!G135-'My Trades'!E135</f>
        <v>301</v>
      </c>
      <c r="C135" s="14">
        <f>('My Trades'!H135-'My Trades'!F135)*'My Trades'!D135</f>
        <v>-0.57815918275795197</v>
      </c>
    </row>
    <row r="136" spans="1:3" ht="13.8" x14ac:dyDescent="0.3">
      <c r="A136" s="2" t="s">
        <v>180</v>
      </c>
      <c r="B136" s="3">
        <f>'My Trades'!G136-'My Trades'!E136</f>
        <v>756</v>
      </c>
      <c r="C136" s="14">
        <f>('My Trades'!H136-'My Trades'!F136)*'My Trades'!D136</f>
        <v>-0.10408160445723602</v>
      </c>
    </row>
    <row r="137" spans="1:3" ht="13.8" x14ac:dyDescent="0.3">
      <c r="A137" s="2" t="s">
        <v>181</v>
      </c>
      <c r="B137" s="3">
        <f>'My Trades'!G137-'My Trades'!E137</f>
        <v>581</v>
      </c>
      <c r="C137" s="14">
        <f>('My Trades'!H137-'My Trades'!F137)*'My Trades'!D137</f>
        <v>5.4257262128768344</v>
      </c>
    </row>
    <row r="138" spans="1:3" ht="13.8" x14ac:dyDescent="0.3">
      <c r="A138" s="2" t="s">
        <v>182</v>
      </c>
      <c r="B138" s="3">
        <f>'My Trades'!G138-'My Trades'!E138</f>
        <v>169</v>
      </c>
      <c r="C138" s="14">
        <f>('My Trades'!H138-'My Trades'!F138)*'My Trades'!D138</f>
        <v>-1.3524579839278259</v>
      </c>
    </row>
    <row r="139" spans="1:3" ht="13.8" x14ac:dyDescent="0.3">
      <c r="A139" s="2" t="s">
        <v>183</v>
      </c>
      <c r="B139" s="3">
        <f>'My Trades'!G139-'My Trades'!E139</f>
        <v>469</v>
      </c>
      <c r="C139" s="14">
        <f>('My Trades'!H139-'My Trades'!F139)*'My Trades'!D139</f>
        <v>2.6056907203952058</v>
      </c>
    </row>
    <row r="140" spans="1:3" ht="13.8" x14ac:dyDescent="0.3">
      <c r="A140" s="2" t="s">
        <v>184</v>
      </c>
      <c r="B140" s="3">
        <f>'My Trades'!G140-'My Trades'!E140</f>
        <v>146</v>
      </c>
      <c r="C140" s="14">
        <f>('My Trades'!H140-'My Trades'!F140)*'My Trades'!D140</f>
        <v>0.82192099893295789</v>
      </c>
    </row>
    <row r="141" spans="1:3" ht="13.8" x14ac:dyDescent="0.3">
      <c r="A141" s="2" t="s">
        <v>185</v>
      </c>
      <c r="B141" s="3">
        <f>'My Trades'!G141-'My Trades'!E141</f>
        <v>292</v>
      </c>
      <c r="C141" s="14">
        <f>('My Trades'!H141-'My Trades'!F141)*'My Trades'!D141</f>
        <v>-2.7793845987997785</v>
      </c>
    </row>
    <row r="142" spans="1:3" ht="13.8" x14ac:dyDescent="0.3">
      <c r="A142" s="2" t="s">
        <v>186</v>
      </c>
      <c r="B142" s="3">
        <f>'My Trades'!G142-'My Trades'!E142</f>
        <v>539</v>
      </c>
      <c r="C142" s="14">
        <f>('My Trades'!H142-'My Trades'!F142)*'My Trades'!D142</f>
        <v>0.50049929284137207</v>
      </c>
    </row>
    <row r="143" spans="1:3" ht="13.8" x14ac:dyDescent="0.3">
      <c r="A143" s="2" t="s">
        <v>187</v>
      </c>
      <c r="B143" s="3">
        <f>'My Trades'!G143-'My Trades'!E143</f>
        <v>244</v>
      </c>
      <c r="C143" s="14">
        <f>('My Trades'!H143-'My Trades'!F143)*'My Trades'!D143</f>
        <v>-2.0739923578695802</v>
      </c>
    </row>
    <row r="144" spans="1:3" ht="13.8" x14ac:dyDescent="0.3">
      <c r="A144" s="2" t="s">
        <v>188</v>
      </c>
      <c r="B144" s="3">
        <f>'My Trades'!G144-'My Trades'!E144</f>
        <v>806</v>
      </c>
      <c r="C144" s="14">
        <f>('My Trades'!H144-'My Trades'!F144)*'My Trades'!D144</f>
        <v>-0.2484879527768751</v>
      </c>
    </row>
    <row r="145" spans="1:3" ht="13.8" x14ac:dyDescent="0.3">
      <c r="A145" s="2" t="s">
        <v>189</v>
      </c>
      <c r="B145" s="3">
        <f>'My Trades'!G145-'My Trades'!E145</f>
        <v>123</v>
      </c>
      <c r="C145" s="14">
        <f>('My Trades'!H145-'My Trades'!F145)*'My Trades'!D145</f>
        <v>0.63398606507953736</v>
      </c>
    </row>
    <row r="146" spans="1:3" ht="13.8" x14ac:dyDescent="0.3">
      <c r="A146" s="2" t="s">
        <v>190</v>
      </c>
      <c r="B146" s="3">
        <f>'My Trades'!G146-'My Trades'!E146</f>
        <v>566</v>
      </c>
      <c r="C146" s="14">
        <f>('My Trades'!H146-'My Trades'!F146)*'My Trades'!D146</f>
        <v>0.67037100617501189</v>
      </c>
    </row>
    <row r="147" spans="1:3" ht="13.8" x14ac:dyDescent="0.3">
      <c r="A147" s="2" t="s">
        <v>191</v>
      </c>
      <c r="B147" s="3">
        <f>'My Trades'!G147-'My Trades'!E147</f>
        <v>307</v>
      </c>
      <c r="C147" s="14">
        <f>('My Trades'!H147-'My Trades'!F147)*'My Trades'!D147</f>
        <v>4.4587290504929902</v>
      </c>
    </row>
    <row r="148" spans="1:3" ht="13.8" x14ac:dyDescent="0.3">
      <c r="A148" s="2" t="s">
        <v>192</v>
      </c>
      <c r="B148" s="3">
        <f>'My Trades'!G148-'My Trades'!E148</f>
        <v>456</v>
      </c>
      <c r="C148" s="14">
        <f>('My Trades'!H148-'My Trades'!F148)*'My Trades'!D148</f>
        <v>-4.196142457933874</v>
      </c>
    </row>
    <row r="149" spans="1:3" ht="13.8" x14ac:dyDescent="0.3">
      <c r="A149" s="2" t="s">
        <v>193</v>
      </c>
      <c r="B149" s="3">
        <f>'My Trades'!G149-'My Trades'!E149</f>
        <v>410</v>
      </c>
      <c r="C149" s="14">
        <f>('My Trades'!H149-'My Trades'!F149)*'My Trades'!D149</f>
        <v>0.30343950901873695</v>
      </c>
    </row>
    <row r="150" spans="1:3" ht="13.8" x14ac:dyDescent="0.3">
      <c r="A150" s="2" t="s">
        <v>194</v>
      </c>
      <c r="B150" s="3">
        <f>'My Trades'!G150-'My Trades'!E150</f>
        <v>376</v>
      </c>
      <c r="C150" s="14">
        <f>('My Trades'!H150-'My Trades'!F150)*'My Trades'!D150</f>
        <v>-1.2073753528529019E-2</v>
      </c>
    </row>
    <row r="151" spans="1:3" ht="13.8" x14ac:dyDescent="0.3">
      <c r="A151" s="2" t="s">
        <v>195</v>
      </c>
      <c r="B151" s="3">
        <f>'My Trades'!G151-'My Trades'!E151</f>
        <v>260</v>
      </c>
      <c r="C151" s="14">
        <f>('My Trades'!H151-'My Trades'!F151)*'My Trades'!D151</f>
        <v>1.9280117647976935E-2</v>
      </c>
    </row>
    <row r="152" spans="1:3" ht="13.8" x14ac:dyDescent="0.3">
      <c r="A152" s="2" t="s">
        <v>196</v>
      </c>
      <c r="B152" s="3">
        <f>'My Trades'!G152-'My Trades'!E152</f>
        <v>87</v>
      </c>
      <c r="C152" s="14">
        <f>('My Trades'!H152-'My Trades'!F152)*'My Trades'!D152</f>
        <v>2.3327160226114847</v>
      </c>
    </row>
    <row r="153" spans="1:3" ht="13.8" x14ac:dyDescent="0.3">
      <c r="A153" s="2" t="s">
        <v>197</v>
      </c>
      <c r="B153" s="3">
        <f>'My Trades'!G153-'My Trades'!E153</f>
        <v>379</v>
      </c>
      <c r="C153" s="14">
        <f>('My Trades'!H153-'My Trades'!F153)*'My Trades'!D153</f>
        <v>-0.45102302077523904</v>
      </c>
    </row>
    <row r="154" spans="1:3" ht="13.8" x14ac:dyDescent="0.3">
      <c r="A154" s="2" t="s">
        <v>198</v>
      </c>
      <c r="B154" s="3">
        <f>'My Trades'!G154-'My Trades'!E154</f>
        <v>701</v>
      </c>
      <c r="C154" s="14">
        <f>('My Trades'!H154-'My Trades'!F154)*'My Trades'!D154</f>
        <v>0.13450365868527592</v>
      </c>
    </row>
    <row r="155" spans="1:3" ht="13.8" x14ac:dyDescent="0.3">
      <c r="A155" s="2" t="s">
        <v>199</v>
      </c>
      <c r="B155" s="3">
        <f>'My Trades'!G155-'My Trades'!E155</f>
        <v>319</v>
      </c>
      <c r="C155" s="14">
        <f>('My Trades'!H155-'My Trades'!F155)*'My Trades'!D155</f>
        <v>3.0900493820769115</v>
      </c>
    </row>
    <row r="156" spans="1:3" ht="13.8" x14ac:dyDescent="0.3">
      <c r="A156" s="2" t="s">
        <v>200</v>
      </c>
      <c r="B156" s="3">
        <f>'My Trades'!G156-'My Trades'!E156</f>
        <v>811</v>
      </c>
      <c r="C156" s="14">
        <f>('My Trades'!H156-'My Trades'!F156)*'My Trades'!D156</f>
        <v>2.5055518026755124</v>
      </c>
    </row>
    <row r="157" spans="1:3" ht="13.8" x14ac:dyDescent="0.3">
      <c r="A157" s="2" t="s">
        <v>201</v>
      </c>
      <c r="B157" s="3">
        <f>'My Trades'!G157-'My Trades'!E157</f>
        <v>420</v>
      </c>
      <c r="C157" s="14">
        <f>('My Trades'!H157-'My Trades'!F157)*'My Trades'!D157</f>
        <v>0.44627863636776588</v>
      </c>
    </row>
    <row r="158" spans="1:3" ht="13.8" x14ac:dyDescent="0.3">
      <c r="A158" s="2" t="s">
        <v>202</v>
      </c>
      <c r="B158" s="3">
        <f>'My Trades'!G158-'My Trades'!E158</f>
        <v>141</v>
      </c>
      <c r="C158" s="14">
        <f>('My Trades'!H158-'My Trades'!F158)*'My Trades'!D158</f>
        <v>-0.33733947132457798</v>
      </c>
    </row>
    <row r="159" spans="1:3" ht="13.8" x14ac:dyDescent="0.3">
      <c r="A159" s="2" t="s">
        <v>203</v>
      </c>
      <c r="B159" s="3">
        <f>'My Trades'!G159-'My Trades'!E159</f>
        <v>443</v>
      </c>
      <c r="C159" s="14">
        <f>('My Trades'!H159-'My Trades'!F159)*'My Trades'!D159</f>
        <v>0.63835945992036414</v>
      </c>
    </row>
    <row r="160" spans="1:3" ht="13.8" x14ac:dyDescent="0.3">
      <c r="A160" s="2" t="s">
        <v>204</v>
      </c>
      <c r="B160" s="3">
        <f>'My Trades'!G160-'My Trades'!E160</f>
        <v>404</v>
      </c>
      <c r="C160" s="14">
        <f>('My Trades'!H160-'My Trades'!F160)*'My Trades'!D160</f>
        <v>-0.12334829544298809</v>
      </c>
    </row>
    <row r="161" spans="1:3" ht="13.8" x14ac:dyDescent="0.3">
      <c r="A161" s="2" t="s">
        <v>205</v>
      </c>
      <c r="B161" s="3">
        <f>'My Trades'!G161-'My Trades'!E161</f>
        <v>345</v>
      </c>
      <c r="C161" s="14">
        <f>('My Trades'!H161-'My Trades'!F161)*'My Trades'!D161</f>
        <v>-6.2183137819950052E-2</v>
      </c>
    </row>
    <row r="162" spans="1:3" ht="13.8" x14ac:dyDescent="0.3">
      <c r="A162" s="2" t="s">
        <v>206</v>
      </c>
      <c r="B162" s="3">
        <f>'My Trades'!G162-'My Trades'!E162</f>
        <v>698</v>
      </c>
      <c r="C162" s="14">
        <f>('My Trades'!H162-'My Trades'!F162)*'My Trades'!D162</f>
        <v>1.525589636865456</v>
      </c>
    </row>
    <row r="163" spans="1:3" ht="13.8" x14ac:dyDescent="0.3">
      <c r="A163" s="2" t="s">
        <v>207</v>
      </c>
      <c r="B163" s="3">
        <f>'My Trades'!G163-'My Trades'!E163</f>
        <v>235</v>
      </c>
      <c r="C163" s="14">
        <f>('My Trades'!H163-'My Trades'!F163)*'My Trades'!D163</f>
        <v>-0.92995958029629511</v>
      </c>
    </row>
    <row r="164" spans="1:3" ht="13.8" x14ac:dyDescent="0.3">
      <c r="A164" s="2" t="s">
        <v>208</v>
      </c>
      <c r="B164" s="3">
        <f>'My Trades'!G164-'My Trades'!E164</f>
        <v>148</v>
      </c>
      <c r="C164" s="14">
        <f>('My Trades'!H164-'My Trades'!F164)*'My Trades'!D164</f>
        <v>-0.28002138939231014</v>
      </c>
    </row>
    <row r="165" spans="1:3" ht="13.8" x14ac:dyDescent="0.3">
      <c r="A165" s="2" t="s">
        <v>209</v>
      </c>
      <c r="B165" s="3">
        <f>'My Trades'!G165-'My Trades'!E165</f>
        <v>695</v>
      </c>
      <c r="C165" s="14">
        <f>('My Trades'!H165-'My Trades'!F165)*'My Trades'!D165</f>
        <v>-5.4307098540242036</v>
      </c>
    </row>
    <row r="166" spans="1:3" ht="13.8" x14ac:dyDescent="0.3">
      <c r="A166" s="2" t="s">
        <v>210</v>
      </c>
      <c r="B166" s="3">
        <f>'My Trades'!G166-'My Trades'!E166</f>
        <v>358</v>
      </c>
      <c r="C166" s="14">
        <f>('My Trades'!H166-'My Trades'!F166)*'My Trades'!D166</f>
        <v>1.7732877280659309E-2</v>
      </c>
    </row>
    <row r="167" spans="1:3" ht="13.8" x14ac:dyDescent="0.3">
      <c r="A167" s="2" t="s">
        <v>211</v>
      </c>
      <c r="B167" s="3">
        <f>'My Trades'!G167-'My Trades'!E167</f>
        <v>213</v>
      </c>
      <c r="C167" s="14">
        <f>('My Trades'!H167-'My Trades'!F167)*'My Trades'!D167</f>
        <v>3.034347410187225</v>
      </c>
    </row>
    <row r="168" spans="1:3" ht="13.8" x14ac:dyDescent="0.3">
      <c r="A168" s="2" t="s">
        <v>212</v>
      </c>
      <c r="B168" s="3">
        <f>'My Trades'!G168-'My Trades'!E168</f>
        <v>459</v>
      </c>
      <c r="C168" s="14">
        <f>('My Trades'!H168-'My Trades'!F168)*'My Trades'!D168</f>
        <v>7.1354277806178631E-2</v>
      </c>
    </row>
    <row r="169" spans="1:3" ht="13.8" x14ac:dyDescent="0.3">
      <c r="A169" s="2" t="s">
        <v>213</v>
      </c>
      <c r="B169" s="3">
        <f>'My Trades'!G169-'My Trades'!E169</f>
        <v>143</v>
      </c>
      <c r="C169" s="14">
        <f>('My Trades'!H169-'My Trades'!F169)*'My Trades'!D169</f>
        <v>3.3174060387963E-2</v>
      </c>
    </row>
    <row r="170" spans="1:3" ht="13.8" x14ac:dyDescent="0.3">
      <c r="A170" s="2" t="s">
        <v>214</v>
      </c>
      <c r="B170" s="3">
        <f>'My Trades'!G170-'My Trades'!E170</f>
        <v>143</v>
      </c>
      <c r="C170" s="14">
        <f>('My Trades'!H170-'My Trades'!F170)*'My Trades'!D170</f>
        <v>0.44657128794339002</v>
      </c>
    </row>
    <row r="171" spans="1:3" ht="13.8" x14ac:dyDescent="0.3">
      <c r="A171" s="2" t="s">
        <v>215</v>
      </c>
      <c r="B171" s="3">
        <f>'My Trades'!G171-'My Trades'!E171</f>
        <v>744</v>
      </c>
      <c r="C171" s="14">
        <f>('My Trades'!H171-'My Trades'!F171)*'My Trades'!D171</f>
        <v>1.2663374943292061E-2</v>
      </c>
    </row>
    <row r="172" spans="1:3" ht="13.8" x14ac:dyDescent="0.3">
      <c r="A172" s="2" t="s">
        <v>216</v>
      </c>
      <c r="B172" s="3">
        <f>'My Trades'!G172-'My Trades'!E172</f>
        <v>543</v>
      </c>
      <c r="C172" s="14">
        <f>('My Trades'!H172-'My Trades'!F172)*'My Trades'!D172</f>
        <v>-3.4330174579970323</v>
      </c>
    </row>
    <row r="173" spans="1:3" ht="13.8" x14ac:dyDescent="0.3">
      <c r="A173" s="2" t="s">
        <v>217</v>
      </c>
      <c r="B173" s="3">
        <f>'My Trades'!G173-'My Trades'!E173</f>
        <v>565</v>
      </c>
      <c r="C173" s="14">
        <f>('My Trades'!H173-'My Trades'!F173)*'My Trades'!D173</f>
        <v>-0.68743133338791007</v>
      </c>
    </row>
    <row r="174" spans="1:3" ht="13.8" x14ac:dyDescent="0.3">
      <c r="A174" s="2" t="s">
        <v>218</v>
      </c>
      <c r="B174" s="3">
        <f>'My Trades'!G174-'My Trades'!E174</f>
        <v>229</v>
      </c>
      <c r="C174" s="14">
        <f>('My Trades'!H174-'My Trades'!F174)*'My Trades'!D174</f>
        <v>-1.0710616568015761</v>
      </c>
    </row>
    <row r="175" spans="1:3" ht="13.8" x14ac:dyDescent="0.3">
      <c r="A175" s="2" t="s">
        <v>219</v>
      </c>
      <c r="B175" s="3">
        <f>'My Trades'!G175-'My Trades'!E175</f>
        <v>753</v>
      </c>
      <c r="C175" s="14">
        <f>('My Trades'!H175-'My Trades'!F175)*'My Trades'!D175</f>
        <v>-2.6230882843513141</v>
      </c>
    </row>
    <row r="176" spans="1:3" ht="13.8" x14ac:dyDescent="0.3">
      <c r="A176" s="2" t="s">
        <v>220</v>
      </c>
      <c r="B176" s="3">
        <f>'My Trades'!G176-'My Trades'!E176</f>
        <v>838</v>
      </c>
      <c r="C176" s="14">
        <f>('My Trades'!H176-'My Trades'!F176)*'My Trades'!D176</f>
        <v>-2.5022226206590386</v>
      </c>
    </row>
    <row r="177" spans="1:3" ht="13.8" x14ac:dyDescent="0.3">
      <c r="A177" s="2" t="s">
        <v>221</v>
      </c>
      <c r="B177" s="3">
        <f>'My Trades'!G177-'My Trades'!E177</f>
        <v>172</v>
      </c>
      <c r="C177" s="14">
        <f>('My Trades'!H177-'My Trades'!F177)*'My Trades'!D177</f>
        <v>-1.5256033160767555</v>
      </c>
    </row>
    <row r="178" spans="1:3" ht="13.8" x14ac:dyDescent="0.3">
      <c r="A178" s="2" t="s">
        <v>222</v>
      </c>
      <c r="B178" s="3">
        <f>'My Trades'!G178-'My Trades'!E178</f>
        <v>795</v>
      </c>
      <c r="C178" s="14">
        <f>('My Trades'!H178-'My Trades'!F178)*'My Trades'!D178</f>
        <v>0.58011727073419816</v>
      </c>
    </row>
    <row r="179" spans="1:3" ht="13.8" x14ac:dyDescent="0.3">
      <c r="A179" s="2" t="s">
        <v>223</v>
      </c>
      <c r="B179" s="3">
        <f>'My Trades'!G179-'My Trades'!E179</f>
        <v>490</v>
      </c>
      <c r="C179" s="14">
        <f>('My Trades'!H179-'My Trades'!F179)*'My Trades'!D179</f>
        <v>0.86283924251520117</v>
      </c>
    </row>
    <row r="180" spans="1:3" ht="13.8" x14ac:dyDescent="0.3">
      <c r="A180" s="2" t="s">
        <v>224</v>
      </c>
      <c r="B180" s="3">
        <f>'My Trades'!G180-'My Trades'!E180</f>
        <v>712</v>
      </c>
      <c r="C180" s="14">
        <f>('My Trades'!H180-'My Trades'!F180)*'My Trades'!D180</f>
        <v>1.1097043774273523</v>
      </c>
    </row>
    <row r="181" spans="1:3" ht="13.8" x14ac:dyDescent="0.3">
      <c r="A181" s="2" t="s">
        <v>225</v>
      </c>
      <c r="B181" s="3">
        <f>'My Trades'!G181-'My Trades'!E181</f>
        <v>676</v>
      </c>
      <c r="C181" s="14">
        <f>('My Trades'!H181-'My Trades'!F181)*'My Trades'!D181</f>
        <v>1.7559577929617052</v>
      </c>
    </row>
    <row r="182" spans="1:3" ht="13.8" x14ac:dyDescent="0.3">
      <c r="A182" s="2" t="s">
        <v>226</v>
      </c>
      <c r="B182" s="3">
        <f>'My Trades'!G182-'My Trades'!E182</f>
        <v>501</v>
      </c>
      <c r="C182" s="14">
        <f>('My Trades'!H182-'My Trades'!F182)*'My Trades'!D182</f>
        <v>1.6595270008323837</v>
      </c>
    </row>
    <row r="183" spans="1:3" ht="13.8" x14ac:dyDescent="0.3">
      <c r="A183" s="2" t="s">
        <v>227</v>
      </c>
      <c r="B183" s="3">
        <f>'My Trades'!G183-'My Trades'!E183</f>
        <v>231</v>
      </c>
      <c r="C183" s="14">
        <f>('My Trades'!H183-'My Trades'!F183)*'My Trades'!D183</f>
        <v>-2.634202273976245</v>
      </c>
    </row>
    <row r="184" spans="1:3" ht="13.8" x14ac:dyDescent="0.3">
      <c r="A184" s="2" t="s">
        <v>228</v>
      </c>
      <c r="B184" s="3">
        <f>'My Trades'!G184-'My Trades'!E184</f>
        <v>285</v>
      </c>
      <c r="C184" s="14">
        <f>('My Trades'!H184-'My Trades'!F184)*'My Trades'!D184</f>
        <v>0.32849767871635599</v>
      </c>
    </row>
    <row r="185" spans="1:3" ht="13.8" x14ac:dyDescent="0.3">
      <c r="A185" s="2" t="s">
        <v>229</v>
      </c>
      <c r="B185" s="3">
        <f>'My Trades'!G185-'My Trades'!E185</f>
        <v>460</v>
      </c>
      <c r="C185" s="14">
        <f>('My Trades'!H185-'My Trades'!F185)*'My Trades'!D185</f>
        <v>2.8849163151886512</v>
      </c>
    </row>
    <row r="186" spans="1:3" ht="13.8" x14ac:dyDescent="0.3">
      <c r="A186" s="2" t="s">
        <v>230</v>
      </c>
      <c r="B186" s="3">
        <f>'My Trades'!G186-'My Trades'!E186</f>
        <v>589</v>
      </c>
      <c r="C186" s="14">
        <f>('My Trades'!H186-'My Trades'!F186)*'My Trades'!D186</f>
        <v>3.5109906860680162</v>
      </c>
    </row>
    <row r="187" spans="1:3" ht="13.8" x14ac:dyDescent="0.3">
      <c r="A187" s="2" t="s">
        <v>231</v>
      </c>
      <c r="B187" s="3">
        <f>'My Trades'!G187-'My Trades'!E187</f>
        <v>80</v>
      </c>
      <c r="C187" s="14">
        <f>('My Trades'!H187-'My Trades'!F187)*'My Trades'!D187</f>
        <v>-0.13532525139256799</v>
      </c>
    </row>
    <row r="188" spans="1:3" ht="13.8" x14ac:dyDescent="0.3">
      <c r="A188" s="2" t="s">
        <v>232</v>
      </c>
      <c r="B188" s="3">
        <f>'My Trades'!G188-'My Trades'!E188</f>
        <v>747</v>
      </c>
      <c r="C188" s="14">
        <f>('My Trades'!H188-'My Trades'!F188)*'My Trades'!D188</f>
        <v>0.20832661022901502</v>
      </c>
    </row>
    <row r="189" spans="1:3" ht="13.8" x14ac:dyDescent="0.3">
      <c r="A189" s="2" t="s">
        <v>233</v>
      </c>
      <c r="B189" s="3">
        <f>'My Trades'!G189-'My Trades'!E189</f>
        <v>623</v>
      </c>
      <c r="C189" s="14">
        <f>('My Trades'!H189-'My Trades'!F189)*'My Trades'!D189</f>
        <v>-0.78347954885382642</v>
      </c>
    </row>
    <row r="190" spans="1:3" ht="13.8" x14ac:dyDescent="0.3">
      <c r="A190" s="2" t="s">
        <v>234</v>
      </c>
      <c r="B190" s="3">
        <f>'My Trades'!G190-'My Trades'!E190</f>
        <v>342</v>
      </c>
      <c r="C190" s="14">
        <f>('My Trades'!H190-'My Trades'!F190)*'My Trades'!D190</f>
        <v>0.19416143448368101</v>
      </c>
    </row>
    <row r="191" spans="1:3" ht="13.8" x14ac:dyDescent="0.3">
      <c r="A191" s="2" t="s">
        <v>235</v>
      </c>
      <c r="B191" s="3">
        <f>'My Trades'!G191-'My Trades'!E191</f>
        <v>752</v>
      </c>
      <c r="C191" s="14">
        <f>('My Trades'!H191-'My Trades'!F191)*'My Trades'!D191</f>
        <v>0.41722476579256806</v>
      </c>
    </row>
    <row r="192" spans="1:3" ht="13.8" x14ac:dyDescent="0.3">
      <c r="A192" s="2" t="s">
        <v>236</v>
      </c>
      <c r="B192" s="3">
        <f>'My Trades'!G192-'My Trades'!E192</f>
        <v>369</v>
      </c>
      <c r="C192" s="14">
        <f>('My Trades'!H192-'My Trades'!F192)*'My Trades'!D192</f>
        <v>1.9271956549415645</v>
      </c>
    </row>
    <row r="193" spans="1:3" ht="13.8" x14ac:dyDescent="0.3">
      <c r="A193" s="2" t="s">
        <v>237</v>
      </c>
      <c r="B193" s="3">
        <f>'My Trades'!G193-'My Trades'!E193</f>
        <v>181</v>
      </c>
      <c r="C193" s="14">
        <f>('My Trades'!H193-'My Trades'!F193)*'My Trades'!D193</f>
        <v>-0.66490583255463598</v>
      </c>
    </row>
    <row r="194" spans="1:3" ht="13.8" x14ac:dyDescent="0.3">
      <c r="A194" s="2" t="s">
        <v>238</v>
      </c>
      <c r="B194" s="3">
        <f>'My Trades'!G194-'My Trades'!E194</f>
        <v>552</v>
      </c>
      <c r="C194" s="14">
        <f>('My Trades'!H194-'My Trades'!F194)*'My Trades'!D194</f>
        <v>0.27086608677204504</v>
      </c>
    </row>
    <row r="195" spans="1:3" ht="13.8" x14ac:dyDescent="0.3">
      <c r="A195" s="2" t="s">
        <v>239</v>
      </c>
      <c r="B195" s="3">
        <f>'My Trades'!G195-'My Trades'!E195</f>
        <v>526</v>
      </c>
      <c r="C195" s="14">
        <f>('My Trades'!H195-'My Trades'!F195)*'My Trades'!D195</f>
        <v>-0.58197825859747199</v>
      </c>
    </row>
    <row r="196" spans="1:3" ht="13.8" x14ac:dyDescent="0.3">
      <c r="A196" s="2" t="s">
        <v>240</v>
      </c>
      <c r="B196" s="3">
        <f>'My Trades'!G196-'My Trades'!E196</f>
        <v>539</v>
      </c>
      <c r="C196" s="14">
        <f>('My Trades'!H196-'My Trades'!F196)*'My Trades'!D196</f>
        <v>0.3873951776782758</v>
      </c>
    </row>
    <row r="197" spans="1:3" ht="13.8" x14ac:dyDescent="0.3">
      <c r="A197" s="2" t="s">
        <v>241</v>
      </c>
      <c r="B197" s="3">
        <f>'My Trades'!G197-'My Trades'!E197</f>
        <v>708</v>
      </c>
      <c r="C197" s="14">
        <f>('My Trades'!H197-'My Trades'!F197)*'My Trades'!D197</f>
        <v>-6.5338594818558899</v>
      </c>
    </row>
    <row r="198" spans="1:3" ht="13.8" x14ac:dyDescent="0.3">
      <c r="A198" s="2" t="s">
        <v>242</v>
      </c>
      <c r="B198" s="3">
        <f>'My Trades'!G198-'My Trades'!E198</f>
        <v>593</v>
      </c>
      <c r="C198" s="14">
        <f>('My Trades'!H198-'My Trades'!F198)*'My Trades'!D198</f>
        <v>-4.2252865132784978E-2</v>
      </c>
    </row>
    <row r="199" spans="1:3" ht="13.8" x14ac:dyDescent="0.3">
      <c r="A199" s="2" t="s">
        <v>243</v>
      </c>
      <c r="B199" s="3">
        <f>'My Trades'!G199-'My Trades'!E199</f>
        <v>159</v>
      </c>
      <c r="C199" s="14">
        <f>('My Trades'!H199-'My Trades'!F199)*'My Trades'!D199</f>
        <v>1.4526226469951637</v>
      </c>
    </row>
    <row r="200" spans="1:3" ht="13.8" x14ac:dyDescent="0.3">
      <c r="A200" s="2" t="s">
        <v>244</v>
      </c>
      <c r="B200" s="3">
        <f>'My Trades'!G200-'My Trades'!E200</f>
        <v>295</v>
      </c>
      <c r="C200" s="14">
        <f>('My Trades'!H200-'My Trades'!F200)*'My Trades'!D200</f>
        <v>2.3299770433649041</v>
      </c>
    </row>
    <row r="201" spans="1:3" ht="13.8" x14ac:dyDescent="0.3">
      <c r="A201" s="2" t="s">
        <v>245</v>
      </c>
      <c r="B201" s="3">
        <f>'My Trades'!G201-'My Trades'!E201</f>
        <v>476</v>
      </c>
      <c r="C201" s="14">
        <f>('My Trades'!H201-'My Trades'!F201)*'My Trades'!D201</f>
        <v>-6.204338418382064</v>
      </c>
    </row>
  </sheetData>
  <mergeCells count="1">
    <mergeCell ref="E20:L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01C6-9620-47FA-BBA3-B764EF26A113}">
  <dimension ref="A1:AD20"/>
  <sheetViews>
    <sheetView showGridLines="0" workbookViewId="0">
      <selection activeCell="H12" sqref="H12"/>
    </sheetView>
  </sheetViews>
  <sheetFormatPr defaultRowHeight="13.2" x14ac:dyDescent="0.25"/>
  <cols>
    <col min="1" max="1" width="7.88671875" customWidth="1"/>
    <col min="2" max="2" width="16.5546875" customWidth="1"/>
    <col min="3" max="12" width="5" customWidth="1"/>
    <col min="13" max="13" width="13" customWidth="1"/>
    <col min="14" max="14" width="11.6640625" bestFit="1" customWidth="1"/>
    <col min="15" max="15" width="58.21875" customWidth="1"/>
    <col min="16" max="16" width="11.5546875" customWidth="1"/>
    <col min="17" max="17" width="10" customWidth="1"/>
    <col min="18" max="18" width="8.6640625" customWidth="1"/>
    <col min="19" max="19" width="10.77734375" customWidth="1"/>
    <col min="20" max="20" width="14.88671875" bestFit="1" customWidth="1"/>
    <col min="21" max="21" width="9.109375" customWidth="1"/>
    <col min="22" max="22" width="8.21875" customWidth="1"/>
    <col min="23" max="23" width="7" customWidth="1"/>
    <col min="24" max="24" width="8.6640625" customWidth="1"/>
    <col min="25" max="25" width="10.21875" customWidth="1"/>
    <col min="26" max="26" width="7.33203125" bestFit="1" customWidth="1"/>
    <col min="27" max="27" width="8" customWidth="1"/>
    <col min="29" max="29" width="13.6640625" customWidth="1"/>
    <col min="31" max="31" width="10.77734375" bestFit="1" customWidth="1"/>
  </cols>
  <sheetData>
    <row r="1" spans="1:30" ht="13.8" customHeight="1" thickTop="1" thickBot="1" x14ac:dyDescent="0.3">
      <c r="B1" s="9"/>
      <c r="C1" s="38" t="s">
        <v>254</v>
      </c>
      <c r="D1" s="38"/>
      <c r="E1" s="38"/>
      <c r="F1" s="38"/>
      <c r="G1" s="38"/>
      <c r="H1" s="38"/>
      <c r="I1" s="38"/>
      <c r="J1" s="38"/>
      <c r="K1" s="38"/>
      <c r="L1" s="39"/>
      <c r="T1" s="9"/>
      <c r="U1" s="37" t="s">
        <v>260</v>
      </c>
      <c r="V1" s="38"/>
      <c r="W1" s="38"/>
      <c r="X1" s="38"/>
      <c r="Y1" s="38"/>
      <c r="Z1" s="38"/>
      <c r="AA1" s="38"/>
      <c r="AB1" s="38"/>
      <c r="AC1" s="39"/>
      <c r="AD1" s="24"/>
    </row>
    <row r="2" spans="1:30" ht="19.8" thickTop="1" thickBot="1" x14ac:dyDescent="0.3">
      <c r="B2" s="22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20" t="s">
        <v>255</v>
      </c>
      <c r="T2" s="22"/>
      <c r="U2" s="16">
        <v>1</v>
      </c>
      <c r="V2" s="16">
        <v>2</v>
      </c>
      <c r="W2" s="16">
        <v>3</v>
      </c>
      <c r="X2" s="16">
        <v>4</v>
      </c>
      <c r="Y2" s="16">
        <v>5</v>
      </c>
      <c r="Z2" s="16">
        <v>6</v>
      </c>
      <c r="AA2" s="16">
        <v>7</v>
      </c>
      <c r="AB2" s="16">
        <v>8</v>
      </c>
      <c r="AC2" s="20" t="s">
        <v>255</v>
      </c>
      <c r="AD2" s="10"/>
    </row>
    <row r="3" spans="1:30" ht="19.2" customHeight="1" thickTop="1" x14ac:dyDescent="0.25">
      <c r="A3" s="44" t="s">
        <v>2</v>
      </c>
      <c r="B3" s="17" t="s">
        <v>104</v>
      </c>
      <c r="C3" s="19">
        <v>3</v>
      </c>
      <c r="D3" s="19">
        <v>2</v>
      </c>
      <c r="E3" s="19">
        <v>1</v>
      </c>
      <c r="F3" s="19">
        <v>0</v>
      </c>
      <c r="G3" s="19">
        <v>3</v>
      </c>
      <c r="H3" s="19">
        <v>1</v>
      </c>
      <c r="I3" s="19">
        <v>3</v>
      </c>
      <c r="J3" s="19">
        <v>1</v>
      </c>
      <c r="K3" s="19">
        <v>0</v>
      </c>
      <c r="L3" s="19">
        <v>2</v>
      </c>
      <c r="M3" s="21">
        <f>SUM(C3:L3)</f>
        <v>16</v>
      </c>
      <c r="O3" s="27" t="s">
        <v>256</v>
      </c>
      <c r="Q3" s="8"/>
      <c r="R3" s="40"/>
      <c r="S3" s="41" t="s">
        <v>257</v>
      </c>
      <c r="T3" s="18" t="s">
        <v>50</v>
      </c>
      <c r="U3" s="19">
        <v>2</v>
      </c>
      <c r="V3" s="19">
        <v>1</v>
      </c>
      <c r="W3" s="19">
        <v>1</v>
      </c>
      <c r="X3" s="19">
        <v>6</v>
      </c>
      <c r="Y3" s="19">
        <v>1</v>
      </c>
      <c r="Z3" s="19">
        <v>2</v>
      </c>
      <c r="AA3" s="19">
        <v>0</v>
      </c>
      <c r="AB3" s="19">
        <v>1</v>
      </c>
      <c r="AC3" s="21">
        <f t="shared" ref="AC3:AC11" si="0">SUM(U3:AB3)</f>
        <v>14</v>
      </c>
    </row>
    <row r="4" spans="1:30" ht="18.600000000000001" customHeight="1" x14ac:dyDescent="0.25">
      <c r="A4" s="40"/>
      <c r="B4" s="17" t="s">
        <v>59</v>
      </c>
      <c r="C4" s="19">
        <v>2</v>
      </c>
      <c r="D4" s="19">
        <v>3</v>
      </c>
      <c r="E4" s="19">
        <v>1</v>
      </c>
      <c r="F4" s="19">
        <v>1</v>
      </c>
      <c r="G4" s="19">
        <v>0</v>
      </c>
      <c r="H4" s="19">
        <v>1</v>
      </c>
      <c r="I4" s="19">
        <v>4</v>
      </c>
      <c r="J4" s="19">
        <v>2</v>
      </c>
      <c r="K4" s="19">
        <v>2</v>
      </c>
      <c r="L4" s="19">
        <v>0</v>
      </c>
      <c r="M4" s="21">
        <f t="shared" ref="M4:M19" si="1">SUM(C4:L4)</f>
        <v>16</v>
      </c>
      <c r="O4" s="25" t="s">
        <v>258</v>
      </c>
      <c r="Q4" s="23"/>
      <c r="R4" s="40"/>
      <c r="S4" s="42"/>
      <c r="T4" s="18" t="s">
        <v>47</v>
      </c>
      <c r="U4" s="19">
        <v>0</v>
      </c>
      <c r="V4" s="19">
        <v>0</v>
      </c>
      <c r="W4" s="19">
        <v>0</v>
      </c>
      <c r="X4" s="19">
        <v>0</v>
      </c>
      <c r="Y4" s="19">
        <v>3</v>
      </c>
      <c r="Z4" s="19">
        <v>1</v>
      </c>
      <c r="AA4" s="19">
        <v>2</v>
      </c>
      <c r="AB4" s="19">
        <v>0</v>
      </c>
      <c r="AC4" s="21">
        <f t="shared" si="0"/>
        <v>6</v>
      </c>
      <c r="AD4" s="10"/>
    </row>
    <row r="5" spans="1:30" ht="18.600000000000001" customHeight="1" x14ac:dyDescent="0.25">
      <c r="A5" s="40"/>
      <c r="B5" s="18" t="s">
        <v>31</v>
      </c>
      <c r="C5" s="19">
        <v>0</v>
      </c>
      <c r="D5" s="19">
        <v>2</v>
      </c>
      <c r="E5" s="19">
        <v>0</v>
      </c>
      <c r="F5" s="19">
        <v>0</v>
      </c>
      <c r="G5" s="19">
        <v>2</v>
      </c>
      <c r="H5" s="19">
        <v>2</v>
      </c>
      <c r="I5" s="19">
        <v>0</v>
      </c>
      <c r="J5" s="19">
        <v>0</v>
      </c>
      <c r="K5" s="19">
        <v>0</v>
      </c>
      <c r="L5" s="19">
        <v>2</v>
      </c>
      <c r="M5" s="21">
        <f t="shared" si="1"/>
        <v>8</v>
      </c>
      <c r="O5" s="26" t="s">
        <v>262</v>
      </c>
      <c r="R5" s="40"/>
      <c r="S5" s="42"/>
      <c r="T5" s="18" t="s">
        <v>10</v>
      </c>
      <c r="U5" s="19">
        <v>4</v>
      </c>
      <c r="V5" s="19">
        <v>4</v>
      </c>
      <c r="W5" s="19">
        <v>4</v>
      </c>
      <c r="X5" s="19">
        <v>1</v>
      </c>
      <c r="Y5" s="19">
        <v>1</v>
      </c>
      <c r="Z5" s="19">
        <v>3</v>
      </c>
      <c r="AA5" s="19">
        <v>2</v>
      </c>
      <c r="AB5" s="19">
        <v>1</v>
      </c>
      <c r="AC5" s="21">
        <f t="shared" si="0"/>
        <v>20</v>
      </c>
      <c r="AD5" s="10"/>
    </row>
    <row r="6" spans="1:30" ht="18.600000000000001" customHeight="1" x14ac:dyDescent="0.25">
      <c r="A6" s="40"/>
      <c r="B6" s="18" t="s">
        <v>50</v>
      </c>
      <c r="C6" s="19">
        <v>2</v>
      </c>
      <c r="D6" s="19">
        <v>1</v>
      </c>
      <c r="E6" s="19">
        <v>1</v>
      </c>
      <c r="F6" s="19">
        <v>6</v>
      </c>
      <c r="G6" s="19">
        <v>1</v>
      </c>
      <c r="H6" s="19">
        <v>2</v>
      </c>
      <c r="I6" s="19">
        <v>0</v>
      </c>
      <c r="J6" s="19">
        <v>1</v>
      </c>
      <c r="K6" s="19">
        <v>2</v>
      </c>
      <c r="L6" s="19">
        <v>0</v>
      </c>
      <c r="M6" s="21">
        <f t="shared" si="1"/>
        <v>16</v>
      </c>
      <c r="R6" s="40"/>
      <c r="S6" s="42"/>
      <c r="T6" s="18" t="s">
        <v>13</v>
      </c>
      <c r="U6" s="19">
        <v>0</v>
      </c>
      <c r="V6" s="19">
        <v>2</v>
      </c>
      <c r="W6" s="19">
        <v>1</v>
      </c>
      <c r="X6" s="19">
        <v>1</v>
      </c>
      <c r="Y6" s="19">
        <v>1</v>
      </c>
      <c r="Z6" s="19">
        <v>1</v>
      </c>
      <c r="AA6" s="19">
        <v>0</v>
      </c>
      <c r="AB6" s="19">
        <v>1</v>
      </c>
      <c r="AC6" s="21">
        <f t="shared" si="0"/>
        <v>7</v>
      </c>
    </row>
    <row r="7" spans="1:30" ht="18.600000000000001" customHeight="1" x14ac:dyDescent="0.25">
      <c r="A7" s="40"/>
      <c r="B7" s="18" t="s">
        <v>22</v>
      </c>
      <c r="C7" s="19">
        <v>3</v>
      </c>
      <c r="D7" s="19">
        <v>1</v>
      </c>
      <c r="E7" s="19">
        <v>2</v>
      </c>
      <c r="F7" s="19">
        <v>3</v>
      </c>
      <c r="G7" s="19">
        <v>2</v>
      </c>
      <c r="H7" s="19">
        <v>3</v>
      </c>
      <c r="I7" s="19">
        <v>0</v>
      </c>
      <c r="J7" s="19">
        <v>0</v>
      </c>
      <c r="K7" s="19">
        <v>1</v>
      </c>
      <c r="L7" s="19">
        <v>1</v>
      </c>
      <c r="M7" s="21">
        <f t="shared" si="1"/>
        <v>16</v>
      </c>
      <c r="R7" s="40"/>
      <c r="S7" s="42"/>
      <c r="T7" s="18" t="s">
        <v>44</v>
      </c>
      <c r="U7" s="19">
        <v>1</v>
      </c>
      <c r="V7" s="19">
        <v>1</v>
      </c>
      <c r="W7" s="19">
        <v>1</v>
      </c>
      <c r="X7" s="19">
        <v>0</v>
      </c>
      <c r="Y7" s="19">
        <v>0</v>
      </c>
      <c r="Z7" s="19">
        <v>2</v>
      </c>
      <c r="AA7" s="19">
        <v>0</v>
      </c>
      <c r="AB7" s="19">
        <v>2</v>
      </c>
      <c r="AC7" s="21">
        <f t="shared" si="0"/>
        <v>7</v>
      </c>
    </row>
    <row r="8" spans="1:30" ht="18.600000000000001" customHeight="1" x14ac:dyDescent="0.25">
      <c r="A8" s="40"/>
      <c r="B8" s="18" t="s">
        <v>35</v>
      </c>
      <c r="C8" s="19">
        <v>1</v>
      </c>
      <c r="D8" s="19">
        <v>1</v>
      </c>
      <c r="E8" s="19">
        <v>3</v>
      </c>
      <c r="F8" s="19">
        <v>0</v>
      </c>
      <c r="G8" s="19">
        <v>4</v>
      </c>
      <c r="H8" s="19">
        <v>4</v>
      </c>
      <c r="I8" s="19">
        <v>1</v>
      </c>
      <c r="J8" s="19">
        <v>0</v>
      </c>
      <c r="K8" s="19">
        <v>2</v>
      </c>
      <c r="L8" s="19">
        <v>0</v>
      </c>
      <c r="M8" s="21">
        <f t="shared" si="1"/>
        <v>16</v>
      </c>
      <c r="O8" s="27" t="s">
        <v>259</v>
      </c>
      <c r="R8" s="40"/>
      <c r="S8" s="42"/>
      <c r="T8" s="18" t="s">
        <v>40</v>
      </c>
      <c r="U8" s="19">
        <v>1</v>
      </c>
      <c r="V8" s="19">
        <v>2</v>
      </c>
      <c r="W8" s="19">
        <v>0</v>
      </c>
      <c r="X8" s="19">
        <v>0</v>
      </c>
      <c r="Y8" s="19">
        <v>2</v>
      </c>
      <c r="Z8" s="19">
        <v>1</v>
      </c>
      <c r="AA8" s="19">
        <v>2</v>
      </c>
      <c r="AB8" s="19">
        <v>0</v>
      </c>
      <c r="AC8" s="21">
        <f t="shared" si="0"/>
        <v>8</v>
      </c>
    </row>
    <row r="9" spans="1:30" ht="18.600000000000001" customHeight="1" x14ac:dyDescent="0.25">
      <c r="A9" s="40"/>
      <c r="B9" s="18" t="s">
        <v>47</v>
      </c>
      <c r="C9" s="19">
        <v>0</v>
      </c>
      <c r="D9" s="19">
        <v>0</v>
      </c>
      <c r="E9" s="19">
        <v>0</v>
      </c>
      <c r="F9" s="19">
        <v>0</v>
      </c>
      <c r="G9" s="19">
        <v>3</v>
      </c>
      <c r="H9" s="19">
        <v>1</v>
      </c>
      <c r="I9" s="19">
        <v>2</v>
      </c>
      <c r="J9" s="19">
        <v>0</v>
      </c>
      <c r="K9" s="19">
        <v>1</v>
      </c>
      <c r="L9" s="19">
        <v>1</v>
      </c>
      <c r="M9" s="21">
        <f t="shared" si="1"/>
        <v>8</v>
      </c>
      <c r="O9" s="25" t="s">
        <v>263</v>
      </c>
      <c r="R9" s="40"/>
      <c r="S9" s="42"/>
      <c r="T9" s="18" t="s">
        <v>25</v>
      </c>
      <c r="U9" s="19">
        <v>2</v>
      </c>
      <c r="V9" s="19">
        <v>0</v>
      </c>
      <c r="W9" s="19">
        <v>2</v>
      </c>
      <c r="X9" s="19">
        <v>0</v>
      </c>
      <c r="Y9" s="19">
        <v>0</v>
      </c>
      <c r="Z9" s="19">
        <v>1</v>
      </c>
      <c r="AA9" s="19">
        <v>2</v>
      </c>
      <c r="AB9" s="19">
        <v>1</v>
      </c>
      <c r="AC9" s="21">
        <f t="shared" si="0"/>
        <v>8</v>
      </c>
    </row>
    <row r="10" spans="1:30" ht="18.600000000000001" customHeight="1" x14ac:dyDescent="0.25">
      <c r="A10" s="40"/>
      <c r="B10" s="18" t="s">
        <v>10</v>
      </c>
      <c r="C10" s="19">
        <v>4</v>
      </c>
      <c r="D10" s="19">
        <v>4</v>
      </c>
      <c r="E10" s="19">
        <v>4</v>
      </c>
      <c r="F10" s="19">
        <v>1</v>
      </c>
      <c r="G10" s="19">
        <v>1</v>
      </c>
      <c r="H10" s="19">
        <v>3</v>
      </c>
      <c r="I10" s="19">
        <v>2</v>
      </c>
      <c r="J10" s="19">
        <v>1</v>
      </c>
      <c r="K10" s="19">
        <v>2</v>
      </c>
      <c r="L10" s="19">
        <v>2</v>
      </c>
      <c r="M10" s="21">
        <f t="shared" si="1"/>
        <v>24</v>
      </c>
      <c r="O10" s="26" t="s">
        <v>261</v>
      </c>
      <c r="R10" s="40"/>
      <c r="S10" s="42"/>
      <c r="T10" s="18" t="s">
        <v>74</v>
      </c>
      <c r="U10" s="19">
        <v>0</v>
      </c>
      <c r="V10" s="19">
        <v>0</v>
      </c>
      <c r="W10" s="19">
        <v>1</v>
      </c>
      <c r="X10" s="19">
        <v>1</v>
      </c>
      <c r="Y10" s="19">
        <v>1</v>
      </c>
      <c r="Z10" s="19">
        <v>0</v>
      </c>
      <c r="AA10" s="19">
        <v>1</v>
      </c>
      <c r="AB10" s="19">
        <v>0</v>
      </c>
      <c r="AC10" s="21">
        <f t="shared" si="0"/>
        <v>4</v>
      </c>
    </row>
    <row r="11" spans="1:30" ht="19.2" thickBot="1" x14ac:dyDescent="0.3">
      <c r="A11" s="40"/>
      <c r="B11" s="18" t="s">
        <v>13</v>
      </c>
      <c r="C11" s="19">
        <v>0</v>
      </c>
      <c r="D11" s="19">
        <v>2</v>
      </c>
      <c r="E11" s="19">
        <v>1</v>
      </c>
      <c r="F11" s="19">
        <v>1</v>
      </c>
      <c r="G11" s="19">
        <v>1</v>
      </c>
      <c r="H11" s="19">
        <v>1</v>
      </c>
      <c r="I11" s="19">
        <v>0</v>
      </c>
      <c r="J11" s="19">
        <v>1</v>
      </c>
      <c r="K11" s="19">
        <v>0</v>
      </c>
      <c r="L11" s="19">
        <v>1</v>
      </c>
      <c r="M11" s="21">
        <f t="shared" si="1"/>
        <v>8</v>
      </c>
      <c r="R11" s="40"/>
      <c r="S11" s="43"/>
      <c r="T11" s="20" t="s">
        <v>255</v>
      </c>
      <c r="U11" s="21">
        <f t="shared" ref="U11:AB11" si="2">SUM(U3:U10)</f>
        <v>10</v>
      </c>
      <c r="V11" s="21">
        <f t="shared" si="2"/>
        <v>10</v>
      </c>
      <c r="W11" s="21">
        <f t="shared" si="2"/>
        <v>10</v>
      </c>
      <c r="X11" s="21">
        <f t="shared" si="2"/>
        <v>9</v>
      </c>
      <c r="Y11" s="21">
        <f t="shared" si="2"/>
        <v>9</v>
      </c>
      <c r="Z11" s="21">
        <f t="shared" si="2"/>
        <v>11</v>
      </c>
      <c r="AA11" s="21">
        <f t="shared" si="2"/>
        <v>9</v>
      </c>
      <c r="AB11" s="21">
        <f t="shared" si="2"/>
        <v>6</v>
      </c>
      <c r="AC11" s="21">
        <f t="shared" si="0"/>
        <v>74</v>
      </c>
    </row>
    <row r="12" spans="1:30" ht="19.2" customHeight="1" thickTop="1" x14ac:dyDescent="0.25">
      <c r="A12" s="40"/>
      <c r="B12" s="18" t="s">
        <v>44</v>
      </c>
      <c r="C12" s="19">
        <v>1</v>
      </c>
      <c r="D12" s="19">
        <v>1</v>
      </c>
      <c r="E12" s="19">
        <v>1</v>
      </c>
      <c r="F12" s="19">
        <v>0</v>
      </c>
      <c r="G12" s="19">
        <v>0</v>
      </c>
      <c r="H12" s="19">
        <v>2</v>
      </c>
      <c r="I12" s="19">
        <v>0</v>
      </c>
      <c r="J12" s="19">
        <v>2</v>
      </c>
      <c r="K12" s="19">
        <v>1</v>
      </c>
      <c r="L12" s="19">
        <v>0</v>
      </c>
      <c r="M12" s="21">
        <f t="shared" si="1"/>
        <v>8</v>
      </c>
    </row>
    <row r="13" spans="1:30" ht="18.600000000000001" customHeight="1" x14ac:dyDescent="0.25">
      <c r="A13" s="40"/>
      <c r="B13" s="18" t="s">
        <v>40</v>
      </c>
      <c r="C13" s="19">
        <v>1</v>
      </c>
      <c r="D13" s="19">
        <v>2</v>
      </c>
      <c r="E13" s="19">
        <v>0</v>
      </c>
      <c r="F13" s="19">
        <v>0</v>
      </c>
      <c r="G13" s="19">
        <v>2</v>
      </c>
      <c r="H13" s="19">
        <v>1</v>
      </c>
      <c r="I13" s="19">
        <v>2</v>
      </c>
      <c r="J13" s="19">
        <v>0</v>
      </c>
      <c r="K13" s="19">
        <v>0</v>
      </c>
      <c r="L13" s="19">
        <v>0</v>
      </c>
      <c r="M13" s="21">
        <f t="shared" si="1"/>
        <v>8</v>
      </c>
    </row>
    <row r="14" spans="1:30" ht="18.600000000000001" customHeight="1" x14ac:dyDescent="0.25">
      <c r="A14" s="40"/>
      <c r="B14" s="18" t="s">
        <v>28</v>
      </c>
      <c r="C14" s="19">
        <v>2</v>
      </c>
      <c r="D14" s="19">
        <v>0</v>
      </c>
      <c r="E14" s="19">
        <v>1</v>
      </c>
      <c r="F14" s="19">
        <v>2</v>
      </c>
      <c r="G14" s="19">
        <v>1</v>
      </c>
      <c r="H14" s="19">
        <v>1</v>
      </c>
      <c r="I14" s="19">
        <v>0</v>
      </c>
      <c r="J14" s="19">
        <v>0</v>
      </c>
      <c r="K14" s="19">
        <v>0</v>
      </c>
      <c r="L14" s="19">
        <v>1</v>
      </c>
      <c r="M14" s="21">
        <f t="shared" si="1"/>
        <v>8</v>
      </c>
    </row>
    <row r="15" spans="1:30" ht="18.600000000000001" customHeight="1" x14ac:dyDescent="0.25">
      <c r="A15" s="40"/>
      <c r="B15" s="18" t="s">
        <v>25</v>
      </c>
      <c r="C15" s="19">
        <v>2</v>
      </c>
      <c r="D15" s="19">
        <v>0</v>
      </c>
      <c r="E15" s="19">
        <v>2</v>
      </c>
      <c r="F15" s="19">
        <v>0</v>
      </c>
      <c r="G15" s="19">
        <v>0</v>
      </c>
      <c r="H15" s="19">
        <v>1</v>
      </c>
      <c r="I15" s="19">
        <v>2</v>
      </c>
      <c r="J15" s="19">
        <v>1</v>
      </c>
      <c r="K15" s="19">
        <v>0</v>
      </c>
      <c r="L15" s="19">
        <v>0</v>
      </c>
      <c r="M15" s="21">
        <f t="shared" si="1"/>
        <v>8</v>
      </c>
    </row>
    <row r="16" spans="1:30" ht="18.600000000000001" customHeight="1" x14ac:dyDescent="0.25">
      <c r="A16" s="40"/>
      <c r="B16" s="18" t="s">
        <v>18</v>
      </c>
      <c r="C16" s="19">
        <v>2</v>
      </c>
      <c r="D16" s="19">
        <v>0</v>
      </c>
      <c r="E16" s="19">
        <v>0</v>
      </c>
      <c r="F16" s="19">
        <v>0</v>
      </c>
      <c r="G16" s="19">
        <v>0</v>
      </c>
      <c r="H16" s="19">
        <v>2</v>
      </c>
      <c r="I16" s="19">
        <v>0</v>
      </c>
      <c r="J16" s="19">
        <v>2</v>
      </c>
      <c r="K16" s="19">
        <v>1</v>
      </c>
      <c r="L16" s="19">
        <v>1</v>
      </c>
      <c r="M16" s="21">
        <f t="shared" si="1"/>
        <v>8</v>
      </c>
    </row>
    <row r="17" spans="1:13" ht="18.600000000000001" customHeight="1" x14ac:dyDescent="0.25">
      <c r="A17" s="40"/>
      <c r="B17" s="18" t="s">
        <v>74</v>
      </c>
      <c r="C17" s="19">
        <v>0</v>
      </c>
      <c r="D17" s="19">
        <v>0</v>
      </c>
      <c r="E17" s="19">
        <v>1</v>
      </c>
      <c r="F17" s="19">
        <v>1</v>
      </c>
      <c r="G17" s="19">
        <v>1</v>
      </c>
      <c r="H17" s="19">
        <v>0</v>
      </c>
      <c r="I17" s="19">
        <v>1</v>
      </c>
      <c r="J17" s="19">
        <v>0</v>
      </c>
      <c r="K17" s="19">
        <v>2</v>
      </c>
      <c r="L17" s="19">
        <v>2</v>
      </c>
      <c r="M17" s="21">
        <f t="shared" si="1"/>
        <v>8</v>
      </c>
    </row>
    <row r="18" spans="1:13" ht="18.600000000000001" customHeight="1" x14ac:dyDescent="0.25">
      <c r="A18" s="40"/>
      <c r="B18" s="18" t="s">
        <v>55</v>
      </c>
      <c r="C18" s="19">
        <v>1</v>
      </c>
      <c r="D18" s="19">
        <v>2</v>
      </c>
      <c r="E18" s="19">
        <v>0</v>
      </c>
      <c r="F18" s="19">
        <v>1</v>
      </c>
      <c r="G18" s="19">
        <v>0</v>
      </c>
      <c r="H18" s="19">
        <v>1</v>
      </c>
      <c r="I18" s="19">
        <v>2</v>
      </c>
      <c r="J18" s="19">
        <v>0</v>
      </c>
      <c r="K18" s="19">
        <v>1</v>
      </c>
      <c r="L18" s="19">
        <v>0</v>
      </c>
      <c r="M18" s="21">
        <f t="shared" si="1"/>
        <v>8</v>
      </c>
    </row>
    <row r="19" spans="1:13" ht="19.2" customHeight="1" thickBot="1" x14ac:dyDescent="0.3">
      <c r="A19" s="45"/>
      <c r="B19" s="18" t="s">
        <v>62</v>
      </c>
      <c r="C19" s="19">
        <v>2</v>
      </c>
      <c r="D19" s="19">
        <v>1</v>
      </c>
      <c r="E19" s="19">
        <v>3</v>
      </c>
      <c r="F19" s="19">
        <v>2</v>
      </c>
      <c r="G19" s="19">
        <v>0</v>
      </c>
      <c r="H19" s="19">
        <v>1</v>
      </c>
      <c r="I19" s="19">
        <v>1</v>
      </c>
      <c r="J19" s="19">
        <v>3</v>
      </c>
      <c r="K19" s="19">
        <v>0</v>
      </c>
      <c r="L19" s="19">
        <v>3</v>
      </c>
      <c r="M19" s="21">
        <f t="shared" si="1"/>
        <v>16</v>
      </c>
    </row>
    <row r="20" spans="1:13" ht="19.2" thickTop="1" x14ac:dyDescent="0.25">
      <c r="B20" s="20" t="s">
        <v>255</v>
      </c>
      <c r="C20" s="21">
        <f>SUM(C3:C19)</f>
        <v>26</v>
      </c>
      <c r="D20" s="21">
        <f t="shared" ref="D20:L20" si="3">SUM(D3:D19)</f>
        <v>22</v>
      </c>
      <c r="E20" s="21">
        <f t="shared" si="3"/>
        <v>21</v>
      </c>
      <c r="F20" s="21">
        <f t="shared" si="3"/>
        <v>18</v>
      </c>
      <c r="G20" s="21">
        <f t="shared" si="3"/>
        <v>21</v>
      </c>
      <c r="H20" s="21">
        <f t="shared" si="3"/>
        <v>27</v>
      </c>
      <c r="I20" s="21">
        <f t="shared" si="3"/>
        <v>20</v>
      </c>
      <c r="J20" s="21">
        <f t="shared" si="3"/>
        <v>14</v>
      </c>
      <c r="K20" s="21">
        <f t="shared" si="3"/>
        <v>15</v>
      </c>
      <c r="L20" s="21">
        <f t="shared" si="3"/>
        <v>16</v>
      </c>
      <c r="M20" s="21">
        <f>SUM(C20:L20)</f>
        <v>200</v>
      </c>
    </row>
  </sheetData>
  <autoFilter ref="B3:B19" xr:uid="{745901C6-9620-47FA-BBA3-B764EF26A113}"/>
  <sortState xmlns:xlrd2="http://schemas.microsoft.com/office/spreadsheetml/2017/richdata2" ref="B2:B19">
    <sortCondition ref="B2:B19"/>
  </sortState>
  <mergeCells count="5">
    <mergeCell ref="U1:AC1"/>
    <mergeCell ref="R3:R11"/>
    <mergeCell ref="S3:S11"/>
    <mergeCell ref="A3:A19"/>
    <mergeCell ref="C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My Trades</vt:lpstr>
      <vt:lpstr>Stock Exchanges</vt:lpstr>
      <vt:lpstr>Profit Insights</vt:lpstr>
      <vt:lpstr>Number of Trades Exchanged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EMILIANO ACERRA</cp:lastModifiedBy>
  <cp:revision/>
  <dcterms:created xsi:type="dcterms:W3CDTF">2023-05-26T15:43:04Z</dcterms:created>
  <dcterms:modified xsi:type="dcterms:W3CDTF">2025-01-28T11:32:34Z</dcterms:modified>
  <cp:category/>
  <cp:contentStatus/>
</cp:coreProperties>
</file>