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D's Shared Drive\OSHPD\2018\2018_FRMC_95-30-0804393\"/>
    </mc:Choice>
  </mc:AlternateContent>
  <bookViews>
    <workbookView xWindow="12" yWindow="12" windowWidth="15972" windowHeight="11268" activeTab="2"/>
  </bookViews>
  <sheets>
    <sheet name="106190198" sheetId="6" r:id="rId1"/>
    <sheet name="106301357" sheetId="4" r:id="rId2"/>
    <sheet name="106190380" sheetId="7" r:id="rId3"/>
    <sheet name="106190110" sheetId="5" r:id="rId4"/>
    <sheet name="106190814" sheetId="8" r:id="rId5"/>
    <sheet name="Summary" sheetId="2" state="hidden" r:id="rId6"/>
    <sheet name="ecqData" sheetId="1" state="hidden" r:id="rId7"/>
    <sheet name="sql" sheetId="3" state="hidden" r:id="rId8"/>
  </sheets>
  <calcPr calcId="162913"/>
</workbook>
</file>

<file path=xl/calcChain.xml><?xml version="1.0" encoding="utf-8"?>
<calcChain xmlns="http://schemas.openxmlformats.org/spreadsheetml/2006/main">
  <c r="B25" i="7" l="1"/>
  <c r="B18" i="4"/>
  <c r="B24" i="4"/>
  <c r="B18" i="6"/>
  <c r="B24" i="6"/>
  <c r="B26" i="8"/>
  <c r="B28" i="8"/>
  <c r="B32" i="5"/>
  <c r="B26" i="5"/>
  <c r="B28" i="5"/>
  <c r="B18" i="5"/>
  <c r="H31" i="2"/>
  <c r="D31" i="2"/>
  <c r="C31" i="2"/>
  <c r="C27" i="2"/>
  <c r="H25" i="2"/>
  <c r="H27" i="2"/>
  <c r="G25" i="2"/>
  <c r="G27" i="2"/>
  <c r="E25" i="2"/>
  <c r="E27" i="2"/>
  <c r="C25" i="2"/>
  <c r="B25" i="2"/>
  <c r="B27" i="2"/>
  <c r="I6" i="2"/>
  <c r="I7" i="2"/>
  <c r="I8" i="2"/>
  <c r="I9" i="2"/>
  <c r="I10" i="2"/>
  <c r="I11" i="2"/>
  <c r="I12" i="2"/>
  <c r="I13" i="2"/>
  <c r="I14" i="2"/>
  <c r="I15" i="2"/>
  <c r="I16" i="2"/>
  <c r="I5" i="2"/>
  <c r="H17" i="2"/>
  <c r="I17" i="2"/>
  <c r="C27" i="3"/>
  <c r="D27" i="3"/>
  <c r="E27" i="3"/>
  <c r="F27" i="3"/>
  <c r="G27" i="3"/>
  <c r="H27" i="3"/>
  <c r="B27" i="3"/>
  <c r="C76" i="1"/>
  <c r="D76" i="1"/>
</calcChain>
</file>

<file path=xl/sharedStrings.xml><?xml version="1.0" encoding="utf-8"?>
<sst xmlns="http://schemas.openxmlformats.org/spreadsheetml/2006/main" count="216" uniqueCount="78">
  <si>
    <t>POST</t>
  </si>
  <si>
    <t>CHRGS</t>
  </si>
  <si>
    <t>DATABASENAME</t>
  </si>
  <si>
    <t>DATE</t>
  </si>
  <si>
    <t>AMT</t>
  </si>
  <si>
    <t>QTY</t>
  </si>
  <si>
    <t>OPT0505</t>
  </si>
  <si>
    <t>OPT0508</t>
  </si>
  <si>
    <t>OPT0510</t>
  </si>
  <si>
    <t>OPT0511</t>
  </si>
  <si>
    <t>OPT0512</t>
  </si>
  <si>
    <t>OPT0513</t>
  </si>
  <si>
    <t>REPORT TOTAL</t>
  </si>
  <si>
    <t>Grand Total</t>
  </si>
  <si>
    <t>HCH</t>
  </si>
  <si>
    <t>LACH</t>
  </si>
  <si>
    <t>NCH</t>
  </si>
  <si>
    <t>VNCH</t>
  </si>
  <si>
    <t>BCH</t>
  </si>
  <si>
    <t>FRMC</t>
  </si>
  <si>
    <t>Gross Charges by Facility</t>
  </si>
  <si>
    <t>Month</t>
  </si>
  <si>
    <t>Jun 2016 - May 2017</t>
  </si>
  <si>
    <t>fac</t>
  </si>
  <si>
    <t>2015-1</t>
  </si>
  <si>
    <t>2015-2</t>
  </si>
  <si>
    <t>2015-3</t>
  </si>
  <si>
    <t>2015-4</t>
  </si>
  <si>
    <t>2014-5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</si>
  <si>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</si>
  <si>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</si>
  <si>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</si>
  <si>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</si>
  <si>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</si>
  <si>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</si>
  <si>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</si>
  <si>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</si>
  <si>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</si>
  <si>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</si>
  <si>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</si>
  <si>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</si>
  <si>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</si>
  <si>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</si>
  <si>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</si>
  <si>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</si>
  <si>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</si>
  <si>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</si>
  <si>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</si>
  <si>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</si>
  <si>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</si>
  <si>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</si>
  <si>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</si>
  <si>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</si>
  <si>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SCHCC</t>
  </si>
  <si>
    <t>Source: Optimum facilities - ecQ; SCHCC - EDW</t>
  </si>
  <si>
    <t>Total</t>
  </si>
  <si>
    <t>Variance</t>
  </si>
  <si>
    <t>% Change</t>
  </si>
  <si>
    <t>ED Price Increase</t>
  </si>
  <si>
    <t>NO CHANGE</t>
  </si>
  <si>
    <t>Gross Charges - LOS ANGELES COMMUNITY HOSPITAL</t>
  </si>
  <si>
    <t>OSHPD ID - 106190198</t>
  </si>
  <si>
    <t>% OF CHANGE IN GROSS REVENUE AFTER E.D. LEVEL INCREASE JAN 2017</t>
  </si>
  <si>
    <t>Gross Charges - SOUTHERN CALIFORNIA HOSPITAL OF CULVER CITY</t>
  </si>
  <si>
    <t>OSHPD ID - 106190110</t>
  </si>
  <si>
    <t>Gross Charges - SOUTHERN CALIFORNIA HOSPITAL OF HOLLYWOOD</t>
  </si>
  <si>
    <t>OSHPD ID - 106190380</t>
  </si>
  <si>
    <t>OSHPD ID - 1063051357</t>
  </si>
  <si>
    <t>Gross Charges - FOOTHILL REGIONAL MEDICAL CENTER</t>
  </si>
  <si>
    <t>NO PERCENTAGE CHANGE IN GROSS REVENUE FOR THIS FACILITY FOR 2016-2017</t>
  </si>
  <si>
    <t>Gross Charges - SOUTHERN CALIFORNIA HOSPITAL OF VAN NUYS</t>
  </si>
  <si>
    <t>OSHPD ID - 106190814</t>
  </si>
  <si>
    <t>Jun 2017 - May 2018</t>
  </si>
  <si>
    <t>Gross Revenue</t>
  </si>
  <si>
    <t>%</t>
  </si>
  <si>
    <t>Total Gross Revenue Impact of Price Increase Effective 11/01/2017 on CDM Items under APC Rate</t>
  </si>
  <si>
    <t>% Change in Gross Revenue due to Price Increase</t>
  </si>
  <si>
    <t>HOLLYWOOD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</si>
</sst>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&quot;-&quot;yyyy"/>
    <numFmt numFmtId="165" formatCode="#,##0.0000"/>
    <numFmt numFmtId="166" formatCode="&quot;$&quot;#,##0.00"/>
    <numFmt numFmtId="170" formatCode="_(* #,##0_);_(* \(#,##0\);_(* &quot;-&quot;??_);_(@_)"/>
    <numFmt numFmtId="173" formatCode="&quot;$&quot;#,##0"/>
    <numFmt numFmtId="175" formatCode="_(&quot;$&quot;* #,##0_);_(&quot;$&quot;* \(#,##0\);_(&quot;$&quot;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4" fontId="0" fillId="0" borderId="0" xfId="2" applyFont="1"/>
    <xf numFmtId="44" fontId="0" fillId="0" borderId="0" xfId="0" applyNumberFormat="1"/>
    <xf numFmtId="170" fontId="1" fillId="2" borderId="0" xfId="1" applyNumberFormat="1" applyFont="1" applyFill="1"/>
    <xf numFmtId="170" fontId="1" fillId="0" borderId="0" xfId="1" applyNumberFormat="1" applyFont="1"/>
    <xf numFmtId="170" fontId="1" fillId="0" borderId="0" xfId="0" applyNumberFormat="1" applyFont="1"/>
    <xf numFmtId="9" fontId="1" fillId="0" borderId="0" xfId="3" applyFont="1"/>
    <xf numFmtId="173" fontId="1" fillId="2" borderId="0" xfId="0" applyNumberFormat="1" applyFont="1" applyFill="1"/>
    <xf numFmtId="43" fontId="1" fillId="0" borderId="0" xfId="1" applyFont="1"/>
    <xf numFmtId="10" fontId="1" fillId="0" borderId="0" xfId="3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0" fontId="1" fillId="2" borderId="0" xfId="3" applyNumberFormat="1" applyFont="1" applyFill="1"/>
    <xf numFmtId="0" fontId="3" fillId="2" borderId="0" xfId="0" applyFont="1" applyFill="1"/>
    <xf numFmtId="0" fontId="0" fillId="2" borderId="0" xfId="0" applyFill="1"/>
    <xf numFmtId="175" fontId="1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25"/>
  <sheetViews>
    <sheetView workbookViewId="0">
      <selection activeCell="F27" sqref="F27"/>
    </sheetView>
  </sheetViews>
  <sheetFormatPr defaultRowHeight="13.2" x14ac:dyDescent="0.25"/>
  <cols>
    <col min="1" max="1" width="16.21875" customWidth="1"/>
    <col min="2" max="2" width="18.4414062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60</v>
      </c>
    </row>
    <row r="2" spans="1:2" x14ac:dyDescent="0.25">
      <c r="A2" s="9" t="s">
        <v>61</v>
      </c>
    </row>
    <row r="3" spans="1:2" x14ac:dyDescent="0.25">
      <c r="A3" s="9" t="s">
        <v>72</v>
      </c>
    </row>
    <row r="5" spans="1:2" s="19" customFormat="1" x14ac:dyDescent="0.25">
      <c r="A5" s="19" t="s">
        <v>21</v>
      </c>
      <c r="B5" s="19" t="s">
        <v>15</v>
      </c>
    </row>
    <row r="6" spans="1:2" x14ac:dyDescent="0.25">
      <c r="A6" s="6">
        <v>42887</v>
      </c>
      <c r="B6" s="7">
        <v>30344751</v>
      </c>
    </row>
    <row r="7" spans="1:2" x14ac:dyDescent="0.25">
      <c r="A7" s="6">
        <v>42917</v>
      </c>
      <c r="B7" s="7">
        <v>30040168</v>
      </c>
    </row>
    <row r="8" spans="1:2" x14ac:dyDescent="0.25">
      <c r="A8" s="6">
        <v>42948</v>
      </c>
      <c r="B8" s="7">
        <v>31128291</v>
      </c>
    </row>
    <row r="9" spans="1:2" x14ac:dyDescent="0.25">
      <c r="A9" s="6">
        <v>42979</v>
      </c>
      <c r="B9" s="7">
        <v>27879001</v>
      </c>
    </row>
    <row r="10" spans="1:2" x14ac:dyDescent="0.25">
      <c r="A10" s="6">
        <v>43009</v>
      </c>
      <c r="B10" s="7">
        <v>30874107</v>
      </c>
    </row>
    <row r="11" spans="1:2" x14ac:dyDescent="0.25">
      <c r="A11" s="6">
        <v>43040</v>
      </c>
      <c r="B11" s="7">
        <v>32700145</v>
      </c>
    </row>
    <row r="12" spans="1:2" x14ac:dyDescent="0.25">
      <c r="A12" s="6">
        <v>43070</v>
      </c>
      <c r="B12" s="7">
        <v>31964805</v>
      </c>
    </row>
    <row r="13" spans="1:2" x14ac:dyDescent="0.25">
      <c r="A13" s="6">
        <v>43101</v>
      </c>
      <c r="B13" s="7">
        <v>33944523</v>
      </c>
    </row>
    <row r="14" spans="1:2" x14ac:dyDescent="0.25">
      <c r="A14" s="6">
        <v>43132</v>
      </c>
      <c r="B14" s="7">
        <v>29462197</v>
      </c>
    </row>
    <row r="15" spans="1:2" x14ac:dyDescent="0.25">
      <c r="A15" s="6">
        <v>43160</v>
      </c>
      <c r="B15" s="7">
        <v>34247400</v>
      </c>
    </row>
    <row r="16" spans="1:2" x14ac:dyDescent="0.25">
      <c r="A16" s="6">
        <v>43191</v>
      </c>
      <c r="B16" s="7">
        <v>30983780</v>
      </c>
    </row>
    <row r="17" spans="1:3" x14ac:dyDescent="0.25">
      <c r="A17" s="6">
        <v>43221</v>
      </c>
      <c r="B17" s="7">
        <v>32512048</v>
      </c>
    </row>
    <row r="18" spans="1:3" x14ac:dyDescent="0.25">
      <c r="A18" s="6" t="s">
        <v>13</v>
      </c>
      <c r="B18" s="7">
        <f>SUM(B6:B17)</f>
        <v>376081216</v>
      </c>
    </row>
    <row r="20" spans="1:3" x14ac:dyDescent="0.25">
      <c r="A20" t="s">
        <v>54</v>
      </c>
    </row>
    <row r="22" spans="1:3" x14ac:dyDescent="0.25">
      <c r="A22" s="9"/>
      <c r="B22" s="9"/>
    </row>
    <row r="23" spans="1:3" x14ac:dyDescent="0.25">
      <c r="A23" s="9" t="s">
        <v>73</v>
      </c>
      <c r="B23" s="24">
        <v>19210718</v>
      </c>
      <c r="C23" t="s">
        <v>75</v>
      </c>
    </row>
    <row r="24" spans="1:3" x14ac:dyDescent="0.25">
      <c r="A24" s="9" t="s">
        <v>74</v>
      </c>
      <c r="B24" s="15">
        <f>+B23/B18</f>
        <v>5.1081301545249203E-2</v>
      </c>
      <c r="C24" t="s">
        <v>76</v>
      </c>
    </row>
    <row r="25" spans="1:3" x14ac:dyDescent="0.25">
      <c r="A25" s="9"/>
      <c r="B25" s="9"/>
    </row>
  </sheetData>
  <pageMargins left="0.7" right="0.7" top="0.75" bottom="0.75" header="0.3" footer="0.3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25"/>
  <sheetViews>
    <sheetView workbookViewId="0">
      <selection activeCell="A23" sqref="A23:IV24"/>
    </sheetView>
  </sheetViews>
  <sheetFormatPr defaultRowHeight="13.2" x14ac:dyDescent="0.25"/>
  <cols>
    <col min="1" max="1" width="21.109375" customWidth="1"/>
    <col min="2" max="2" width="23.4414062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68</v>
      </c>
    </row>
    <row r="2" spans="1:2" x14ac:dyDescent="0.25">
      <c r="A2" s="9" t="s">
        <v>67</v>
      </c>
    </row>
    <row r="3" spans="1:2" x14ac:dyDescent="0.25">
      <c r="A3" s="9" t="s">
        <v>72</v>
      </c>
    </row>
    <row r="5" spans="1:2" s="19" customFormat="1" x14ac:dyDescent="0.25">
      <c r="A5" s="19" t="s">
        <v>21</v>
      </c>
      <c r="B5" s="19" t="s">
        <v>19</v>
      </c>
    </row>
    <row r="6" spans="1:2" x14ac:dyDescent="0.25">
      <c r="A6" s="6">
        <v>42887</v>
      </c>
      <c r="B6" s="7">
        <v>21651632</v>
      </c>
    </row>
    <row r="7" spans="1:2" x14ac:dyDescent="0.25">
      <c r="A7" s="6">
        <v>42917</v>
      </c>
      <c r="B7" s="7">
        <v>24456428</v>
      </c>
    </row>
    <row r="8" spans="1:2" x14ac:dyDescent="0.25">
      <c r="A8" s="6">
        <v>42948</v>
      </c>
      <c r="B8" s="7">
        <v>24999576</v>
      </c>
    </row>
    <row r="9" spans="1:2" x14ac:dyDescent="0.25">
      <c r="A9" s="6">
        <v>42979</v>
      </c>
      <c r="B9" s="7">
        <v>22309070</v>
      </c>
    </row>
    <row r="10" spans="1:2" x14ac:dyDescent="0.25">
      <c r="A10" s="6">
        <v>43009</v>
      </c>
      <c r="B10" s="7">
        <v>25741746</v>
      </c>
    </row>
    <row r="11" spans="1:2" x14ac:dyDescent="0.25">
      <c r="A11" s="6">
        <v>43040</v>
      </c>
      <c r="B11" s="7">
        <v>28914234</v>
      </c>
    </row>
    <row r="12" spans="1:2" x14ac:dyDescent="0.25">
      <c r="A12" s="6">
        <v>43070</v>
      </c>
      <c r="B12" s="7">
        <v>27859008</v>
      </c>
    </row>
    <row r="13" spans="1:2" x14ac:dyDescent="0.25">
      <c r="A13" s="6">
        <v>43101</v>
      </c>
      <c r="B13" s="7">
        <v>30987299</v>
      </c>
    </row>
    <row r="14" spans="1:2" x14ac:dyDescent="0.25">
      <c r="A14" s="6">
        <v>43132</v>
      </c>
      <c r="B14" s="7">
        <v>25864441</v>
      </c>
    </row>
    <row r="15" spans="1:2" x14ac:dyDescent="0.25">
      <c r="A15" s="6">
        <v>43160</v>
      </c>
      <c r="B15" s="7">
        <v>29729413</v>
      </c>
    </row>
    <row r="16" spans="1:2" x14ac:dyDescent="0.25">
      <c r="A16" s="6">
        <v>43191</v>
      </c>
      <c r="B16" s="7">
        <v>29638573</v>
      </c>
    </row>
    <row r="17" spans="1:3" x14ac:dyDescent="0.25">
      <c r="A17" s="6">
        <v>43221</v>
      </c>
      <c r="B17" s="7">
        <v>30744091</v>
      </c>
    </row>
    <row r="18" spans="1:3" x14ac:dyDescent="0.25">
      <c r="A18" s="6" t="s">
        <v>13</v>
      </c>
      <c r="B18" s="7">
        <f>SUM(B6:B17)</f>
        <v>322895511</v>
      </c>
    </row>
    <row r="20" spans="1:3" x14ac:dyDescent="0.25">
      <c r="A20" t="s">
        <v>54</v>
      </c>
    </row>
    <row r="22" spans="1:3" x14ac:dyDescent="0.25">
      <c r="A22" s="9"/>
      <c r="B22" s="9"/>
    </row>
    <row r="23" spans="1:3" x14ac:dyDescent="0.25">
      <c r="A23" s="9" t="s">
        <v>73</v>
      </c>
      <c r="B23" s="24">
        <v>25691949</v>
      </c>
      <c r="C23" t="s">
        <v>75</v>
      </c>
    </row>
    <row r="24" spans="1:3" x14ac:dyDescent="0.25">
      <c r="A24" s="9" t="s">
        <v>74</v>
      </c>
      <c r="B24" s="15">
        <f>+B23/B18</f>
        <v>7.9567377447994317E-2</v>
      </c>
      <c r="C24" t="s">
        <v>76</v>
      </c>
    </row>
    <row r="25" spans="1:3" x14ac:dyDescent="0.25">
      <c r="A25" s="9"/>
      <c r="B25" s="9"/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25"/>
  <sheetViews>
    <sheetView tabSelected="1" workbookViewId="0">
      <selection activeCell="A5" sqref="A5"/>
    </sheetView>
  </sheetViews>
  <sheetFormatPr defaultRowHeight="13.2" x14ac:dyDescent="0.25"/>
  <cols>
    <col min="1" max="1" width="22.88671875" customWidth="1"/>
    <col min="2" max="2" width="25.7773437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65</v>
      </c>
    </row>
    <row r="2" spans="1:2" x14ac:dyDescent="0.25">
      <c r="A2" s="9" t="s">
        <v>66</v>
      </c>
    </row>
    <row r="3" spans="1:2" x14ac:dyDescent="0.25">
      <c r="A3" s="9" t="s">
        <v>72</v>
      </c>
    </row>
    <row r="4" spans="1:2" x14ac:dyDescent="0.25">
      <c r="A4" s="9" t="s">
        <v>77</v>
      </c>
    </row>
    <row r="6" spans="1:2" s="19" customFormat="1" x14ac:dyDescent="0.25">
      <c r="A6" s="19" t="s">
        <v>21</v>
      </c>
      <c r="B6" s="19" t="s">
        <v>14</v>
      </c>
    </row>
    <row r="7" spans="1:2" x14ac:dyDescent="0.25">
      <c r="A7" s="6">
        <v>42887</v>
      </c>
      <c r="B7" s="7">
        <v>18115698.690000001</v>
      </c>
    </row>
    <row r="8" spans="1:2" x14ac:dyDescent="0.25">
      <c r="A8" s="6">
        <v>42917</v>
      </c>
      <c r="B8" s="7">
        <v>16496801.6</v>
      </c>
    </row>
    <row r="9" spans="1:2" x14ac:dyDescent="0.25">
      <c r="A9" s="6">
        <v>42948</v>
      </c>
      <c r="B9" s="7">
        <v>16867843.879999999</v>
      </c>
    </row>
    <row r="10" spans="1:2" x14ac:dyDescent="0.25">
      <c r="A10" s="6">
        <v>42979</v>
      </c>
      <c r="B10" s="7">
        <v>16668459.449999999</v>
      </c>
    </row>
    <row r="11" spans="1:2" x14ac:dyDescent="0.25">
      <c r="A11" s="6">
        <v>43009</v>
      </c>
      <c r="B11" s="7">
        <v>18955638.629999999</v>
      </c>
    </row>
    <row r="12" spans="1:2" x14ac:dyDescent="0.25">
      <c r="A12" s="6">
        <v>43040</v>
      </c>
      <c r="B12" s="7">
        <v>16497438.83</v>
      </c>
    </row>
    <row r="13" spans="1:2" x14ac:dyDescent="0.25">
      <c r="A13" s="6">
        <v>43070</v>
      </c>
      <c r="B13" s="7">
        <v>17203076.16</v>
      </c>
    </row>
    <row r="14" spans="1:2" x14ac:dyDescent="0.25">
      <c r="A14" s="6">
        <v>43101</v>
      </c>
      <c r="B14" s="7">
        <v>18970933.32</v>
      </c>
    </row>
    <row r="15" spans="1:2" x14ac:dyDescent="0.25">
      <c r="A15" s="6">
        <v>43132</v>
      </c>
      <c r="B15" s="7">
        <v>18556863.870000001</v>
      </c>
    </row>
    <row r="16" spans="1:2" x14ac:dyDescent="0.25">
      <c r="A16" s="6">
        <v>43160</v>
      </c>
      <c r="B16" s="7">
        <v>19345062.359999999</v>
      </c>
    </row>
    <row r="17" spans="1:3" x14ac:dyDescent="0.25">
      <c r="A17" s="6">
        <v>43191</v>
      </c>
      <c r="B17" s="7">
        <v>19853482.48</v>
      </c>
    </row>
    <row r="18" spans="1:3" x14ac:dyDescent="0.25">
      <c r="A18" s="6">
        <v>43221</v>
      </c>
      <c r="B18" s="7">
        <v>18950186.25</v>
      </c>
    </row>
    <row r="19" spans="1:3" x14ac:dyDescent="0.25">
      <c r="A19" s="6" t="s">
        <v>13</v>
      </c>
      <c r="B19" s="7">
        <v>216481485.52000001</v>
      </c>
    </row>
    <row r="21" spans="1:3" x14ac:dyDescent="0.25">
      <c r="A21" t="s">
        <v>54</v>
      </c>
    </row>
    <row r="24" spans="1:3" x14ac:dyDescent="0.25">
      <c r="A24" s="9" t="s">
        <v>73</v>
      </c>
      <c r="B24" s="24">
        <v>6237113</v>
      </c>
      <c r="C24" t="s">
        <v>75</v>
      </c>
    </row>
    <row r="25" spans="1:3" x14ac:dyDescent="0.25">
      <c r="A25" s="9" t="s">
        <v>74</v>
      </c>
      <c r="B25" s="15">
        <f>+B24/B19</f>
        <v>2.8811299890233677E-2</v>
      </c>
      <c r="C25" t="s">
        <v>76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workbookViewId="0">
      <selection sqref="A1:IV3"/>
    </sheetView>
  </sheetViews>
  <sheetFormatPr defaultRowHeight="13.2" x14ac:dyDescent="0.25"/>
  <cols>
    <col min="1" max="1" width="22.33203125" customWidth="1"/>
    <col min="2" max="2" width="35.8867187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63</v>
      </c>
    </row>
    <row r="2" spans="1:2" x14ac:dyDescent="0.25">
      <c r="A2" s="9" t="s">
        <v>64</v>
      </c>
    </row>
    <row r="3" spans="1:2" x14ac:dyDescent="0.25">
      <c r="A3" s="9" t="s">
        <v>22</v>
      </c>
    </row>
    <row r="5" spans="1:2" s="19" customFormat="1" x14ac:dyDescent="0.25">
      <c r="A5" s="19" t="s">
        <v>21</v>
      </c>
      <c r="B5" s="19" t="s">
        <v>53</v>
      </c>
    </row>
    <row r="6" spans="1:2" x14ac:dyDescent="0.25">
      <c r="A6" s="6">
        <v>42522</v>
      </c>
      <c r="B6" s="10">
        <v>69802763.310000002</v>
      </c>
    </row>
    <row r="7" spans="1:2" x14ac:dyDescent="0.25">
      <c r="A7" s="6">
        <v>42552</v>
      </c>
      <c r="B7" s="10">
        <v>60374548.990000002</v>
      </c>
    </row>
    <row r="8" spans="1:2" x14ac:dyDescent="0.25">
      <c r="A8" s="6">
        <v>42583</v>
      </c>
      <c r="B8" s="10">
        <v>71544528.239999995</v>
      </c>
    </row>
    <row r="9" spans="1:2" x14ac:dyDescent="0.25">
      <c r="A9" s="6">
        <v>42614</v>
      </c>
      <c r="B9" s="10">
        <v>79274155.090000004</v>
      </c>
    </row>
    <row r="10" spans="1:2" x14ac:dyDescent="0.25">
      <c r="A10" s="6">
        <v>42644</v>
      </c>
      <c r="B10" s="10">
        <v>80288639.810000002</v>
      </c>
    </row>
    <row r="11" spans="1:2" x14ac:dyDescent="0.25">
      <c r="A11" s="6">
        <v>42675</v>
      </c>
      <c r="B11" s="10">
        <v>72503359.890000001</v>
      </c>
    </row>
    <row r="12" spans="1:2" x14ac:dyDescent="0.25">
      <c r="A12" s="6">
        <v>42705</v>
      </c>
      <c r="B12" s="10">
        <v>69252612.049999997</v>
      </c>
    </row>
    <row r="13" spans="1:2" x14ac:dyDescent="0.25">
      <c r="A13" s="6">
        <v>42736</v>
      </c>
      <c r="B13" s="10">
        <v>81034316.010000005</v>
      </c>
    </row>
    <row r="14" spans="1:2" x14ac:dyDescent="0.25">
      <c r="A14" s="6">
        <v>42767</v>
      </c>
      <c r="B14" s="10">
        <v>77399246.010000005</v>
      </c>
    </row>
    <row r="15" spans="1:2" x14ac:dyDescent="0.25">
      <c r="A15" s="6">
        <v>42795</v>
      </c>
      <c r="B15" s="10">
        <v>77339115.739999995</v>
      </c>
    </row>
    <row r="16" spans="1:2" x14ac:dyDescent="0.25">
      <c r="A16" s="6">
        <v>42826</v>
      </c>
      <c r="B16" s="10">
        <v>70650814.340000004</v>
      </c>
    </row>
    <row r="17" spans="1:7" x14ac:dyDescent="0.25">
      <c r="A17" s="6">
        <v>42856</v>
      </c>
      <c r="B17" s="10">
        <v>71479716.010000005</v>
      </c>
    </row>
    <row r="18" spans="1:7" x14ac:dyDescent="0.25">
      <c r="A18" s="6" t="s">
        <v>13</v>
      </c>
      <c r="B18" s="11">
        <f>SUM(B6:B17)</f>
        <v>880943815.49000001</v>
      </c>
    </row>
    <row r="20" spans="1:7" x14ac:dyDescent="0.25">
      <c r="A20" t="s">
        <v>54</v>
      </c>
    </row>
    <row r="22" spans="1:7" x14ac:dyDescent="0.25">
      <c r="A22" s="9">
        <v>2017</v>
      </c>
      <c r="B22" s="12">
        <v>880943815.49000001</v>
      </c>
    </row>
    <row r="23" spans="1:7" x14ac:dyDescent="0.25">
      <c r="A23" s="9"/>
      <c r="B23" s="9"/>
    </row>
    <row r="24" spans="1:7" x14ac:dyDescent="0.25">
      <c r="A24" s="9">
        <v>2016</v>
      </c>
      <c r="B24" s="13">
        <v>912530356.88</v>
      </c>
    </row>
    <row r="26" spans="1:7" s="9" customFormat="1" x14ac:dyDescent="0.25">
      <c r="A26" s="9" t="s">
        <v>56</v>
      </c>
      <c r="B26" s="14">
        <f>+B22-B24</f>
        <v>-31586541.389999986</v>
      </c>
    </row>
    <row r="27" spans="1:7" s="9" customFormat="1" x14ac:dyDescent="0.25"/>
    <row r="28" spans="1:7" s="9" customFormat="1" x14ac:dyDescent="0.25">
      <c r="A28" s="9" t="s">
        <v>57</v>
      </c>
      <c r="B28" s="15">
        <f>+B26/B24</f>
        <v>-3.4614236284693477E-2</v>
      </c>
    </row>
    <row r="30" spans="1:7" x14ac:dyDescent="0.25">
      <c r="A30" s="9" t="s">
        <v>58</v>
      </c>
      <c r="B30" s="17">
        <v>10074996</v>
      </c>
    </row>
    <row r="31" spans="1:7" x14ac:dyDescent="0.25">
      <c r="A31" s="9"/>
      <c r="B31" s="9"/>
    </row>
    <row r="32" spans="1:7" x14ac:dyDescent="0.25">
      <c r="A32" s="20" t="s">
        <v>57</v>
      </c>
      <c r="B32" s="21">
        <f>+B30/B22</f>
        <v>1.1436593143452706E-2</v>
      </c>
      <c r="C32" s="22" t="s">
        <v>62</v>
      </c>
      <c r="D32" s="23"/>
      <c r="E32" s="23"/>
      <c r="F32" s="23"/>
      <c r="G32" s="23"/>
    </row>
  </sheetData>
  <pageMargins left="0.7" right="0.7" top="0.75" bottom="0.75" header="0.3" footer="0.3"/>
  <pageSetup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workbookViewId="0">
      <selection activeCell="F15" sqref="F15"/>
    </sheetView>
  </sheetViews>
  <sheetFormatPr defaultRowHeight="13.2" x14ac:dyDescent="0.25"/>
  <cols>
    <col min="1" max="1" width="21.6640625" customWidth="1"/>
    <col min="2" max="2" width="22.21875" customWidth="1"/>
    <col min="3" max="4" width="16.21875" bestFit="1" customWidth="1"/>
    <col min="5" max="5" width="16.33203125" bestFit="1" customWidth="1"/>
    <col min="6" max="6" width="16.44140625" bestFit="1" customWidth="1"/>
  </cols>
  <sheetData>
    <row r="1" spans="1:2" x14ac:dyDescent="0.25">
      <c r="A1" s="9" t="s">
        <v>70</v>
      </c>
    </row>
    <row r="2" spans="1:2" x14ac:dyDescent="0.25">
      <c r="A2" s="9" t="s">
        <v>71</v>
      </c>
    </row>
    <row r="3" spans="1:2" x14ac:dyDescent="0.25">
      <c r="A3" s="9" t="s">
        <v>22</v>
      </c>
    </row>
    <row r="5" spans="1:2" s="19" customFormat="1" x14ac:dyDescent="0.25">
      <c r="A5" s="19" t="s">
        <v>21</v>
      </c>
      <c r="B5" s="19" t="s">
        <v>17</v>
      </c>
    </row>
    <row r="6" spans="1:2" x14ac:dyDescent="0.25">
      <c r="A6" s="6">
        <v>42522</v>
      </c>
      <c r="B6" s="7">
        <v>4503487.88</v>
      </c>
    </row>
    <row r="7" spans="1:2" x14ac:dyDescent="0.25">
      <c r="A7" s="6">
        <v>42552</v>
      </c>
      <c r="B7" s="7">
        <v>4298462.7699999996</v>
      </c>
    </row>
    <row r="8" spans="1:2" x14ac:dyDescent="0.25">
      <c r="A8" s="6">
        <v>42583</v>
      </c>
      <c r="B8" s="7">
        <v>4482896.16</v>
      </c>
    </row>
    <row r="9" spans="1:2" x14ac:dyDescent="0.25">
      <c r="A9" s="6">
        <v>42614</v>
      </c>
      <c r="B9" s="7">
        <v>4023740.79</v>
      </c>
    </row>
    <row r="10" spans="1:2" x14ac:dyDescent="0.25">
      <c r="A10" s="6">
        <v>42644</v>
      </c>
      <c r="B10" s="7">
        <v>4027789.97</v>
      </c>
    </row>
    <row r="11" spans="1:2" x14ac:dyDescent="0.25">
      <c r="A11" s="6">
        <v>42675</v>
      </c>
      <c r="B11" s="7">
        <v>3883432.46</v>
      </c>
    </row>
    <row r="12" spans="1:2" x14ac:dyDescent="0.25">
      <c r="A12" s="6">
        <v>42705</v>
      </c>
      <c r="B12" s="7">
        <v>3899124.74</v>
      </c>
    </row>
    <row r="13" spans="1:2" x14ac:dyDescent="0.25">
      <c r="A13" s="6">
        <v>42736</v>
      </c>
      <c r="B13" s="7">
        <v>4009662.01</v>
      </c>
    </row>
    <row r="14" spans="1:2" x14ac:dyDescent="0.25">
      <c r="A14" s="6">
        <v>42767</v>
      </c>
      <c r="B14" s="7">
        <v>3624779.22</v>
      </c>
    </row>
    <row r="15" spans="1:2" x14ac:dyDescent="0.25">
      <c r="A15" s="6">
        <v>42795</v>
      </c>
      <c r="B15" s="7">
        <v>4027206.82</v>
      </c>
    </row>
    <row r="16" spans="1:2" x14ac:dyDescent="0.25">
      <c r="A16" s="6">
        <v>42826</v>
      </c>
      <c r="B16" s="7">
        <v>3797224.76</v>
      </c>
    </row>
    <row r="17" spans="1:7" x14ac:dyDescent="0.25">
      <c r="A17" s="6">
        <v>42856</v>
      </c>
      <c r="B17" s="7">
        <v>4002705</v>
      </c>
    </row>
    <row r="18" spans="1:7" x14ac:dyDescent="0.25">
      <c r="A18" s="6" t="s">
        <v>13</v>
      </c>
      <c r="B18" s="7">
        <v>48580512.579999991</v>
      </c>
    </row>
    <row r="20" spans="1:7" x14ac:dyDescent="0.25">
      <c r="A20" t="s">
        <v>54</v>
      </c>
    </row>
    <row r="22" spans="1:7" x14ac:dyDescent="0.25">
      <c r="A22" s="9">
        <v>2017</v>
      </c>
      <c r="B22" s="12">
        <v>48580512.579999991</v>
      </c>
    </row>
    <row r="23" spans="1:7" x14ac:dyDescent="0.25">
      <c r="A23" s="9"/>
      <c r="B23" s="9"/>
    </row>
    <row r="24" spans="1:7" x14ac:dyDescent="0.25">
      <c r="A24" s="9">
        <v>2016</v>
      </c>
      <c r="B24" s="13">
        <v>49619574.020000003</v>
      </c>
    </row>
    <row r="26" spans="1:7" s="9" customFormat="1" x14ac:dyDescent="0.25">
      <c r="A26" s="9" t="s">
        <v>56</v>
      </c>
      <c r="B26" s="14">
        <f>+B22-B24</f>
        <v>-1039061.4400000125</v>
      </c>
    </row>
    <row r="27" spans="1:7" s="9" customFormat="1" x14ac:dyDescent="0.25"/>
    <row r="28" spans="1:7" s="9" customFormat="1" x14ac:dyDescent="0.25">
      <c r="A28" s="9" t="s">
        <v>57</v>
      </c>
      <c r="B28" s="15">
        <f>+B26/B24</f>
        <v>-2.0940555426396876E-2</v>
      </c>
    </row>
    <row r="30" spans="1:7" x14ac:dyDescent="0.25">
      <c r="A30" s="9" t="s">
        <v>58</v>
      </c>
      <c r="B30" s="17" t="s">
        <v>59</v>
      </c>
    </row>
    <row r="31" spans="1:7" x14ac:dyDescent="0.25">
      <c r="A31" s="9"/>
      <c r="B31" s="9"/>
    </row>
    <row r="32" spans="1:7" x14ac:dyDescent="0.25">
      <c r="A32" s="20" t="s">
        <v>57</v>
      </c>
      <c r="B32" s="21" t="s">
        <v>59</v>
      </c>
      <c r="C32" s="22" t="s">
        <v>69</v>
      </c>
      <c r="D32" s="23"/>
      <c r="E32" s="23"/>
      <c r="F32" s="23"/>
      <c r="G32" s="23"/>
    </row>
  </sheetData>
  <pageMargins left="0.7" right="0.7" top="0.75" bottom="0.75" header="0.3" footer="0.3"/>
  <pageSetup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I26" sqref="I26"/>
    </sheetView>
  </sheetViews>
  <sheetFormatPr defaultRowHeight="13.2" x14ac:dyDescent="0.25"/>
  <cols>
    <col min="1" max="1" width="16.21875" customWidth="1"/>
    <col min="2" max="7" width="18.44140625" customWidth="1"/>
    <col min="8" max="8" width="16.33203125" customWidth="1"/>
    <col min="9" max="9" width="18.77734375" bestFit="1" customWidth="1"/>
    <col min="10" max="11" width="16.21875" bestFit="1" customWidth="1"/>
    <col min="12" max="12" width="16.33203125" bestFit="1" customWidth="1"/>
    <col min="13" max="13" width="16.44140625" bestFit="1" customWidth="1"/>
  </cols>
  <sheetData>
    <row r="1" spans="1:9" x14ac:dyDescent="0.25">
      <c r="A1" s="9" t="s">
        <v>20</v>
      </c>
    </row>
    <row r="2" spans="1:9" x14ac:dyDescent="0.25">
      <c r="A2" s="9" t="s">
        <v>22</v>
      </c>
    </row>
    <row r="4" spans="1:9" x14ac:dyDescent="0.25">
      <c r="A4" t="s">
        <v>21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53</v>
      </c>
      <c r="I4" s="8" t="s">
        <v>55</v>
      </c>
    </row>
    <row r="5" spans="1:9" x14ac:dyDescent="0.25">
      <c r="A5" s="6">
        <v>42522</v>
      </c>
      <c r="B5" s="7">
        <v>18115698.690000001</v>
      </c>
      <c r="C5" s="7">
        <v>27485198.390000001</v>
      </c>
      <c r="D5" s="7">
        <v>12767062.060000001</v>
      </c>
      <c r="E5" s="7">
        <v>4503487.88</v>
      </c>
      <c r="F5" s="7">
        <v>1816264.14</v>
      </c>
      <c r="G5" s="7">
        <v>18639996.190000001</v>
      </c>
      <c r="H5" s="10">
        <v>69802763.310000002</v>
      </c>
      <c r="I5" s="7">
        <f>SUM(B5:H5)</f>
        <v>153130470.66000003</v>
      </c>
    </row>
    <row r="6" spans="1:9" x14ac:dyDescent="0.25">
      <c r="A6" s="6">
        <v>42552</v>
      </c>
      <c r="B6" s="7">
        <v>16496801.6</v>
      </c>
      <c r="C6" s="7">
        <v>29090973.09</v>
      </c>
      <c r="D6" s="7">
        <v>13201413.779999999</v>
      </c>
      <c r="E6" s="7">
        <v>4298462.7699999996</v>
      </c>
      <c r="F6" s="7">
        <v>1839708.66</v>
      </c>
      <c r="G6" s="7">
        <v>19508545.449999999</v>
      </c>
      <c r="H6" s="10">
        <v>60374548.990000002</v>
      </c>
      <c r="I6" s="7">
        <f t="shared" ref="I6:I17" si="0">SUM(B6:H6)</f>
        <v>144810454.34</v>
      </c>
    </row>
    <row r="7" spans="1:9" x14ac:dyDescent="0.25">
      <c r="A7" s="6">
        <v>42583</v>
      </c>
      <c r="B7" s="7">
        <v>16867843.879999999</v>
      </c>
      <c r="C7" s="7">
        <v>30645853.579999998</v>
      </c>
      <c r="D7" s="7">
        <v>12731414.33</v>
      </c>
      <c r="E7" s="7">
        <v>4482896.16</v>
      </c>
      <c r="F7" s="7">
        <v>1843165.88</v>
      </c>
      <c r="G7" s="7">
        <v>17913344.109999999</v>
      </c>
      <c r="H7" s="10">
        <v>71544528.239999995</v>
      </c>
      <c r="I7" s="7">
        <f t="shared" si="0"/>
        <v>156029046.18000001</v>
      </c>
    </row>
    <row r="8" spans="1:9" x14ac:dyDescent="0.25">
      <c r="A8" s="6">
        <v>42614</v>
      </c>
      <c r="B8" s="7">
        <v>16668459.449999999</v>
      </c>
      <c r="C8" s="7">
        <v>30808475.260000002</v>
      </c>
      <c r="D8" s="7">
        <v>12811293.529999999</v>
      </c>
      <c r="E8" s="7">
        <v>4023740.79</v>
      </c>
      <c r="F8" s="7">
        <v>1795128.28</v>
      </c>
      <c r="G8" s="7">
        <v>17912571.27</v>
      </c>
      <c r="H8" s="10">
        <v>79274155.090000004</v>
      </c>
      <c r="I8" s="7">
        <f t="shared" si="0"/>
        <v>163293823.67000002</v>
      </c>
    </row>
    <row r="9" spans="1:9" x14ac:dyDescent="0.25">
      <c r="A9" s="6">
        <v>42644</v>
      </c>
      <c r="B9" s="7">
        <v>18955638.629999999</v>
      </c>
      <c r="C9" s="7">
        <v>31468427.620000001</v>
      </c>
      <c r="D9" s="7">
        <v>13199126.109999999</v>
      </c>
      <c r="E9" s="7">
        <v>4027789.97</v>
      </c>
      <c r="F9" s="7">
        <v>1769502.29</v>
      </c>
      <c r="G9" s="7">
        <v>18776613.52</v>
      </c>
      <c r="H9" s="10">
        <v>80288639.810000002</v>
      </c>
      <c r="I9" s="7">
        <f t="shared" si="0"/>
        <v>168485737.94999999</v>
      </c>
    </row>
    <row r="10" spans="1:9" x14ac:dyDescent="0.25">
      <c r="A10" s="6">
        <v>42675</v>
      </c>
      <c r="B10" s="7">
        <v>16497438.83</v>
      </c>
      <c r="C10" s="7">
        <v>28394162.739999998</v>
      </c>
      <c r="D10" s="7">
        <v>12337202.76</v>
      </c>
      <c r="E10" s="7">
        <v>3883432.46</v>
      </c>
      <c r="F10" s="7">
        <v>1719082.14</v>
      </c>
      <c r="G10" s="7">
        <v>17001454.640000001</v>
      </c>
      <c r="H10" s="10">
        <v>72503359.890000001</v>
      </c>
      <c r="I10" s="7">
        <f t="shared" si="0"/>
        <v>152336133.45999998</v>
      </c>
    </row>
    <row r="11" spans="1:9" x14ac:dyDescent="0.25">
      <c r="A11" s="6">
        <v>42705</v>
      </c>
      <c r="B11" s="7">
        <v>17203076.16</v>
      </c>
      <c r="C11" s="7">
        <v>30420747.690000001</v>
      </c>
      <c r="D11" s="7">
        <v>13120942.9</v>
      </c>
      <c r="E11" s="7">
        <v>3899124.74</v>
      </c>
      <c r="F11" s="7">
        <v>1687690.14</v>
      </c>
      <c r="G11" s="7">
        <v>20338897.77</v>
      </c>
      <c r="H11" s="10">
        <v>69252612.049999997</v>
      </c>
      <c r="I11" s="7">
        <f t="shared" si="0"/>
        <v>155923091.44999999</v>
      </c>
    </row>
    <row r="12" spans="1:9" x14ac:dyDescent="0.25">
      <c r="A12" s="6">
        <v>42736</v>
      </c>
      <c r="B12" s="7">
        <v>18970933.32</v>
      </c>
      <c r="C12" s="7">
        <v>30901167.309999999</v>
      </c>
      <c r="D12" s="7">
        <v>15171021.66</v>
      </c>
      <c r="E12" s="7">
        <v>4009662.01</v>
      </c>
      <c r="F12" s="7">
        <v>1918020.42</v>
      </c>
      <c r="G12" s="7">
        <v>23576719.100000001</v>
      </c>
      <c r="H12" s="10">
        <v>81034316.010000005</v>
      </c>
      <c r="I12" s="7">
        <f t="shared" si="0"/>
        <v>175581839.82999998</v>
      </c>
    </row>
    <row r="13" spans="1:9" x14ac:dyDescent="0.25">
      <c r="A13" s="6">
        <v>42767</v>
      </c>
      <c r="B13" s="7">
        <v>18556863.870000001</v>
      </c>
      <c r="C13" s="7">
        <v>27861489.010000002</v>
      </c>
      <c r="D13" s="7">
        <v>12749032.51</v>
      </c>
      <c r="E13" s="7">
        <v>3624779.22</v>
      </c>
      <c r="F13" s="7">
        <v>1758955.28</v>
      </c>
      <c r="G13" s="7">
        <v>23365213.68</v>
      </c>
      <c r="H13" s="10">
        <v>77399246.010000005</v>
      </c>
      <c r="I13" s="7">
        <f t="shared" si="0"/>
        <v>165315579.57999998</v>
      </c>
    </row>
    <row r="14" spans="1:9" x14ac:dyDescent="0.25">
      <c r="A14" s="6">
        <v>42795</v>
      </c>
      <c r="B14" s="7">
        <v>19345062.359999999</v>
      </c>
      <c r="C14" s="7">
        <v>32124153.82</v>
      </c>
      <c r="D14" s="7">
        <v>14485269.970000001</v>
      </c>
      <c r="E14" s="7">
        <v>4027206.82</v>
      </c>
      <c r="F14" s="7">
        <v>1828966.07</v>
      </c>
      <c r="G14" s="7">
        <v>22313349.77</v>
      </c>
      <c r="H14" s="10">
        <v>77339115.739999995</v>
      </c>
      <c r="I14" s="7">
        <f t="shared" si="0"/>
        <v>171463124.54999998</v>
      </c>
    </row>
    <row r="15" spans="1:9" x14ac:dyDescent="0.25">
      <c r="A15" s="6">
        <v>42826</v>
      </c>
      <c r="B15" s="7">
        <v>19853482.48</v>
      </c>
      <c r="C15" s="7">
        <v>30472426.57</v>
      </c>
      <c r="D15" s="7">
        <v>12950443.310000001</v>
      </c>
      <c r="E15" s="7">
        <v>3797224.76</v>
      </c>
      <c r="F15" s="7">
        <v>1791145.19</v>
      </c>
      <c r="G15" s="7">
        <v>24051018.210000001</v>
      </c>
      <c r="H15" s="10">
        <v>70650814.340000004</v>
      </c>
      <c r="I15" s="7">
        <f t="shared" si="0"/>
        <v>163566554.86000001</v>
      </c>
    </row>
    <row r="16" spans="1:9" x14ac:dyDescent="0.25">
      <c r="A16" s="6">
        <v>42856</v>
      </c>
      <c r="B16" s="7">
        <v>18950186.25</v>
      </c>
      <c r="C16" s="7">
        <v>31060190.739999998</v>
      </c>
      <c r="D16" s="7">
        <v>12484306.01</v>
      </c>
      <c r="E16" s="7">
        <v>4002705</v>
      </c>
      <c r="F16" s="7">
        <v>1876888.28</v>
      </c>
      <c r="G16" s="7">
        <v>22861439.41</v>
      </c>
      <c r="H16" s="10">
        <v>71479716.010000005</v>
      </c>
      <c r="I16" s="7">
        <f t="shared" si="0"/>
        <v>162715431.69999999</v>
      </c>
    </row>
    <row r="17" spans="1:9" x14ac:dyDescent="0.25">
      <c r="A17" s="6" t="s">
        <v>13</v>
      </c>
      <c r="B17" s="7">
        <v>216481485.52000001</v>
      </c>
      <c r="C17" s="7">
        <v>360733265.81999999</v>
      </c>
      <c r="D17" s="7">
        <v>158008528.93000001</v>
      </c>
      <c r="E17" s="7">
        <v>48580512.579999991</v>
      </c>
      <c r="F17" s="7">
        <v>21644516.770000003</v>
      </c>
      <c r="G17" s="7">
        <v>246259163.12</v>
      </c>
      <c r="H17" s="11">
        <f>SUM(H5:H16)</f>
        <v>880943815.49000001</v>
      </c>
      <c r="I17" s="7">
        <f t="shared" si="0"/>
        <v>1932651288.23</v>
      </c>
    </row>
    <row r="19" spans="1:9" x14ac:dyDescent="0.25">
      <c r="A19" t="s">
        <v>54</v>
      </c>
    </row>
    <row r="21" spans="1:9" x14ac:dyDescent="0.25">
      <c r="A21" s="9">
        <v>2017</v>
      </c>
      <c r="B21" s="12">
        <v>216481485.52000001</v>
      </c>
      <c r="C21" s="12">
        <v>360733265.81999999</v>
      </c>
      <c r="D21" s="16">
        <v>158008528.93000001</v>
      </c>
      <c r="E21" s="12">
        <v>48580512.579999991</v>
      </c>
      <c r="F21" s="12"/>
      <c r="G21" s="12">
        <v>246259163.12</v>
      </c>
      <c r="H21" s="12">
        <v>880943815.49000001</v>
      </c>
    </row>
    <row r="22" spans="1:9" x14ac:dyDescent="0.25">
      <c r="A22" s="9"/>
      <c r="B22" s="9"/>
      <c r="C22" s="9"/>
      <c r="D22" s="9"/>
      <c r="E22" s="9"/>
      <c r="F22" s="9"/>
      <c r="G22" s="9"/>
      <c r="H22" s="9"/>
    </row>
    <row r="23" spans="1:9" x14ac:dyDescent="0.25">
      <c r="A23" s="9">
        <v>2016</v>
      </c>
      <c r="B23" s="13">
        <v>219679296.98999998</v>
      </c>
      <c r="C23" s="13">
        <v>342563239.62</v>
      </c>
      <c r="D23" s="13"/>
      <c r="E23" s="13">
        <v>49619574.020000003</v>
      </c>
      <c r="F23" s="13"/>
      <c r="G23" s="13">
        <v>129581875.00000001</v>
      </c>
      <c r="H23" s="13">
        <v>912530356.88</v>
      </c>
    </row>
    <row r="25" spans="1:9" s="9" customFormat="1" x14ac:dyDescent="0.25">
      <c r="A25" s="9" t="s">
        <v>56</v>
      </c>
      <c r="B25" s="14">
        <f>+B21-B23</f>
        <v>-3197811.469999969</v>
      </c>
      <c r="C25" s="14">
        <f>+C21-C23</f>
        <v>18170026.199999988</v>
      </c>
      <c r="E25" s="14">
        <f>+E21-E23</f>
        <v>-1039061.4400000125</v>
      </c>
      <c r="G25" s="14">
        <f>+G21-G23</f>
        <v>116677288.11999999</v>
      </c>
      <c r="H25" s="14">
        <f>+H21-H23</f>
        <v>-31586541.389999986</v>
      </c>
    </row>
    <row r="26" spans="1:9" s="9" customFormat="1" x14ac:dyDescent="0.25"/>
    <row r="27" spans="1:9" s="9" customFormat="1" x14ac:dyDescent="0.25">
      <c r="A27" s="9" t="s">
        <v>57</v>
      </c>
      <c r="B27" s="15">
        <f>+B25/B23</f>
        <v>-1.4556726618373768E-2</v>
      </c>
      <c r="C27" s="15">
        <f>+C25/C23</f>
        <v>5.3041377761827893E-2</v>
      </c>
      <c r="E27" s="15">
        <f>+E25/E23</f>
        <v>-2.0940555426396876E-2</v>
      </c>
      <c r="G27" s="15">
        <f>+G25/G23</f>
        <v>0.90041364288022518</v>
      </c>
      <c r="H27" s="15">
        <f>+H25/H23</f>
        <v>-3.4614236284693477E-2</v>
      </c>
    </row>
    <row r="29" spans="1:9" x14ac:dyDescent="0.25">
      <c r="A29" s="9" t="s">
        <v>58</v>
      </c>
      <c r="B29" s="17"/>
      <c r="C29" s="17">
        <v>3279709</v>
      </c>
      <c r="D29" s="17">
        <v>2914110</v>
      </c>
      <c r="E29" s="17"/>
      <c r="F29" s="17"/>
      <c r="G29" s="17">
        <v>0</v>
      </c>
      <c r="H29" s="17">
        <v>10074996</v>
      </c>
    </row>
    <row r="30" spans="1:9" x14ac:dyDescent="0.25">
      <c r="A30" s="9"/>
      <c r="B30" s="9"/>
      <c r="C30" s="9"/>
      <c r="D30" s="9"/>
      <c r="E30" s="9"/>
      <c r="F30" s="9"/>
      <c r="G30" s="9"/>
      <c r="H30" s="9"/>
    </row>
    <row r="31" spans="1:9" x14ac:dyDescent="0.25">
      <c r="A31" s="9" t="s">
        <v>57</v>
      </c>
      <c r="B31" s="9"/>
      <c r="C31" s="18">
        <f>+C29/C21</f>
        <v>9.0917841817131483E-3</v>
      </c>
      <c r="D31" s="18">
        <f>+D29/D21</f>
        <v>1.8442738627678708E-2</v>
      </c>
      <c r="E31" s="18" t="s">
        <v>59</v>
      </c>
      <c r="F31" s="9" t="s">
        <v>59</v>
      </c>
      <c r="G31" s="9" t="s">
        <v>59</v>
      </c>
      <c r="H31" s="18">
        <f>+H29/H21</f>
        <v>1.1436593143452706E-2</v>
      </c>
    </row>
  </sheetData>
  <pageMargins left="0.7" right="0.7" top="0.75" bottom="0.75" header="0.3" footer="0.3"/>
  <pageSetup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2" workbookViewId="0">
      <selection activeCell="A3" sqref="A3"/>
    </sheetView>
  </sheetViews>
  <sheetFormatPr defaultRowHeight="13.2" x14ac:dyDescent="0.25"/>
  <cols>
    <col min="1" max="1" width="18.21875" customWidth="1"/>
    <col min="2" max="2" width="17.33203125" customWidth="1"/>
    <col min="3" max="3" width="16.77734375" customWidth="1"/>
    <col min="4" max="4" width="15" customWidth="1"/>
  </cols>
  <sheetData>
    <row r="1" spans="1:4" x14ac:dyDescent="0.25">
      <c r="A1" s="1"/>
      <c r="B1" s="1" t="s">
        <v>0</v>
      </c>
      <c r="C1" s="2" t="s">
        <v>1</v>
      </c>
      <c r="D1" s="2"/>
    </row>
    <row r="2" spans="1:4" x14ac:dyDescent="0.25">
      <c r="A2" s="1" t="s">
        <v>2</v>
      </c>
      <c r="B2" s="1" t="s">
        <v>3</v>
      </c>
      <c r="C2" s="2" t="s">
        <v>4</v>
      </c>
      <c r="D2" s="2" t="s">
        <v>5</v>
      </c>
    </row>
    <row r="3" spans="1:4" x14ac:dyDescent="0.25">
      <c r="A3" s="1" t="s">
        <v>6</v>
      </c>
      <c r="B3" s="3">
        <v>42522</v>
      </c>
      <c r="C3" s="4">
        <v>18115698.690000001</v>
      </c>
      <c r="D3" s="5">
        <v>53660</v>
      </c>
    </row>
    <row r="4" spans="1:4" x14ac:dyDescent="0.25">
      <c r="A4" s="1" t="s">
        <v>6</v>
      </c>
      <c r="B4" s="3">
        <v>42552</v>
      </c>
      <c r="C4" s="4">
        <v>16496801.6</v>
      </c>
      <c r="D4" s="5">
        <v>51827</v>
      </c>
    </row>
    <row r="5" spans="1:4" x14ac:dyDescent="0.25">
      <c r="A5" s="1" t="s">
        <v>6</v>
      </c>
      <c r="B5" s="3">
        <v>42583</v>
      </c>
      <c r="C5" s="4">
        <v>16867843.879999999</v>
      </c>
      <c r="D5" s="5">
        <v>51741</v>
      </c>
    </row>
    <row r="6" spans="1:4" x14ac:dyDescent="0.25">
      <c r="A6" s="1" t="s">
        <v>6</v>
      </c>
      <c r="B6" s="3">
        <v>42614</v>
      </c>
      <c r="C6" s="4">
        <v>16668459.449999999</v>
      </c>
      <c r="D6" s="5">
        <v>50418</v>
      </c>
    </row>
    <row r="7" spans="1:4" x14ac:dyDescent="0.25">
      <c r="A7" s="1" t="s">
        <v>6</v>
      </c>
      <c r="B7" s="3">
        <v>42644</v>
      </c>
      <c r="C7" s="4">
        <v>18955638.629999999</v>
      </c>
      <c r="D7" s="5">
        <v>61820</v>
      </c>
    </row>
    <row r="8" spans="1:4" x14ac:dyDescent="0.25">
      <c r="A8" s="1" t="s">
        <v>6</v>
      </c>
      <c r="B8" s="3">
        <v>42675</v>
      </c>
      <c r="C8" s="4">
        <v>16497438.83</v>
      </c>
      <c r="D8" s="5">
        <v>53564</v>
      </c>
    </row>
    <row r="9" spans="1:4" x14ac:dyDescent="0.25">
      <c r="A9" s="1" t="s">
        <v>6</v>
      </c>
      <c r="B9" s="3">
        <v>42705</v>
      </c>
      <c r="C9" s="4">
        <v>17203076.16</v>
      </c>
      <c r="D9" s="5">
        <v>56913</v>
      </c>
    </row>
    <row r="10" spans="1:4" x14ac:dyDescent="0.25">
      <c r="A10" s="1" t="s">
        <v>6</v>
      </c>
      <c r="B10" s="3">
        <v>42736</v>
      </c>
      <c r="C10" s="4">
        <v>18970933.32</v>
      </c>
      <c r="D10" s="5">
        <v>63064</v>
      </c>
    </row>
    <row r="11" spans="1:4" x14ac:dyDescent="0.25">
      <c r="A11" s="1" t="s">
        <v>6</v>
      </c>
      <c r="B11" s="3">
        <v>42767</v>
      </c>
      <c r="C11" s="4">
        <v>18556863.870000001</v>
      </c>
      <c r="D11" s="5">
        <v>61632</v>
      </c>
    </row>
    <row r="12" spans="1:4" x14ac:dyDescent="0.25">
      <c r="A12" s="1" t="s">
        <v>6</v>
      </c>
      <c r="B12" s="3">
        <v>42795</v>
      </c>
      <c r="C12" s="4">
        <v>19345062.359999999</v>
      </c>
      <c r="D12" s="5">
        <v>62652</v>
      </c>
    </row>
    <row r="13" spans="1:4" x14ac:dyDescent="0.25">
      <c r="A13" s="1" t="s">
        <v>6</v>
      </c>
      <c r="B13" s="3">
        <v>42826</v>
      </c>
      <c r="C13" s="4">
        <v>19853482.48</v>
      </c>
      <c r="D13" s="5">
        <v>62750</v>
      </c>
    </row>
    <row r="14" spans="1:4" x14ac:dyDescent="0.25">
      <c r="A14" s="1" t="s">
        <v>6</v>
      </c>
      <c r="B14" s="3">
        <v>42856</v>
      </c>
      <c r="C14" s="4">
        <v>18950186.25</v>
      </c>
      <c r="D14" s="5">
        <v>59304</v>
      </c>
    </row>
    <row r="15" spans="1:4" x14ac:dyDescent="0.25">
      <c r="A15" s="1" t="s">
        <v>7</v>
      </c>
      <c r="B15" s="3">
        <v>42522</v>
      </c>
      <c r="C15" s="4">
        <v>27485198.390000001</v>
      </c>
      <c r="D15" s="5">
        <v>103422</v>
      </c>
    </row>
    <row r="16" spans="1:4" x14ac:dyDescent="0.25">
      <c r="A16" s="1" t="s">
        <v>7</v>
      </c>
      <c r="B16" s="3">
        <v>42552</v>
      </c>
      <c r="C16" s="4">
        <v>29090973.09</v>
      </c>
      <c r="D16" s="5">
        <v>111918</v>
      </c>
    </row>
    <row r="17" spans="1:4" x14ac:dyDescent="0.25">
      <c r="A17" s="1" t="s">
        <v>7</v>
      </c>
      <c r="B17" s="3">
        <v>42583</v>
      </c>
      <c r="C17" s="4">
        <v>30645853.579999998</v>
      </c>
      <c r="D17" s="5">
        <v>116255</v>
      </c>
    </row>
    <row r="18" spans="1:4" x14ac:dyDescent="0.25">
      <c r="A18" s="1" t="s">
        <v>7</v>
      </c>
      <c r="B18" s="3">
        <v>42614</v>
      </c>
      <c r="C18" s="4">
        <v>30808475.260000002</v>
      </c>
      <c r="D18" s="5">
        <v>118935</v>
      </c>
    </row>
    <row r="19" spans="1:4" x14ac:dyDescent="0.25">
      <c r="A19" s="1" t="s">
        <v>7</v>
      </c>
      <c r="B19" s="3">
        <v>42644</v>
      </c>
      <c r="C19" s="4">
        <v>31468427.620000001</v>
      </c>
      <c r="D19" s="5">
        <v>111767</v>
      </c>
    </row>
    <row r="20" spans="1:4" x14ac:dyDescent="0.25">
      <c r="A20" s="1" t="s">
        <v>7</v>
      </c>
      <c r="B20" s="3">
        <v>42675</v>
      </c>
      <c r="C20" s="4">
        <v>28394162.739999998</v>
      </c>
      <c r="D20" s="5">
        <v>103282</v>
      </c>
    </row>
    <row r="21" spans="1:4" x14ac:dyDescent="0.25">
      <c r="A21" s="1" t="s">
        <v>7</v>
      </c>
      <c r="B21" s="3">
        <v>42705</v>
      </c>
      <c r="C21" s="4">
        <v>30420747.690000001</v>
      </c>
      <c r="D21" s="5">
        <v>110808</v>
      </c>
    </row>
    <row r="22" spans="1:4" x14ac:dyDescent="0.25">
      <c r="A22" s="1" t="s">
        <v>7</v>
      </c>
      <c r="B22" s="3">
        <v>42736</v>
      </c>
      <c r="C22" s="4">
        <v>30901167.309999999</v>
      </c>
      <c r="D22" s="5">
        <v>111349</v>
      </c>
    </row>
    <row r="23" spans="1:4" x14ac:dyDescent="0.25">
      <c r="A23" s="1" t="s">
        <v>7</v>
      </c>
      <c r="B23" s="3">
        <v>42767</v>
      </c>
      <c r="C23" s="4">
        <v>27861489.010000002</v>
      </c>
      <c r="D23" s="5">
        <v>98602</v>
      </c>
    </row>
    <row r="24" spans="1:4" x14ac:dyDescent="0.25">
      <c r="A24" s="1" t="s">
        <v>7</v>
      </c>
      <c r="B24" s="3">
        <v>42795</v>
      </c>
      <c r="C24" s="4">
        <v>32124153.82</v>
      </c>
      <c r="D24" s="5">
        <v>102461</v>
      </c>
    </row>
    <row r="25" spans="1:4" x14ac:dyDescent="0.25">
      <c r="A25" s="1" t="s">
        <v>7</v>
      </c>
      <c r="B25" s="3">
        <v>42826</v>
      </c>
      <c r="C25" s="4">
        <v>30472426.57</v>
      </c>
      <c r="D25" s="5">
        <v>95250</v>
      </c>
    </row>
    <row r="26" spans="1:4" x14ac:dyDescent="0.25">
      <c r="A26" s="1" t="s">
        <v>7</v>
      </c>
      <c r="B26" s="3">
        <v>42856</v>
      </c>
      <c r="C26" s="4">
        <v>31060190.739999998</v>
      </c>
      <c r="D26" s="5">
        <v>98144</v>
      </c>
    </row>
    <row r="27" spans="1:4" x14ac:dyDescent="0.25">
      <c r="A27" s="1" t="s">
        <v>8</v>
      </c>
      <c r="B27" s="3">
        <v>42522</v>
      </c>
      <c r="C27" s="4">
        <v>12767062.060000001</v>
      </c>
      <c r="D27" s="5">
        <v>44719</v>
      </c>
    </row>
    <row r="28" spans="1:4" x14ac:dyDescent="0.25">
      <c r="A28" s="1" t="s">
        <v>8</v>
      </c>
      <c r="B28" s="3">
        <v>42552</v>
      </c>
      <c r="C28" s="4">
        <v>13201413.779999999</v>
      </c>
      <c r="D28" s="5">
        <v>47540</v>
      </c>
    </row>
    <row r="29" spans="1:4" x14ac:dyDescent="0.25">
      <c r="A29" s="1" t="s">
        <v>8</v>
      </c>
      <c r="B29" s="3">
        <v>42583</v>
      </c>
      <c r="C29" s="4">
        <v>12731414.33</v>
      </c>
      <c r="D29" s="5">
        <v>47594</v>
      </c>
    </row>
    <row r="30" spans="1:4" x14ac:dyDescent="0.25">
      <c r="A30" s="1" t="s">
        <v>8</v>
      </c>
      <c r="B30" s="3">
        <v>42614</v>
      </c>
      <c r="C30" s="4">
        <v>12811293.529999999</v>
      </c>
      <c r="D30" s="5">
        <v>44936</v>
      </c>
    </row>
    <row r="31" spans="1:4" x14ac:dyDescent="0.25">
      <c r="A31" s="1" t="s">
        <v>8</v>
      </c>
      <c r="B31" s="3">
        <v>42644</v>
      </c>
      <c r="C31" s="4">
        <v>13199126.109999999</v>
      </c>
      <c r="D31" s="5">
        <v>45698</v>
      </c>
    </row>
    <row r="32" spans="1:4" x14ac:dyDescent="0.25">
      <c r="A32" s="1" t="s">
        <v>8</v>
      </c>
      <c r="B32" s="3">
        <v>42675</v>
      </c>
      <c r="C32" s="4">
        <v>12337202.76</v>
      </c>
      <c r="D32" s="5">
        <v>41853</v>
      </c>
    </row>
    <row r="33" spans="1:4" x14ac:dyDescent="0.25">
      <c r="A33" s="1" t="s">
        <v>8</v>
      </c>
      <c r="B33" s="3">
        <v>42705</v>
      </c>
      <c r="C33" s="4">
        <v>13120942.9</v>
      </c>
      <c r="D33" s="5">
        <v>44368</v>
      </c>
    </row>
    <row r="34" spans="1:4" x14ac:dyDescent="0.25">
      <c r="A34" s="1" t="s">
        <v>8</v>
      </c>
      <c r="B34" s="3">
        <v>42736</v>
      </c>
      <c r="C34" s="4">
        <v>15171021.66</v>
      </c>
      <c r="D34" s="5">
        <v>50348</v>
      </c>
    </row>
    <row r="35" spans="1:4" x14ac:dyDescent="0.25">
      <c r="A35" s="1" t="s">
        <v>8</v>
      </c>
      <c r="B35" s="3">
        <v>42767</v>
      </c>
      <c r="C35" s="4">
        <v>12749032.51</v>
      </c>
      <c r="D35" s="5">
        <v>40016</v>
      </c>
    </row>
    <row r="36" spans="1:4" x14ac:dyDescent="0.25">
      <c r="A36" s="1" t="s">
        <v>8</v>
      </c>
      <c r="B36" s="3">
        <v>42795</v>
      </c>
      <c r="C36" s="4">
        <v>14485269.970000001</v>
      </c>
      <c r="D36" s="5">
        <v>44316</v>
      </c>
    </row>
    <row r="37" spans="1:4" x14ac:dyDescent="0.25">
      <c r="A37" s="1" t="s">
        <v>8</v>
      </c>
      <c r="B37" s="3">
        <v>42826</v>
      </c>
      <c r="C37" s="4">
        <v>12950443.310000001</v>
      </c>
      <c r="D37" s="5">
        <v>40560</v>
      </c>
    </row>
    <row r="38" spans="1:4" x14ac:dyDescent="0.25">
      <c r="A38" s="1" t="s">
        <v>8</v>
      </c>
      <c r="B38" s="3">
        <v>42856</v>
      </c>
      <c r="C38" s="4">
        <v>12484306.01</v>
      </c>
      <c r="D38" s="5">
        <v>40387</v>
      </c>
    </row>
    <row r="39" spans="1:4" x14ac:dyDescent="0.25">
      <c r="A39" s="1" t="s">
        <v>9</v>
      </c>
      <c r="B39" s="3">
        <v>42522</v>
      </c>
      <c r="C39" s="4">
        <v>4503487.88</v>
      </c>
      <c r="D39" s="5">
        <v>23451</v>
      </c>
    </row>
    <row r="40" spans="1:4" x14ac:dyDescent="0.25">
      <c r="A40" s="1" t="s">
        <v>9</v>
      </c>
      <c r="B40" s="3">
        <v>42552</v>
      </c>
      <c r="C40" s="4">
        <v>4298462.7699999996</v>
      </c>
      <c r="D40" s="5">
        <v>21288</v>
      </c>
    </row>
    <row r="41" spans="1:4" x14ac:dyDescent="0.25">
      <c r="A41" s="1" t="s">
        <v>9</v>
      </c>
      <c r="B41" s="3">
        <v>42583</v>
      </c>
      <c r="C41" s="4">
        <v>4482896.16</v>
      </c>
      <c r="D41" s="5">
        <v>21834</v>
      </c>
    </row>
    <row r="42" spans="1:4" x14ac:dyDescent="0.25">
      <c r="A42" s="1" t="s">
        <v>9</v>
      </c>
      <c r="B42" s="3">
        <v>42614</v>
      </c>
      <c r="C42" s="4">
        <v>4023740.79</v>
      </c>
      <c r="D42" s="5">
        <v>20234</v>
      </c>
    </row>
    <row r="43" spans="1:4" x14ac:dyDescent="0.25">
      <c r="A43" s="1" t="s">
        <v>9</v>
      </c>
      <c r="B43" s="3">
        <v>42644</v>
      </c>
      <c r="C43" s="4">
        <v>4027789.97</v>
      </c>
      <c r="D43" s="5">
        <v>20382</v>
      </c>
    </row>
    <row r="44" spans="1:4" x14ac:dyDescent="0.25">
      <c r="A44" s="1" t="s">
        <v>9</v>
      </c>
      <c r="B44" s="3">
        <v>42675</v>
      </c>
      <c r="C44" s="4">
        <v>3883432.46</v>
      </c>
      <c r="D44" s="5">
        <v>18534</v>
      </c>
    </row>
    <row r="45" spans="1:4" x14ac:dyDescent="0.25">
      <c r="A45" s="1" t="s">
        <v>9</v>
      </c>
      <c r="B45" s="3">
        <v>42705</v>
      </c>
      <c r="C45" s="4">
        <v>3899124.74</v>
      </c>
      <c r="D45" s="5">
        <v>18912</v>
      </c>
    </row>
    <row r="46" spans="1:4" x14ac:dyDescent="0.25">
      <c r="A46" s="1" t="s">
        <v>9</v>
      </c>
      <c r="B46" s="3">
        <v>42736</v>
      </c>
      <c r="C46" s="4">
        <v>4009662.01</v>
      </c>
      <c r="D46" s="5">
        <v>20314</v>
      </c>
    </row>
    <row r="47" spans="1:4" x14ac:dyDescent="0.25">
      <c r="A47" s="1" t="s">
        <v>9</v>
      </c>
      <c r="B47" s="3">
        <v>42767</v>
      </c>
      <c r="C47" s="4">
        <v>3624779.22</v>
      </c>
      <c r="D47" s="5">
        <v>17534</v>
      </c>
    </row>
    <row r="48" spans="1:4" x14ac:dyDescent="0.25">
      <c r="A48" s="1" t="s">
        <v>9</v>
      </c>
      <c r="B48" s="3">
        <v>42795</v>
      </c>
      <c r="C48" s="4">
        <v>4027206.82</v>
      </c>
      <c r="D48" s="5">
        <v>19245</v>
      </c>
    </row>
    <row r="49" spans="1:4" x14ac:dyDescent="0.25">
      <c r="A49" s="1" t="s">
        <v>9</v>
      </c>
      <c r="B49" s="3">
        <v>42826</v>
      </c>
      <c r="C49" s="4">
        <v>3797224.76</v>
      </c>
      <c r="D49" s="5">
        <v>18277</v>
      </c>
    </row>
    <row r="50" spans="1:4" x14ac:dyDescent="0.25">
      <c r="A50" s="1" t="s">
        <v>9</v>
      </c>
      <c r="B50" s="3">
        <v>42856</v>
      </c>
      <c r="C50" s="4">
        <v>4002705</v>
      </c>
      <c r="D50" s="5">
        <v>18684</v>
      </c>
    </row>
    <row r="51" spans="1:4" x14ac:dyDescent="0.25">
      <c r="A51" s="1" t="s">
        <v>10</v>
      </c>
      <c r="B51" s="3">
        <v>42522</v>
      </c>
      <c r="C51" s="4">
        <v>1816264.14</v>
      </c>
      <c r="D51" s="5">
        <v>10066</v>
      </c>
    </row>
    <row r="52" spans="1:4" x14ac:dyDescent="0.25">
      <c r="A52" s="1" t="s">
        <v>10</v>
      </c>
      <c r="B52" s="3">
        <v>42552</v>
      </c>
      <c r="C52" s="4">
        <v>1839708.66</v>
      </c>
      <c r="D52" s="5">
        <v>9702</v>
      </c>
    </row>
    <row r="53" spans="1:4" x14ac:dyDescent="0.25">
      <c r="A53" s="1" t="s">
        <v>10</v>
      </c>
      <c r="B53" s="3">
        <v>42583</v>
      </c>
      <c r="C53" s="4">
        <v>1843165.88</v>
      </c>
      <c r="D53" s="5">
        <v>9474</v>
      </c>
    </row>
    <row r="54" spans="1:4" x14ac:dyDescent="0.25">
      <c r="A54" s="1" t="s">
        <v>10</v>
      </c>
      <c r="B54" s="3">
        <v>42614</v>
      </c>
      <c r="C54" s="4">
        <v>1795128.28</v>
      </c>
      <c r="D54" s="5">
        <v>9226</v>
      </c>
    </row>
    <row r="55" spans="1:4" x14ac:dyDescent="0.25">
      <c r="A55" s="1" t="s">
        <v>10</v>
      </c>
      <c r="B55" s="3">
        <v>42644</v>
      </c>
      <c r="C55" s="4">
        <v>1769502.29</v>
      </c>
      <c r="D55" s="5">
        <v>8654</v>
      </c>
    </row>
    <row r="56" spans="1:4" x14ac:dyDescent="0.25">
      <c r="A56" s="1" t="s">
        <v>10</v>
      </c>
      <c r="B56" s="3">
        <v>42675</v>
      </c>
      <c r="C56" s="4">
        <v>1719082.14</v>
      </c>
      <c r="D56" s="5">
        <v>8854</v>
      </c>
    </row>
    <row r="57" spans="1:4" x14ac:dyDescent="0.25">
      <c r="A57" s="1" t="s">
        <v>10</v>
      </c>
      <c r="B57" s="3">
        <v>42705</v>
      </c>
      <c r="C57" s="4">
        <v>1687690.14</v>
      </c>
      <c r="D57" s="5">
        <v>9511</v>
      </c>
    </row>
    <row r="58" spans="1:4" x14ac:dyDescent="0.25">
      <c r="A58" s="1" t="s">
        <v>10</v>
      </c>
      <c r="B58" s="3">
        <v>42736</v>
      </c>
      <c r="C58" s="4">
        <v>1918020.42</v>
      </c>
      <c r="D58" s="5">
        <v>10492</v>
      </c>
    </row>
    <row r="59" spans="1:4" x14ac:dyDescent="0.25">
      <c r="A59" s="1" t="s">
        <v>10</v>
      </c>
      <c r="B59" s="3">
        <v>42767</v>
      </c>
      <c r="C59" s="4">
        <v>1758955.28</v>
      </c>
      <c r="D59" s="5">
        <v>10236</v>
      </c>
    </row>
    <row r="60" spans="1:4" x14ac:dyDescent="0.25">
      <c r="A60" s="1" t="s">
        <v>10</v>
      </c>
      <c r="B60" s="3">
        <v>42795</v>
      </c>
      <c r="C60" s="4">
        <v>1828966.07</v>
      </c>
      <c r="D60" s="5">
        <v>8934</v>
      </c>
    </row>
    <row r="61" spans="1:4" x14ac:dyDescent="0.25">
      <c r="A61" s="1" t="s">
        <v>10</v>
      </c>
      <c r="B61" s="3">
        <v>42826</v>
      </c>
      <c r="C61" s="4">
        <v>1791145.19</v>
      </c>
      <c r="D61" s="5">
        <v>8238</v>
      </c>
    </row>
    <row r="62" spans="1:4" x14ac:dyDescent="0.25">
      <c r="A62" s="1" t="s">
        <v>10</v>
      </c>
      <c r="B62" s="3">
        <v>42856</v>
      </c>
      <c r="C62" s="4">
        <v>1876888.28</v>
      </c>
      <c r="D62" s="5">
        <v>14137</v>
      </c>
    </row>
    <row r="63" spans="1:4" x14ac:dyDescent="0.25">
      <c r="A63" s="1" t="s">
        <v>11</v>
      </c>
      <c r="B63" s="3">
        <v>42522</v>
      </c>
      <c r="C63" s="4">
        <v>18639996.190000001</v>
      </c>
      <c r="D63" s="5">
        <v>49914</v>
      </c>
    </row>
    <row r="64" spans="1:4" x14ac:dyDescent="0.25">
      <c r="A64" s="1" t="s">
        <v>11</v>
      </c>
      <c r="B64" s="3">
        <v>42552</v>
      </c>
      <c r="C64" s="4">
        <v>19508545.449999999</v>
      </c>
      <c r="D64" s="5">
        <v>52065</v>
      </c>
    </row>
    <row r="65" spans="1:4" x14ac:dyDescent="0.25">
      <c r="A65" s="1" t="s">
        <v>11</v>
      </c>
      <c r="B65" s="3">
        <v>42583</v>
      </c>
      <c r="C65" s="4">
        <v>17913344.109999999</v>
      </c>
      <c r="D65" s="5">
        <v>46318</v>
      </c>
    </row>
    <row r="66" spans="1:4" x14ac:dyDescent="0.25">
      <c r="A66" s="1" t="s">
        <v>11</v>
      </c>
      <c r="B66" s="3">
        <v>42614</v>
      </c>
      <c r="C66" s="4">
        <v>17912571.27</v>
      </c>
      <c r="D66" s="5">
        <v>47287</v>
      </c>
    </row>
    <row r="67" spans="1:4" x14ac:dyDescent="0.25">
      <c r="A67" s="1" t="s">
        <v>11</v>
      </c>
      <c r="B67" s="3">
        <v>42644</v>
      </c>
      <c r="C67" s="4">
        <v>18776613.52</v>
      </c>
      <c r="D67" s="5">
        <v>43734</v>
      </c>
    </row>
    <row r="68" spans="1:4" x14ac:dyDescent="0.25">
      <c r="A68" s="1" t="s">
        <v>11</v>
      </c>
      <c r="B68" s="3">
        <v>42675</v>
      </c>
      <c r="C68" s="4">
        <v>17001454.640000001</v>
      </c>
      <c r="D68" s="5">
        <v>45297</v>
      </c>
    </row>
    <row r="69" spans="1:4" x14ac:dyDescent="0.25">
      <c r="A69" s="1" t="s">
        <v>11</v>
      </c>
      <c r="B69" s="3">
        <v>42705</v>
      </c>
      <c r="C69" s="4">
        <v>20338897.77</v>
      </c>
      <c r="D69" s="5">
        <v>49861</v>
      </c>
    </row>
    <row r="70" spans="1:4" x14ac:dyDescent="0.25">
      <c r="A70" s="1" t="s">
        <v>11</v>
      </c>
      <c r="B70" s="3">
        <v>42736</v>
      </c>
      <c r="C70" s="4">
        <v>23576719.100000001</v>
      </c>
      <c r="D70" s="5">
        <v>56781</v>
      </c>
    </row>
    <row r="71" spans="1:4" x14ac:dyDescent="0.25">
      <c r="A71" s="1" t="s">
        <v>11</v>
      </c>
      <c r="B71" s="3">
        <v>42767</v>
      </c>
      <c r="C71" s="4">
        <v>23365213.68</v>
      </c>
      <c r="D71" s="5">
        <v>56431</v>
      </c>
    </row>
    <row r="72" spans="1:4" x14ac:dyDescent="0.25">
      <c r="A72" s="1" t="s">
        <v>11</v>
      </c>
      <c r="B72" s="3">
        <v>42795</v>
      </c>
      <c r="C72" s="4">
        <v>22313349.77</v>
      </c>
      <c r="D72" s="5">
        <v>53891</v>
      </c>
    </row>
    <row r="73" spans="1:4" x14ac:dyDescent="0.25">
      <c r="A73" s="1" t="s">
        <v>11</v>
      </c>
      <c r="B73" s="3">
        <v>42826</v>
      </c>
      <c r="C73" s="4">
        <v>24051018.210000001</v>
      </c>
      <c r="D73" s="5">
        <v>52901</v>
      </c>
    </row>
    <row r="74" spans="1:4" x14ac:dyDescent="0.25">
      <c r="A74" s="1" t="s">
        <v>11</v>
      </c>
      <c r="B74" s="3">
        <v>42856</v>
      </c>
      <c r="C74" s="4">
        <v>22861439.41</v>
      </c>
      <c r="D74" s="5">
        <v>41497</v>
      </c>
    </row>
    <row r="75" spans="1:4" x14ac:dyDescent="0.25">
      <c r="C75" s="4"/>
      <c r="D75" s="5"/>
    </row>
    <row r="76" spans="1:4" x14ac:dyDescent="0.25">
      <c r="B76" s="2" t="s">
        <v>12</v>
      </c>
      <c r="C76" s="4">
        <f>SUM(C3:C74)</f>
        <v>1051707472.7399998</v>
      </c>
      <c r="D76" s="5">
        <f>SUM(D3:D74)</f>
        <v>3456063</v>
      </c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opLeftCell="A5" workbookViewId="0">
      <selection activeCell="G14" sqref="G14:G27"/>
    </sheetView>
  </sheetViews>
  <sheetFormatPr defaultRowHeight="13.2" x14ac:dyDescent="0.25"/>
  <cols>
    <col min="2" max="2" width="15.109375" bestFit="1" customWidth="1"/>
    <col min="3" max="7" width="16.109375" bestFit="1" customWidth="1"/>
    <col min="8" max="8" width="15.109375" bestFit="1" customWidth="1"/>
  </cols>
  <sheetData>
    <row r="1" spans="1:3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</row>
    <row r="2" spans="1:30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100352</v>
      </c>
      <c r="I2">
        <v>665741.52</v>
      </c>
      <c r="J2">
        <v>588650</v>
      </c>
      <c r="K2">
        <v>1099018</v>
      </c>
      <c r="L2">
        <v>1333349</v>
      </c>
      <c r="M2">
        <v>1564209</v>
      </c>
      <c r="N2">
        <v>1430969</v>
      </c>
      <c r="O2">
        <v>1224568.48</v>
      </c>
      <c r="P2">
        <v>1800611.14</v>
      </c>
      <c r="Q2">
        <v>1770101.56</v>
      </c>
      <c r="R2">
        <v>1880967.28</v>
      </c>
      <c r="S2">
        <v>1816264.14</v>
      </c>
      <c r="T2">
        <v>1839708.66</v>
      </c>
      <c r="U2">
        <v>1843165.88</v>
      </c>
      <c r="V2">
        <v>1795128.28</v>
      </c>
      <c r="W2">
        <v>1769502.29</v>
      </c>
      <c r="X2">
        <v>1719082.14</v>
      </c>
      <c r="Y2">
        <v>1687690.14</v>
      </c>
      <c r="Z2">
        <v>1918020.42</v>
      </c>
      <c r="AA2">
        <v>1758955.28</v>
      </c>
      <c r="AB2">
        <v>1828966.07</v>
      </c>
      <c r="AC2">
        <v>1791145.19</v>
      </c>
      <c r="AD2">
        <v>1876888.28</v>
      </c>
    </row>
    <row r="3" spans="1:30" x14ac:dyDescent="0.25">
      <c r="A3" t="s">
        <v>19</v>
      </c>
      <c r="B3">
        <v>5038813.04</v>
      </c>
      <c r="C3">
        <v>4948293.24</v>
      </c>
      <c r="D3">
        <v>5466156.71</v>
      </c>
      <c r="E3">
        <v>6172345.71</v>
      </c>
      <c r="F3">
        <v>5385304.5899999999</v>
      </c>
      <c r="G3">
        <v>5331220.18</v>
      </c>
      <c r="H3">
        <v>6666709.1200000001</v>
      </c>
      <c r="I3">
        <v>6001070.1200000001</v>
      </c>
      <c r="J3">
        <v>5412926.1200000001</v>
      </c>
      <c r="K3">
        <v>7073002.6500000004</v>
      </c>
      <c r="L3">
        <v>8673418.9199999999</v>
      </c>
      <c r="M3">
        <v>12841059.710000001</v>
      </c>
      <c r="N3">
        <v>13642437.59</v>
      </c>
      <c r="O3">
        <v>14950096.92</v>
      </c>
      <c r="P3">
        <v>18552260.469999999</v>
      </c>
      <c r="Q3">
        <v>15431926.26</v>
      </c>
      <c r="R3">
        <v>15005746.939999999</v>
      </c>
      <c r="S3">
        <v>18639996.190000001</v>
      </c>
      <c r="T3">
        <v>19508545.449999999</v>
      </c>
      <c r="U3">
        <v>17913344.109999999</v>
      </c>
      <c r="V3">
        <v>17912571.27</v>
      </c>
      <c r="W3">
        <v>18776613.52</v>
      </c>
      <c r="X3">
        <v>17001454.640000001</v>
      </c>
      <c r="Y3">
        <v>20338897.77</v>
      </c>
      <c r="Z3">
        <v>23576719.100000001</v>
      </c>
      <c r="AA3">
        <v>23365213.68</v>
      </c>
      <c r="AB3">
        <v>22313349.77</v>
      </c>
      <c r="AC3">
        <v>24051018.210000001</v>
      </c>
      <c r="AD3">
        <v>22861439.41</v>
      </c>
    </row>
    <row r="4" spans="1:30" x14ac:dyDescent="0.25">
      <c r="A4" t="s">
        <v>14</v>
      </c>
      <c r="B4">
        <v>15450860.470000001</v>
      </c>
      <c r="C4">
        <v>14177891.039999999</v>
      </c>
      <c r="D4">
        <v>14581396.25</v>
      </c>
      <c r="E4">
        <v>17038901.18</v>
      </c>
      <c r="F4">
        <v>18458445.82</v>
      </c>
      <c r="G4">
        <v>16043465.99</v>
      </c>
      <c r="H4">
        <v>14968075.810000001</v>
      </c>
      <c r="I4">
        <v>15909684.220000001</v>
      </c>
      <c r="J4">
        <v>18113834.199999999</v>
      </c>
      <c r="K4">
        <v>20615496.27</v>
      </c>
      <c r="L4">
        <v>18896440.219999999</v>
      </c>
      <c r="M4">
        <v>15614457.24</v>
      </c>
      <c r="N4">
        <v>20066535.960000001</v>
      </c>
      <c r="O4">
        <v>19313398.57</v>
      </c>
      <c r="P4">
        <v>19248642.859999999</v>
      </c>
      <c r="Q4">
        <v>19724629.559999999</v>
      </c>
      <c r="R4">
        <v>21157595.09</v>
      </c>
      <c r="S4">
        <v>18116116.690000001</v>
      </c>
      <c r="T4">
        <v>16496383.6</v>
      </c>
      <c r="U4">
        <v>16867843.879999999</v>
      </c>
      <c r="V4">
        <v>16668459.449999999</v>
      </c>
      <c r="W4">
        <v>18956157.629999999</v>
      </c>
      <c r="X4">
        <v>16509449.970000001</v>
      </c>
      <c r="Y4">
        <v>17209273.16</v>
      </c>
      <c r="Z4">
        <v>18965803.32</v>
      </c>
      <c r="AA4">
        <v>18556863.870000001</v>
      </c>
      <c r="AB4">
        <v>19345062.359999999</v>
      </c>
      <c r="AC4">
        <v>19839885.34</v>
      </c>
      <c r="AD4">
        <v>18950186.25</v>
      </c>
    </row>
    <row r="5" spans="1:30" x14ac:dyDescent="0.25">
      <c r="A5" t="s">
        <v>15</v>
      </c>
      <c r="B5">
        <v>28435101.75</v>
      </c>
      <c r="C5">
        <v>28906004.600000001</v>
      </c>
      <c r="D5">
        <v>29657168.59</v>
      </c>
      <c r="E5">
        <v>29027813.190000001</v>
      </c>
      <c r="F5">
        <v>29105149.239999998</v>
      </c>
      <c r="G5">
        <v>28597348.719999999</v>
      </c>
      <c r="H5">
        <v>30953163.129999999</v>
      </c>
      <c r="I5">
        <v>31593660.59</v>
      </c>
      <c r="J5">
        <v>30169675.93</v>
      </c>
      <c r="K5">
        <v>28707400.82</v>
      </c>
      <c r="L5">
        <v>26775270.969999999</v>
      </c>
      <c r="M5">
        <v>29327287.940000001</v>
      </c>
      <c r="N5">
        <v>30430220.870000001</v>
      </c>
      <c r="O5">
        <v>27215234.140000001</v>
      </c>
      <c r="P5">
        <v>28804101.379999999</v>
      </c>
      <c r="Q5">
        <v>23664251.100000001</v>
      </c>
      <c r="R5">
        <v>26315629.030000001</v>
      </c>
      <c r="S5">
        <v>27484702.390000001</v>
      </c>
      <c r="T5">
        <v>29090973.09</v>
      </c>
      <c r="U5">
        <v>30645853.579999998</v>
      </c>
      <c r="V5">
        <v>30808475.260000002</v>
      </c>
      <c r="W5">
        <v>31470779.620000001</v>
      </c>
      <c r="X5">
        <v>28394162.739999998</v>
      </c>
      <c r="Y5">
        <v>30420747.690000001</v>
      </c>
      <c r="Z5">
        <v>30885200.309999999</v>
      </c>
      <c r="AA5">
        <v>27861489.010000002</v>
      </c>
      <c r="AB5">
        <v>32124153.82</v>
      </c>
      <c r="AC5">
        <v>30472426.57</v>
      </c>
      <c r="AD5">
        <v>31060190.739999998</v>
      </c>
    </row>
    <row r="6" spans="1:30" x14ac:dyDescent="0.25">
      <c r="A6" t="s">
        <v>16</v>
      </c>
      <c r="B6">
        <v>13391627.220000001</v>
      </c>
      <c r="C6">
        <v>13763082.73</v>
      </c>
      <c r="D6">
        <v>13626143.51</v>
      </c>
      <c r="E6">
        <v>13661463.4</v>
      </c>
      <c r="F6">
        <v>13094064</v>
      </c>
      <c r="G6">
        <v>13118708.4</v>
      </c>
      <c r="H6">
        <v>14464733.16</v>
      </c>
      <c r="I6">
        <v>11729154.609999999</v>
      </c>
      <c r="J6">
        <v>12300924.77</v>
      </c>
      <c r="K6">
        <v>12963976.68</v>
      </c>
      <c r="L6">
        <v>12667154.609999999</v>
      </c>
      <c r="M6">
        <v>13146885.539999999</v>
      </c>
      <c r="N6">
        <v>13448362.310000001</v>
      </c>
      <c r="O6">
        <v>13547795.66</v>
      </c>
      <c r="P6">
        <v>14145171.43</v>
      </c>
      <c r="Q6">
        <v>13158481.140000001</v>
      </c>
      <c r="R6">
        <v>12932575.960000001</v>
      </c>
      <c r="S6">
        <v>12764064.060000001</v>
      </c>
      <c r="T6">
        <v>13201413.779999999</v>
      </c>
      <c r="U6">
        <v>12731414.33</v>
      </c>
      <c r="V6">
        <v>12811293.529999999</v>
      </c>
      <c r="W6">
        <v>13199126.109999999</v>
      </c>
      <c r="X6">
        <v>12337202.76</v>
      </c>
      <c r="Y6">
        <v>13120942.9</v>
      </c>
      <c r="Z6">
        <v>15171021.66</v>
      </c>
      <c r="AA6">
        <v>12749032.51</v>
      </c>
      <c r="AB6">
        <v>14485269.970000001</v>
      </c>
      <c r="AC6">
        <v>12950443.310000001</v>
      </c>
      <c r="AD6">
        <v>12484306.01</v>
      </c>
    </row>
    <row r="7" spans="1:30" x14ac:dyDescent="0.25">
      <c r="A7" t="s">
        <v>53</v>
      </c>
      <c r="B7">
        <v>73873261.129999995</v>
      </c>
      <c r="C7">
        <v>73811115.609999999</v>
      </c>
      <c r="D7">
        <v>82306695.709999993</v>
      </c>
      <c r="E7">
        <v>77243071.870000005</v>
      </c>
      <c r="F7">
        <v>78183056.859999999</v>
      </c>
      <c r="G7">
        <v>73645176.640000001</v>
      </c>
      <c r="H7">
        <v>73763836.150000006</v>
      </c>
      <c r="I7">
        <v>77624111.140000001</v>
      </c>
      <c r="J7">
        <v>68576229.790000007</v>
      </c>
      <c r="K7">
        <v>71847741.109999999</v>
      </c>
      <c r="L7">
        <v>70620388.489999995</v>
      </c>
      <c r="M7">
        <v>65288148.090000004</v>
      </c>
      <c r="N7">
        <v>71986083.75</v>
      </c>
      <c r="O7">
        <v>68038073.730000004</v>
      </c>
      <c r="P7">
        <v>70382551.109999999</v>
      </c>
      <c r="Q7">
        <v>66107664.25</v>
      </c>
      <c r="R7">
        <v>75928632.920000002</v>
      </c>
      <c r="S7">
        <v>69802763.310000002</v>
      </c>
      <c r="T7">
        <v>60374548.990000002</v>
      </c>
      <c r="U7">
        <v>71544528.239999995</v>
      </c>
      <c r="V7">
        <v>79274155.090000004</v>
      </c>
      <c r="W7">
        <v>80288639.810000002</v>
      </c>
      <c r="X7">
        <v>72503359.890000001</v>
      </c>
      <c r="Y7">
        <v>69252612.049999997</v>
      </c>
      <c r="Z7">
        <v>81034316.010000005</v>
      </c>
      <c r="AA7">
        <v>77399246.010000005</v>
      </c>
      <c r="AB7">
        <v>77339115.739999995</v>
      </c>
      <c r="AC7">
        <v>70650814.340000004</v>
      </c>
      <c r="AD7">
        <v>71479716.010000005</v>
      </c>
    </row>
    <row r="8" spans="1:30" x14ac:dyDescent="0.25">
      <c r="A8" t="s">
        <v>17</v>
      </c>
      <c r="B8">
        <v>3867026.64</v>
      </c>
      <c r="C8">
        <v>3827711.18</v>
      </c>
      <c r="D8">
        <v>4275171.42</v>
      </c>
      <c r="E8">
        <v>4132579.84</v>
      </c>
      <c r="F8">
        <v>4126232.44</v>
      </c>
      <c r="G8">
        <v>4033211.82</v>
      </c>
      <c r="H8">
        <v>4154961.9</v>
      </c>
      <c r="I8">
        <v>4041604.74</v>
      </c>
      <c r="J8">
        <v>3928651.04</v>
      </c>
      <c r="K8">
        <v>4038313.43</v>
      </c>
      <c r="L8">
        <v>3723393.14</v>
      </c>
      <c r="M8">
        <v>3929342.76</v>
      </c>
      <c r="N8">
        <v>4026766.1</v>
      </c>
      <c r="O8">
        <v>3897469.74</v>
      </c>
      <c r="P8">
        <v>4694450.7</v>
      </c>
      <c r="Q8">
        <v>4473302.07</v>
      </c>
      <c r="R8">
        <v>4675848.58</v>
      </c>
      <c r="S8">
        <v>4503487.88</v>
      </c>
      <c r="T8">
        <v>4298462.7699999996</v>
      </c>
      <c r="U8">
        <v>4482896.16</v>
      </c>
      <c r="V8">
        <v>4023740.79</v>
      </c>
      <c r="W8">
        <v>4027789.97</v>
      </c>
      <c r="X8">
        <v>3883432.46</v>
      </c>
      <c r="Y8">
        <v>3899124.74</v>
      </c>
      <c r="Z8">
        <v>4009662.01</v>
      </c>
      <c r="AA8">
        <v>3624779.22</v>
      </c>
      <c r="AB8">
        <v>4027206.82</v>
      </c>
      <c r="AC8">
        <v>3797224.76</v>
      </c>
      <c r="AD8">
        <v>4002705</v>
      </c>
    </row>
    <row r="14" spans="1:30" x14ac:dyDescent="0.25">
      <c r="A14" t="s">
        <v>23</v>
      </c>
      <c r="B14" t="s">
        <v>18</v>
      </c>
      <c r="C14" t="s">
        <v>19</v>
      </c>
      <c r="D14" t="s">
        <v>14</v>
      </c>
      <c r="E14" t="s">
        <v>15</v>
      </c>
      <c r="F14" t="s">
        <v>16</v>
      </c>
      <c r="G14" t="s">
        <v>53</v>
      </c>
      <c r="H14" t="s">
        <v>17</v>
      </c>
    </row>
    <row r="15" spans="1:30" x14ac:dyDescent="0.25">
      <c r="A15" t="s">
        <v>41</v>
      </c>
      <c r="B15" s="10">
        <v>1816264.14</v>
      </c>
      <c r="C15" s="10">
        <v>18639996.190000001</v>
      </c>
      <c r="D15" s="10">
        <v>18116116.690000001</v>
      </c>
      <c r="E15" s="10">
        <v>27484702.390000001</v>
      </c>
      <c r="F15" s="10">
        <v>12764064.060000001</v>
      </c>
      <c r="G15" s="10">
        <v>69802763.310000002</v>
      </c>
      <c r="H15" s="10">
        <v>4503487.88</v>
      </c>
    </row>
    <row r="16" spans="1:30" x14ac:dyDescent="0.25">
      <c r="A16" t="s">
        <v>42</v>
      </c>
      <c r="B16" s="10">
        <v>1839708.66</v>
      </c>
      <c r="C16" s="10">
        <v>19508545.449999999</v>
      </c>
      <c r="D16" s="10">
        <v>16496383.6</v>
      </c>
      <c r="E16" s="10">
        <v>29090973.09</v>
      </c>
      <c r="F16" s="10">
        <v>13201413.779999999</v>
      </c>
      <c r="G16" s="10">
        <v>60374548.990000002</v>
      </c>
      <c r="H16" s="10">
        <v>4298462.7699999996</v>
      </c>
    </row>
    <row r="17" spans="1:8" x14ac:dyDescent="0.25">
      <c r="A17" t="s">
        <v>43</v>
      </c>
      <c r="B17" s="10">
        <v>1843165.88</v>
      </c>
      <c r="C17" s="10">
        <v>17913344.109999999</v>
      </c>
      <c r="D17" s="10">
        <v>16867843.879999999</v>
      </c>
      <c r="E17" s="10">
        <v>30645853.579999998</v>
      </c>
      <c r="F17" s="10">
        <v>12731414.33</v>
      </c>
      <c r="G17" s="10">
        <v>71544528.239999995</v>
      </c>
      <c r="H17" s="10">
        <v>4482896.16</v>
      </c>
    </row>
    <row r="18" spans="1:8" x14ac:dyDescent="0.25">
      <c r="A18" t="s">
        <v>44</v>
      </c>
      <c r="B18" s="10">
        <v>1795128.28</v>
      </c>
      <c r="C18" s="10">
        <v>17912571.27</v>
      </c>
      <c r="D18" s="10">
        <v>16668459.449999999</v>
      </c>
      <c r="E18" s="10">
        <v>30808475.260000002</v>
      </c>
      <c r="F18" s="10">
        <v>12811293.529999999</v>
      </c>
      <c r="G18" s="10">
        <v>79274155.090000004</v>
      </c>
      <c r="H18" s="10">
        <v>4023740.79</v>
      </c>
    </row>
    <row r="19" spans="1:8" x14ac:dyDescent="0.25">
      <c r="A19" t="s">
        <v>45</v>
      </c>
      <c r="B19" s="10">
        <v>1769502.29</v>
      </c>
      <c r="C19" s="10">
        <v>18776613.52</v>
      </c>
      <c r="D19" s="10">
        <v>18956157.629999999</v>
      </c>
      <c r="E19" s="10">
        <v>31470779.620000001</v>
      </c>
      <c r="F19" s="10">
        <v>13199126.109999999</v>
      </c>
      <c r="G19" s="10">
        <v>80288639.810000002</v>
      </c>
      <c r="H19" s="10">
        <v>4027789.97</v>
      </c>
    </row>
    <row r="20" spans="1:8" x14ac:dyDescent="0.25">
      <c r="A20" t="s">
        <v>46</v>
      </c>
      <c r="B20" s="10">
        <v>1719082.14</v>
      </c>
      <c r="C20" s="10">
        <v>17001454.640000001</v>
      </c>
      <c r="D20" s="10">
        <v>16509449.970000001</v>
      </c>
      <c r="E20" s="10">
        <v>28394162.739999998</v>
      </c>
      <c r="F20" s="10">
        <v>12337202.76</v>
      </c>
      <c r="G20" s="10">
        <v>72503359.890000001</v>
      </c>
      <c r="H20" s="10">
        <v>3883432.46</v>
      </c>
    </row>
    <row r="21" spans="1:8" x14ac:dyDescent="0.25">
      <c r="A21" t="s">
        <v>47</v>
      </c>
      <c r="B21" s="10">
        <v>1687690.14</v>
      </c>
      <c r="C21" s="10">
        <v>20338897.77</v>
      </c>
      <c r="D21" s="10">
        <v>17209273.16</v>
      </c>
      <c r="E21" s="10">
        <v>30420747.690000001</v>
      </c>
      <c r="F21" s="10">
        <v>13120942.9</v>
      </c>
      <c r="G21" s="10">
        <v>69252612.049999997</v>
      </c>
      <c r="H21" s="10">
        <v>3899124.74</v>
      </c>
    </row>
    <row r="22" spans="1:8" x14ac:dyDescent="0.25">
      <c r="A22" t="s">
        <v>48</v>
      </c>
      <c r="B22" s="10">
        <v>1918020.42</v>
      </c>
      <c r="C22" s="10">
        <v>23576719.100000001</v>
      </c>
      <c r="D22" s="10">
        <v>18965803.32</v>
      </c>
      <c r="E22" s="10">
        <v>30885200.309999999</v>
      </c>
      <c r="F22" s="10">
        <v>15171021.66</v>
      </c>
      <c r="G22" s="10">
        <v>81034316.010000005</v>
      </c>
      <c r="H22" s="10">
        <v>4009662.01</v>
      </c>
    </row>
    <row r="23" spans="1:8" x14ac:dyDescent="0.25">
      <c r="A23" t="s">
        <v>49</v>
      </c>
      <c r="B23" s="10">
        <v>1758955.28</v>
      </c>
      <c r="C23" s="10">
        <v>23365213.68</v>
      </c>
      <c r="D23" s="10">
        <v>18556863.870000001</v>
      </c>
      <c r="E23" s="10">
        <v>27861489.010000002</v>
      </c>
      <c r="F23" s="10">
        <v>12749032.51</v>
      </c>
      <c r="G23" s="10">
        <v>77399246.010000005</v>
      </c>
      <c r="H23" s="10">
        <v>3624779.22</v>
      </c>
    </row>
    <row r="24" spans="1:8" x14ac:dyDescent="0.25">
      <c r="A24" t="s">
        <v>50</v>
      </c>
      <c r="B24" s="10">
        <v>1828966.07</v>
      </c>
      <c r="C24" s="10">
        <v>22313349.77</v>
      </c>
      <c r="D24" s="10">
        <v>19345062.359999999</v>
      </c>
      <c r="E24" s="10">
        <v>32124153.82</v>
      </c>
      <c r="F24" s="10">
        <v>14485269.970000001</v>
      </c>
      <c r="G24" s="10">
        <v>77339115.739999995</v>
      </c>
      <c r="H24" s="10">
        <v>4027206.82</v>
      </c>
    </row>
    <row r="25" spans="1:8" x14ac:dyDescent="0.25">
      <c r="A25" t="s">
        <v>51</v>
      </c>
      <c r="B25" s="10">
        <v>1791145.19</v>
      </c>
      <c r="C25" s="10">
        <v>24051018.210000001</v>
      </c>
      <c r="D25" s="10">
        <v>19839885.34</v>
      </c>
      <c r="E25" s="10">
        <v>30472426.57</v>
      </c>
      <c r="F25" s="10">
        <v>12950443.310000001</v>
      </c>
      <c r="G25" s="10">
        <v>70650814.340000004</v>
      </c>
      <c r="H25" s="10">
        <v>3797224.76</v>
      </c>
    </row>
    <row r="26" spans="1:8" x14ac:dyDescent="0.25">
      <c r="A26" t="s">
        <v>52</v>
      </c>
      <c r="B26" s="10">
        <v>1876888.28</v>
      </c>
      <c r="C26" s="10">
        <v>22861439.41</v>
      </c>
      <c r="D26" s="10">
        <v>18950186.25</v>
      </c>
      <c r="E26" s="10">
        <v>31060190.739999998</v>
      </c>
      <c r="F26" s="10">
        <v>12484306.01</v>
      </c>
      <c r="G26" s="10">
        <v>71479716.010000005</v>
      </c>
      <c r="H26" s="10">
        <v>4002705</v>
      </c>
    </row>
    <row r="27" spans="1:8" x14ac:dyDescent="0.25">
      <c r="B27" s="11">
        <f>SUM(B15:B26)</f>
        <v>21644516.770000003</v>
      </c>
      <c r="C27" s="11">
        <f t="shared" ref="C27:H27" si="0">SUM(C15:C26)</f>
        <v>246259163.12</v>
      </c>
      <c r="D27" s="11">
        <f t="shared" si="0"/>
        <v>216481485.52000001</v>
      </c>
      <c r="E27" s="11">
        <f t="shared" si="0"/>
        <v>360719154.81999999</v>
      </c>
      <c r="F27" s="11">
        <f t="shared" si="0"/>
        <v>158005530.93000001</v>
      </c>
      <c r="G27" s="11">
        <f t="shared" si="0"/>
        <v>880943815.49000001</v>
      </c>
      <c r="H27" s="11">
        <f t="shared" si="0"/>
        <v>48580512.579999991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106190198</vt:lpstr>
      <vt:lpstr>106301357</vt:lpstr>
      <vt:lpstr>106190380</vt:lpstr>
      <vt:lpstr>106190110</vt:lpstr>
      <vt:lpstr>106190814</vt:lpstr>
      <vt:lpstr>Summary</vt:lpstr>
      <vt:lpstr>ecqData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Kinealy, Keri</dc:creator>
  <cp:lastModifiedBy>Alta Hospitals LLC</cp:lastModifiedBy>
  <cp:lastPrinted>2017-06-30T22:29:32Z</cp:lastPrinted>
  <dcterms:created xsi:type="dcterms:W3CDTF">2017-06-26T19:19:28Z</dcterms:created>
  <dcterms:modified xsi:type="dcterms:W3CDTF">2018-06-29T21:19:56Z</dcterms:modified>
</cp:coreProperties>
</file>