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 Neuf\Google Drive\WirVsVirus\"/>
    </mc:Choice>
  </mc:AlternateContent>
  <xr:revisionPtr revIDLastSave="0" documentId="13_ncr:1_{634CA12D-29DE-4DA9-A9EE-D98D4DCDD083}" xr6:coauthVersionLast="45" xr6:coauthVersionMax="45" xr10:uidLastSave="{00000000-0000-0000-0000-000000000000}"/>
  <bookViews>
    <workbookView xWindow="-120" yWindow="-120" windowWidth="29040" windowHeight="15840" xr2:uid="{663AC459-14E6-42B5-ABD3-6B415FBBEFDD}"/>
  </bookViews>
  <sheets>
    <sheet name="Wertetabelle" sheetId="6" r:id="rId1"/>
    <sheet name="Berechnung" sheetId="1" r:id="rId2"/>
    <sheet name="alle Branchen Jahr" sheetId="5" r:id="rId3"/>
    <sheet name="Baugewerbe" sheetId="3" r:id="rId4"/>
    <sheet name="Verarbeitendes Gewerb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21" i="2" l="1"/>
  <c r="BR21" i="2"/>
  <c r="BV21" i="2"/>
  <c r="P341" i="5"/>
  <c r="O341" i="5"/>
  <c r="P340" i="5"/>
  <c r="O340" i="5"/>
  <c r="P339" i="5"/>
  <c r="O339" i="5"/>
  <c r="P338" i="5"/>
  <c r="O338" i="5"/>
  <c r="P337" i="5"/>
  <c r="O337" i="5"/>
  <c r="P336" i="5"/>
  <c r="O336" i="5"/>
  <c r="P335" i="5"/>
  <c r="O335" i="5"/>
  <c r="P334" i="5"/>
  <c r="O334" i="5"/>
  <c r="P333" i="5"/>
  <c r="O333" i="5"/>
  <c r="P332" i="5"/>
  <c r="O332" i="5"/>
  <c r="P331" i="5"/>
  <c r="O331" i="5"/>
  <c r="P330" i="5"/>
  <c r="O330" i="5"/>
  <c r="P329" i="5"/>
  <c r="O329" i="5"/>
  <c r="P328" i="5"/>
  <c r="O328" i="5"/>
  <c r="P327" i="5"/>
  <c r="O327" i="5"/>
  <c r="P326" i="5"/>
  <c r="O326" i="5"/>
  <c r="P325" i="5"/>
  <c r="O325" i="5"/>
  <c r="P324" i="5"/>
  <c r="O324" i="5"/>
  <c r="P323" i="5"/>
  <c r="O323" i="5"/>
  <c r="P322" i="5"/>
  <c r="O322" i="5"/>
  <c r="P321" i="5"/>
  <c r="O321" i="5"/>
  <c r="P320" i="5"/>
  <c r="O320" i="5"/>
  <c r="P319" i="5"/>
  <c r="O319" i="5"/>
  <c r="P318" i="5"/>
  <c r="O318" i="5"/>
  <c r="P317" i="5"/>
  <c r="O317" i="5"/>
  <c r="P316" i="5"/>
  <c r="O316" i="5"/>
  <c r="P315" i="5"/>
  <c r="O315" i="5"/>
  <c r="P314" i="5"/>
  <c r="O314" i="5"/>
  <c r="P313" i="5"/>
  <c r="O313" i="5"/>
  <c r="P312" i="5"/>
  <c r="O312" i="5"/>
  <c r="P311" i="5"/>
  <c r="O311" i="5"/>
  <c r="P310" i="5"/>
  <c r="O310" i="5"/>
  <c r="P309" i="5"/>
  <c r="O309" i="5"/>
  <c r="P308" i="5"/>
  <c r="O308" i="5"/>
  <c r="P307" i="5"/>
  <c r="O307" i="5"/>
  <c r="P306" i="5"/>
  <c r="O306" i="5"/>
  <c r="P305" i="5"/>
  <c r="O305" i="5"/>
  <c r="P304" i="5"/>
  <c r="O304" i="5"/>
  <c r="P303" i="5"/>
  <c r="O303" i="5"/>
  <c r="P302" i="5"/>
  <c r="O302" i="5"/>
  <c r="P301" i="5"/>
  <c r="O301" i="5"/>
  <c r="P300" i="5"/>
  <c r="O300" i="5"/>
  <c r="P299" i="5"/>
  <c r="O299" i="5"/>
  <c r="P298" i="5"/>
  <c r="O298" i="5"/>
  <c r="P297" i="5"/>
  <c r="O297" i="5"/>
  <c r="P296" i="5"/>
  <c r="O296" i="5"/>
  <c r="P295" i="5"/>
  <c r="O295" i="5"/>
  <c r="P294" i="5"/>
  <c r="O294" i="5"/>
  <c r="P293" i="5"/>
  <c r="O293" i="5"/>
  <c r="P292" i="5"/>
  <c r="O292" i="5"/>
  <c r="P291" i="5"/>
  <c r="O291" i="5"/>
  <c r="P290" i="5"/>
  <c r="O290" i="5"/>
  <c r="P289" i="5"/>
  <c r="O289" i="5"/>
  <c r="P288" i="5"/>
  <c r="O288" i="5"/>
  <c r="P287" i="5"/>
  <c r="O287" i="5"/>
  <c r="P286" i="5"/>
  <c r="O286" i="5"/>
  <c r="P285" i="5"/>
  <c r="O285" i="5"/>
  <c r="P284" i="5"/>
  <c r="O284" i="5"/>
  <c r="P283" i="5"/>
  <c r="O283" i="5"/>
  <c r="P282" i="5"/>
  <c r="O282" i="5"/>
  <c r="P281" i="5"/>
  <c r="O281" i="5"/>
  <c r="P280" i="5"/>
  <c r="O280" i="5"/>
  <c r="P279" i="5"/>
  <c r="O279" i="5"/>
  <c r="P278" i="5"/>
  <c r="O278" i="5"/>
  <c r="P277" i="5"/>
  <c r="O277" i="5"/>
  <c r="P276" i="5"/>
  <c r="O276" i="5"/>
  <c r="P275" i="5"/>
  <c r="O275" i="5"/>
  <c r="P274" i="5"/>
  <c r="O274" i="5"/>
  <c r="P273" i="5"/>
  <c r="O273" i="5"/>
  <c r="P272" i="5"/>
  <c r="O272" i="5"/>
  <c r="P271" i="5"/>
  <c r="O271" i="5"/>
  <c r="P270" i="5"/>
  <c r="O270" i="5"/>
  <c r="P269" i="5"/>
  <c r="O269" i="5"/>
  <c r="P268" i="5"/>
  <c r="O268" i="5"/>
  <c r="P267" i="5"/>
  <c r="O267" i="5"/>
  <c r="P266" i="5"/>
  <c r="O266" i="5"/>
  <c r="P265" i="5"/>
  <c r="O265" i="5"/>
  <c r="P264" i="5"/>
  <c r="O264" i="5"/>
  <c r="P263" i="5"/>
  <c r="O263" i="5"/>
  <c r="P262" i="5"/>
  <c r="O262" i="5"/>
  <c r="P261" i="5"/>
  <c r="O261" i="5"/>
  <c r="P260" i="5"/>
  <c r="O260" i="5"/>
  <c r="P259" i="5"/>
  <c r="O259" i="5"/>
  <c r="P258" i="5"/>
  <c r="O258" i="5"/>
  <c r="P257" i="5"/>
  <c r="O257" i="5"/>
  <c r="P256" i="5"/>
  <c r="O256" i="5"/>
  <c r="P255" i="5"/>
  <c r="O255" i="5"/>
  <c r="P254" i="5"/>
  <c r="O254" i="5"/>
  <c r="P253" i="5"/>
  <c r="O253" i="5"/>
  <c r="P252" i="5"/>
  <c r="O252" i="5"/>
  <c r="P251" i="5"/>
  <c r="O251" i="5"/>
  <c r="P250" i="5"/>
  <c r="O250" i="5"/>
  <c r="P249" i="5"/>
  <c r="O249" i="5"/>
  <c r="P248" i="5"/>
  <c r="O248" i="5"/>
  <c r="P247" i="5"/>
  <c r="O247" i="5"/>
  <c r="P246" i="5"/>
  <c r="O246" i="5"/>
  <c r="P245" i="5"/>
  <c r="O245" i="5"/>
  <c r="P244" i="5"/>
  <c r="O244" i="5"/>
  <c r="P243" i="5"/>
  <c r="O243" i="5"/>
  <c r="P242" i="5"/>
  <c r="O242" i="5"/>
  <c r="P241" i="5"/>
  <c r="O241" i="5"/>
  <c r="P240" i="5"/>
  <c r="O240" i="5"/>
  <c r="P239" i="5"/>
  <c r="O239" i="5"/>
  <c r="P238" i="5"/>
  <c r="O238" i="5"/>
  <c r="P237" i="5"/>
  <c r="O237" i="5"/>
  <c r="P236" i="5"/>
  <c r="O236" i="5"/>
  <c r="P235" i="5"/>
  <c r="O235" i="5"/>
  <c r="P234" i="5"/>
  <c r="O234" i="5"/>
  <c r="P233" i="5"/>
  <c r="O233" i="5"/>
  <c r="P232" i="5"/>
  <c r="O232" i="5"/>
  <c r="P231" i="5"/>
  <c r="O231" i="5"/>
  <c r="P230" i="5"/>
  <c r="O230" i="5"/>
  <c r="P229" i="5"/>
  <c r="O229" i="5"/>
  <c r="P228" i="5"/>
  <c r="O228" i="5"/>
  <c r="P227" i="5"/>
  <c r="O227" i="5"/>
  <c r="P226" i="5"/>
  <c r="O226" i="5"/>
  <c r="P225" i="5"/>
  <c r="O225" i="5"/>
  <c r="P224" i="5"/>
  <c r="O224" i="5"/>
  <c r="P223" i="5"/>
  <c r="O223" i="5"/>
  <c r="P222" i="5"/>
  <c r="O222" i="5"/>
  <c r="P221" i="5"/>
  <c r="O221" i="5"/>
  <c r="P220" i="5"/>
  <c r="O220" i="5"/>
  <c r="P219" i="5"/>
  <c r="O219" i="5"/>
  <c r="P218" i="5"/>
  <c r="O218" i="5"/>
  <c r="P217" i="5"/>
  <c r="O217" i="5"/>
  <c r="P216" i="5"/>
  <c r="O216" i="5"/>
  <c r="P215" i="5"/>
  <c r="O215" i="5"/>
  <c r="P214" i="5"/>
  <c r="O214" i="5"/>
  <c r="P213" i="5"/>
  <c r="O213" i="5"/>
  <c r="P212" i="5"/>
  <c r="O212" i="5"/>
  <c r="P211" i="5"/>
  <c r="O211" i="5"/>
  <c r="P210" i="5"/>
  <c r="O210" i="5"/>
  <c r="P209" i="5"/>
  <c r="O209" i="5"/>
  <c r="P208" i="5"/>
  <c r="O208" i="5"/>
  <c r="P207" i="5"/>
  <c r="O207" i="5"/>
  <c r="P206" i="5"/>
  <c r="O206" i="5"/>
  <c r="P205" i="5"/>
  <c r="O205" i="5"/>
  <c r="P204" i="5"/>
  <c r="O204" i="5"/>
  <c r="P203" i="5"/>
  <c r="O203" i="5"/>
  <c r="P202" i="5"/>
  <c r="O202" i="5"/>
  <c r="P201" i="5"/>
  <c r="O201" i="5"/>
  <c r="P200" i="5"/>
  <c r="O200" i="5"/>
  <c r="P199" i="5"/>
  <c r="O199" i="5"/>
  <c r="P198" i="5"/>
  <c r="O198" i="5"/>
  <c r="P197" i="5"/>
  <c r="O197" i="5"/>
  <c r="P196" i="5"/>
  <c r="O196" i="5"/>
  <c r="P195" i="5"/>
  <c r="O195" i="5"/>
  <c r="P194" i="5"/>
  <c r="O194" i="5"/>
  <c r="P193" i="5"/>
  <c r="O193" i="5"/>
  <c r="P192" i="5"/>
  <c r="O192" i="5"/>
  <c r="P191" i="5"/>
  <c r="O191" i="5"/>
  <c r="P190" i="5"/>
  <c r="O190" i="5"/>
  <c r="P189" i="5"/>
  <c r="O189" i="5"/>
  <c r="P188" i="5"/>
  <c r="O188" i="5"/>
  <c r="P187" i="5"/>
  <c r="O187" i="5"/>
  <c r="P186" i="5"/>
  <c r="O186" i="5"/>
  <c r="P185" i="5"/>
  <c r="O185" i="5"/>
  <c r="P184" i="5"/>
  <c r="O184" i="5"/>
  <c r="P183" i="5"/>
  <c r="O183" i="5"/>
  <c r="P182" i="5"/>
  <c r="O182" i="5"/>
  <c r="P181" i="5"/>
  <c r="O181" i="5"/>
  <c r="P180" i="5"/>
  <c r="O180" i="5"/>
  <c r="P179" i="5"/>
  <c r="O179" i="5"/>
  <c r="P178" i="5"/>
  <c r="O178" i="5"/>
  <c r="P177" i="5"/>
  <c r="O177" i="5"/>
  <c r="P176" i="5"/>
  <c r="O176" i="5"/>
  <c r="P175" i="5"/>
  <c r="O175" i="5"/>
  <c r="P174" i="5"/>
  <c r="O174" i="5"/>
  <c r="P173" i="5"/>
  <c r="O173" i="5"/>
  <c r="P172" i="5"/>
  <c r="O172" i="5"/>
  <c r="P171" i="5"/>
  <c r="O171" i="5"/>
  <c r="P170" i="5"/>
  <c r="O170" i="5"/>
  <c r="P169" i="5"/>
  <c r="O169" i="5"/>
  <c r="P168" i="5"/>
  <c r="O168" i="5"/>
  <c r="P167" i="5"/>
  <c r="O167" i="5"/>
  <c r="P166" i="5"/>
  <c r="O166" i="5"/>
  <c r="P165" i="5"/>
  <c r="O165" i="5"/>
  <c r="P164" i="5"/>
  <c r="O164" i="5"/>
  <c r="P163" i="5"/>
  <c r="O163" i="5"/>
  <c r="P162" i="5"/>
  <c r="O162" i="5"/>
  <c r="P161" i="5"/>
  <c r="O161" i="5"/>
  <c r="P160" i="5"/>
  <c r="O160" i="5"/>
  <c r="P159" i="5"/>
  <c r="O159" i="5"/>
  <c r="P158" i="5"/>
  <c r="O158" i="5"/>
  <c r="P157" i="5"/>
  <c r="O157" i="5"/>
  <c r="P156" i="5"/>
  <c r="O156" i="5"/>
  <c r="P155" i="5"/>
  <c r="O155" i="5"/>
  <c r="P154" i="5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S341" i="5"/>
  <c r="R341" i="5"/>
  <c r="S340" i="5"/>
  <c r="R340" i="5"/>
  <c r="S339" i="5"/>
  <c r="R339" i="5"/>
  <c r="S338" i="5"/>
  <c r="R338" i="5"/>
  <c r="S337" i="5"/>
  <c r="R337" i="5"/>
  <c r="S336" i="5"/>
  <c r="R336" i="5"/>
  <c r="S335" i="5"/>
  <c r="R335" i="5"/>
  <c r="S334" i="5"/>
  <c r="R334" i="5"/>
  <c r="S333" i="5"/>
  <c r="R333" i="5"/>
  <c r="S332" i="5"/>
  <c r="R332" i="5"/>
  <c r="S331" i="5"/>
  <c r="R331" i="5"/>
  <c r="S330" i="5"/>
  <c r="R330" i="5"/>
  <c r="S329" i="5"/>
  <c r="R329" i="5"/>
  <c r="S328" i="5"/>
  <c r="R328" i="5"/>
  <c r="S327" i="5"/>
  <c r="R327" i="5"/>
  <c r="S326" i="5"/>
  <c r="R326" i="5"/>
  <c r="S325" i="5"/>
  <c r="R325" i="5"/>
  <c r="S324" i="5"/>
  <c r="R324" i="5"/>
  <c r="S323" i="5"/>
  <c r="R323" i="5"/>
  <c r="S322" i="5"/>
  <c r="R322" i="5"/>
  <c r="S321" i="5"/>
  <c r="R321" i="5"/>
  <c r="S320" i="5"/>
  <c r="R320" i="5"/>
  <c r="S319" i="5"/>
  <c r="R319" i="5"/>
  <c r="S318" i="5"/>
  <c r="R318" i="5"/>
  <c r="S317" i="5"/>
  <c r="R317" i="5"/>
  <c r="S316" i="5"/>
  <c r="R316" i="5"/>
  <c r="S315" i="5"/>
  <c r="R315" i="5"/>
  <c r="S314" i="5"/>
  <c r="R314" i="5"/>
  <c r="S313" i="5"/>
  <c r="R313" i="5"/>
  <c r="S312" i="5"/>
  <c r="R312" i="5"/>
  <c r="S311" i="5"/>
  <c r="R311" i="5"/>
  <c r="S310" i="5"/>
  <c r="R310" i="5"/>
  <c r="S309" i="5"/>
  <c r="R309" i="5"/>
  <c r="S308" i="5"/>
  <c r="R308" i="5"/>
  <c r="S307" i="5"/>
  <c r="R307" i="5"/>
  <c r="S306" i="5"/>
  <c r="R306" i="5"/>
  <c r="S305" i="5"/>
  <c r="R305" i="5"/>
  <c r="S304" i="5"/>
  <c r="R304" i="5"/>
  <c r="S303" i="5"/>
  <c r="R303" i="5"/>
  <c r="S302" i="5"/>
  <c r="R302" i="5"/>
  <c r="S301" i="5"/>
  <c r="R301" i="5"/>
  <c r="S300" i="5"/>
  <c r="R300" i="5"/>
  <c r="S299" i="5"/>
  <c r="R299" i="5"/>
  <c r="S298" i="5"/>
  <c r="R298" i="5"/>
  <c r="S297" i="5"/>
  <c r="R297" i="5"/>
  <c r="S296" i="5"/>
  <c r="R296" i="5"/>
  <c r="S295" i="5"/>
  <c r="R295" i="5"/>
  <c r="S294" i="5"/>
  <c r="R294" i="5"/>
  <c r="S293" i="5"/>
  <c r="R293" i="5"/>
  <c r="S292" i="5"/>
  <c r="R292" i="5"/>
  <c r="S291" i="5"/>
  <c r="R291" i="5"/>
  <c r="S290" i="5"/>
  <c r="R290" i="5"/>
  <c r="S289" i="5"/>
  <c r="R289" i="5"/>
  <c r="S288" i="5"/>
  <c r="R288" i="5"/>
  <c r="S287" i="5"/>
  <c r="R287" i="5"/>
  <c r="S286" i="5"/>
  <c r="R286" i="5"/>
  <c r="S285" i="5"/>
  <c r="R285" i="5"/>
  <c r="S284" i="5"/>
  <c r="R284" i="5"/>
  <c r="S283" i="5"/>
  <c r="R283" i="5"/>
  <c r="S282" i="5"/>
  <c r="R282" i="5"/>
  <c r="S281" i="5"/>
  <c r="R281" i="5"/>
  <c r="S280" i="5"/>
  <c r="R280" i="5"/>
  <c r="S279" i="5"/>
  <c r="R279" i="5"/>
  <c r="S278" i="5"/>
  <c r="R278" i="5"/>
  <c r="S277" i="5"/>
  <c r="R277" i="5"/>
  <c r="S276" i="5"/>
  <c r="R276" i="5"/>
  <c r="S275" i="5"/>
  <c r="R275" i="5"/>
  <c r="S274" i="5"/>
  <c r="R274" i="5"/>
  <c r="S273" i="5"/>
  <c r="R273" i="5"/>
  <c r="S272" i="5"/>
  <c r="R272" i="5"/>
  <c r="S271" i="5"/>
  <c r="R271" i="5"/>
  <c r="S270" i="5"/>
  <c r="R270" i="5"/>
  <c r="S269" i="5"/>
  <c r="R269" i="5"/>
  <c r="S268" i="5"/>
  <c r="R268" i="5"/>
  <c r="S267" i="5"/>
  <c r="R267" i="5"/>
  <c r="S266" i="5"/>
  <c r="R266" i="5"/>
  <c r="S265" i="5"/>
  <c r="R265" i="5"/>
  <c r="S264" i="5"/>
  <c r="R264" i="5"/>
  <c r="S263" i="5"/>
  <c r="R263" i="5"/>
  <c r="S262" i="5"/>
  <c r="R262" i="5"/>
  <c r="S261" i="5"/>
  <c r="R261" i="5"/>
  <c r="S260" i="5"/>
  <c r="R260" i="5"/>
  <c r="S259" i="5"/>
  <c r="R259" i="5"/>
  <c r="S258" i="5"/>
  <c r="R258" i="5"/>
  <c r="S257" i="5"/>
  <c r="R257" i="5"/>
  <c r="S256" i="5"/>
  <c r="R256" i="5"/>
  <c r="S255" i="5"/>
  <c r="R255" i="5"/>
  <c r="S254" i="5"/>
  <c r="R254" i="5"/>
  <c r="S253" i="5"/>
  <c r="R253" i="5"/>
  <c r="S252" i="5"/>
  <c r="R252" i="5"/>
  <c r="S251" i="5"/>
  <c r="R251" i="5"/>
  <c r="S250" i="5"/>
  <c r="R250" i="5"/>
  <c r="S249" i="5"/>
  <c r="R249" i="5"/>
  <c r="S248" i="5"/>
  <c r="R248" i="5"/>
  <c r="S247" i="5"/>
  <c r="R247" i="5"/>
  <c r="S246" i="5"/>
  <c r="R246" i="5"/>
  <c r="S245" i="5"/>
  <c r="R245" i="5"/>
  <c r="S244" i="5"/>
  <c r="R244" i="5"/>
  <c r="S243" i="5"/>
  <c r="R243" i="5"/>
  <c r="S242" i="5"/>
  <c r="R242" i="5"/>
  <c r="S241" i="5"/>
  <c r="R241" i="5"/>
  <c r="S240" i="5"/>
  <c r="R240" i="5"/>
  <c r="S239" i="5"/>
  <c r="R239" i="5"/>
  <c r="S238" i="5"/>
  <c r="R238" i="5"/>
  <c r="S237" i="5"/>
  <c r="R237" i="5"/>
  <c r="S236" i="5"/>
  <c r="R236" i="5"/>
  <c r="S235" i="5"/>
  <c r="R235" i="5"/>
  <c r="S234" i="5"/>
  <c r="R234" i="5"/>
  <c r="S233" i="5"/>
  <c r="R233" i="5"/>
  <c r="S232" i="5"/>
  <c r="R232" i="5"/>
  <c r="S231" i="5"/>
  <c r="R231" i="5"/>
  <c r="S230" i="5"/>
  <c r="R230" i="5"/>
  <c r="S229" i="5"/>
  <c r="R229" i="5"/>
  <c r="S228" i="5"/>
  <c r="R228" i="5"/>
  <c r="S227" i="5"/>
  <c r="R227" i="5"/>
  <c r="S226" i="5"/>
  <c r="R226" i="5"/>
  <c r="S225" i="5"/>
  <c r="R225" i="5"/>
  <c r="S224" i="5"/>
  <c r="R224" i="5"/>
  <c r="S223" i="5"/>
  <c r="R223" i="5"/>
  <c r="S222" i="5"/>
  <c r="R222" i="5"/>
  <c r="S221" i="5"/>
  <c r="R221" i="5"/>
  <c r="S220" i="5"/>
  <c r="R220" i="5"/>
  <c r="S219" i="5"/>
  <c r="R219" i="5"/>
  <c r="S218" i="5"/>
  <c r="R218" i="5"/>
  <c r="S217" i="5"/>
  <c r="R217" i="5"/>
  <c r="S216" i="5"/>
  <c r="R216" i="5"/>
  <c r="S215" i="5"/>
  <c r="R215" i="5"/>
  <c r="S214" i="5"/>
  <c r="R214" i="5"/>
  <c r="S213" i="5"/>
  <c r="R213" i="5"/>
  <c r="S212" i="5"/>
  <c r="R212" i="5"/>
  <c r="S211" i="5"/>
  <c r="R211" i="5"/>
  <c r="S210" i="5"/>
  <c r="R210" i="5"/>
  <c r="S209" i="5"/>
  <c r="R209" i="5"/>
  <c r="S208" i="5"/>
  <c r="R208" i="5"/>
  <c r="S207" i="5"/>
  <c r="R207" i="5"/>
  <c r="S206" i="5"/>
  <c r="R206" i="5"/>
  <c r="S205" i="5"/>
  <c r="R205" i="5"/>
  <c r="S204" i="5"/>
  <c r="R204" i="5"/>
  <c r="S203" i="5"/>
  <c r="R203" i="5"/>
  <c r="S202" i="5"/>
  <c r="R202" i="5"/>
  <c r="S201" i="5"/>
  <c r="R201" i="5"/>
  <c r="S200" i="5"/>
  <c r="R200" i="5"/>
  <c r="S199" i="5"/>
  <c r="R199" i="5"/>
  <c r="S198" i="5"/>
  <c r="R198" i="5"/>
  <c r="S197" i="5"/>
  <c r="R197" i="5"/>
  <c r="S196" i="5"/>
  <c r="R196" i="5"/>
  <c r="S195" i="5"/>
  <c r="R195" i="5"/>
  <c r="S194" i="5"/>
  <c r="R194" i="5"/>
  <c r="S193" i="5"/>
  <c r="R193" i="5"/>
  <c r="S192" i="5"/>
  <c r="R192" i="5"/>
  <c r="S191" i="5"/>
  <c r="R191" i="5"/>
  <c r="S190" i="5"/>
  <c r="R190" i="5"/>
  <c r="S189" i="5"/>
  <c r="R189" i="5"/>
  <c r="S188" i="5"/>
  <c r="R188" i="5"/>
  <c r="S187" i="5"/>
  <c r="R187" i="5"/>
  <c r="S186" i="5"/>
  <c r="R186" i="5"/>
  <c r="S185" i="5"/>
  <c r="R185" i="5"/>
  <c r="S184" i="5"/>
  <c r="R184" i="5"/>
  <c r="S183" i="5"/>
  <c r="R183" i="5"/>
  <c r="S182" i="5"/>
  <c r="R182" i="5"/>
  <c r="S181" i="5"/>
  <c r="R181" i="5"/>
  <c r="S180" i="5"/>
  <c r="R180" i="5"/>
  <c r="S179" i="5"/>
  <c r="R179" i="5"/>
  <c r="S178" i="5"/>
  <c r="R178" i="5"/>
  <c r="S177" i="5"/>
  <c r="R177" i="5"/>
  <c r="S176" i="5"/>
  <c r="R176" i="5"/>
  <c r="S175" i="5"/>
  <c r="R175" i="5"/>
  <c r="S174" i="5"/>
  <c r="R174" i="5"/>
  <c r="S173" i="5"/>
  <c r="R173" i="5"/>
  <c r="S172" i="5"/>
  <c r="R172" i="5"/>
  <c r="S171" i="5"/>
  <c r="R171" i="5"/>
  <c r="S170" i="5"/>
  <c r="R170" i="5"/>
  <c r="S169" i="5"/>
  <c r="R169" i="5"/>
  <c r="S168" i="5"/>
  <c r="R168" i="5"/>
  <c r="S167" i="5"/>
  <c r="R167" i="5"/>
  <c r="S166" i="5"/>
  <c r="R166" i="5"/>
  <c r="S165" i="5"/>
  <c r="R165" i="5"/>
  <c r="S164" i="5"/>
  <c r="R164" i="5"/>
  <c r="S163" i="5"/>
  <c r="R163" i="5"/>
  <c r="S162" i="5"/>
  <c r="R162" i="5"/>
  <c r="S161" i="5"/>
  <c r="R161" i="5"/>
  <c r="S160" i="5"/>
  <c r="R160" i="5"/>
  <c r="S159" i="5"/>
  <c r="R159" i="5"/>
  <c r="S158" i="5"/>
  <c r="R158" i="5"/>
  <c r="S157" i="5"/>
  <c r="R157" i="5"/>
  <c r="S156" i="5"/>
  <c r="R156" i="5"/>
  <c r="S155" i="5"/>
  <c r="R155" i="5"/>
  <c r="S154" i="5"/>
  <c r="R154" i="5"/>
  <c r="S153" i="5"/>
  <c r="R153" i="5"/>
  <c r="S152" i="5"/>
  <c r="R152" i="5"/>
  <c r="S151" i="5"/>
  <c r="R151" i="5"/>
  <c r="S150" i="5"/>
  <c r="R150" i="5"/>
  <c r="S149" i="5"/>
  <c r="R149" i="5"/>
  <c r="S148" i="5"/>
  <c r="R148" i="5"/>
  <c r="S147" i="5"/>
  <c r="R147" i="5"/>
  <c r="S146" i="5"/>
  <c r="R146" i="5"/>
  <c r="S145" i="5"/>
  <c r="R145" i="5"/>
  <c r="S144" i="5"/>
  <c r="R144" i="5"/>
  <c r="S143" i="5"/>
  <c r="R143" i="5"/>
  <c r="S142" i="5"/>
  <c r="R142" i="5"/>
  <c r="S141" i="5"/>
  <c r="R141" i="5"/>
  <c r="S140" i="5"/>
  <c r="R140" i="5"/>
  <c r="S139" i="5"/>
  <c r="R139" i="5"/>
  <c r="S138" i="5"/>
  <c r="R138" i="5"/>
  <c r="S137" i="5"/>
  <c r="R137" i="5"/>
  <c r="S136" i="5"/>
  <c r="R136" i="5"/>
  <c r="S135" i="5"/>
  <c r="R135" i="5"/>
  <c r="S134" i="5"/>
  <c r="R134" i="5"/>
  <c r="S133" i="5"/>
  <c r="R133" i="5"/>
  <c r="S132" i="5"/>
  <c r="R132" i="5"/>
  <c r="S131" i="5"/>
  <c r="R131" i="5"/>
  <c r="S130" i="5"/>
  <c r="R130" i="5"/>
  <c r="S129" i="5"/>
  <c r="R129" i="5"/>
  <c r="S128" i="5"/>
  <c r="R128" i="5"/>
  <c r="S127" i="5"/>
  <c r="R127" i="5"/>
  <c r="S126" i="5"/>
  <c r="R126" i="5"/>
  <c r="S125" i="5"/>
  <c r="R125" i="5"/>
  <c r="S124" i="5"/>
  <c r="R124" i="5"/>
  <c r="S123" i="5"/>
  <c r="R123" i="5"/>
  <c r="S122" i="5"/>
  <c r="R122" i="5"/>
  <c r="S121" i="5"/>
  <c r="R121" i="5"/>
  <c r="S120" i="5"/>
  <c r="R120" i="5"/>
  <c r="S119" i="5"/>
  <c r="R119" i="5"/>
  <c r="S118" i="5"/>
  <c r="R118" i="5"/>
  <c r="S117" i="5"/>
  <c r="R117" i="5"/>
  <c r="S116" i="5"/>
  <c r="R116" i="5"/>
  <c r="S115" i="5"/>
  <c r="R115" i="5"/>
  <c r="S114" i="5"/>
  <c r="R114" i="5"/>
  <c r="S113" i="5"/>
  <c r="R113" i="5"/>
  <c r="S112" i="5"/>
  <c r="R112" i="5"/>
  <c r="S111" i="5"/>
  <c r="R111" i="5"/>
  <c r="S110" i="5"/>
  <c r="R110" i="5"/>
  <c r="S109" i="5"/>
  <c r="R109" i="5"/>
  <c r="S108" i="5"/>
  <c r="R108" i="5"/>
  <c r="S107" i="5"/>
  <c r="R107" i="5"/>
  <c r="S106" i="5"/>
  <c r="R106" i="5"/>
  <c r="S105" i="5"/>
  <c r="R105" i="5"/>
  <c r="S104" i="5"/>
  <c r="R104" i="5"/>
  <c r="S103" i="5"/>
  <c r="R103" i="5"/>
  <c r="S102" i="5"/>
  <c r="R102" i="5"/>
  <c r="S101" i="5"/>
  <c r="R101" i="5"/>
  <c r="S100" i="5"/>
  <c r="R100" i="5"/>
  <c r="S99" i="5"/>
  <c r="R99" i="5"/>
  <c r="S98" i="5"/>
  <c r="R98" i="5"/>
  <c r="S97" i="5"/>
  <c r="R97" i="5"/>
  <c r="S96" i="5"/>
  <c r="R96" i="5"/>
  <c r="S95" i="5"/>
  <c r="R95" i="5"/>
  <c r="S94" i="5"/>
  <c r="R94" i="5"/>
  <c r="S93" i="5"/>
  <c r="R93" i="5"/>
  <c r="S92" i="5"/>
  <c r="R92" i="5"/>
  <c r="S91" i="5"/>
  <c r="R91" i="5"/>
  <c r="S90" i="5"/>
  <c r="R90" i="5"/>
  <c r="S89" i="5"/>
  <c r="R89" i="5"/>
  <c r="S88" i="5"/>
  <c r="R88" i="5"/>
  <c r="S87" i="5"/>
  <c r="R87" i="5"/>
  <c r="S86" i="5"/>
  <c r="R86" i="5"/>
  <c r="S85" i="5"/>
  <c r="R85" i="5"/>
  <c r="S84" i="5"/>
  <c r="R84" i="5"/>
  <c r="S83" i="5"/>
  <c r="R83" i="5"/>
  <c r="S82" i="5"/>
  <c r="R82" i="5"/>
  <c r="S81" i="5"/>
  <c r="R81" i="5"/>
  <c r="S80" i="5"/>
  <c r="R80" i="5"/>
  <c r="S79" i="5"/>
  <c r="R79" i="5"/>
  <c r="S78" i="5"/>
  <c r="R78" i="5"/>
  <c r="S77" i="5"/>
  <c r="R77" i="5"/>
  <c r="S76" i="5"/>
  <c r="R76" i="5"/>
  <c r="S75" i="5"/>
  <c r="R75" i="5"/>
  <c r="S74" i="5"/>
  <c r="R74" i="5"/>
  <c r="S73" i="5"/>
  <c r="R73" i="5"/>
  <c r="S72" i="5"/>
  <c r="R72" i="5"/>
  <c r="S71" i="5"/>
  <c r="R71" i="5"/>
  <c r="S70" i="5"/>
  <c r="R70" i="5"/>
  <c r="S69" i="5"/>
  <c r="R69" i="5"/>
  <c r="S68" i="5"/>
  <c r="R68" i="5"/>
  <c r="S67" i="5"/>
  <c r="R67" i="5"/>
  <c r="S66" i="5"/>
  <c r="R66" i="5"/>
  <c r="S65" i="5"/>
  <c r="R65" i="5"/>
  <c r="S64" i="5"/>
  <c r="R64" i="5"/>
  <c r="S63" i="5"/>
  <c r="R63" i="5"/>
  <c r="S62" i="5"/>
  <c r="R62" i="5"/>
  <c r="S61" i="5"/>
  <c r="R61" i="5"/>
  <c r="S60" i="5"/>
  <c r="R60" i="5"/>
  <c r="S59" i="5"/>
  <c r="R59" i="5"/>
  <c r="S58" i="5"/>
  <c r="R58" i="5"/>
  <c r="S57" i="5"/>
  <c r="R57" i="5"/>
  <c r="S56" i="5"/>
  <c r="R56" i="5"/>
  <c r="S55" i="5"/>
  <c r="R55" i="5"/>
  <c r="S54" i="5"/>
  <c r="R54" i="5"/>
  <c r="S53" i="5"/>
  <c r="R53" i="5"/>
  <c r="S52" i="5"/>
  <c r="R52" i="5"/>
  <c r="S51" i="5"/>
  <c r="R51" i="5"/>
  <c r="S50" i="5"/>
  <c r="R50" i="5"/>
  <c r="S49" i="5"/>
  <c r="R49" i="5"/>
  <c r="S48" i="5"/>
  <c r="R48" i="5"/>
  <c r="S47" i="5"/>
  <c r="R47" i="5"/>
  <c r="S46" i="5"/>
  <c r="R46" i="5"/>
  <c r="S45" i="5"/>
  <c r="R45" i="5"/>
  <c r="S44" i="5"/>
  <c r="R44" i="5"/>
  <c r="S43" i="5"/>
  <c r="R43" i="5"/>
  <c r="S42" i="5"/>
  <c r="R42" i="5"/>
  <c r="S41" i="5"/>
  <c r="R41" i="5"/>
  <c r="S40" i="5"/>
  <c r="R40" i="5"/>
  <c r="S39" i="5"/>
  <c r="R39" i="5"/>
  <c r="S38" i="5"/>
  <c r="R38" i="5"/>
  <c r="S37" i="5"/>
  <c r="R37" i="5"/>
  <c r="S36" i="5"/>
  <c r="R36" i="5"/>
  <c r="S35" i="5"/>
  <c r="R35" i="5"/>
  <c r="S34" i="5"/>
  <c r="R34" i="5"/>
  <c r="S33" i="5"/>
  <c r="R33" i="5"/>
  <c r="S32" i="5"/>
  <c r="R32" i="5"/>
  <c r="S31" i="5"/>
  <c r="R31" i="5"/>
  <c r="S30" i="5"/>
  <c r="R30" i="5"/>
  <c r="S29" i="5"/>
  <c r="R29" i="5"/>
  <c r="S28" i="5"/>
  <c r="R28" i="5"/>
  <c r="S27" i="5"/>
  <c r="R27" i="5"/>
  <c r="S26" i="5"/>
  <c r="R26" i="5"/>
  <c r="S25" i="5"/>
  <c r="R25" i="5"/>
  <c r="S24" i="5"/>
  <c r="R24" i="5"/>
  <c r="S23" i="5"/>
  <c r="R23" i="5"/>
  <c r="S22" i="5"/>
  <c r="R22" i="5"/>
  <c r="S21" i="5"/>
  <c r="R21" i="5"/>
  <c r="S20" i="5"/>
  <c r="R20" i="5"/>
  <c r="S19" i="5"/>
  <c r="R19" i="5"/>
  <c r="S18" i="5"/>
  <c r="R18" i="5"/>
  <c r="S17" i="5"/>
  <c r="R17" i="5"/>
  <c r="S16" i="5"/>
  <c r="R16" i="5"/>
  <c r="S15" i="5"/>
  <c r="R15" i="5"/>
  <c r="S14" i="5"/>
  <c r="R14" i="5"/>
  <c r="S13" i="5"/>
  <c r="R13" i="5"/>
  <c r="S12" i="5"/>
  <c r="R12" i="5"/>
  <c r="S11" i="5"/>
  <c r="R11" i="5"/>
  <c r="S10" i="5"/>
  <c r="R10" i="5"/>
  <c r="S9" i="5"/>
  <c r="R9" i="5"/>
  <c r="S8" i="5"/>
  <c r="R8" i="5"/>
  <c r="S7" i="5"/>
  <c r="R7" i="5"/>
  <c r="S5" i="1"/>
  <c r="T5" i="1" s="1"/>
  <c r="R6" i="1"/>
  <c r="S6" i="1" s="1"/>
  <c r="T6" i="1" s="1"/>
  <c r="CK57" i="3"/>
  <c r="CJ57" i="3"/>
  <c r="CI57" i="3"/>
  <c r="CH57" i="3"/>
  <c r="CG57" i="3"/>
  <c r="CF57" i="3"/>
  <c r="CE57" i="3"/>
  <c r="CD57" i="3"/>
  <c r="CC57" i="3"/>
  <c r="CB57" i="3"/>
  <c r="CA57" i="3"/>
  <c r="BZ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CK39" i="3"/>
  <c r="CJ39" i="3"/>
  <c r="CI39" i="3"/>
  <c r="CH39" i="3"/>
  <c r="CG39" i="3"/>
  <c r="CF39" i="3"/>
  <c r="CE39" i="3"/>
  <c r="CD39" i="3"/>
  <c r="CC39" i="3"/>
  <c r="CB39" i="3"/>
  <c r="CA39" i="3"/>
  <c r="BM39" i="3" s="1"/>
  <c r="BZ39" i="3"/>
  <c r="BW39" i="3"/>
  <c r="BV39" i="3"/>
  <c r="BU39" i="3"/>
  <c r="BT39" i="3"/>
  <c r="BS39" i="3"/>
  <c r="BR39" i="3"/>
  <c r="BQ39" i="3"/>
  <c r="BP39" i="3"/>
  <c r="BO39" i="3"/>
  <c r="BN39" i="3"/>
  <c r="BL39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CK30" i="3"/>
  <c r="BW30" i="3" s="1"/>
  <c r="CJ30" i="3"/>
  <c r="CI30" i="3"/>
  <c r="CH30" i="3"/>
  <c r="CG30" i="3"/>
  <c r="CF30" i="3"/>
  <c r="CE30" i="3"/>
  <c r="CD30" i="3"/>
  <c r="CC30" i="3"/>
  <c r="CB30" i="3"/>
  <c r="CA30" i="3"/>
  <c r="BZ30" i="3"/>
  <c r="BV30" i="3"/>
  <c r="BU30" i="3"/>
  <c r="BT30" i="3"/>
  <c r="BS30" i="3"/>
  <c r="BR30" i="3"/>
  <c r="BQ30" i="3"/>
  <c r="BP30" i="3"/>
  <c r="BO30" i="3"/>
  <c r="BN30" i="3"/>
  <c r="BM30" i="3"/>
  <c r="BL30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CK24" i="3"/>
  <c r="BW24" i="3" s="1"/>
  <c r="CJ24" i="3"/>
  <c r="CI24" i="3"/>
  <c r="CH24" i="3"/>
  <c r="CG24" i="3"/>
  <c r="CF24" i="3"/>
  <c r="CE24" i="3"/>
  <c r="CD24" i="3"/>
  <c r="CC24" i="3"/>
  <c r="CB24" i="3"/>
  <c r="CA24" i="3"/>
  <c r="BZ24" i="3"/>
  <c r="BV24" i="3"/>
  <c r="BU24" i="3"/>
  <c r="BT24" i="3"/>
  <c r="BS24" i="3"/>
  <c r="BR24" i="3"/>
  <c r="BQ24" i="3"/>
  <c r="BP24" i="3"/>
  <c r="BO24" i="3"/>
  <c r="BN24" i="3"/>
  <c r="BM24" i="3"/>
  <c r="BL24" i="3"/>
  <c r="CK21" i="3"/>
  <c r="CJ21" i="3"/>
  <c r="CI21" i="3"/>
  <c r="CH21" i="3"/>
  <c r="CG21" i="3"/>
  <c r="CF21" i="3"/>
  <c r="CE21" i="3"/>
  <c r="CD21" i="3"/>
  <c r="CC21" i="3"/>
  <c r="BO21" i="3" s="1"/>
  <c r="CB21" i="3"/>
  <c r="CA21" i="3"/>
  <c r="BZ21" i="3"/>
  <c r="BW21" i="3"/>
  <c r="BV21" i="3"/>
  <c r="BU21" i="3"/>
  <c r="BT21" i="3"/>
  <c r="BS21" i="3"/>
  <c r="BR21" i="3"/>
  <c r="BQ21" i="3"/>
  <c r="BP21" i="3"/>
  <c r="BN21" i="3"/>
  <c r="BM21" i="3"/>
  <c r="BL21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CK12" i="3"/>
  <c r="CJ12" i="3"/>
  <c r="BV12" i="3" s="1"/>
  <c r="CI12" i="3"/>
  <c r="CH12" i="3"/>
  <c r="CG12" i="3"/>
  <c r="CF12" i="3"/>
  <c r="CE12" i="3"/>
  <c r="CD12" i="3"/>
  <c r="CC12" i="3"/>
  <c r="BO12" i="3" s="1"/>
  <c r="CB12" i="3"/>
  <c r="BN12" i="3" s="1"/>
  <c r="CA12" i="3"/>
  <c r="BZ12" i="3"/>
  <c r="BL12" i="3" s="1"/>
  <c r="BW12" i="3"/>
  <c r="BU12" i="3"/>
  <c r="BT12" i="3"/>
  <c r="BS12" i="3"/>
  <c r="BR12" i="3"/>
  <c r="BQ12" i="3"/>
  <c r="BP12" i="3"/>
  <c r="BM12" i="3"/>
  <c r="BW9" i="3"/>
  <c r="BV9" i="3"/>
  <c r="BU9" i="3"/>
  <c r="BT9" i="3"/>
  <c r="BS9" i="3"/>
  <c r="BR9" i="3"/>
  <c r="BQ9" i="3"/>
  <c r="BP9" i="3"/>
  <c r="BO9" i="3"/>
  <c r="BN9" i="3"/>
  <c r="BM9" i="3"/>
  <c r="BL9" i="3"/>
  <c r="CK9" i="3"/>
  <c r="CJ9" i="3"/>
  <c r="CI9" i="3"/>
  <c r="CH9" i="3"/>
  <c r="CG9" i="3"/>
  <c r="CF9" i="3"/>
  <c r="CE9" i="3"/>
  <c r="CD9" i="3"/>
  <c r="CC9" i="3"/>
  <c r="CB9" i="3"/>
  <c r="CA9" i="3"/>
  <c r="BZ9" i="3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W161" i="2"/>
  <c r="BV161" i="2"/>
  <c r="BU161" i="2"/>
  <c r="BT161" i="2"/>
  <c r="BS161" i="2"/>
  <c r="BR161" i="2"/>
  <c r="BQ161" i="2"/>
  <c r="BP161" i="2"/>
  <c r="BO161" i="2"/>
  <c r="BN161" i="2"/>
  <c r="BM16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W151" i="2"/>
  <c r="BV151" i="2"/>
  <c r="BU151" i="2"/>
  <c r="BT151" i="2"/>
  <c r="BS151" i="2"/>
  <c r="BR151" i="2"/>
  <c r="BQ151" i="2"/>
  <c r="BP151" i="2"/>
  <c r="BO151" i="2"/>
  <c r="BN151" i="2"/>
  <c r="BM151" i="2"/>
  <c r="CK131" i="2"/>
  <c r="BW131" i="2" s="1"/>
  <c r="CJ131" i="2"/>
  <c r="CI131" i="2"/>
  <c r="CH131" i="2"/>
  <c r="CG131" i="2"/>
  <c r="CF131" i="2"/>
  <c r="CE131" i="2"/>
  <c r="CD131" i="2"/>
  <c r="CC131" i="2"/>
  <c r="CB131" i="2"/>
  <c r="CA131" i="2"/>
  <c r="BZ131" i="2"/>
  <c r="BV131" i="2"/>
  <c r="BU131" i="2"/>
  <c r="BT131" i="2"/>
  <c r="BS131" i="2"/>
  <c r="BR131" i="2"/>
  <c r="BQ131" i="2"/>
  <c r="BP131" i="2"/>
  <c r="BO131" i="2"/>
  <c r="BN131" i="2"/>
  <c r="BM131" i="2"/>
  <c r="CK121" i="2"/>
  <c r="CJ121" i="2"/>
  <c r="CI121" i="2"/>
  <c r="CH121" i="2"/>
  <c r="CG121" i="2"/>
  <c r="CF121" i="2"/>
  <c r="CE121" i="2"/>
  <c r="CD121" i="2"/>
  <c r="CC121" i="2"/>
  <c r="CB121" i="2"/>
  <c r="CA121" i="2"/>
  <c r="BZ121" i="2"/>
  <c r="BW121" i="2"/>
  <c r="BV121" i="2"/>
  <c r="BU121" i="2"/>
  <c r="BT121" i="2"/>
  <c r="BS121" i="2"/>
  <c r="BR121" i="2"/>
  <c r="BQ121" i="2"/>
  <c r="BP121" i="2"/>
  <c r="BO121" i="2"/>
  <c r="BN121" i="2"/>
  <c r="BM121" i="2"/>
  <c r="CK111" i="2"/>
  <c r="CJ111" i="2"/>
  <c r="CI111" i="2"/>
  <c r="CH111" i="2"/>
  <c r="CG111" i="2"/>
  <c r="CF111" i="2"/>
  <c r="CE111" i="2"/>
  <c r="CD111" i="2"/>
  <c r="CC111" i="2"/>
  <c r="CB111" i="2"/>
  <c r="CA111" i="2"/>
  <c r="BZ111" i="2"/>
  <c r="BW111" i="2"/>
  <c r="BV111" i="2"/>
  <c r="BU111" i="2"/>
  <c r="BT111" i="2"/>
  <c r="BS111" i="2"/>
  <c r="BR111" i="2"/>
  <c r="BQ111" i="2"/>
  <c r="BP111" i="2"/>
  <c r="BO111" i="2"/>
  <c r="BN111" i="2"/>
  <c r="BM111" i="2"/>
  <c r="CK101" i="2"/>
  <c r="CJ101" i="2"/>
  <c r="CI101" i="2"/>
  <c r="CH101" i="2"/>
  <c r="CG101" i="2"/>
  <c r="CF101" i="2"/>
  <c r="CE101" i="2"/>
  <c r="CD101" i="2"/>
  <c r="CC101" i="2"/>
  <c r="CB101" i="2"/>
  <c r="CA101" i="2"/>
  <c r="BZ101" i="2"/>
  <c r="BW101" i="2"/>
  <c r="BV101" i="2"/>
  <c r="BU101" i="2"/>
  <c r="BT101" i="2"/>
  <c r="BS101" i="2"/>
  <c r="BR101" i="2"/>
  <c r="BQ101" i="2"/>
  <c r="BP101" i="2"/>
  <c r="BO101" i="2"/>
  <c r="BN101" i="2"/>
  <c r="BM10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W91" i="2"/>
  <c r="BV91" i="2"/>
  <c r="BU91" i="2"/>
  <c r="BT91" i="2"/>
  <c r="BS91" i="2"/>
  <c r="BR91" i="2"/>
  <c r="BQ91" i="2"/>
  <c r="BP91" i="2"/>
  <c r="BO91" i="2"/>
  <c r="BN91" i="2"/>
  <c r="BM9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W81" i="2"/>
  <c r="BV81" i="2"/>
  <c r="BU81" i="2"/>
  <c r="BT81" i="2"/>
  <c r="BS81" i="2"/>
  <c r="BR81" i="2"/>
  <c r="BQ81" i="2"/>
  <c r="BP81" i="2"/>
  <c r="BO81" i="2"/>
  <c r="BN81" i="2"/>
  <c r="BM8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W71" i="2"/>
  <c r="BV71" i="2"/>
  <c r="BU71" i="2"/>
  <c r="BT71" i="2"/>
  <c r="BS71" i="2"/>
  <c r="BR71" i="2"/>
  <c r="BQ71" i="2"/>
  <c r="BP71" i="2"/>
  <c r="BO71" i="2"/>
  <c r="BN71" i="2"/>
  <c r="BM7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W61" i="2"/>
  <c r="BV61" i="2"/>
  <c r="BU61" i="2"/>
  <c r="BT61" i="2"/>
  <c r="BS61" i="2"/>
  <c r="BR61" i="2"/>
  <c r="BQ61" i="2"/>
  <c r="BP61" i="2"/>
  <c r="BO61" i="2"/>
  <c r="BN61" i="2"/>
  <c r="BM6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W51" i="2"/>
  <c r="BV51" i="2"/>
  <c r="BU51" i="2"/>
  <c r="BT51" i="2"/>
  <c r="BS51" i="2"/>
  <c r="BR51" i="2"/>
  <c r="BQ51" i="2"/>
  <c r="BP51" i="2"/>
  <c r="BO51" i="2"/>
  <c r="BN51" i="2"/>
  <c r="BM5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W41" i="2"/>
  <c r="BV41" i="2"/>
  <c r="BU41" i="2"/>
  <c r="BT41" i="2"/>
  <c r="BS41" i="2"/>
  <c r="BR41" i="2"/>
  <c r="BQ41" i="2"/>
  <c r="BP41" i="2"/>
  <c r="BO41" i="2"/>
  <c r="BN41" i="2"/>
  <c r="BM4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W31" i="2"/>
  <c r="BV31" i="2"/>
  <c r="BU31" i="2"/>
  <c r="BT31" i="2"/>
  <c r="BS31" i="2"/>
  <c r="BR31" i="2"/>
  <c r="BQ31" i="2"/>
  <c r="BP31" i="2"/>
  <c r="BO31" i="2"/>
  <c r="BN31" i="2"/>
  <c r="BM31" i="2"/>
  <c r="CK21" i="2"/>
  <c r="CJ21" i="2"/>
  <c r="CI21" i="2"/>
  <c r="BU21" i="2" s="1"/>
  <c r="CH21" i="2"/>
  <c r="BT21" i="2" s="1"/>
  <c r="CG21" i="2"/>
  <c r="BS21" i="2" s="1"/>
  <c r="CF21" i="2"/>
  <c r="CE21" i="2"/>
  <c r="BQ21" i="2" s="1"/>
  <c r="CD21" i="2"/>
  <c r="BP21" i="2" s="1"/>
  <c r="CC21" i="2"/>
  <c r="BO21" i="2" s="1"/>
  <c r="CB21" i="2"/>
  <c r="CA21" i="2"/>
  <c r="BM21" i="2" s="1"/>
  <c r="BZ21" i="2"/>
  <c r="BW21" i="2"/>
  <c r="BW11" i="2"/>
  <c r="BV11" i="2"/>
  <c r="BU11" i="2"/>
  <c r="BT11" i="2"/>
  <c r="BS11" i="2"/>
  <c r="BR11" i="2"/>
  <c r="BQ11" i="2"/>
  <c r="BP11" i="2"/>
  <c r="BO11" i="2"/>
  <c r="BN11" i="2"/>
  <c r="BM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Q6" i="1" a="1"/>
  <c r="Q5" i="1" a="1"/>
  <c r="R7" i="1" l="1"/>
  <c r="U5" i="1"/>
  <c r="Q6" i="1"/>
  <c r="Q5" i="1"/>
  <c r="O5" i="1"/>
  <c r="Q7" i="1" a="1"/>
  <c r="N5" i="1" l="1"/>
  <c r="J5" i="1"/>
  <c r="F5" i="1"/>
  <c r="M5" i="1"/>
  <c r="I5" i="1"/>
  <c r="E5" i="1"/>
  <c r="L5" i="1"/>
  <c r="H5" i="1"/>
  <c r="D5" i="1"/>
  <c r="K5" i="1"/>
  <c r="G5" i="1"/>
  <c r="C5" i="1"/>
  <c r="Q7" i="1"/>
  <c r="R8" i="1"/>
  <c r="S7" i="1"/>
  <c r="T7" i="1" s="1"/>
  <c r="O21" i="1"/>
  <c r="O6" i="1"/>
  <c r="O7" i="1"/>
  <c r="O22" i="1"/>
  <c r="O69" i="1"/>
  <c r="O70" i="1"/>
  <c r="O23" i="1"/>
  <c r="O71" i="1"/>
  <c r="Q8" i="1" a="1"/>
  <c r="N23" i="1" l="1"/>
  <c r="J23" i="1"/>
  <c r="F23" i="1"/>
  <c r="G23" i="1"/>
  <c r="M23" i="1"/>
  <c r="I23" i="1"/>
  <c r="E23" i="1"/>
  <c r="C23" i="1"/>
  <c r="L23" i="1"/>
  <c r="H23" i="1"/>
  <c r="D23" i="1"/>
  <c r="K23" i="1"/>
  <c r="N22" i="1"/>
  <c r="J22" i="1"/>
  <c r="F22" i="1"/>
  <c r="G22" i="1"/>
  <c r="M22" i="1"/>
  <c r="I22" i="1"/>
  <c r="E22" i="1"/>
  <c r="C22" i="1"/>
  <c r="L22" i="1"/>
  <c r="H22" i="1"/>
  <c r="D22" i="1"/>
  <c r="K22" i="1"/>
  <c r="N21" i="1"/>
  <c r="J21" i="1"/>
  <c r="F21" i="1"/>
  <c r="K21" i="1"/>
  <c r="M21" i="1"/>
  <c r="I21" i="1"/>
  <c r="E21" i="1"/>
  <c r="C21" i="1"/>
  <c r="L21" i="1"/>
  <c r="H21" i="1"/>
  <c r="D21" i="1"/>
  <c r="G21" i="1"/>
  <c r="N71" i="1"/>
  <c r="J71" i="1"/>
  <c r="F71" i="1"/>
  <c r="L71" i="1"/>
  <c r="G71" i="1"/>
  <c r="H71" i="1"/>
  <c r="K71" i="1"/>
  <c r="E71" i="1"/>
  <c r="C71" i="1"/>
  <c r="I71" i="1"/>
  <c r="D71" i="1"/>
  <c r="M71" i="1"/>
  <c r="N70" i="1"/>
  <c r="J70" i="1"/>
  <c r="F70" i="1"/>
  <c r="M70" i="1"/>
  <c r="H70" i="1"/>
  <c r="C70" i="1"/>
  <c r="L70" i="1"/>
  <c r="G70" i="1"/>
  <c r="I70" i="1"/>
  <c r="K70" i="1"/>
  <c r="E70" i="1"/>
  <c r="D70" i="1"/>
  <c r="N69" i="1"/>
  <c r="J69" i="1"/>
  <c r="F69" i="1"/>
  <c r="I69" i="1"/>
  <c r="D69" i="1"/>
  <c r="K69" i="1"/>
  <c r="M69" i="1"/>
  <c r="H69" i="1"/>
  <c r="C69" i="1"/>
  <c r="E69" i="1"/>
  <c r="L69" i="1"/>
  <c r="G69" i="1"/>
  <c r="L7" i="1"/>
  <c r="H7" i="1"/>
  <c r="D7" i="1"/>
  <c r="K7" i="1"/>
  <c r="G7" i="1"/>
  <c r="C7" i="1"/>
  <c r="N7" i="1"/>
  <c r="J7" i="1"/>
  <c r="F7" i="1"/>
  <c r="M7" i="1"/>
  <c r="I7" i="1"/>
  <c r="E7" i="1"/>
  <c r="L6" i="1"/>
  <c r="H6" i="1"/>
  <c r="D6" i="1"/>
  <c r="K6" i="1"/>
  <c r="G6" i="1"/>
  <c r="C6" i="1"/>
  <c r="N6" i="1"/>
  <c r="J6" i="1"/>
  <c r="F6" i="1"/>
  <c r="M6" i="1"/>
  <c r="I6" i="1"/>
  <c r="E6" i="1"/>
  <c r="Q8" i="1"/>
  <c r="R9" i="1"/>
  <c r="S8" i="1"/>
  <c r="T8" i="1" s="1"/>
  <c r="O24" i="1"/>
  <c r="Q9" i="1" a="1"/>
  <c r="N24" i="1" l="1"/>
  <c r="J24" i="1"/>
  <c r="F24" i="1"/>
  <c r="G24" i="1"/>
  <c r="M24" i="1"/>
  <c r="I24" i="1"/>
  <c r="E24" i="1"/>
  <c r="C24" i="1"/>
  <c r="L24" i="1"/>
  <c r="H24" i="1"/>
  <c r="D24" i="1"/>
  <c r="K24" i="1"/>
  <c r="Q9" i="1"/>
  <c r="R10" i="1"/>
  <c r="S9" i="1"/>
  <c r="T9" i="1" s="1"/>
  <c r="O9" i="1"/>
  <c r="O8" i="1"/>
  <c r="O72" i="1"/>
  <c r="O25" i="1"/>
  <c r="Q10" i="1" a="1"/>
  <c r="N25" i="1" l="1"/>
  <c r="J25" i="1"/>
  <c r="F25" i="1"/>
  <c r="C25" i="1"/>
  <c r="M25" i="1"/>
  <c r="I25" i="1"/>
  <c r="E25" i="1"/>
  <c r="G25" i="1"/>
  <c r="L25" i="1"/>
  <c r="H25" i="1"/>
  <c r="D25" i="1"/>
  <c r="K25" i="1"/>
  <c r="N72" i="1"/>
  <c r="J72" i="1"/>
  <c r="F72" i="1"/>
  <c r="M72" i="1"/>
  <c r="I72" i="1"/>
  <c r="L72" i="1"/>
  <c r="E72" i="1"/>
  <c r="K72" i="1"/>
  <c r="D72" i="1"/>
  <c r="G72" i="1"/>
  <c r="H72" i="1"/>
  <c r="C72" i="1"/>
  <c r="L8" i="1"/>
  <c r="H8" i="1"/>
  <c r="D8" i="1"/>
  <c r="K8" i="1"/>
  <c r="G8" i="1"/>
  <c r="C8" i="1"/>
  <c r="N8" i="1"/>
  <c r="J8" i="1"/>
  <c r="F8" i="1"/>
  <c r="M8" i="1"/>
  <c r="I8" i="1"/>
  <c r="E8" i="1"/>
  <c r="L9" i="1"/>
  <c r="H9" i="1"/>
  <c r="D9" i="1"/>
  <c r="K9" i="1"/>
  <c r="G9" i="1"/>
  <c r="C9" i="1"/>
  <c r="N9" i="1"/>
  <c r="J9" i="1"/>
  <c r="F9" i="1"/>
  <c r="M9" i="1"/>
  <c r="I9" i="1"/>
  <c r="E9" i="1"/>
  <c r="Q10" i="1"/>
  <c r="R11" i="1"/>
  <c r="S10" i="1"/>
  <c r="T10" i="1" s="1"/>
  <c r="O10" i="1"/>
  <c r="O73" i="1"/>
  <c r="Q11" i="1" a="1"/>
  <c r="N73" i="1" l="1"/>
  <c r="J73" i="1"/>
  <c r="F73" i="1"/>
  <c r="M73" i="1"/>
  <c r="I73" i="1"/>
  <c r="E73" i="1"/>
  <c r="H73" i="1"/>
  <c r="C73" i="1"/>
  <c r="G73" i="1"/>
  <c r="L73" i="1"/>
  <c r="D73" i="1"/>
  <c r="K73" i="1"/>
  <c r="L10" i="1"/>
  <c r="H10" i="1"/>
  <c r="D10" i="1"/>
  <c r="K10" i="1"/>
  <c r="G10" i="1"/>
  <c r="C10" i="1"/>
  <c r="N10" i="1"/>
  <c r="J10" i="1"/>
  <c r="F10" i="1"/>
  <c r="M10" i="1"/>
  <c r="I10" i="1"/>
  <c r="E10" i="1"/>
  <c r="Q11" i="1"/>
  <c r="R12" i="1"/>
  <c r="S11" i="1"/>
  <c r="T11" i="1" s="1"/>
  <c r="O11" i="1"/>
  <c r="O26" i="1"/>
  <c r="O74" i="1"/>
  <c r="Q12" i="1" a="1"/>
  <c r="N26" i="1" l="1"/>
  <c r="J26" i="1"/>
  <c r="F26" i="1"/>
  <c r="C26" i="1"/>
  <c r="M26" i="1"/>
  <c r="I26" i="1"/>
  <c r="E26" i="1"/>
  <c r="G26" i="1"/>
  <c r="L26" i="1"/>
  <c r="H26" i="1"/>
  <c r="D26" i="1"/>
  <c r="K26" i="1"/>
  <c r="N74" i="1"/>
  <c r="J74" i="1"/>
  <c r="F74" i="1"/>
  <c r="M74" i="1"/>
  <c r="I74" i="1"/>
  <c r="E74" i="1"/>
  <c r="L74" i="1"/>
  <c r="D74" i="1"/>
  <c r="K74" i="1"/>
  <c r="C74" i="1"/>
  <c r="G74" i="1"/>
  <c r="H74" i="1"/>
  <c r="L11" i="1"/>
  <c r="H11" i="1"/>
  <c r="D11" i="1"/>
  <c r="K11" i="1"/>
  <c r="G11" i="1"/>
  <c r="C11" i="1"/>
  <c r="N11" i="1"/>
  <c r="J11" i="1"/>
  <c r="F11" i="1"/>
  <c r="M11" i="1"/>
  <c r="I11" i="1"/>
  <c r="E11" i="1"/>
  <c r="Q12" i="1"/>
  <c r="R13" i="1"/>
  <c r="S12" i="1"/>
  <c r="T12" i="1" s="1"/>
  <c r="O76" i="1"/>
  <c r="Q13" i="1" a="1"/>
  <c r="N76" i="1" l="1"/>
  <c r="J76" i="1"/>
  <c r="F76" i="1"/>
  <c r="M76" i="1"/>
  <c r="I76" i="1"/>
  <c r="E76" i="1"/>
  <c r="L76" i="1"/>
  <c r="D76" i="1"/>
  <c r="K76" i="1"/>
  <c r="C76" i="1"/>
  <c r="G76" i="1"/>
  <c r="H76" i="1"/>
  <c r="Q13" i="1"/>
  <c r="R14" i="1"/>
  <c r="S13" i="1"/>
  <c r="T13" i="1" s="1"/>
  <c r="O12" i="1"/>
  <c r="O13" i="1"/>
  <c r="Q14" i="1" a="1"/>
  <c r="L13" i="1" l="1"/>
  <c r="H13" i="1"/>
  <c r="D13" i="1"/>
  <c r="K13" i="1"/>
  <c r="G13" i="1"/>
  <c r="C13" i="1"/>
  <c r="N13" i="1"/>
  <c r="J13" i="1"/>
  <c r="F13" i="1"/>
  <c r="M13" i="1"/>
  <c r="I13" i="1"/>
  <c r="E13" i="1"/>
  <c r="L12" i="1"/>
  <c r="H12" i="1"/>
  <c r="D12" i="1"/>
  <c r="K12" i="1"/>
  <c r="G12" i="1"/>
  <c r="C12" i="1"/>
  <c r="N12" i="1"/>
  <c r="J12" i="1"/>
  <c r="F12" i="1"/>
  <c r="M12" i="1"/>
  <c r="I12" i="1"/>
  <c r="E12" i="1"/>
  <c r="Q14" i="1"/>
  <c r="R15" i="1"/>
  <c r="S14" i="1"/>
  <c r="T14" i="1" s="1"/>
  <c r="Q15" i="1" a="1"/>
  <c r="Q15" i="1" l="1"/>
  <c r="R16" i="1"/>
  <c r="S15" i="1"/>
  <c r="T15" i="1" s="1"/>
  <c r="Q16" i="1" a="1"/>
  <c r="Q16" i="1" l="1"/>
  <c r="R17" i="1"/>
  <c r="S16" i="1"/>
  <c r="T16" i="1" s="1"/>
  <c r="Q17" i="1" a="1"/>
  <c r="Q17" i="1" l="1"/>
  <c r="R18" i="1"/>
  <c r="S17" i="1"/>
  <c r="T17" i="1" s="1"/>
  <c r="Q18" i="1" a="1"/>
  <c r="Q18" i="1" l="1"/>
  <c r="R19" i="1"/>
  <c r="S18" i="1"/>
  <c r="T18" i="1" s="1"/>
  <c r="Q19" i="1" a="1"/>
  <c r="Q19" i="1" l="1"/>
  <c r="R20" i="1"/>
  <c r="S19" i="1"/>
  <c r="T19" i="1" s="1"/>
  <c r="Q20" i="1" a="1"/>
  <c r="Q20" i="1" l="1"/>
  <c r="S20" i="1"/>
  <c r="T20" i="1" s="1"/>
  <c r="O20" i="1" l="1"/>
  <c r="O15" i="1"/>
  <c r="O16" i="1"/>
  <c r="O17" i="1"/>
  <c r="O18" i="1"/>
  <c r="O14" i="1"/>
  <c r="O19" i="1"/>
  <c r="O37" i="1"/>
  <c r="O272" i="1"/>
  <c r="O265" i="1"/>
  <c r="O249" i="1"/>
  <c r="O207" i="1"/>
  <c r="O139" i="1"/>
  <c r="O162" i="1"/>
  <c r="O168" i="1"/>
  <c r="O44" i="1"/>
  <c r="O224" i="1"/>
  <c r="O256" i="1"/>
  <c r="O106" i="1"/>
  <c r="O175" i="1"/>
  <c r="O192" i="1"/>
  <c r="O133" i="1"/>
  <c r="O138" i="1"/>
  <c r="O171" i="1"/>
  <c r="O159" i="1"/>
  <c r="O108" i="1"/>
  <c r="O97" i="1"/>
  <c r="O226" i="1"/>
  <c r="O143" i="1"/>
  <c r="O118" i="1"/>
  <c r="O66" i="1"/>
  <c r="O196" i="1"/>
  <c r="O208" i="1"/>
  <c r="O231" i="1"/>
  <c r="O187" i="1"/>
  <c r="O99" i="1"/>
  <c r="O229" i="1"/>
  <c r="O234" i="1"/>
  <c r="O39" i="1"/>
  <c r="O54" i="1"/>
  <c r="O239" i="1"/>
  <c r="O188" i="1"/>
  <c r="O152" i="1"/>
  <c r="O183" i="1"/>
  <c r="O274" i="1"/>
  <c r="O101" i="1"/>
  <c r="O174" i="1"/>
  <c r="O62" i="1"/>
  <c r="O34" i="1"/>
  <c r="O93" i="1"/>
  <c r="O164" i="1"/>
  <c r="O198" i="1"/>
  <c r="O232" i="1"/>
  <c r="O190" i="1"/>
  <c r="O178" i="1"/>
  <c r="O267" i="1"/>
  <c r="O258" i="1"/>
  <c r="O252" i="1"/>
  <c r="O204" i="1"/>
  <c r="O145" i="1"/>
  <c r="O147" i="1"/>
  <c r="O127" i="1"/>
  <c r="O87" i="1"/>
  <c r="O228" i="1"/>
  <c r="O125" i="1"/>
  <c r="O109" i="1"/>
  <c r="O199" i="1"/>
  <c r="O149" i="1"/>
  <c r="O75" i="1"/>
  <c r="O261" i="1"/>
  <c r="O40" i="1"/>
  <c r="O163" i="1"/>
  <c r="O225" i="1"/>
  <c r="O96" i="1"/>
  <c r="O184" i="1"/>
  <c r="O271" i="1"/>
  <c r="O38" i="1"/>
  <c r="O200" i="1"/>
  <c r="O166" i="1"/>
  <c r="O120" i="1"/>
  <c r="O172" i="1"/>
  <c r="O230" i="1"/>
  <c r="O107" i="1"/>
  <c r="O33" i="1"/>
  <c r="O55" i="1"/>
  <c r="O35" i="1"/>
  <c r="O60" i="1"/>
  <c r="O167" i="1"/>
  <c r="O222" i="1"/>
  <c r="O193" i="1"/>
  <c r="O121" i="1"/>
  <c r="O50" i="1"/>
  <c r="O268" i="1"/>
  <c r="O273" i="1"/>
  <c r="O236" i="1"/>
  <c r="O211" i="1"/>
  <c r="O176" i="1"/>
  <c r="O240" i="1"/>
  <c r="O88" i="1"/>
  <c r="O194" i="1"/>
  <c r="O219" i="1"/>
  <c r="O67" i="1"/>
  <c r="O42" i="1"/>
  <c r="O130" i="1"/>
  <c r="O214" i="1"/>
  <c r="O103" i="1"/>
  <c r="O210" i="1"/>
  <c r="O206" i="1"/>
  <c r="O254" i="1"/>
  <c r="O264" i="1"/>
  <c r="O221" i="1"/>
  <c r="O140" i="1"/>
  <c r="O170" i="1"/>
  <c r="O100" i="1"/>
  <c r="O86" i="1"/>
  <c r="O68" i="1"/>
  <c r="O131" i="1"/>
  <c r="O122" i="1"/>
  <c r="O205" i="1"/>
  <c r="O173" i="1"/>
  <c r="O56" i="1"/>
  <c r="O227" i="1"/>
  <c r="O235" i="1"/>
  <c r="O77" i="1"/>
  <c r="O111" i="1"/>
  <c r="O223" i="1"/>
  <c r="O30" i="1"/>
  <c r="O36" i="1"/>
  <c r="O52" i="1"/>
  <c r="O154" i="1"/>
  <c r="O102" i="1"/>
  <c r="O213" i="1"/>
  <c r="O201" i="1"/>
  <c r="O144" i="1"/>
  <c r="O28" i="1"/>
  <c r="O65" i="1"/>
  <c r="O203" i="1"/>
  <c r="O27" i="1"/>
  <c r="O245" i="1"/>
  <c r="O181" i="1"/>
  <c r="O80" i="1"/>
  <c r="O123" i="1"/>
  <c r="O243" i="1"/>
  <c r="O98" i="1"/>
  <c r="O49" i="1"/>
  <c r="O220" i="1"/>
  <c r="O215" i="1"/>
  <c r="O248" i="1"/>
  <c r="O146" i="1"/>
  <c r="O160" i="1"/>
  <c r="O47" i="1"/>
  <c r="O135" i="1"/>
  <c r="O266" i="1"/>
  <c r="O112" i="1"/>
  <c r="O155" i="1"/>
  <c r="O84" i="1"/>
  <c r="O250" i="1"/>
  <c r="O202" i="1"/>
  <c r="O189" i="1"/>
  <c r="O259" i="1"/>
  <c r="O165" i="1"/>
  <c r="O119" i="1"/>
  <c r="O59" i="1"/>
  <c r="O137" i="1"/>
  <c r="O191" i="1"/>
  <c r="O237" i="1"/>
  <c r="O244" i="1"/>
  <c r="O31" i="1"/>
  <c r="O185" i="1"/>
  <c r="O85" i="1"/>
  <c r="O246" i="1"/>
  <c r="O255" i="1"/>
  <c r="O195" i="1"/>
  <c r="O46" i="1"/>
  <c r="O124" i="1"/>
  <c r="O78" i="1"/>
  <c r="O53" i="1"/>
  <c r="O95" i="1"/>
  <c r="O150" i="1"/>
  <c r="O251" i="1"/>
  <c r="O186" i="1"/>
  <c r="O104" i="1"/>
  <c r="O64" i="1"/>
  <c r="O257" i="1"/>
  <c r="O113" i="1"/>
  <c r="O182" i="1"/>
  <c r="O136" i="1"/>
  <c r="O262" i="1"/>
  <c r="O89" i="1"/>
  <c r="O263" i="1"/>
  <c r="O242" i="1"/>
  <c r="O129" i="1"/>
  <c r="O41" i="1"/>
  <c r="O51" i="1"/>
  <c r="O179" i="1"/>
  <c r="O217" i="1"/>
  <c r="O132" i="1"/>
  <c r="O253" i="1"/>
  <c r="O169" i="1"/>
  <c r="O142" i="1"/>
  <c r="O81" i="1"/>
  <c r="O83" i="1"/>
  <c r="O117" i="1"/>
  <c r="O157" i="1"/>
  <c r="O180" i="1"/>
  <c r="O151" i="1"/>
  <c r="O153" i="1"/>
  <c r="O61" i="1"/>
  <c r="O238" i="1"/>
  <c r="O94" i="1"/>
  <c r="O105" i="1"/>
  <c r="O45" i="1"/>
  <c r="O58" i="1"/>
  <c r="O161" i="1"/>
  <c r="O128" i="1"/>
  <c r="O48" i="1"/>
  <c r="O233" i="1"/>
  <c r="O247" i="1"/>
  <c r="O91" i="1"/>
  <c r="O212" i="1"/>
  <c r="O82" i="1"/>
  <c r="O156" i="1"/>
  <c r="O32" i="1"/>
  <c r="O116" i="1"/>
  <c r="O79" i="1"/>
  <c r="O275" i="1"/>
  <c r="O158" i="1"/>
  <c r="O110" i="1"/>
  <c r="O92" i="1"/>
  <c r="O177" i="1"/>
  <c r="O63" i="1"/>
  <c r="O148" i="1"/>
  <c r="O260" i="1"/>
  <c r="O276" i="1"/>
  <c r="O209" i="1"/>
  <c r="O114" i="1"/>
  <c r="O57" i="1"/>
  <c r="O43" i="1"/>
  <c r="O115" i="1"/>
  <c r="O216" i="1"/>
  <c r="O270" i="1"/>
  <c r="O241" i="1"/>
  <c r="O218" i="1"/>
  <c r="O197" i="1"/>
  <c r="O29" i="1"/>
  <c r="O269" i="1"/>
  <c r="O134" i="1"/>
  <c r="O126" i="1"/>
  <c r="O90" i="1"/>
  <c r="O141" i="1"/>
  <c r="N29" i="1" l="1"/>
  <c r="J29" i="1"/>
  <c r="F29" i="1"/>
  <c r="G29" i="1"/>
  <c r="M29" i="1"/>
  <c r="I29" i="1"/>
  <c r="E29" i="1"/>
  <c r="K29" i="1"/>
  <c r="L29" i="1"/>
  <c r="H29" i="1"/>
  <c r="D29" i="1"/>
  <c r="C29" i="1"/>
  <c r="N32" i="1"/>
  <c r="J32" i="1"/>
  <c r="F32" i="1"/>
  <c r="K32" i="1"/>
  <c r="C32" i="1"/>
  <c r="M32" i="1"/>
  <c r="I32" i="1"/>
  <c r="E32" i="1"/>
  <c r="L32" i="1"/>
  <c r="H32" i="1"/>
  <c r="D32" i="1"/>
  <c r="G32" i="1"/>
  <c r="N31" i="1"/>
  <c r="J31" i="1"/>
  <c r="F31" i="1"/>
  <c r="C31" i="1"/>
  <c r="M31" i="1"/>
  <c r="I31" i="1"/>
  <c r="E31" i="1"/>
  <c r="K31" i="1"/>
  <c r="L31" i="1"/>
  <c r="H31" i="1"/>
  <c r="D31" i="1"/>
  <c r="G31" i="1"/>
  <c r="N27" i="1"/>
  <c r="J27" i="1"/>
  <c r="F27" i="1"/>
  <c r="G27" i="1"/>
  <c r="M27" i="1"/>
  <c r="I27" i="1"/>
  <c r="E27" i="1"/>
  <c r="K27" i="1"/>
  <c r="L27" i="1"/>
  <c r="H27" i="1"/>
  <c r="D27" i="1"/>
  <c r="C27" i="1"/>
  <c r="N28" i="1"/>
  <c r="J28" i="1"/>
  <c r="F28" i="1"/>
  <c r="G28" i="1"/>
  <c r="M28" i="1"/>
  <c r="I28" i="1"/>
  <c r="E28" i="1"/>
  <c r="K28" i="1"/>
  <c r="L28" i="1"/>
  <c r="H28" i="1"/>
  <c r="D28" i="1"/>
  <c r="C28" i="1"/>
  <c r="N36" i="1"/>
  <c r="J36" i="1"/>
  <c r="F36" i="1"/>
  <c r="G36" i="1"/>
  <c r="M36" i="1"/>
  <c r="I36" i="1"/>
  <c r="E36" i="1"/>
  <c r="C36" i="1"/>
  <c r="L36" i="1"/>
  <c r="H36" i="1"/>
  <c r="D36" i="1"/>
  <c r="K36" i="1"/>
  <c r="N30" i="1"/>
  <c r="J30" i="1"/>
  <c r="F30" i="1"/>
  <c r="C30" i="1"/>
  <c r="M30" i="1"/>
  <c r="I30" i="1"/>
  <c r="E30" i="1"/>
  <c r="K30" i="1"/>
  <c r="L30" i="1"/>
  <c r="H30" i="1"/>
  <c r="D30" i="1"/>
  <c r="G30" i="1"/>
  <c r="N35" i="1"/>
  <c r="J35" i="1"/>
  <c r="F35" i="1"/>
  <c r="G35" i="1"/>
  <c r="C35" i="1"/>
  <c r="M35" i="1"/>
  <c r="I35" i="1"/>
  <c r="E35" i="1"/>
  <c r="L35" i="1"/>
  <c r="H35" i="1"/>
  <c r="D35" i="1"/>
  <c r="K35" i="1"/>
  <c r="N33" i="1"/>
  <c r="J33" i="1"/>
  <c r="F33" i="1"/>
  <c r="K33" i="1"/>
  <c r="M33" i="1"/>
  <c r="I33" i="1"/>
  <c r="E33" i="1"/>
  <c r="G33" i="1"/>
  <c r="L33" i="1"/>
  <c r="H33" i="1"/>
  <c r="D33" i="1"/>
  <c r="C33" i="1"/>
  <c r="N34" i="1"/>
  <c r="J34" i="1"/>
  <c r="F34" i="1"/>
  <c r="G34" i="1"/>
  <c r="M34" i="1"/>
  <c r="I34" i="1"/>
  <c r="E34" i="1"/>
  <c r="L34" i="1"/>
  <c r="H34" i="1"/>
  <c r="D34" i="1"/>
  <c r="K34" i="1"/>
  <c r="C34" i="1"/>
  <c r="N79" i="1"/>
  <c r="J79" i="1"/>
  <c r="F79" i="1"/>
  <c r="M79" i="1"/>
  <c r="I79" i="1"/>
  <c r="E79" i="1"/>
  <c r="H79" i="1"/>
  <c r="G79" i="1"/>
  <c r="K79" i="1"/>
  <c r="L79" i="1"/>
  <c r="D79" i="1"/>
  <c r="C79" i="1"/>
  <c r="N82" i="1"/>
  <c r="J82" i="1"/>
  <c r="F82" i="1"/>
  <c r="M82" i="1"/>
  <c r="I82" i="1"/>
  <c r="E82" i="1"/>
  <c r="L82" i="1"/>
  <c r="D82" i="1"/>
  <c r="G82" i="1"/>
  <c r="K82" i="1"/>
  <c r="C82" i="1"/>
  <c r="H82" i="1"/>
  <c r="N83" i="1"/>
  <c r="J83" i="1"/>
  <c r="F83" i="1"/>
  <c r="M83" i="1"/>
  <c r="I83" i="1"/>
  <c r="E83" i="1"/>
  <c r="H83" i="1"/>
  <c r="K83" i="1"/>
  <c r="G83" i="1"/>
  <c r="C83" i="1"/>
  <c r="L83" i="1"/>
  <c r="D83" i="1"/>
  <c r="N81" i="1"/>
  <c r="J81" i="1"/>
  <c r="F81" i="1"/>
  <c r="M81" i="1"/>
  <c r="I81" i="1"/>
  <c r="E81" i="1"/>
  <c r="H81" i="1"/>
  <c r="G81" i="1"/>
  <c r="K81" i="1"/>
  <c r="L81" i="1"/>
  <c r="D81" i="1"/>
  <c r="C81" i="1"/>
  <c r="N78" i="1"/>
  <c r="J78" i="1"/>
  <c r="F78" i="1"/>
  <c r="M78" i="1"/>
  <c r="I78" i="1"/>
  <c r="E78" i="1"/>
  <c r="L78" i="1"/>
  <c r="D78" i="1"/>
  <c r="K78" i="1"/>
  <c r="C78" i="1"/>
  <c r="G78" i="1"/>
  <c r="H78" i="1"/>
  <c r="N84" i="1"/>
  <c r="J84" i="1"/>
  <c r="F84" i="1"/>
  <c r="I84" i="1"/>
  <c r="E84" i="1"/>
  <c r="M84" i="1"/>
  <c r="L84" i="1"/>
  <c r="D84" i="1"/>
  <c r="K84" i="1"/>
  <c r="C84" i="1"/>
  <c r="H84" i="1"/>
  <c r="G84" i="1"/>
  <c r="N80" i="1"/>
  <c r="J80" i="1"/>
  <c r="F80" i="1"/>
  <c r="M80" i="1"/>
  <c r="I80" i="1"/>
  <c r="E80" i="1"/>
  <c r="L80" i="1"/>
  <c r="D80" i="1"/>
  <c r="G80" i="1"/>
  <c r="K80" i="1"/>
  <c r="C80" i="1"/>
  <c r="H80" i="1"/>
  <c r="N77" i="1"/>
  <c r="J77" i="1"/>
  <c r="F77" i="1"/>
  <c r="M77" i="1"/>
  <c r="I77" i="1"/>
  <c r="E77" i="1"/>
  <c r="H77" i="1"/>
  <c r="K77" i="1"/>
  <c r="C77" i="1"/>
  <c r="G77" i="1"/>
  <c r="L77" i="1"/>
  <c r="D77" i="1"/>
  <c r="N75" i="1"/>
  <c r="J75" i="1"/>
  <c r="F75" i="1"/>
  <c r="M75" i="1"/>
  <c r="I75" i="1"/>
  <c r="E75" i="1"/>
  <c r="H75" i="1"/>
  <c r="C75" i="1"/>
  <c r="G75" i="1"/>
  <c r="L75" i="1"/>
  <c r="D75" i="1"/>
  <c r="K75" i="1"/>
  <c r="N141" i="1"/>
  <c r="J141" i="1"/>
  <c r="F141" i="1"/>
  <c r="M141" i="1"/>
  <c r="I141" i="1"/>
  <c r="E141" i="1"/>
  <c r="L141" i="1"/>
  <c r="H141" i="1"/>
  <c r="D141" i="1"/>
  <c r="K141" i="1"/>
  <c r="G141" i="1"/>
  <c r="C141" i="1"/>
  <c r="K90" i="1"/>
  <c r="G90" i="1"/>
  <c r="C90" i="1"/>
  <c r="N90" i="1"/>
  <c r="J90" i="1"/>
  <c r="F90" i="1"/>
  <c r="M90" i="1"/>
  <c r="I90" i="1"/>
  <c r="E90" i="1"/>
  <c r="L90" i="1"/>
  <c r="H90" i="1"/>
  <c r="D90" i="1"/>
  <c r="N126" i="1"/>
  <c r="J126" i="1"/>
  <c r="F126" i="1"/>
  <c r="M126" i="1"/>
  <c r="I126" i="1"/>
  <c r="E126" i="1"/>
  <c r="L126" i="1"/>
  <c r="H126" i="1"/>
  <c r="D126" i="1"/>
  <c r="K126" i="1"/>
  <c r="G126" i="1"/>
  <c r="C126" i="1"/>
  <c r="N134" i="1"/>
  <c r="J134" i="1"/>
  <c r="F134" i="1"/>
  <c r="M134" i="1"/>
  <c r="I134" i="1"/>
  <c r="E134" i="1"/>
  <c r="L134" i="1"/>
  <c r="H134" i="1"/>
  <c r="D134" i="1"/>
  <c r="K134" i="1"/>
  <c r="G134" i="1"/>
  <c r="C134" i="1"/>
  <c r="N269" i="1"/>
  <c r="J269" i="1"/>
  <c r="F269" i="1"/>
  <c r="M269" i="1"/>
  <c r="I269" i="1"/>
  <c r="E269" i="1"/>
  <c r="L269" i="1"/>
  <c r="H269" i="1"/>
  <c r="D269" i="1"/>
  <c r="K269" i="1"/>
  <c r="G269" i="1"/>
  <c r="C269" i="1"/>
  <c r="K197" i="1"/>
  <c r="G197" i="1"/>
  <c r="C197" i="1"/>
  <c r="N197" i="1"/>
  <c r="J197" i="1"/>
  <c r="F197" i="1"/>
  <c r="M197" i="1"/>
  <c r="I197" i="1"/>
  <c r="E197" i="1"/>
  <c r="L197" i="1"/>
  <c r="H197" i="1"/>
  <c r="D197" i="1"/>
  <c r="N218" i="1"/>
  <c r="J218" i="1"/>
  <c r="F218" i="1"/>
  <c r="M218" i="1"/>
  <c r="I218" i="1"/>
  <c r="E218" i="1"/>
  <c r="L218" i="1"/>
  <c r="H218" i="1"/>
  <c r="D218" i="1"/>
  <c r="K218" i="1"/>
  <c r="G218" i="1"/>
  <c r="C218" i="1"/>
  <c r="M241" i="1"/>
  <c r="I241" i="1"/>
  <c r="E241" i="1"/>
  <c r="L241" i="1"/>
  <c r="H241" i="1"/>
  <c r="D241" i="1"/>
  <c r="K241" i="1"/>
  <c r="G241" i="1"/>
  <c r="C241" i="1"/>
  <c r="N241" i="1"/>
  <c r="J241" i="1"/>
  <c r="F241" i="1"/>
  <c r="N270" i="1"/>
  <c r="J270" i="1"/>
  <c r="F270" i="1"/>
  <c r="M270" i="1"/>
  <c r="I270" i="1"/>
  <c r="E270" i="1"/>
  <c r="L270" i="1"/>
  <c r="H270" i="1"/>
  <c r="D270" i="1"/>
  <c r="C270" i="1"/>
  <c r="K270" i="1"/>
  <c r="G270" i="1"/>
  <c r="N216" i="1"/>
  <c r="J216" i="1"/>
  <c r="F216" i="1"/>
  <c r="M216" i="1"/>
  <c r="I216" i="1"/>
  <c r="E216" i="1"/>
  <c r="L216" i="1"/>
  <c r="H216" i="1"/>
  <c r="D216" i="1"/>
  <c r="K216" i="1"/>
  <c r="G216" i="1"/>
  <c r="C216" i="1"/>
  <c r="N115" i="1"/>
  <c r="J115" i="1"/>
  <c r="F115" i="1"/>
  <c r="M115" i="1"/>
  <c r="H115" i="1"/>
  <c r="C115" i="1"/>
  <c r="L115" i="1"/>
  <c r="G115" i="1"/>
  <c r="K115" i="1"/>
  <c r="E115" i="1"/>
  <c r="D115" i="1"/>
  <c r="I115" i="1"/>
  <c r="L43" i="1"/>
  <c r="H43" i="1"/>
  <c r="D43" i="1"/>
  <c r="K43" i="1"/>
  <c r="G43" i="1"/>
  <c r="C43" i="1"/>
  <c r="N43" i="1"/>
  <c r="J43" i="1"/>
  <c r="F43" i="1"/>
  <c r="M43" i="1"/>
  <c r="I43" i="1"/>
  <c r="E43" i="1"/>
  <c r="L57" i="1"/>
  <c r="H57" i="1"/>
  <c r="D57" i="1"/>
  <c r="K57" i="1"/>
  <c r="G57" i="1"/>
  <c r="C57" i="1"/>
  <c r="N57" i="1"/>
  <c r="J57" i="1"/>
  <c r="F57" i="1"/>
  <c r="M57" i="1"/>
  <c r="I57" i="1"/>
  <c r="E57" i="1"/>
  <c r="K114" i="1"/>
  <c r="G114" i="1"/>
  <c r="C114" i="1"/>
  <c r="N114" i="1"/>
  <c r="J114" i="1"/>
  <c r="F114" i="1"/>
  <c r="M114" i="1"/>
  <c r="I114" i="1"/>
  <c r="E114" i="1"/>
  <c r="L114" i="1"/>
  <c r="H114" i="1"/>
  <c r="D114" i="1"/>
  <c r="N209" i="1"/>
  <c r="J209" i="1"/>
  <c r="F209" i="1"/>
  <c r="M209" i="1"/>
  <c r="I209" i="1"/>
  <c r="E209" i="1"/>
  <c r="L209" i="1"/>
  <c r="H209" i="1"/>
  <c r="D209" i="1"/>
  <c r="K209" i="1"/>
  <c r="G209" i="1"/>
  <c r="C209" i="1"/>
  <c r="N276" i="1"/>
  <c r="J276" i="1"/>
  <c r="F276" i="1"/>
  <c r="M276" i="1"/>
  <c r="I276" i="1"/>
  <c r="E276" i="1"/>
  <c r="L276" i="1"/>
  <c r="H276" i="1"/>
  <c r="D276" i="1"/>
  <c r="K276" i="1"/>
  <c r="G276" i="1"/>
  <c r="C276" i="1"/>
  <c r="N260" i="1"/>
  <c r="J260" i="1"/>
  <c r="F260" i="1"/>
  <c r="M260" i="1"/>
  <c r="I260" i="1"/>
  <c r="E260" i="1"/>
  <c r="L260" i="1"/>
  <c r="H260" i="1"/>
  <c r="D260" i="1"/>
  <c r="K260" i="1"/>
  <c r="G260" i="1"/>
  <c r="C260" i="1"/>
  <c r="N148" i="1"/>
  <c r="J148" i="1"/>
  <c r="F148" i="1"/>
  <c r="M148" i="1"/>
  <c r="I148" i="1"/>
  <c r="E148" i="1"/>
  <c r="L148" i="1"/>
  <c r="H148" i="1"/>
  <c r="D148" i="1"/>
  <c r="K148" i="1"/>
  <c r="G148" i="1"/>
  <c r="C148" i="1"/>
  <c r="L63" i="1"/>
  <c r="H63" i="1"/>
  <c r="D63" i="1"/>
  <c r="K63" i="1"/>
  <c r="G63" i="1"/>
  <c r="C63" i="1"/>
  <c r="N63" i="1"/>
  <c r="J63" i="1"/>
  <c r="F63" i="1"/>
  <c r="M63" i="1"/>
  <c r="I63" i="1"/>
  <c r="E63" i="1"/>
  <c r="K177" i="1"/>
  <c r="G177" i="1"/>
  <c r="C177" i="1"/>
  <c r="N177" i="1"/>
  <c r="J177" i="1"/>
  <c r="F177" i="1"/>
  <c r="M177" i="1"/>
  <c r="I177" i="1"/>
  <c r="E177" i="1"/>
  <c r="L177" i="1"/>
  <c r="H177" i="1"/>
  <c r="D177" i="1"/>
  <c r="K92" i="1"/>
  <c r="G92" i="1"/>
  <c r="C92" i="1"/>
  <c r="N92" i="1"/>
  <c r="J92" i="1"/>
  <c r="F92" i="1"/>
  <c r="M92" i="1"/>
  <c r="I92" i="1"/>
  <c r="E92" i="1"/>
  <c r="H92" i="1"/>
  <c r="D92" i="1"/>
  <c r="L92" i="1"/>
  <c r="K110" i="1"/>
  <c r="G110" i="1"/>
  <c r="C110" i="1"/>
  <c r="N110" i="1"/>
  <c r="J110" i="1"/>
  <c r="F110" i="1"/>
  <c r="M110" i="1"/>
  <c r="I110" i="1"/>
  <c r="E110" i="1"/>
  <c r="L110" i="1"/>
  <c r="H110" i="1"/>
  <c r="D110" i="1"/>
  <c r="N158" i="1"/>
  <c r="J158" i="1"/>
  <c r="F158" i="1"/>
  <c r="M158" i="1"/>
  <c r="I158" i="1"/>
  <c r="E158" i="1"/>
  <c r="L158" i="1"/>
  <c r="H158" i="1"/>
  <c r="D158" i="1"/>
  <c r="K158" i="1"/>
  <c r="G158" i="1"/>
  <c r="C158" i="1"/>
  <c r="N275" i="1"/>
  <c r="J275" i="1"/>
  <c r="F275" i="1"/>
  <c r="M275" i="1"/>
  <c r="I275" i="1"/>
  <c r="E275" i="1"/>
  <c r="L275" i="1"/>
  <c r="H275" i="1"/>
  <c r="D275" i="1"/>
  <c r="G275" i="1"/>
  <c r="C275" i="1"/>
  <c r="K275" i="1"/>
  <c r="N116" i="1"/>
  <c r="J116" i="1"/>
  <c r="F116" i="1"/>
  <c r="L116" i="1"/>
  <c r="G116" i="1"/>
  <c r="K116" i="1"/>
  <c r="E116" i="1"/>
  <c r="I116" i="1"/>
  <c r="D116" i="1"/>
  <c r="M116" i="1"/>
  <c r="H116" i="1"/>
  <c r="C116" i="1"/>
  <c r="N156" i="1"/>
  <c r="J156" i="1"/>
  <c r="F156" i="1"/>
  <c r="M156" i="1"/>
  <c r="I156" i="1"/>
  <c r="E156" i="1"/>
  <c r="L156" i="1"/>
  <c r="H156" i="1"/>
  <c r="D156" i="1"/>
  <c r="K156" i="1"/>
  <c r="G156" i="1"/>
  <c r="C156" i="1"/>
  <c r="N212" i="1"/>
  <c r="J212" i="1"/>
  <c r="F212" i="1"/>
  <c r="M212" i="1"/>
  <c r="I212" i="1"/>
  <c r="E212" i="1"/>
  <c r="L212" i="1"/>
  <c r="H212" i="1"/>
  <c r="D212" i="1"/>
  <c r="K212" i="1"/>
  <c r="G212" i="1"/>
  <c r="C212" i="1"/>
  <c r="K91" i="1"/>
  <c r="G91" i="1"/>
  <c r="C91" i="1"/>
  <c r="N91" i="1"/>
  <c r="J91" i="1"/>
  <c r="F91" i="1"/>
  <c r="M91" i="1"/>
  <c r="I91" i="1"/>
  <c r="E91" i="1"/>
  <c r="D91" i="1"/>
  <c r="L91" i="1"/>
  <c r="H91" i="1"/>
  <c r="M247" i="1"/>
  <c r="I247" i="1"/>
  <c r="E247" i="1"/>
  <c r="L247" i="1"/>
  <c r="H247" i="1"/>
  <c r="D247" i="1"/>
  <c r="K247" i="1"/>
  <c r="G247" i="1"/>
  <c r="C247" i="1"/>
  <c r="N247" i="1"/>
  <c r="J247" i="1"/>
  <c r="F247" i="1"/>
  <c r="M233" i="1"/>
  <c r="I233" i="1"/>
  <c r="E233" i="1"/>
  <c r="L233" i="1"/>
  <c r="H233" i="1"/>
  <c r="D233" i="1"/>
  <c r="K233" i="1"/>
  <c r="G233" i="1"/>
  <c r="C233" i="1"/>
  <c r="N233" i="1"/>
  <c r="J233" i="1"/>
  <c r="F233" i="1"/>
  <c r="L48" i="1"/>
  <c r="H48" i="1"/>
  <c r="D48" i="1"/>
  <c r="K48" i="1"/>
  <c r="G48" i="1"/>
  <c r="C48" i="1"/>
  <c r="N48" i="1"/>
  <c r="J48" i="1"/>
  <c r="F48" i="1"/>
  <c r="M48" i="1"/>
  <c r="I48" i="1"/>
  <c r="E48" i="1"/>
  <c r="N128" i="1"/>
  <c r="J128" i="1"/>
  <c r="F128" i="1"/>
  <c r="M128" i="1"/>
  <c r="I128" i="1"/>
  <c r="E128" i="1"/>
  <c r="L128" i="1"/>
  <c r="H128" i="1"/>
  <c r="D128" i="1"/>
  <c r="K128" i="1"/>
  <c r="G128" i="1"/>
  <c r="C128" i="1"/>
  <c r="N161" i="1"/>
  <c r="J161" i="1"/>
  <c r="F161" i="1"/>
  <c r="M161" i="1"/>
  <c r="I161" i="1"/>
  <c r="E161" i="1"/>
  <c r="L161" i="1"/>
  <c r="H161" i="1"/>
  <c r="D161" i="1"/>
  <c r="K161" i="1"/>
  <c r="G161" i="1"/>
  <c r="C161" i="1"/>
  <c r="L58" i="1"/>
  <c r="H58" i="1"/>
  <c r="D58" i="1"/>
  <c r="K58" i="1"/>
  <c r="G58" i="1"/>
  <c r="C58" i="1"/>
  <c r="N58" i="1"/>
  <c r="J58" i="1"/>
  <c r="F58" i="1"/>
  <c r="M58" i="1"/>
  <c r="I58" i="1"/>
  <c r="E58" i="1"/>
  <c r="L45" i="1"/>
  <c r="H45" i="1"/>
  <c r="D45" i="1"/>
  <c r="K45" i="1"/>
  <c r="G45" i="1"/>
  <c r="C45" i="1"/>
  <c r="N45" i="1"/>
  <c r="J45" i="1"/>
  <c r="F45" i="1"/>
  <c r="M45" i="1"/>
  <c r="I45" i="1"/>
  <c r="E45" i="1"/>
  <c r="K105" i="1"/>
  <c r="G105" i="1"/>
  <c r="C105" i="1"/>
  <c r="N105" i="1"/>
  <c r="J105" i="1"/>
  <c r="F105" i="1"/>
  <c r="M105" i="1"/>
  <c r="I105" i="1"/>
  <c r="E105" i="1"/>
  <c r="L105" i="1"/>
  <c r="H105" i="1"/>
  <c r="D105" i="1"/>
  <c r="K94" i="1"/>
  <c r="G94" i="1"/>
  <c r="C94" i="1"/>
  <c r="N94" i="1"/>
  <c r="J94" i="1"/>
  <c r="F94" i="1"/>
  <c r="M94" i="1"/>
  <c r="I94" i="1"/>
  <c r="E94" i="1"/>
  <c r="L94" i="1"/>
  <c r="H94" i="1"/>
  <c r="D94" i="1"/>
  <c r="M238" i="1"/>
  <c r="I238" i="1"/>
  <c r="E238" i="1"/>
  <c r="L238" i="1"/>
  <c r="H238" i="1"/>
  <c r="D238" i="1"/>
  <c r="K238" i="1"/>
  <c r="G238" i="1"/>
  <c r="C238" i="1"/>
  <c r="N238" i="1"/>
  <c r="J238" i="1"/>
  <c r="F238" i="1"/>
  <c r="L61" i="1"/>
  <c r="H61" i="1"/>
  <c r="D61" i="1"/>
  <c r="K61" i="1"/>
  <c r="G61" i="1"/>
  <c r="C61" i="1"/>
  <c r="N61" i="1"/>
  <c r="J61" i="1"/>
  <c r="F61" i="1"/>
  <c r="M61" i="1"/>
  <c r="I61" i="1"/>
  <c r="E61" i="1"/>
  <c r="N153" i="1"/>
  <c r="J153" i="1"/>
  <c r="F153" i="1"/>
  <c r="M153" i="1"/>
  <c r="I153" i="1"/>
  <c r="E153" i="1"/>
  <c r="L153" i="1"/>
  <c r="H153" i="1"/>
  <c r="D153" i="1"/>
  <c r="K153" i="1"/>
  <c r="G153" i="1"/>
  <c r="C153" i="1"/>
  <c r="N151" i="1"/>
  <c r="J151" i="1"/>
  <c r="F151" i="1"/>
  <c r="M151" i="1"/>
  <c r="I151" i="1"/>
  <c r="E151" i="1"/>
  <c r="L151" i="1"/>
  <c r="H151" i="1"/>
  <c r="D151" i="1"/>
  <c r="K151" i="1"/>
  <c r="G151" i="1"/>
  <c r="C151" i="1"/>
  <c r="K180" i="1"/>
  <c r="G180" i="1"/>
  <c r="C180" i="1"/>
  <c r="N180" i="1"/>
  <c r="J180" i="1"/>
  <c r="F180" i="1"/>
  <c r="M180" i="1"/>
  <c r="I180" i="1"/>
  <c r="E180" i="1"/>
  <c r="L180" i="1"/>
  <c r="H180" i="1"/>
  <c r="D180" i="1"/>
  <c r="N157" i="1"/>
  <c r="J157" i="1"/>
  <c r="F157" i="1"/>
  <c r="M157" i="1"/>
  <c r="I157" i="1"/>
  <c r="E157" i="1"/>
  <c r="L157" i="1"/>
  <c r="H157" i="1"/>
  <c r="D157" i="1"/>
  <c r="K157" i="1"/>
  <c r="G157" i="1"/>
  <c r="C157" i="1"/>
  <c r="N117" i="1"/>
  <c r="J117" i="1"/>
  <c r="F117" i="1"/>
  <c r="K117" i="1"/>
  <c r="E117" i="1"/>
  <c r="I117" i="1"/>
  <c r="D117" i="1"/>
  <c r="M117" i="1"/>
  <c r="H117" i="1"/>
  <c r="C117" i="1"/>
  <c r="L117" i="1"/>
  <c r="G117" i="1"/>
  <c r="N142" i="1"/>
  <c r="J142" i="1"/>
  <c r="F142" i="1"/>
  <c r="M142" i="1"/>
  <c r="I142" i="1"/>
  <c r="E142" i="1"/>
  <c r="L142" i="1"/>
  <c r="H142" i="1"/>
  <c r="D142" i="1"/>
  <c r="K142" i="1"/>
  <c r="G142" i="1"/>
  <c r="C142" i="1"/>
  <c r="N169" i="1"/>
  <c r="J169" i="1"/>
  <c r="F169" i="1"/>
  <c r="M169" i="1"/>
  <c r="I169" i="1"/>
  <c r="E169" i="1"/>
  <c r="L169" i="1"/>
  <c r="H169" i="1"/>
  <c r="D169" i="1"/>
  <c r="K169" i="1"/>
  <c r="G169" i="1"/>
  <c r="C169" i="1"/>
  <c r="N253" i="1"/>
  <c r="J253" i="1"/>
  <c r="F253" i="1"/>
  <c r="M253" i="1"/>
  <c r="I253" i="1"/>
  <c r="E253" i="1"/>
  <c r="L253" i="1"/>
  <c r="H253" i="1"/>
  <c r="D253" i="1"/>
  <c r="K253" i="1"/>
  <c r="G253" i="1"/>
  <c r="C253" i="1"/>
  <c r="N132" i="1"/>
  <c r="J132" i="1"/>
  <c r="F132" i="1"/>
  <c r="M132" i="1"/>
  <c r="I132" i="1"/>
  <c r="E132" i="1"/>
  <c r="L132" i="1"/>
  <c r="H132" i="1"/>
  <c r="D132" i="1"/>
  <c r="K132" i="1"/>
  <c r="G132" i="1"/>
  <c r="C132" i="1"/>
  <c r="N217" i="1"/>
  <c r="J217" i="1"/>
  <c r="F217" i="1"/>
  <c r="M217" i="1"/>
  <c r="I217" i="1"/>
  <c r="E217" i="1"/>
  <c r="L217" i="1"/>
  <c r="H217" i="1"/>
  <c r="D217" i="1"/>
  <c r="K217" i="1"/>
  <c r="G217" i="1"/>
  <c r="C217" i="1"/>
  <c r="K179" i="1"/>
  <c r="G179" i="1"/>
  <c r="C179" i="1"/>
  <c r="N179" i="1"/>
  <c r="J179" i="1"/>
  <c r="F179" i="1"/>
  <c r="M179" i="1"/>
  <c r="I179" i="1"/>
  <c r="E179" i="1"/>
  <c r="L179" i="1"/>
  <c r="H179" i="1"/>
  <c r="D179" i="1"/>
  <c r="L51" i="1"/>
  <c r="H51" i="1"/>
  <c r="D51" i="1"/>
  <c r="K51" i="1"/>
  <c r="G51" i="1"/>
  <c r="C51" i="1"/>
  <c r="N51" i="1"/>
  <c r="J51" i="1"/>
  <c r="F51" i="1"/>
  <c r="M51" i="1"/>
  <c r="I51" i="1"/>
  <c r="E51" i="1"/>
  <c r="L41" i="1"/>
  <c r="H41" i="1"/>
  <c r="D41" i="1"/>
  <c r="K41" i="1"/>
  <c r="G41" i="1"/>
  <c r="C41" i="1"/>
  <c r="N41" i="1"/>
  <c r="J41" i="1"/>
  <c r="F41" i="1"/>
  <c r="M41" i="1"/>
  <c r="I41" i="1"/>
  <c r="E41" i="1"/>
  <c r="N129" i="1"/>
  <c r="J129" i="1"/>
  <c r="F129" i="1"/>
  <c r="M129" i="1"/>
  <c r="I129" i="1"/>
  <c r="E129" i="1"/>
  <c r="L129" i="1"/>
  <c r="H129" i="1"/>
  <c r="D129" i="1"/>
  <c r="K129" i="1"/>
  <c r="G129" i="1"/>
  <c r="C129" i="1"/>
  <c r="M242" i="1"/>
  <c r="I242" i="1"/>
  <c r="E242" i="1"/>
  <c r="L242" i="1"/>
  <c r="H242" i="1"/>
  <c r="D242" i="1"/>
  <c r="K242" i="1"/>
  <c r="G242" i="1"/>
  <c r="C242" i="1"/>
  <c r="N242" i="1"/>
  <c r="J242" i="1"/>
  <c r="F242" i="1"/>
  <c r="N263" i="1"/>
  <c r="J263" i="1"/>
  <c r="F263" i="1"/>
  <c r="M263" i="1"/>
  <c r="I263" i="1"/>
  <c r="E263" i="1"/>
  <c r="L263" i="1"/>
  <c r="H263" i="1"/>
  <c r="D263" i="1"/>
  <c r="G263" i="1"/>
  <c r="C263" i="1"/>
  <c r="K263" i="1"/>
  <c r="K89" i="1"/>
  <c r="G89" i="1"/>
  <c r="C89" i="1"/>
  <c r="N89" i="1"/>
  <c r="J89" i="1"/>
  <c r="F89" i="1"/>
  <c r="M89" i="1"/>
  <c r="I89" i="1"/>
  <c r="E89" i="1"/>
  <c r="L89" i="1"/>
  <c r="H89" i="1"/>
  <c r="D89" i="1"/>
  <c r="N262" i="1"/>
  <c r="J262" i="1"/>
  <c r="F262" i="1"/>
  <c r="M262" i="1"/>
  <c r="I262" i="1"/>
  <c r="E262" i="1"/>
  <c r="L262" i="1"/>
  <c r="H262" i="1"/>
  <c r="D262" i="1"/>
  <c r="C262" i="1"/>
  <c r="K262" i="1"/>
  <c r="G262" i="1"/>
  <c r="N136" i="1"/>
  <c r="J136" i="1"/>
  <c r="F136" i="1"/>
  <c r="M136" i="1"/>
  <c r="I136" i="1"/>
  <c r="E136" i="1"/>
  <c r="L136" i="1"/>
  <c r="H136" i="1"/>
  <c r="D136" i="1"/>
  <c r="K136" i="1"/>
  <c r="G136" i="1"/>
  <c r="C136" i="1"/>
  <c r="K182" i="1"/>
  <c r="G182" i="1"/>
  <c r="C182" i="1"/>
  <c r="N182" i="1"/>
  <c r="J182" i="1"/>
  <c r="F182" i="1"/>
  <c r="M182" i="1"/>
  <c r="I182" i="1"/>
  <c r="E182" i="1"/>
  <c r="L182" i="1"/>
  <c r="H182" i="1"/>
  <c r="D182" i="1"/>
  <c r="K113" i="1"/>
  <c r="G113" i="1"/>
  <c r="C113" i="1"/>
  <c r="N113" i="1"/>
  <c r="J113" i="1"/>
  <c r="F113" i="1"/>
  <c r="M113" i="1"/>
  <c r="I113" i="1"/>
  <c r="E113" i="1"/>
  <c r="L113" i="1"/>
  <c r="H113" i="1"/>
  <c r="D113" i="1"/>
  <c r="N257" i="1"/>
  <c r="J257" i="1"/>
  <c r="F257" i="1"/>
  <c r="M257" i="1"/>
  <c r="I257" i="1"/>
  <c r="E257" i="1"/>
  <c r="L257" i="1"/>
  <c r="H257" i="1"/>
  <c r="D257" i="1"/>
  <c r="K257" i="1"/>
  <c r="G257" i="1"/>
  <c r="C257" i="1"/>
  <c r="L64" i="1"/>
  <c r="H64" i="1"/>
  <c r="D64" i="1"/>
  <c r="K64" i="1"/>
  <c r="G64" i="1"/>
  <c r="C64" i="1"/>
  <c r="N64" i="1"/>
  <c r="J64" i="1"/>
  <c r="F64" i="1"/>
  <c r="M64" i="1"/>
  <c r="I64" i="1"/>
  <c r="E64" i="1"/>
  <c r="K104" i="1"/>
  <c r="G104" i="1"/>
  <c r="C104" i="1"/>
  <c r="N104" i="1"/>
  <c r="J104" i="1"/>
  <c r="F104" i="1"/>
  <c r="M104" i="1"/>
  <c r="I104" i="1"/>
  <c r="E104" i="1"/>
  <c r="H104" i="1"/>
  <c r="D104" i="1"/>
  <c r="L104" i="1"/>
  <c r="K186" i="1"/>
  <c r="G186" i="1"/>
  <c r="C186" i="1"/>
  <c r="N186" i="1"/>
  <c r="J186" i="1"/>
  <c r="F186" i="1"/>
  <c r="M186" i="1"/>
  <c r="I186" i="1"/>
  <c r="E186" i="1"/>
  <c r="L186" i="1"/>
  <c r="H186" i="1"/>
  <c r="D186" i="1"/>
  <c r="M251" i="1"/>
  <c r="I251" i="1"/>
  <c r="E251" i="1"/>
  <c r="L251" i="1"/>
  <c r="H251" i="1"/>
  <c r="D251" i="1"/>
  <c r="K251" i="1"/>
  <c r="C251" i="1"/>
  <c r="J251" i="1"/>
  <c r="G251" i="1"/>
  <c r="N251" i="1"/>
  <c r="F251" i="1"/>
  <c r="N150" i="1"/>
  <c r="J150" i="1"/>
  <c r="F150" i="1"/>
  <c r="M150" i="1"/>
  <c r="I150" i="1"/>
  <c r="E150" i="1"/>
  <c r="L150" i="1"/>
  <c r="H150" i="1"/>
  <c r="D150" i="1"/>
  <c r="K150" i="1"/>
  <c r="G150" i="1"/>
  <c r="C150" i="1"/>
  <c r="K95" i="1"/>
  <c r="G95" i="1"/>
  <c r="C95" i="1"/>
  <c r="N95" i="1"/>
  <c r="J95" i="1"/>
  <c r="F95" i="1"/>
  <c r="M95" i="1"/>
  <c r="I95" i="1"/>
  <c r="E95" i="1"/>
  <c r="D95" i="1"/>
  <c r="L95" i="1"/>
  <c r="H95" i="1"/>
  <c r="L53" i="1"/>
  <c r="H53" i="1"/>
  <c r="D53" i="1"/>
  <c r="K53" i="1"/>
  <c r="G53" i="1"/>
  <c r="C53" i="1"/>
  <c r="N53" i="1"/>
  <c r="J53" i="1"/>
  <c r="F53" i="1"/>
  <c r="M53" i="1"/>
  <c r="I53" i="1"/>
  <c r="E53" i="1"/>
  <c r="N124" i="1"/>
  <c r="J124" i="1"/>
  <c r="F124" i="1"/>
  <c r="M124" i="1"/>
  <c r="I124" i="1"/>
  <c r="E124" i="1"/>
  <c r="L124" i="1"/>
  <c r="H124" i="1"/>
  <c r="D124" i="1"/>
  <c r="K124" i="1"/>
  <c r="G124" i="1"/>
  <c r="C124" i="1"/>
  <c r="L46" i="1"/>
  <c r="H46" i="1"/>
  <c r="D46" i="1"/>
  <c r="K46" i="1"/>
  <c r="G46" i="1"/>
  <c r="C46" i="1"/>
  <c r="N46" i="1"/>
  <c r="J46" i="1"/>
  <c r="F46" i="1"/>
  <c r="M46" i="1"/>
  <c r="I46" i="1"/>
  <c r="E46" i="1"/>
  <c r="K195" i="1"/>
  <c r="G195" i="1"/>
  <c r="C195" i="1"/>
  <c r="N195" i="1"/>
  <c r="J195" i="1"/>
  <c r="F195" i="1"/>
  <c r="M195" i="1"/>
  <c r="I195" i="1"/>
  <c r="E195" i="1"/>
  <c r="L195" i="1"/>
  <c r="H195" i="1"/>
  <c r="D195" i="1"/>
  <c r="N255" i="1"/>
  <c r="J255" i="1"/>
  <c r="F255" i="1"/>
  <c r="M255" i="1"/>
  <c r="I255" i="1"/>
  <c r="E255" i="1"/>
  <c r="L255" i="1"/>
  <c r="H255" i="1"/>
  <c r="D255" i="1"/>
  <c r="G255" i="1"/>
  <c r="C255" i="1"/>
  <c r="K255" i="1"/>
  <c r="M246" i="1"/>
  <c r="I246" i="1"/>
  <c r="E246" i="1"/>
  <c r="L246" i="1"/>
  <c r="H246" i="1"/>
  <c r="D246" i="1"/>
  <c r="K246" i="1"/>
  <c r="G246" i="1"/>
  <c r="C246" i="1"/>
  <c r="N246" i="1"/>
  <c r="J246" i="1"/>
  <c r="F246" i="1"/>
  <c r="K85" i="1"/>
  <c r="G85" i="1"/>
  <c r="C85" i="1"/>
  <c r="N85" i="1"/>
  <c r="J85" i="1"/>
  <c r="F85" i="1"/>
  <c r="M85" i="1"/>
  <c r="I85" i="1"/>
  <c r="E85" i="1"/>
  <c r="L85" i="1"/>
  <c r="H85" i="1"/>
  <c r="D85" i="1"/>
  <c r="K185" i="1"/>
  <c r="G185" i="1"/>
  <c r="C185" i="1"/>
  <c r="N185" i="1"/>
  <c r="J185" i="1"/>
  <c r="F185" i="1"/>
  <c r="M185" i="1"/>
  <c r="I185" i="1"/>
  <c r="E185" i="1"/>
  <c r="L185" i="1"/>
  <c r="H185" i="1"/>
  <c r="D185" i="1"/>
  <c r="M244" i="1"/>
  <c r="I244" i="1"/>
  <c r="E244" i="1"/>
  <c r="L244" i="1"/>
  <c r="H244" i="1"/>
  <c r="D244" i="1"/>
  <c r="K244" i="1"/>
  <c r="G244" i="1"/>
  <c r="C244" i="1"/>
  <c r="N244" i="1"/>
  <c r="J244" i="1"/>
  <c r="F244" i="1"/>
  <c r="M237" i="1"/>
  <c r="I237" i="1"/>
  <c r="E237" i="1"/>
  <c r="L237" i="1"/>
  <c r="H237" i="1"/>
  <c r="D237" i="1"/>
  <c r="K237" i="1"/>
  <c r="G237" i="1"/>
  <c r="C237" i="1"/>
  <c r="N237" i="1"/>
  <c r="J237" i="1"/>
  <c r="F237" i="1"/>
  <c r="K191" i="1"/>
  <c r="G191" i="1"/>
  <c r="C191" i="1"/>
  <c r="N191" i="1"/>
  <c r="J191" i="1"/>
  <c r="F191" i="1"/>
  <c r="M191" i="1"/>
  <c r="I191" i="1"/>
  <c r="E191" i="1"/>
  <c r="L191" i="1"/>
  <c r="H191" i="1"/>
  <c r="D191" i="1"/>
  <c r="N137" i="1"/>
  <c r="J137" i="1"/>
  <c r="F137" i="1"/>
  <c r="M137" i="1"/>
  <c r="I137" i="1"/>
  <c r="E137" i="1"/>
  <c r="L137" i="1"/>
  <c r="H137" i="1"/>
  <c r="D137" i="1"/>
  <c r="K137" i="1"/>
  <c r="G137" i="1"/>
  <c r="C137" i="1"/>
  <c r="L59" i="1"/>
  <c r="H59" i="1"/>
  <c r="D59" i="1"/>
  <c r="K59" i="1"/>
  <c r="G59" i="1"/>
  <c r="C59" i="1"/>
  <c r="N59" i="1"/>
  <c r="J59" i="1"/>
  <c r="F59" i="1"/>
  <c r="M59" i="1"/>
  <c r="I59" i="1"/>
  <c r="E59" i="1"/>
  <c r="N119" i="1"/>
  <c r="J119" i="1"/>
  <c r="F119" i="1"/>
  <c r="M119" i="1"/>
  <c r="H119" i="1"/>
  <c r="C119" i="1"/>
  <c r="L119" i="1"/>
  <c r="G119" i="1"/>
  <c r="K119" i="1"/>
  <c r="E119" i="1"/>
  <c r="I119" i="1"/>
  <c r="D119" i="1"/>
  <c r="N165" i="1"/>
  <c r="J165" i="1"/>
  <c r="F165" i="1"/>
  <c r="M165" i="1"/>
  <c r="I165" i="1"/>
  <c r="E165" i="1"/>
  <c r="L165" i="1"/>
  <c r="H165" i="1"/>
  <c r="D165" i="1"/>
  <c r="K165" i="1"/>
  <c r="G165" i="1"/>
  <c r="C165" i="1"/>
  <c r="N259" i="1"/>
  <c r="J259" i="1"/>
  <c r="F259" i="1"/>
  <c r="M259" i="1"/>
  <c r="I259" i="1"/>
  <c r="E259" i="1"/>
  <c r="L259" i="1"/>
  <c r="H259" i="1"/>
  <c r="D259" i="1"/>
  <c r="G259" i="1"/>
  <c r="C259" i="1"/>
  <c r="K259" i="1"/>
  <c r="K189" i="1"/>
  <c r="G189" i="1"/>
  <c r="C189" i="1"/>
  <c r="N189" i="1"/>
  <c r="J189" i="1"/>
  <c r="F189" i="1"/>
  <c r="M189" i="1"/>
  <c r="I189" i="1"/>
  <c r="E189" i="1"/>
  <c r="L189" i="1"/>
  <c r="H189" i="1"/>
  <c r="D189" i="1"/>
  <c r="N202" i="1"/>
  <c r="J202" i="1"/>
  <c r="F202" i="1"/>
  <c r="M202" i="1"/>
  <c r="I202" i="1"/>
  <c r="E202" i="1"/>
  <c r="L202" i="1"/>
  <c r="D202" i="1"/>
  <c r="K202" i="1"/>
  <c r="C202" i="1"/>
  <c r="H202" i="1"/>
  <c r="G202" i="1"/>
  <c r="M250" i="1"/>
  <c r="I250" i="1"/>
  <c r="E250" i="1"/>
  <c r="L250" i="1"/>
  <c r="H250" i="1"/>
  <c r="D250" i="1"/>
  <c r="G250" i="1"/>
  <c r="N250" i="1"/>
  <c r="F250" i="1"/>
  <c r="K250" i="1"/>
  <c r="C250" i="1"/>
  <c r="J250" i="1"/>
  <c r="N155" i="1"/>
  <c r="J155" i="1"/>
  <c r="F155" i="1"/>
  <c r="M155" i="1"/>
  <c r="I155" i="1"/>
  <c r="E155" i="1"/>
  <c r="L155" i="1"/>
  <c r="H155" i="1"/>
  <c r="D155" i="1"/>
  <c r="K155" i="1"/>
  <c r="G155" i="1"/>
  <c r="C155" i="1"/>
  <c r="K112" i="1"/>
  <c r="G112" i="1"/>
  <c r="C112" i="1"/>
  <c r="N112" i="1"/>
  <c r="J112" i="1"/>
  <c r="F112" i="1"/>
  <c r="M112" i="1"/>
  <c r="I112" i="1"/>
  <c r="E112" i="1"/>
  <c r="H112" i="1"/>
  <c r="D112" i="1"/>
  <c r="L112" i="1"/>
  <c r="N266" i="1"/>
  <c r="J266" i="1"/>
  <c r="F266" i="1"/>
  <c r="M266" i="1"/>
  <c r="I266" i="1"/>
  <c r="E266" i="1"/>
  <c r="L266" i="1"/>
  <c r="H266" i="1"/>
  <c r="D266" i="1"/>
  <c r="C266" i="1"/>
  <c r="K266" i="1"/>
  <c r="G266" i="1"/>
  <c r="N135" i="1"/>
  <c r="J135" i="1"/>
  <c r="F135" i="1"/>
  <c r="M135" i="1"/>
  <c r="I135" i="1"/>
  <c r="E135" i="1"/>
  <c r="L135" i="1"/>
  <c r="H135" i="1"/>
  <c r="D135" i="1"/>
  <c r="K135" i="1"/>
  <c r="G135" i="1"/>
  <c r="C135" i="1"/>
  <c r="L47" i="1"/>
  <c r="H47" i="1"/>
  <c r="D47" i="1"/>
  <c r="K47" i="1"/>
  <c r="G47" i="1"/>
  <c r="C47" i="1"/>
  <c r="N47" i="1"/>
  <c r="J47" i="1"/>
  <c r="F47" i="1"/>
  <c r="M47" i="1"/>
  <c r="I47" i="1"/>
  <c r="E47" i="1"/>
  <c r="N160" i="1"/>
  <c r="J160" i="1"/>
  <c r="F160" i="1"/>
  <c r="M160" i="1"/>
  <c r="I160" i="1"/>
  <c r="E160" i="1"/>
  <c r="L160" i="1"/>
  <c r="H160" i="1"/>
  <c r="D160" i="1"/>
  <c r="K160" i="1"/>
  <c r="G160" i="1"/>
  <c r="C160" i="1"/>
  <c r="N146" i="1"/>
  <c r="J146" i="1"/>
  <c r="F146" i="1"/>
  <c r="M146" i="1"/>
  <c r="I146" i="1"/>
  <c r="E146" i="1"/>
  <c r="L146" i="1"/>
  <c r="H146" i="1"/>
  <c r="D146" i="1"/>
  <c r="K146" i="1"/>
  <c r="G146" i="1"/>
  <c r="C146" i="1"/>
  <c r="M248" i="1"/>
  <c r="L248" i="1"/>
  <c r="I248" i="1"/>
  <c r="E248" i="1"/>
  <c r="N248" i="1"/>
  <c r="H248" i="1"/>
  <c r="D248" i="1"/>
  <c r="K248" i="1"/>
  <c r="G248" i="1"/>
  <c r="C248" i="1"/>
  <c r="J248" i="1"/>
  <c r="F248" i="1"/>
  <c r="N215" i="1"/>
  <c r="J215" i="1"/>
  <c r="F215" i="1"/>
  <c r="M215" i="1"/>
  <c r="I215" i="1"/>
  <c r="E215" i="1"/>
  <c r="L215" i="1"/>
  <c r="H215" i="1"/>
  <c r="D215" i="1"/>
  <c r="K215" i="1"/>
  <c r="G215" i="1"/>
  <c r="C215" i="1"/>
  <c r="N220" i="1"/>
  <c r="J220" i="1"/>
  <c r="F220" i="1"/>
  <c r="M220" i="1"/>
  <c r="I220" i="1"/>
  <c r="E220" i="1"/>
  <c r="L220" i="1"/>
  <c r="H220" i="1"/>
  <c r="D220" i="1"/>
  <c r="K220" i="1"/>
  <c r="G220" i="1"/>
  <c r="C220" i="1"/>
  <c r="L49" i="1"/>
  <c r="H49" i="1"/>
  <c r="D49" i="1"/>
  <c r="K49" i="1"/>
  <c r="G49" i="1"/>
  <c r="C49" i="1"/>
  <c r="N49" i="1"/>
  <c r="J49" i="1"/>
  <c r="F49" i="1"/>
  <c r="M49" i="1"/>
  <c r="I49" i="1"/>
  <c r="E49" i="1"/>
  <c r="K98" i="1"/>
  <c r="G98" i="1"/>
  <c r="C98" i="1"/>
  <c r="N98" i="1"/>
  <c r="J98" i="1"/>
  <c r="F98" i="1"/>
  <c r="M98" i="1"/>
  <c r="I98" i="1"/>
  <c r="E98" i="1"/>
  <c r="L98" i="1"/>
  <c r="H98" i="1"/>
  <c r="D98" i="1"/>
  <c r="M243" i="1"/>
  <c r="I243" i="1"/>
  <c r="E243" i="1"/>
  <c r="L243" i="1"/>
  <c r="H243" i="1"/>
  <c r="D243" i="1"/>
  <c r="K243" i="1"/>
  <c r="G243" i="1"/>
  <c r="C243" i="1"/>
  <c r="N243" i="1"/>
  <c r="J243" i="1"/>
  <c r="F243" i="1"/>
  <c r="N123" i="1"/>
  <c r="J123" i="1"/>
  <c r="F123" i="1"/>
  <c r="L123" i="1"/>
  <c r="H123" i="1"/>
  <c r="C123" i="1"/>
  <c r="M123" i="1"/>
  <c r="G123" i="1"/>
  <c r="K123" i="1"/>
  <c r="E123" i="1"/>
  <c r="I123" i="1"/>
  <c r="D123" i="1"/>
  <c r="K181" i="1"/>
  <c r="G181" i="1"/>
  <c r="C181" i="1"/>
  <c r="N181" i="1"/>
  <c r="J181" i="1"/>
  <c r="F181" i="1"/>
  <c r="M181" i="1"/>
  <c r="I181" i="1"/>
  <c r="E181" i="1"/>
  <c r="L181" i="1"/>
  <c r="H181" i="1"/>
  <c r="D181" i="1"/>
  <c r="M245" i="1"/>
  <c r="I245" i="1"/>
  <c r="E245" i="1"/>
  <c r="L245" i="1"/>
  <c r="H245" i="1"/>
  <c r="D245" i="1"/>
  <c r="K245" i="1"/>
  <c r="G245" i="1"/>
  <c r="C245" i="1"/>
  <c r="N245" i="1"/>
  <c r="J245" i="1"/>
  <c r="F245" i="1"/>
  <c r="N203" i="1"/>
  <c r="J203" i="1"/>
  <c r="F203" i="1"/>
  <c r="M203" i="1"/>
  <c r="I203" i="1"/>
  <c r="E203" i="1"/>
  <c r="L203" i="1"/>
  <c r="H203" i="1"/>
  <c r="D203" i="1"/>
  <c r="K203" i="1"/>
  <c r="G203" i="1"/>
  <c r="C203" i="1"/>
  <c r="M65" i="1"/>
  <c r="I65" i="1"/>
  <c r="E65" i="1"/>
  <c r="J65" i="1"/>
  <c r="D65" i="1"/>
  <c r="N65" i="1"/>
  <c r="H65" i="1"/>
  <c r="C65" i="1"/>
  <c r="L65" i="1"/>
  <c r="G65" i="1"/>
  <c r="K65" i="1"/>
  <c r="F65" i="1"/>
  <c r="N144" i="1"/>
  <c r="J144" i="1"/>
  <c r="F144" i="1"/>
  <c r="M144" i="1"/>
  <c r="I144" i="1"/>
  <c r="E144" i="1"/>
  <c r="L144" i="1"/>
  <c r="H144" i="1"/>
  <c r="D144" i="1"/>
  <c r="K144" i="1"/>
  <c r="G144" i="1"/>
  <c r="C144" i="1"/>
  <c r="N201" i="1"/>
  <c r="J201" i="1"/>
  <c r="F201" i="1"/>
  <c r="M201" i="1"/>
  <c r="I201" i="1"/>
  <c r="E201" i="1"/>
  <c r="H201" i="1"/>
  <c r="G201" i="1"/>
  <c r="L201" i="1"/>
  <c r="D201" i="1"/>
  <c r="K201" i="1"/>
  <c r="C201" i="1"/>
  <c r="N213" i="1"/>
  <c r="J213" i="1"/>
  <c r="F213" i="1"/>
  <c r="M213" i="1"/>
  <c r="I213" i="1"/>
  <c r="E213" i="1"/>
  <c r="L213" i="1"/>
  <c r="H213" i="1"/>
  <c r="D213" i="1"/>
  <c r="K213" i="1"/>
  <c r="G213" i="1"/>
  <c r="C213" i="1"/>
  <c r="K102" i="1"/>
  <c r="G102" i="1"/>
  <c r="C102" i="1"/>
  <c r="N102" i="1"/>
  <c r="J102" i="1"/>
  <c r="F102" i="1"/>
  <c r="M102" i="1"/>
  <c r="I102" i="1"/>
  <c r="E102" i="1"/>
  <c r="L102" i="1"/>
  <c r="H102" i="1"/>
  <c r="D102" i="1"/>
  <c r="N154" i="1"/>
  <c r="J154" i="1"/>
  <c r="F154" i="1"/>
  <c r="M154" i="1"/>
  <c r="I154" i="1"/>
  <c r="E154" i="1"/>
  <c r="L154" i="1"/>
  <c r="H154" i="1"/>
  <c r="D154" i="1"/>
  <c r="K154" i="1"/>
  <c r="G154" i="1"/>
  <c r="C154" i="1"/>
  <c r="L52" i="1"/>
  <c r="H52" i="1"/>
  <c r="D52" i="1"/>
  <c r="K52" i="1"/>
  <c r="G52" i="1"/>
  <c r="C52" i="1"/>
  <c r="N52" i="1"/>
  <c r="J52" i="1"/>
  <c r="F52" i="1"/>
  <c r="M52" i="1"/>
  <c r="I52" i="1"/>
  <c r="E52" i="1"/>
  <c r="N223" i="1"/>
  <c r="J223" i="1"/>
  <c r="F223" i="1"/>
  <c r="M223" i="1"/>
  <c r="I223" i="1"/>
  <c r="E223" i="1"/>
  <c r="L223" i="1"/>
  <c r="H223" i="1"/>
  <c r="D223" i="1"/>
  <c r="K223" i="1"/>
  <c r="G223" i="1"/>
  <c r="C223" i="1"/>
  <c r="K111" i="1"/>
  <c r="G111" i="1"/>
  <c r="C111" i="1"/>
  <c r="N111" i="1"/>
  <c r="J111" i="1"/>
  <c r="F111" i="1"/>
  <c r="M111" i="1"/>
  <c r="I111" i="1"/>
  <c r="E111" i="1"/>
  <c r="D111" i="1"/>
  <c r="L111" i="1"/>
  <c r="H111" i="1"/>
  <c r="M235" i="1"/>
  <c r="I235" i="1"/>
  <c r="E235" i="1"/>
  <c r="L235" i="1"/>
  <c r="H235" i="1"/>
  <c r="D235" i="1"/>
  <c r="K235" i="1"/>
  <c r="G235" i="1"/>
  <c r="C235" i="1"/>
  <c r="N235" i="1"/>
  <c r="J235" i="1"/>
  <c r="F235" i="1"/>
  <c r="N227" i="1"/>
  <c r="J227" i="1"/>
  <c r="F227" i="1"/>
  <c r="M227" i="1"/>
  <c r="I227" i="1"/>
  <c r="E227" i="1"/>
  <c r="L227" i="1"/>
  <c r="H227" i="1"/>
  <c r="D227" i="1"/>
  <c r="K227" i="1"/>
  <c r="G227" i="1"/>
  <c r="C227" i="1"/>
  <c r="L56" i="1"/>
  <c r="H56" i="1"/>
  <c r="D56" i="1"/>
  <c r="K56" i="1"/>
  <c r="G56" i="1"/>
  <c r="C56" i="1"/>
  <c r="N56" i="1"/>
  <c r="J56" i="1"/>
  <c r="F56" i="1"/>
  <c r="M56" i="1"/>
  <c r="I56" i="1"/>
  <c r="E56" i="1"/>
  <c r="K173" i="1"/>
  <c r="G173" i="1"/>
  <c r="C173" i="1"/>
  <c r="N173" i="1"/>
  <c r="J173" i="1"/>
  <c r="F173" i="1"/>
  <c r="M173" i="1"/>
  <c r="I173" i="1"/>
  <c r="L173" i="1"/>
  <c r="H173" i="1"/>
  <c r="D173" i="1"/>
  <c r="E173" i="1"/>
  <c r="N205" i="1"/>
  <c r="J205" i="1"/>
  <c r="F205" i="1"/>
  <c r="M205" i="1"/>
  <c r="I205" i="1"/>
  <c r="E205" i="1"/>
  <c r="L205" i="1"/>
  <c r="H205" i="1"/>
  <c r="D205" i="1"/>
  <c r="K205" i="1"/>
  <c r="G205" i="1"/>
  <c r="C205" i="1"/>
  <c r="N122" i="1"/>
  <c r="J122" i="1"/>
  <c r="F122" i="1"/>
  <c r="I122" i="1"/>
  <c r="D122" i="1"/>
  <c r="M122" i="1"/>
  <c r="H122" i="1"/>
  <c r="C122" i="1"/>
  <c r="L122" i="1"/>
  <c r="G122" i="1"/>
  <c r="K122" i="1"/>
  <c r="E122" i="1"/>
  <c r="N131" i="1"/>
  <c r="J131" i="1"/>
  <c r="F131" i="1"/>
  <c r="M131" i="1"/>
  <c r="I131" i="1"/>
  <c r="E131" i="1"/>
  <c r="L131" i="1"/>
  <c r="H131" i="1"/>
  <c r="D131" i="1"/>
  <c r="K131" i="1"/>
  <c r="G131" i="1"/>
  <c r="C131" i="1"/>
  <c r="M68" i="1"/>
  <c r="I68" i="1"/>
  <c r="E68" i="1"/>
  <c r="K68" i="1"/>
  <c r="F68" i="1"/>
  <c r="J68" i="1"/>
  <c r="D68" i="1"/>
  <c r="N68" i="1"/>
  <c r="H68" i="1"/>
  <c r="C68" i="1"/>
  <c r="L68" i="1"/>
  <c r="G68" i="1"/>
  <c r="K86" i="1"/>
  <c r="G86" i="1"/>
  <c r="C86" i="1"/>
  <c r="N86" i="1"/>
  <c r="J86" i="1"/>
  <c r="F86" i="1"/>
  <c r="M86" i="1"/>
  <c r="I86" i="1"/>
  <c r="E86" i="1"/>
  <c r="L86" i="1"/>
  <c r="H86" i="1"/>
  <c r="D86" i="1"/>
  <c r="K100" i="1"/>
  <c r="G100" i="1"/>
  <c r="C100" i="1"/>
  <c r="N100" i="1"/>
  <c r="J100" i="1"/>
  <c r="F100" i="1"/>
  <c r="M100" i="1"/>
  <c r="I100" i="1"/>
  <c r="E100" i="1"/>
  <c r="H100" i="1"/>
  <c r="D100" i="1"/>
  <c r="L100" i="1"/>
  <c r="K170" i="1"/>
  <c r="G170" i="1"/>
  <c r="C170" i="1"/>
  <c r="N170" i="1"/>
  <c r="J170" i="1"/>
  <c r="H170" i="1"/>
  <c r="M170" i="1"/>
  <c r="F170" i="1"/>
  <c r="L170" i="1"/>
  <c r="E170" i="1"/>
  <c r="I170" i="1"/>
  <c r="D170" i="1"/>
  <c r="N140" i="1"/>
  <c r="J140" i="1"/>
  <c r="F140" i="1"/>
  <c r="M140" i="1"/>
  <c r="I140" i="1"/>
  <c r="E140" i="1"/>
  <c r="L140" i="1"/>
  <c r="H140" i="1"/>
  <c r="D140" i="1"/>
  <c r="K140" i="1"/>
  <c r="G140" i="1"/>
  <c r="C140" i="1"/>
  <c r="N221" i="1"/>
  <c r="J221" i="1"/>
  <c r="F221" i="1"/>
  <c r="M221" i="1"/>
  <c r="I221" i="1"/>
  <c r="E221" i="1"/>
  <c r="L221" i="1"/>
  <c r="H221" i="1"/>
  <c r="D221" i="1"/>
  <c r="K221" i="1"/>
  <c r="G221" i="1"/>
  <c r="C221" i="1"/>
  <c r="N264" i="1"/>
  <c r="J264" i="1"/>
  <c r="F264" i="1"/>
  <c r="M264" i="1"/>
  <c r="I264" i="1"/>
  <c r="E264" i="1"/>
  <c r="L264" i="1"/>
  <c r="H264" i="1"/>
  <c r="D264" i="1"/>
  <c r="K264" i="1"/>
  <c r="G264" i="1"/>
  <c r="C264" i="1"/>
  <c r="N254" i="1"/>
  <c r="J254" i="1"/>
  <c r="F254" i="1"/>
  <c r="M254" i="1"/>
  <c r="I254" i="1"/>
  <c r="E254" i="1"/>
  <c r="L254" i="1"/>
  <c r="H254" i="1"/>
  <c r="D254" i="1"/>
  <c r="C254" i="1"/>
  <c r="K254" i="1"/>
  <c r="G254" i="1"/>
  <c r="N206" i="1"/>
  <c r="J206" i="1"/>
  <c r="F206" i="1"/>
  <c r="M206" i="1"/>
  <c r="I206" i="1"/>
  <c r="E206" i="1"/>
  <c r="L206" i="1"/>
  <c r="H206" i="1"/>
  <c r="D206" i="1"/>
  <c r="K206" i="1"/>
  <c r="G206" i="1"/>
  <c r="C206" i="1"/>
  <c r="N210" i="1"/>
  <c r="J210" i="1"/>
  <c r="F210" i="1"/>
  <c r="M210" i="1"/>
  <c r="I210" i="1"/>
  <c r="E210" i="1"/>
  <c r="L210" i="1"/>
  <c r="H210" i="1"/>
  <c r="D210" i="1"/>
  <c r="K210" i="1"/>
  <c r="G210" i="1"/>
  <c r="C210" i="1"/>
  <c r="K103" i="1"/>
  <c r="G103" i="1"/>
  <c r="C103" i="1"/>
  <c r="N103" i="1"/>
  <c r="J103" i="1"/>
  <c r="F103" i="1"/>
  <c r="M103" i="1"/>
  <c r="I103" i="1"/>
  <c r="E103" i="1"/>
  <c r="D103" i="1"/>
  <c r="L103" i="1"/>
  <c r="H103" i="1"/>
  <c r="N214" i="1"/>
  <c r="J214" i="1"/>
  <c r="F214" i="1"/>
  <c r="M214" i="1"/>
  <c r="I214" i="1"/>
  <c r="E214" i="1"/>
  <c r="L214" i="1"/>
  <c r="H214" i="1"/>
  <c r="D214" i="1"/>
  <c r="K214" i="1"/>
  <c r="G214" i="1"/>
  <c r="C214" i="1"/>
  <c r="N130" i="1"/>
  <c r="J130" i="1"/>
  <c r="F130" i="1"/>
  <c r="M130" i="1"/>
  <c r="I130" i="1"/>
  <c r="E130" i="1"/>
  <c r="L130" i="1"/>
  <c r="H130" i="1"/>
  <c r="D130" i="1"/>
  <c r="K130" i="1"/>
  <c r="G130" i="1"/>
  <c r="C130" i="1"/>
  <c r="L42" i="1"/>
  <c r="H42" i="1"/>
  <c r="D42" i="1"/>
  <c r="K42" i="1"/>
  <c r="G42" i="1"/>
  <c r="C42" i="1"/>
  <c r="N42" i="1"/>
  <c r="J42" i="1"/>
  <c r="F42" i="1"/>
  <c r="M42" i="1"/>
  <c r="I42" i="1"/>
  <c r="E42" i="1"/>
  <c r="M67" i="1"/>
  <c r="I67" i="1"/>
  <c r="E67" i="1"/>
  <c r="L67" i="1"/>
  <c r="G67" i="1"/>
  <c r="K67" i="1"/>
  <c r="F67" i="1"/>
  <c r="J67" i="1"/>
  <c r="D67" i="1"/>
  <c r="N67" i="1"/>
  <c r="H67" i="1"/>
  <c r="C67" i="1"/>
  <c r="N219" i="1"/>
  <c r="J219" i="1"/>
  <c r="F219" i="1"/>
  <c r="M219" i="1"/>
  <c r="I219" i="1"/>
  <c r="E219" i="1"/>
  <c r="L219" i="1"/>
  <c r="H219" i="1"/>
  <c r="D219" i="1"/>
  <c r="K219" i="1"/>
  <c r="G219" i="1"/>
  <c r="C219" i="1"/>
  <c r="K194" i="1"/>
  <c r="G194" i="1"/>
  <c r="C194" i="1"/>
  <c r="N194" i="1"/>
  <c r="J194" i="1"/>
  <c r="F194" i="1"/>
  <c r="M194" i="1"/>
  <c r="I194" i="1"/>
  <c r="E194" i="1"/>
  <c r="L194" i="1"/>
  <c r="H194" i="1"/>
  <c r="D194" i="1"/>
  <c r="K88" i="1"/>
  <c r="G88" i="1"/>
  <c r="C88" i="1"/>
  <c r="N88" i="1"/>
  <c r="J88" i="1"/>
  <c r="F88" i="1"/>
  <c r="M88" i="1"/>
  <c r="I88" i="1"/>
  <c r="E88" i="1"/>
  <c r="H88" i="1"/>
  <c r="D88" i="1"/>
  <c r="L88" i="1"/>
  <c r="M240" i="1"/>
  <c r="I240" i="1"/>
  <c r="E240" i="1"/>
  <c r="L240" i="1"/>
  <c r="H240" i="1"/>
  <c r="D240" i="1"/>
  <c r="K240" i="1"/>
  <c r="G240" i="1"/>
  <c r="C240" i="1"/>
  <c r="N240" i="1"/>
  <c r="J240" i="1"/>
  <c r="F240" i="1"/>
  <c r="K176" i="1"/>
  <c r="G176" i="1"/>
  <c r="C176" i="1"/>
  <c r="N176" i="1"/>
  <c r="J176" i="1"/>
  <c r="F176" i="1"/>
  <c r="M176" i="1"/>
  <c r="I176" i="1"/>
  <c r="E176" i="1"/>
  <c r="L176" i="1"/>
  <c r="H176" i="1"/>
  <c r="D176" i="1"/>
  <c r="N211" i="1"/>
  <c r="J211" i="1"/>
  <c r="F211" i="1"/>
  <c r="M211" i="1"/>
  <c r="I211" i="1"/>
  <c r="E211" i="1"/>
  <c r="L211" i="1"/>
  <c r="H211" i="1"/>
  <c r="D211" i="1"/>
  <c r="K211" i="1"/>
  <c r="G211" i="1"/>
  <c r="C211" i="1"/>
  <c r="M236" i="1"/>
  <c r="I236" i="1"/>
  <c r="E236" i="1"/>
  <c r="L236" i="1"/>
  <c r="H236" i="1"/>
  <c r="D236" i="1"/>
  <c r="K236" i="1"/>
  <c r="G236" i="1"/>
  <c r="C236" i="1"/>
  <c r="N236" i="1"/>
  <c r="J236" i="1"/>
  <c r="F236" i="1"/>
  <c r="N273" i="1"/>
  <c r="J273" i="1"/>
  <c r="F273" i="1"/>
  <c r="M273" i="1"/>
  <c r="I273" i="1"/>
  <c r="E273" i="1"/>
  <c r="L273" i="1"/>
  <c r="H273" i="1"/>
  <c r="D273" i="1"/>
  <c r="K273" i="1"/>
  <c r="G273" i="1"/>
  <c r="C273" i="1"/>
  <c r="N268" i="1"/>
  <c r="J268" i="1"/>
  <c r="F268" i="1"/>
  <c r="M268" i="1"/>
  <c r="I268" i="1"/>
  <c r="E268" i="1"/>
  <c r="L268" i="1"/>
  <c r="H268" i="1"/>
  <c r="D268" i="1"/>
  <c r="K268" i="1"/>
  <c r="G268" i="1"/>
  <c r="C268" i="1"/>
  <c r="L50" i="1"/>
  <c r="H50" i="1"/>
  <c r="D50" i="1"/>
  <c r="K50" i="1"/>
  <c r="G50" i="1"/>
  <c r="C50" i="1"/>
  <c r="N50" i="1"/>
  <c r="J50" i="1"/>
  <c r="F50" i="1"/>
  <c r="M50" i="1"/>
  <c r="I50" i="1"/>
  <c r="E50" i="1"/>
  <c r="N121" i="1"/>
  <c r="J121" i="1"/>
  <c r="F121" i="1"/>
  <c r="K121" i="1"/>
  <c r="E121" i="1"/>
  <c r="I121" i="1"/>
  <c r="D121" i="1"/>
  <c r="M121" i="1"/>
  <c r="H121" i="1"/>
  <c r="C121" i="1"/>
  <c r="L121" i="1"/>
  <c r="G121" i="1"/>
  <c r="K193" i="1"/>
  <c r="G193" i="1"/>
  <c r="C193" i="1"/>
  <c r="N193" i="1"/>
  <c r="J193" i="1"/>
  <c r="F193" i="1"/>
  <c r="M193" i="1"/>
  <c r="I193" i="1"/>
  <c r="E193" i="1"/>
  <c r="L193" i="1"/>
  <c r="H193" i="1"/>
  <c r="D193" i="1"/>
  <c r="N222" i="1"/>
  <c r="J222" i="1"/>
  <c r="F222" i="1"/>
  <c r="M222" i="1"/>
  <c r="I222" i="1"/>
  <c r="E222" i="1"/>
  <c r="L222" i="1"/>
  <c r="H222" i="1"/>
  <c r="D222" i="1"/>
  <c r="K222" i="1"/>
  <c r="G222" i="1"/>
  <c r="C222" i="1"/>
  <c r="N167" i="1"/>
  <c r="J167" i="1"/>
  <c r="F167" i="1"/>
  <c r="M167" i="1"/>
  <c r="I167" i="1"/>
  <c r="E167" i="1"/>
  <c r="L167" i="1"/>
  <c r="H167" i="1"/>
  <c r="D167" i="1"/>
  <c r="K167" i="1"/>
  <c r="G167" i="1"/>
  <c r="C167" i="1"/>
  <c r="L60" i="1"/>
  <c r="H60" i="1"/>
  <c r="D60" i="1"/>
  <c r="K60" i="1"/>
  <c r="G60" i="1"/>
  <c r="C60" i="1"/>
  <c r="N60" i="1"/>
  <c r="J60" i="1"/>
  <c r="F60" i="1"/>
  <c r="M60" i="1"/>
  <c r="I60" i="1"/>
  <c r="E60" i="1"/>
  <c r="L55" i="1"/>
  <c r="H55" i="1"/>
  <c r="D55" i="1"/>
  <c r="K55" i="1"/>
  <c r="G55" i="1"/>
  <c r="C55" i="1"/>
  <c r="N55" i="1"/>
  <c r="J55" i="1"/>
  <c r="F55" i="1"/>
  <c r="M55" i="1"/>
  <c r="I55" i="1"/>
  <c r="E55" i="1"/>
  <c r="K107" i="1"/>
  <c r="G107" i="1"/>
  <c r="C107" i="1"/>
  <c r="N107" i="1"/>
  <c r="J107" i="1"/>
  <c r="F107" i="1"/>
  <c r="M107" i="1"/>
  <c r="I107" i="1"/>
  <c r="E107" i="1"/>
  <c r="D107" i="1"/>
  <c r="L107" i="1"/>
  <c r="H107" i="1"/>
  <c r="M230" i="1"/>
  <c r="I230" i="1"/>
  <c r="E230" i="1"/>
  <c r="L230" i="1"/>
  <c r="H230" i="1"/>
  <c r="C230" i="1"/>
  <c r="N230" i="1"/>
  <c r="G230" i="1"/>
  <c r="K230" i="1"/>
  <c r="F230" i="1"/>
  <c r="J230" i="1"/>
  <c r="D230" i="1"/>
  <c r="K172" i="1"/>
  <c r="G172" i="1"/>
  <c r="C172" i="1"/>
  <c r="N172" i="1"/>
  <c r="J172" i="1"/>
  <c r="F172" i="1"/>
  <c r="H172" i="1"/>
  <c r="M172" i="1"/>
  <c r="E172" i="1"/>
  <c r="L172" i="1"/>
  <c r="D172" i="1"/>
  <c r="I172" i="1"/>
  <c r="N120" i="1"/>
  <c r="J120" i="1"/>
  <c r="F120" i="1"/>
  <c r="L120" i="1"/>
  <c r="G120" i="1"/>
  <c r="K120" i="1"/>
  <c r="E120" i="1"/>
  <c r="I120" i="1"/>
  <c r="D120" i="1"/>
  <c r="H120" i="1"/>
  <c r="C120" i="1"/>
  <c r="M120" i="1"/>
  <c r="N166" i="1"/>
  <c r="J166" i="1"/>
  <c r="F166" i="1"/>
  <c r="M166" i="1"/>
  <c r="I166" i="1"/>
  <c r="E166" i="1"/>
  <c r="L166" i="1"/>
  <c r="H166" i="1"/>
  <c r="D166" i="1"/>
  <c r="K166" i="1"/>
  <c r="G166" i="1"/>
  <c r="C166" i="1"/>
  <c r="N200" i="1"/>
  <c r="J200" i="1"/>
  <c r="F200" i="1"/>
  <c r="M200" i="1"/>
  <c r="I200" i="1"/>
  <c r="E200" i="1"/>
  <c r="L200" i="1"/>
  <c r="D200" i="1"/>
  <c r="K200" i="1"/>
  <c r="C200" i="1"/>
  <c r="H200" i="1"/>
  <c r="G200" i="1"/>
  <c r="L38" i="1"/>
  <c r="H38" i="1"/>
  <c r="D38" i="1"/>
  <c r="K38" i="1"/>
  <c r="G38" i="1"/>
  <c r="C38" i="1"/>
  <c r="N38" i="1"/>
  <c r="J38" i="1"/>
  <c r="F38" i="1"/>
  <c r="M38" i="1"/>
  <c r="I38" i="1"/>
  <c r="E38" i="1"/>
  <c r="N271" i="1"/>
  <c r="J271" i="1"/>
  <c r="F271" i="1"/>
  <c r="M271" i="1"/>
  <c r="I271" i="1"/>
  <c r="E271" i="1"/>
  <c r="L271" i="1"/>
  <c r="H271" i="1"/>
  <c r="D271" i="1"/>
  <c r="G271" i="1"/>
  <c r="C271" i="1"/>
  <c r="K271" i="1"/>
  <c r="K184" i="1"/>
  <c r="G184" i="1"/>
  <c r="C184" i="1"/>
  <c r="N184" i="1"/>
  <c r="J184" i="1"/>
  <c r="F184" i="1"/>
  <c r="M184" i="1"/>
  <c r="I184" i="1"/>
  <c r="E184" i="1"/>
  <c r="L184" i="1"/>
  <c r="H184" i="1"/>
  <c r="D184" i="1"/>
  <c r="K96" i="1"/>
  <c r="G96" i="1"/>
  <c r="C96" i="1"/>
  <c r="N96" i="1"/>
  <c r="J96" i="1"/>
  <c r="F96" i="1"/>
  <c r="M96" i="1"/>
  <c r="I96" i="1"/>
  <c r="E96" i="1"/>
  <c r="H96" i="1"/>
  <c r="D96" i="1"/>
  <c r="L96" i="1"/>
  <c r="N225" i="1"/>
  <c r="J225" i="1"/>
  <c r="F225" i="1"/>
  <c r="M225" i="1"/>
  <c r="I225" i="1"/>
  <c r="E225" i="1"/>
  <c r="L225" i="1"/>
  <c r="H225" i="1"/>
  <c r="D225" i="1"/>
  <c r="K225" i="1"/>
  <c r="G225" i="1"/>
  <c r="C225" i="1"/>
  <c r="N163" i="1"/>
  <c r="J163" i="1"/>
  <c r="F163" i="1"/>
  <c r="M163" i="1"/>
  <c r="I163" i="1"/>
  <c r="E163" i="1"/>
  <c r="L163" i="1"/>
  <c r="H163" i="1"/>
  <c r="D163" i="1"/>
  <c r="K163" i="1"/>
  <c r="G163" i="1"/>
  <c r="C163" i="1"/>
  <c r="L40" i="1"/>
  <c r="H40" i="1"/>
  <c r="D40" i="1"/>
  <c r="K40" i="1"/>
  <c r="G40" i="1"/>
  <c r="C40" i="1"/>
  <c r="N40" i="1"/>
  <c r="J40" i="1"/>
  <c r="F40" i="1"/>
  <c r="M40" i="1"/>
  <c r="I40" i="1"/>
  <c r="E40" i="1"/>
  <c r="N261" i="1"/>
  <c r="J261" i="1"/>
  <c r="F261" i="1"/>
  <c r="M261" i="1"/>
  <c r="I261" i="1"/>
  <c r="E261" i="1"/>
  <c r="L261" i="1"/>
  <c r="H261" i="1"/>
  <c r="D261" i="1"/>
  <c r="K261" i="1"/>
  <c r="G261" i="1"/>
  <c r="C261" i="1"/>
  <c r="N149" i="1"/>
  <c r="J149" i="1"/>
  <c r="F149" i="1"/>
  <c r="M149" i="1"/>
  <c r="I149" i="1"/>
  <c r="E149" i="1"/>
  <c r="L149" i="1"/>
  <c r="H149" i="1"/>
  <c r="D149" i="1"/>
  <c r="K149" i="1"/>
  <c r="G149" i="1"/>
  <c r="C149" i="1"/>
  <c r="N199" i="1"/>
  <c r="K199" i="1"/>
  <c r="G199" i="1"/>
  <c r="C199" i="1"/>
  <c r="J199" i="1"/>
  <c r="F199" i="1"/>
  <c r="M199" i="1"/>
  <c r="I199" i="1"/>
  <c r="E199" i="1"/>
  <c r="L199" i="1"/>
  <c r="H199" i="1"/>
  <c r="D199" i="1"/>
  <c r="K109" i="1"/>
  <c r="G109" i="1"/>
  <c r="C109" i="1"/>
  <c r="N109" i="1"/>
  <c r="J109" i="1"/>
  <c r="F109" i="1"/>
  <c r="M109" i="1"/>
  <c r="I109" i="1"/>
  <c r="E109" i="1"/>
  <c r="L109" i="1"/>
  <c r="H109" i="1"/>
  <c r="D109" i="1"/>
  <c r="N125" i="1"/>
  <c r="J125" i="1"/>
  <c r="F125" i="1"/>
  <c r="M125" i="1"/>
  <c r="I125" i="1"/>
  <c r="E125" i="1"/>
  <c r="L125" i="1"/>
  <c r="H125" i="1"/>
  <c r="D125" i="1"/>
  <c r="K125" i="1"/>
  <c r="G125" i="1"/>
  <c r="C125" i="1"/>
  <c r="M228" i="1"/>
  <c r="I228" i="1"/>
  <c r="K228" i="1"/>
  <c r="F228" i="1"/>
  <c r="J228" i="1"/>
  <c r="E228" i="1"/>
  <c r="N228" i="1"/>
  <c r="H228" i="1"/>
  <c r="D228" i="1"/>
  <c r="L228" i="1"/>
  <c r="G228" i="1"/>
  <c r="C228" i="1"/>
  <c r="K87" i="1"/>
  <c r="G87" i="1"/>
  <c r="C87" i="1"/>
  <c r="N87" i="1"/>
  <c r="J87" i="1"/>
  <c r="F87" i="1"/>
  <c r="M87" i="1"/>
  <c r="I87" i="1"/>
  <c r="E87" i="1"/>
  <c r="D87" i="1"/>
  <c r="L87" i="1"/>
  <c r="H87" i="1"/>
  <c r="N127" i="1"/>
  <c r="J127" i="1"/>
  <c r="F127" i="1"/>
  <c r="M127" i="1"/>
  <c r="I127" i="1"/>
  <c r="E127" i="1"/>
  <c r="L127" i="1"/>
  <c r="H127" i="1"/>
  <c r="D127" i="1"/>
  <c r="K127" i="1"/>
  <c r="G127" i="1"/>
  <c r="C127" i="1"/>
  <c r="N147" i="1"/>
  <c r="J147" i="1"/>
  <c r="F147" i="1"/>
  <c r="M147" i="1"/>
  <c r="I147" i="1"/>
  <c r="E147" i="1"/>
  <c r="L147" i="1"/>
  <c r="H147" i="1"/>
  <c r="D147" i="1"/>
  <c r="K147" i="1"/>
  <c r="G147" i="1"/>
  <c r="C147" i="1"/>
  <c r="N145" i="1"/>
  <c r="J145" i="1"/>
  <c r="F145" i="1"/>
  <c r="M145" i="1"/>
  <c r="I145" i="1"/>
  <c r="E145" i="1"/>
  <c r="L145" i="1"/>
  <c r="H145" i="1"/>
  <c r="D145" i="1"/>
  <c r="K145" i="1"/>
  <c r="G145" i="1"/>
  <c r="C145" i="1"/>
  <c r="N204" i="1"/>
  <c r="J204" i="1"/>
  <c r="F204" i="1"/>
  <c r="M204" i="1"/>
  <c r="I204" i="1"/>
  <c r="E204" i="1"/>
  <c r="L204" i="1"/>
  <c r="H204" i="1"/>
  <c r="D204" i="1"/>
  <c r="K204" i="1"/>
  <c r="G204" i="1"/>
  <c r="C204" i="1"/>
  <c r="N252" i="1"/>
  <c r="J252" i="1"/>
  <c r="F252" i="1"/>
  <c r="M252" i="1"/>
  <c r="I252" i="1"/>
  <c r="E252" i="1"/>
  <c r="L252" i="1"/>
  <c r="H252" i="1"/>
  <c r="D252" i="1"/>
  <c r="K252" i="1"/>
  <c r="G252" i="1"/>
  <c r="C252" i="1"/>
  <c r="N258" i="1"/>
  <c r="J258" i="1"/>
  <c r="F258" i="1"/>
  <c r="M258" i="1"/>
  <c r="I258" i="1"/>
  <c r="E258" i="1"/>
  <c r="L258" i="1"/>
  <c r="H258" i="1"/>
  <c r="D258" i="1"/>
  <c r="C258" i="1"/>
  <c r="K258" i="1"/>
  <c r="G258" i="1"/>
  <c r="N267" i="1"/>
  <c r="J267" i="1"/>
  <c r="F267" i="1"/>
  <c r="M267" i="1"/>
  <c r="I267" i="1"/>
  <c r="E267" i="1"/>
  <c r="L267" i="1"/>
  <c r="H267" i="1"/>
  <c r="D267" i="1"/>
  <c r="G267" i="1"/>
  <c r="C267" i="1"/>
  <c r="K267" i="1"/>
  <c r="K178" i="1"/>
  <c r="G178" i="1"/>
  <c r="C178" i="1"/>
  <c r="N178" i="1"/>
  <c r="J178" i="1"/>
  <c r="F178" i="1"/>
  <c r="M178" i="1"/>
  <c r="I178" i="1"/>
  <c r="E178" i="1"/>
  <c r="L178" i="1"/>
  <c r="H178" i="1"/>
  <c r="D178" i="1"/>
  <c r="K190" i="1"/>
  <c r="G190" i="1"/>
  <c r="C190" i="1"/>
  <c r="N190" i="1"/>
  <c r="J190" i="1"/>
  <c r="F190" i="1"/>
  <c r="M190" i="1"/>
  <c r="I190" i="1"/>
  <c r="E190" i="1"/>
  <c r="L190" i="1"/>
  <c r="H190" i="1"/>
  <c r="D190" i="1"/>
  <c r="M232" i="1"/>
  <c r="I232" i="1"/>
  <c r="E232" i="1"/>
  <c r="L232" i="1"/>
  <c r="H232" i="1"/>
  <c r="D232" i="1"/>
  <c r="K232" i="1"/>
  <c r="G232" i="1"/>
  <c r="F232" i="1"/>
  <c r="N232" i="1"/>
  <c r="C232" i="1"/>
  <c r="J232" i="1"/>
  <c r="K198" i="1"/>
  <c r="G198" i="1"/>
  <c r="C198" i="1"/>
  <c r="N198" i="1"/>
  <c r="J198" i="1"/>
  <c r="F198" i="1"/>
  <c r="M198" i="1"/>
  <c r="I198" i="1"/>
  <c r="E198" i="1"/>
  <c r="L198" i="1"/>
  <c r="H198" i="1"/>
  <c r="D198" i="1"/>
  <c r="N164" i="1"/>
  <c r="J164" i="1"/>
  <c r="F164" i="1"/>
  <c r="M164" i="1"/>
  <c r="I164" i="1"/>
  <c r="E164" i="1"/>
  <c r="L164" i="1"/>
  <c r="H164" i="1"/>
  <c r="D164" i="1"/>
  <c r="K164" i="1"/>
  <c r="G164" i="1"/>
  <c r="C164" i="1"/>
  <c r="K93" i="1"/>
  <c r="G93" i="1"/>
  <c r="C93" i="1"/>
  <c r="N93" i="1"/>
  <c r="J93" i="1"/>
  <c r="F93" i="1"/>
  <c r="M93" i="1"/>
  <c r="I93" i="1"/>
  <c r="E93" i="1"/>
  <c r="L93" i="1"/>
  <c r="H93" i="1"/>
  <c r="D93" i="1"/>
  <c r="L62" i="1"/>
  <c r="H62" i="1"/>
  <c r="D62" i="1"/>
  <c r="K62" i="1"/>
  <c r="G62" i="1"/>
  <c r="C62" i="1"/>
  <c r="N62" i="1"/>
  <c r="J62" i="1"/>
  <c r="F62" i="1"/>
  <c r="M62" i="1"/>
  <c r="I62" i="1"/>
  <c r="E62" i="1"/>
  <c r="K174" i="1"/>
  <c r="G174" i="1"/>
  <c r="C174" i="1"/>
  <c r="N174" i="1"/>
  <c r="J174" i="1"/>
  <c r="F174" i="1"/>
  <c r="M174" i="1"/>
  <c r="I174" i="1"/>
  <c r="E174" i="1"/>
  <c r="L174" i="1"/>
  <c r="H174" i="1"/>
  <c r="D174" i="1"/>
  <c r="K101" i="1"/>
  <c r="G101" i="1"/>
  <c r="C101" i="1"/>
  <c r="N101" i="1"/>
  <c r="J101" i="1"/>
  <c r="F101" i="1"/>
  <c r="M101" i="1"/>
  <c r="I101" i="1"/>
  <c r="E101" i="1"/>
  <c r="L101" i="1"/>
  <c r="H101" i="1"/>
  <c r="D101" i="1"/>
  <c r="N274" i="1"/>
  <c r="J274" i="1"/>
  <c r="F274" i="1"/>
  <c r="M274" i="1"/>
  <c r="I274" i="1"/>
  <c r="E274" i="1"/>
  <c r="L274" i="1"/>
  <c r="H274" i="1"/>
  <c r="D274" i="1"/>
  <c r="C274" i="1"/>
  <c r="K274" i="1"/>
  <c r="G274" i="1"/>
  <c r="K183" i="1"/>
  <c r="G183" i="1"/>
  <c r="C183" i="1"/>
  <c r="N183" i="1"/>
  <c r="J183" i="1"/>
  <c r="F183" i="1"/>
  <c r="M183" i="1"/>
  <c r="I183" i="1"/>
  <c r="E183" i="1"/>
  <c r="L183" i="1"/>
  <c r="H183" i="1"/>
  <c r="D183" i="1"/>
  <c r="N152" i="1"/>
  <c r="J152" i="1"/>
  <c r="F152" i="1"/>
  <c r="M152" i="1"/>
  <c r="I152" i="1"/>
  <c r="E152" i="1"/>
  <c r="L152" i="1"/>
  <c r="H152" i="1"/>
  <c r="D152" i="1"/>
  <c r="K152" i="1"/>
  <c r="G152" i="1"/>
  <c r="C152" i="1"/>
  <c r="K188" i="1"/>
  <c r="G188" i="1"/>
  <c r="C188" i="1"/>
  <c r="N188" i="1"/>
  <c r="J188" i="1"/>
  <c r="F188" i="1"/>
  <c r="M188" i="1"/>
  <c r="I188" i="1"/>
  <c r="E188" i="1"/>
  <c r="L188" i="1"/>
  <c r="H188" i="1"/>
  <c r="D188" i="1"/>
  <c r="M239" i="1"/>
  <c r="I239" i="1"/>
  <c r="E239" i="1"/>
  <c r="L239" i="1"/>
  <c r="H239" i="1"/>
  <c r="D239" i="1"/>
  <c r="K239" i="1"/>
  <c r="G239" i="1"/>
  <c r="C239" i="1"/>
  <c r="N239" i="1"/>
  <c r="J239" i="1"/>
  <c r="F239" i="1"/>
  <c r="L54" i="1"/>
  <c r="H54" i="1"/>
  <c r="D54" i="1"/>
  <c r="K54" i="1"/>
  <c r="G54" i="1"/>
  <c r="C54" i="1"/>
  <c r="N54" i="1"/>
  <c r="J54" i="1"/>
  <c r="F54" i="1"/>
  <c r="M54" i="1"/>
  <c r="I54" i="1"/>
  <c r="E54" i="1"/>
  <c r="L39" i="1"/>
  <c r="H39" i="1"/>
  <c r="D39" i="1"/>
  <c r="K39" i="1"/>
  <c r="G39" i="1"/>
  <c r="C39" i="1"/>
  <c r="N39" i="1"/>
  <c r="J39" i="1"/>
  <c r="F39" i="1"/>
  <c r="M39" i="1"/>
  <c r="I39" i="1"/>
  <c r="E39" i="1"/>
  <c r="M234" i="1"/>
  <c r="I234" i="1"/>
  <c r="E234" i="1"/>
  <c r="L234" i="1"/>
  <c r="H234" i="1"/>
  <c r="D234" i="1"/>
  <c r="K234" i="1"/>
  <c r="G234" i="1"/>
  <c r="C234" i="1"/>
  <c r="N234" i="1"/>
  <c r="J234" i="1"/>
  <c r="F234" i="1"/>
  <c r="M229" i="1"/>
  <c r="I229" i="1"/>
  <c r="E229" i="1"/>
  <c r="J229" i="1"/>
  <c r="D229" i="1"/>
  <c r="N229" i="1"/>
  <c r="H229" i="1"/>
  <c r="C229" i="1"/>
  <c r="L229" i="1"/>
  <c r="G229" i="1"/>
  <c r="K229" i="1"/>
  <c r="F229" i="1"/>
  <c r="K99" i="1"/>
  <c r="G99" i="1"/>
  <c r="C99" i="1"/>
  <c r="N99" i="1"/>
  <c r="J99" i="1"/>
  <c r="F99" i="1"/>
  <c r="M99" i="1"/>
  <c r="I99" i="1"/>
  <c r="E99" i="1"/>
  <c r="D99" i="1"/>
  <c r="L99" i="1"/>
  <c r="H99" i="1"/>
  <c r="K187" i="1"/>
  <c r="G187" i="1"/>
  <c r="C187" i="1"/>
  <c r="N187" i="1"/>
  <c r="J187" i="1"/>
  <c r="F187" i="1"/>
  <c r="M187" i="1"/>
  <c r="I187" i="1"/>
  <c r="E187" i="1"/>
  <c r="L187" i="1"/>
  <c r="H187" i="1"/>
  <c r="D187" i="1"/>
  <c r="M231" i="1"/>
  <c r="I231" i="1"/>
  <c r="E231" i="1"/>
  <c r="L231" i="1"/>
  <c r="H231" i="1"/>
  <c r="D231" i="1"/>
  <c r="K231" i="1"/>
  <c r="C231" i="1"/>
  <c r="J231" i="1"/>
  <c r="G231" i="1"/>
  <c r="N231" i="1"/>
  <c r="F231" i="1"/>
  <c r="N208" i="1"/>
  <c r="J208" i="1"/>
  <c r="F208" i="1"/>
  <c r="M208" i="1"/>
  <c r="I208" i="1"/>
  <c r="E208" i="1"/>
  <c r="L208" i="1"/>
  <c r="H208" i="1"/>
  <c r="D208" i="1"/>
  <c r="K208" i="1"/>
  <c r="G208" i="1"/>
  <c r="C208" i="1"/>
  <c r="K196" i="1"/>
  <c r="G196" i="1"/>
  <c r="C196" i="1"/>
  <c r="N196" i="1"/>
  <c r="J196" i="1"/>
  <c r="F196" i="1"/>
  <c r="M196" i="1"/>
  <c r="I196" i="1"/>
  <c r="E196" i="1"/>
  <c r="L196" i="1"/>
  <c r="H196" i="1"/>
  <c r="D196" i="1"/>
  <c r="M66" i="1"/>
  <c r="I66" i="1"/>
  <c r="E66" i="1"/>
  <c r="N66" i="1"/>
  <c r="H66" i="1"/>
  <c r="C66" i="1"/>
  <c r="L66" i="1"/>
  <c r="G66" i="1"/>
  <c r="K66" i="1"/>
  <c r="F66" i="1"/>
  <c r="J66" i="1"/>
  <c r="D66" i="1"/>
  <c r="N118" i="1"/>
  <c r="J118" i="1"/>
  <c r="F118" i="1"/>
  <c r="I118" i="1"/>
  <c r="D118" i="1"/>
  <c r="M118" i="1"/>
  <c r="H118" i="1"/>
  <c r="C118" i="1"/>
  <c r="L118" i="1"/>
  <c r="G118" i="1"/>
  <c r="K118" i="1"/>
  <c r="E118" i="1"/>
  <c r="N143" i="1"/>
  <c r="J143" i="1"/>
  <c r="F143" i="1"/>
  <c r="M143" i="1"/>
  <c r="I143" i="1"/>
  <c r="E143" i="1"/>
  <c r="L143" i="1"/>
  <c r="H143" i="1"/>
  <c r="D143" i="1"/>
  <c r="K143" i="1"/>
  <c r="G143" i="1"/>
  <c r="C143" i="1"/>
  <c r="N226" i="1"/>
  <c r="J226" i="1"/>
  <c r="F226" i="1"/>
  <c r="M226" i="1"/>
  <c r="I226" i="1"/>
  <c r="E226" i="1"/>
  <c r="L226" i="1"/>
  <c r="H226" i="1"/>
  <c r="D226" i="1"/>
  <c r="K226" i="1"/>
  <c r="G226" i="1"/>
  <c r="C226" i="1"/>
  <c r="K97" i="1"/>
  <c r="G97" i="1"/>
  <c r="C97" i="1"/>
  <c r="N97" i="1"/>
  <c r="J97" i="1"/>
  <c r="F97" i="1"/>
  <c r="M97" i="1"/>
  <c r="I97" i="1"/>
  <c r="E97" i="1"/>
  <c r="L97" i="1"/>
  <c r="H97" i="1"/>
  <c r="D97" i="1"/>
  <c r="K108" i="1"/>
  <c r="G108" i="1"/>
  <c r="C108" i="1"/>
  <c r="N108" i="1"/>
  <c r="J108" i="1"/>
  <c r="F108" i="1"/>
  <c r="M108" i="1"/>
  <c r="I108" i="1"/>
  <c r="E108" i="1"/>
  <c r="H108" i="1"/>
  <c r="D108" i="1"/>
  <c r="L108" i="1"/>
  <c r="N159" i="1"/>
  <c r="J159" i="1"/>
  <c r="F159" i="1"/>
  <c r="M159" i="1"/>
  <c r="I159" i="1"/>
  <c r="E159" i="1"/>
  <c r="L159" i="1"/>
  <c r="H159" i="1"/>
  <c r="D159" i="1"/>
  <c r="K159" i="1"/>
  <c r="G159" i="1"/>
  <c r="C159" i="1"/>
  <c r="K171" i="1"/>
  <c r="G171" i="1"/>
  <c r="C171" i="1"/>
  <c r="N171" i="1"/>
  <c r="J171" i="1"/>
  <c r="F171" i="1"/>
  <c r="L171" i="1"/>
  <c r="D171" i="1"/>
  <c r="I171" i="1"/>
  <c r="H171" i="1"/>
  <c r="M171" i="1"/>
  <c r="E171" i="1"/>
  <c r="N138" i="1"/>
  <c r="J138" i="1"/>
  <c r="F138" i="1"/>
  <c r="M138" i="1"/>
  <c r="I138" i="1"/>
  <c r="E138" i="1"/>
  <c r="L138" i="1"/>
  <c r="H138" i="1"/>
  <c r="D138" i="1"/>
  <c r="K138" i="1"/>
  <c r="G138" i="1"/>
  <c r="C138" i="1"/>
  <c r="N133" i="1"/>
  <c r="J133" i="1"/>
  <c r="F133" i="1"/>
  <c r="M133" i="1"/>
  <c r="I133" i="1"/>
  <c r="E133" i="1"/>
  <c r="L133" i="1"/>
  <c r="H133" i="1"/>
  <c r="D133" i="1"/>
  <c r="K133" i="1"/>
  <c r="G133" i="1"/>
  <c r="C133" i="1"/>
  <c r="K192" i="1"/>
  <c r="G192" i="1"/>
  <c r="C192" i="1"/>
  <c r="N192" i="1"/>
  <c r="J192" i="1"/>
  <c r="F192" i="1"/>
  <c r="M192" i="1"/>
  <c r="I192" i="1"/>
  <c r="E192" i="1"/>
  <c r="L192" i="1"/>
  <c r="H192" i="1"/>
  <c r="D192" i="1"/>
  <c r="K175" i="1"/>
  <c r="G175" i="1"/>
  <c r="C175" i="1"/>
  <c r="N175" i="1"/>
  <c r="J175" i="1"/>
  <c r="F175" i="1"/>
  <c r="M175" i="1"/>
  <c r="I175" i="1"/>
  <c r="E175" i="1"/>
  <c r="L175" i="1"/>
  <c r="H175" i="1"/>
  <c r="D175" i="1"/>
  <c r="K106" i="1"/>
  <c r="G106" i="1"/>
  <c r="C106" i="1"/>
  <c r="N106" i="1"/>
  <c r="J106" i="1"/>
  <c r="F106" i="1"/>
  <c r="M106" i="1"/>
  <c r="I106" i="1"/>
  <c r="E106" i="1"/>
  <c r="L106" i="1"/>
  <c r="H106" i="1"/>
  <c r="D106" i="1"/>
  <c r="N256" i="1"/>
  <c r="J256" i="1"/>
  <c r="F256" i="1"/>
  <c r="M256" i="1"/>
  <c r="I256" i="1"/>
  <c r="E256" i="1"/>
  <c r="L256" i="1"/>
  <c r="H256" i="1"/>
  <c r="D256" i="1"/>
  <c r="K256" i="1"/>
  <c r="G256" i="1"/>
  <c r="C256" i="1"/>
  <c r="N224" i="1"/>
  <c r="J224" i="1"/>
  <c r="F224" i="1"/>
  <c r="M224" i="1"/>
  <c r="I224" i="1"/>
  <c r="E224" i="1"/>
  <c r="L224" i="1"/>
  <c r="H224" i="1"/>
  <c r="D224" i="1"/>
  <c r="K224" i="1"/>
  <c r="G224" i="1"/>
  <c r="C224" i="1"/>
  <c r="L44" i="1"/>
  <c r="H44" i="1"/>
  <c r="D44" i="1"/>
  <c r="K44" i="1"/>
  <c r="G44" i="1"/>
  <c r="C44" i="1"/>
  <c r="N44" i="1"/>
  <c r="J44" i="1"/>
  <c r="F44" i="1"/>
  <c r="M44" i="1"/>
  <c r="I44" i="1"/>
  <c r="E44" i="1"/>
  <c r="N168" i="1"/>
  <c r="J168" i="1"/>
  <c r="F168" i="1"/>
  <c r="M168" i="1"/>
  <c r="I168" i="1"/>
  <c r="E168" i="1"/>
  <c r="L168" i="1"/>
  <c r="H168" i="1"/>
  <c r="D168" i="1"/>
  <c r="K168" i="1"/>
  <c r="G168" i="1"/>
  <c r="C168" i="1"/>
  <c r="N162" i="1"/>
  <c r="J162" i="1"/>
  <c r="F162" i="1"/>
  <c r="M162" i="1"/>
  <c r="I162" i="1"/>
  <c r="E162" i="1"/>
  <c r="L162" i="1"/>
  <c r="H162" i="1"/>
  <c r="D162" i="1"/>
  <c r="K162" i="1"/>
  <c r="G162" i="1"/>
  <c r="C162" i="1"/>
  <c r="N139" i="1"/>
  <c r="J139" i="1"/>
  <c r="F139" i="1"/>
  <c r="M139" i="1"/>
  <c r="I139" i="1"/>
  <c r="E139" i="1"/>
  <c r="L139" i="1"/>
  <c r="H139" i="1"/>
  <c r="D139" i="1"/>
  <c r="K139" i="1"/>
  <c r="G139" i="1"/>
  <c r="C139" i="1"/>
  <c r="N207" i="1"/>
  <c r="J207" i="1"/>
  <c r="F207" i="1"/>
  <c r="M207" i="1"/>
  <c r="I207" i="1"/>
  <c r="E207" i="1"/>
  <c r="L207" i="1"/>
  <c r="H207" i="1"/>
  <c r="D207" i="1"/>
  <c r="K207" i="1"/>
  <c r="G207" i="1"/>
  <c r="C207" i="1"/>
  <c r="M249" i="1"/>
  <c r="I249" i="1"/>
  <c r="E249" i="1"/>
  <c r="L249" i="1"/>
  <c r="H249" i="1"/>
  <c r="D249" i="1"/>
  <c r="K249" i="1"/>
  <c r="C249" i="1"/>
  <c r="J249" i="1"/>
  <c r="G249" i="1"/>
  <c r="N249" i="1"/>
  <c r="F249" i="1"/>
  <c r="N265" i="1"/>
  <c r="J265" i="1"/>
  <c r="F265" i="1"/>
  <c r="M265" i="1"/>
  <c r="I265" i="1"/>
  <c r="E265" i="1"/>
  <c r="L265" i="1"/>
  <c r="H265" i="1"/>
  <c r="D265" i="1"/>
  <c r="K265" i="1"/>
  <c r="G265" i="1"/>
  <c r="C265" i="1"/>
  <c r="N272" i="1"/>
  <c r="J272" i="1"/>
  <c r="F272" i="1"/>
  <c r="M272" i="1"/>
  <c r="I272" i="1"/>
  <c r="E272" i="1"/>
  <c r="L272" i="1"/>
  <c r="H272" i="1"/>
  <c r="D272" i="1"/>
  <c r="K272" i="1"/>
  <c r="G272" i="1"/>
  <c r="C272" i="1"/>
  <c r="L37" i="1"/>
  <c r="H37" i="1"/>
  <c r="D37" i="1"/>
  <c r="K37" i="1"/>
  <c r="G37" i="1"/>
  <c r="C37" i="1"/>
  <c r="N37" i="1"/>
  <c r="J37" i="1"/>
  <c r="F37" i="1"/>
  <c r="M37" i="1"/>
  <c r="I37" i="1"/>
  <c r="E37" i="1"/>
  <c r="L19" i="1"/>
  <c r="H19" i="1"/>
  <c r="D19" i="1"/>
  <c r="K19" i="1"/>
  <c r="G19" i="1"/>
  <c r="C19" i="1"/>
  <c r="N19" i="1"/>
  <c r="J19" i="1"/>
  <c r="F19" i="1"/>
  <c r="M19" i="1"/>
  <c r="I19" i="1"/>
  <c r="E19" i="1"/>
  <c r="L14" i="1"/>
  <c r="H14" i="1"/>
  <c r="D14" i="1"/>
  <c r="K14" i="1"/>
  <c r="G14" i="1"/>
  <c r="C14" i="1"/>
  <c r="N14" i="1"/>
  <c r="J14" i="1"/>
  <c r="F14" i="1"/>
  <c r="M14" i="1"/>
  <c r="I14" i="1"/>
  <c r="E14" i="1"/>
  <c r="L18" i="1"/>
  <c r="H18" i="1"/>
  <c r="D18" i="1"/>
  <c r="K18" i="1"/>
  <c r="G18" i="1"/>
  <c r="C18" i="1"/>
  <c r="N18" i="1"/>
  <c r="J18" i="1"/>
  <c r="F18" i="1"/>
  <c r="M18" i="1"/>
  <c r="I18" i="1"/>
  <c r="E18" i="1"/>
  <c r="L17" i="1"/>
  <c r="H17" i="1"/>
  <c r="D17" i="1"/>
  <c r="K17" i="1"/>
  <c r="G17" i="1"/>
  <c r="C17" i="1"/>
  <c r="N17" i="1"/>
  <c r="J17" i="1"/>
  <c r="F17" i="1"/>
  <c r="M17" i="1"/>
  <c r="I17" i="1"/>
  <c r="E17" i="1"/>
  <c r="L16" i="1"/>
  <c r="H16" i="1"/>
  <c r="D16" i="1"/>
  <c r="K16" i="1"/>
  <c r="G16" i="1"/>
  <c r="C16" i="1"/>
  <c r="N16" i="1"/>
  <c r="J16" i="1"/>
  <c r="F16" i="1"/>
  <c r="M16" i="1"/>
  <c r="I16" i="1"/>
  <c r="E16" i="1"/>
  <c r="L15" i="1"/>
  <c r="H15" i="1"/>
  <c r="D15" i="1"/>
  <c r="K15" i="1"/>
  <c r="G15" i="1"/>
  <c r="C15" i="1"/>
  <c r="N15" i="1"/>
  <c r="J15" i="1"/>
  <c r="F15" i="1"/>
  <c r="M15" i="1"/>
  <c r="I15" i="1"/>
  <c r="E15" i="1"/>
  <c r="L20" i="1"/>
  <c r="H20" i="1"/>
  <c r="D20" i="1"/>
  <c r="K20" i="1"/>
  <c r="G20" i="1"/>
  <c r="C20" i="1"/>
  <c r="N20" i="1"/>
  <c r="J20" i="1"/>
  <c r="F20" i="1"/>
  <c r="M20" i="1"/>
  <c r="I20" i="1"/>
  <c r="E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<sst xmlns="http://schemas.openxmlformats.org/spreadsheetml/2006/main" count="5223" uniqueCount="124">
  <si>
    <t>Branchen</t>
  </si>
  <si>
    <t>Bergbau und Gewinnung von Steinen und Erden</t>
  </si>
  <si>
    <t>Verarbeitendes Gewerbe</t>
  </si>
  <si>
    <t>Energieversorgung</t>
  </si>
  <si>
    <t>Wasserversorg.,Entsorg.,Beseitig.v.Umweltverschm.</t>
  </si>
  <si>
    <t>Baugewerbe</t>
  </si>
  <si>
    <t>Handel, Instandhaltung und Reparatur von Kfz</t>
  </si>
  <si>
    <t>Verkehr und Lagerei</t>
  </si>
  <si>
    <t>Gastgewerbe</t>
  </si>
  <si>
    <t>Information und Kommunikation</t>
  </si>
  <si>
    <t>Erbringung von Finanz- und Versicherungsleistungen</t>
  </si>
  <si>
    <t>Grundstücks- und Wohnungswesen</t>
  </si>
  <si>
    <t>Freiberufliche, wiss. u. techn. Dienstleistungen</t>
  </si>
  <si>
    <t>Sonstige wirtschaftliche Dienstleistungen</t>
  </si>
  <si>
    <t>Erziehung und Unterricht</t>
  </si>
  <si>
    <t>Gesundheits- und Sozialwesen</t>
  </si>
  <si>
    <t>Kunst, Unterhaltung und Erholung</t>
  </si>
  <si>
    <t>Erbringung von sonstigen Dienstleistungen</t>
  </si>
  <si>
    <t>Beschäftigte und Umsatz der Betriebe im Verarbeitenden
Gewerbe: Bundesländer, Monate</t>
  </si>
  <si>
    <t>Monatsbericht im Verarbeitenden Gewerbe</t>
  </si>
  <si>
    <t>Betriebe</t>
  </si>
  <si>
    <t>Gegenstand der Nachweisung</t>
  </si>
  <si>
    <t>Einheit</t>
  </si>
  <si>
    <t>2015</t>
  </si>
  <si>
    <t>2016</t>
  </si>
  <si>
    <t>2017</t>
  </si>
  <si>
    <t>2018</t>
  </si>
  <si>
    <t>2019</t>
  </si>
  <si>
    <t>2020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</si>
  <si>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</si>
  <si>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</si>
  <si>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</si>
  <si>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</si>
  <si>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</si>
  <si>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</si>
  <si>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</si>
  <si>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</si>
  <si>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</si>
  <si>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</si>
  <si>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</si>
  <si>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</si>
  <si>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Baden-Württemberg</t>
  </si>
  <si>
    <t>Anzahl</t>
  </si>
  <si>
    <t>...</t>
  </si>
  <si>
    <t>Beschäftigte</t>
  </si>
  <si>
    <t>Geleistete Arbeitsstunden</t>
  </si>
  <si>
    <t>1000</t>
  </si>
  <si>
    <t>Bruttolohn- und -gehaltssumme</t>
  </si>
  <si>
    <t>Tsd. EUR</t>
  </si>
  <si>
    <t>Umsatz</t>
  </si>
  <si>
    <t>Inlandsumsatz</t>
  </si>
  <si>
    <t>Auslandsumsatz</t>
  </si>
  <si>
    <t>Auslandsumsatz mit der Eurozone</t>
  </si>
  <si>
    <t>Auslandsumsatz mit dem sonstigen Ausland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</si>
  <si>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</si>
  <si>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</si>
  <si>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</si>
  <si>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</si>
  <si>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</si>
  <si>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</si>
  <si>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</si>
  <si>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</si>
  <si>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</si>
  <si>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</si>
  <si>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</si>
  <si>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</si>
  <si>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</si>
  <si>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</si>
  <si>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</si>
  <si>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</si>
  <si>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Bayern:</t>
  </si>
  <si>
    <t>Auf Grund revidierter Betriebsmeldungen sind die Umsatzwerte</t>
  </si>
  <si>
    <t>ab dem Jahr 2014 mit dem vorhergehenden Zeitraum nur</t>
  </si>
  <si>
    <t>eingeschränkt vergleichbar.</t>
  </si>
  <si>
    <t>Baden-Württemberg:</t>
  </si>
  <si>
    <t>ab dem Jahr 2016 mit dem vorhergehenden Zeitraum nur</t>
  </si>
  <si>
    <t>© Statistisches Bundesamt (Destatis), 2020 | Stand: 22.03.2020 / 13:53:35</t>
  </si>
  <si>
    <t>Wachstumsfaktor</t>
  </si>
  <si>
    <t>Bundesland</t>
  </si>
  <si>
    <t>Betriebe, Tätige Personen, Entgelte, Umsatz im
Bauhauptgewerbe (Betriebe mit 20 u.m. tätigen Personen):
Bundesländer, Monate</t>
  </si>
  <si>
    <t>Monatsbericht im Bauhauptgewerbe</t>
  </si>
  <si>
    <t>Betriebe mit 20 u.m. tätigen Personen</t>
  </si>
  <si>
    <t>Jahr</t>
  </si>
  <si>
    <t>Monate</t>
  </si>
  <si>
    <t>Baugewerblicher Umsatz</t>
  </si>
  <si>
    <t>-</t>
  </si>
  <si>
    <t>Insgesamt</t>
  </si>
  <si>
    <t>Tätige Personen:</t>
  </si>
  <si>
    <t>Ab Januar 2007 einschließlich tätige Personen in anderen</t>
  </si>
  <si>
    <t>Bereichen.</t>
  </si>
  <si>
    <t>© Statistisches Bundesamt (Destatis), 2020 | Stand: 22.03.2020 / 14:46:42</t>
  </si>
  <si>
    <t>Prognose</t>
  </si>
  <si>
    <t>Umsatzsteuerpflichtige, Steuerbarer Umsatz, Umsatzsteuer
(Voranmeldungen): Bundesländer, Jahre, Wirtschaftszweige
(WZ2008 1-2-Steller Hierarchie)</t>
  </si>
  <si>
    <t>Umsatzsteuerstatistik (Voranmeldungen)</t>
  </si>
  <si>
    <t>Jahr
Bundesländer
WZ2008 (1-2-Steller)</t>
  </si>
  <si>
    <t>Umsatzsteuerpflichtige</t>
  </si>
  <si>
    <t>Steuerbarer Umsatz</t>
  </si>
  <si>
    <t>2013</t>
  </si>
  <si>
    <t>WZ08-A</t>
  </si>
  <si>
    <t>Land- und Forstwirtschaft, Fischerei</t>
  </si>
  <si>
    <t>WZ08-B</t>
  </si>
  <si>
    <t>.</t>
  </si>
  <si>
    <t>WZ08-C</t>
  </si>
  <si>
    <t>WZ08-D</t>
  </si>
  <si>
    <t>WZ08-E</t>
  </si>
  <si>
    <t>WZ08-F</t>
  </si>
  <si>
    <t>WZ08-G</t>
  </si>
  <si>
    <t>WZ08-H</t>
  </si>
  <si>
    <t>WZ08-I</t>
  </si>
  <si>
    <t>WZ08-J</t>
  </si>
  <si>
    <t>WZ08-K</t>
  </si>
  <si>
    <t>WZ08-L</t>
  </si>
  <si>
    <t>WZ08-M</t>
  </si>
  <si>
    <t>WZ08-N</t>
  </si>
  <si>
    <t>WZ08-O</t>
  </si>
  <si>
    <t>Öff. Verwaltung, Verteidigung, Sozialversicherung</t>
  </si>
  <si>
    <t>WZ08-P</t>
  </si>
  <si>
    <t>WZ08-Q</t>
  </si>
  <si>
    <t>WZ08-R</t>
  </si>
  <si>
    <t>WZ08-S</t>
  </si>
  <si>
    <t>© Statistisches Bundesamt (Destatis), 2020 | Stand: 22.03.2020 / 18:02:10</t>
  </si>
  <si>
    <t>Jahr gesamt</t>
  </si>
  <si>
    <t>in Tsd. €</t>
  </si>
  <si>
    <t>Umsatzprognose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</si>
</sst>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Border="1"/>
    <xf numFmtId="49" fontId="3" fillId="0" borderId="0" xfId="1" applyNumberFormat="1" applyFont="1" applyBorder="1" applyAlignment="1">
      <alignment horizontal="left"/>
    </xf>
    <xf numFmtId="0" fontId="0" fillId="0" borderId="0" xfId="0" applyBorder="1"/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0" borderId="5" xfId="1" applyNumberFormat="1" applyFont="1" applyFill="1" applyBorder="1" applyAlignment="1">
      <alignment horizontal="left" vertical="center" wrapText="1"/>
    </xf>
    <xf numFmtId="1" fontId="3" fillId="0" borderId="0" xfId="1" applyNumberFormat="1" applyFont="1" applyAlignment="1">
      <alignment horizontal="right"/>
    </xf>
    <xf numFmtId="49" fontId="4" fillId="0" borderId="0" xfId="1" applyNumberFormat="1" applyFont="1" applyAlignment="1">
      <alignment vertical="center"/>
    </xf>
    <xf numFmtId="0" fontId="3" fillId="0" borderId="0" xfId="1" applyFont="1" applyAlignment="1"/>
    <xf numFmtId="0" fontId="2" fillId="0" borderId="0" xfId="1" applyAlignment="1"/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3" fillId="0" borderId="8" xfId="1" applyNumberFormat="1" applyFont="1" applyFill="1" applyBorder="1" applyAlignment="1">
      <alignment horizontal="left" vertical="center" wrapText="1"/>
    </xf>
    <xf numFmtId="0" fontId="3" fillId="0" borderId="8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1"/>
    <xf numFmtId="49" fontId="6" fillId="0" borderId="0" xfId="1" applyNumberFormat="1" applyFont="1" applyAlignment="1">
      <alignment horizontal="left"/>
    </xf>
    <xf numFmtId="49" fontId="8" fillId="0" borderId="0" xfId="1" applyNumberFormat="1" applyFont="1" applyAlignment="1">
      <alignment horizontal="left"/>
    </xf>
    <xf numFmtId="49" fontId="6" fillId="0" borderId="1" xfId="1" applyNumberFormat="1" applyFont="1" applyBorder="1" applyAlignment="1">
      <alignment horizontal="left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6" fillId="0" borderId="0" xfId="1" applyFont="1" applyAlignment="1">
      <alignment vertical="top" wrapText="1"/>
    </xf>
    <xf numFmtId="0" fontId="6" fillId="0" borderId="0" xfId="1" applyFont="1" applyAlignment="1"/>
    <xf numFmtId="0" fontId="6" fillId="0" borderId="4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0" fontId="6" fillId="0" borderId="6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49" fontId="7" fillId="0" borderId="0" xfId="1" applyNumberFormat="1" applyFont="1" applyAlignment="1">
      <alignment vertical="center"/>
    </xf>
    <xf numFmtId="0" fontId="4" fillId="0" borderId="2" xfId="1" applyNumberFormat="1" applyFont="1" applyFill="1" applyBorder="1" applyAlignment="1">
      <alignment horizontal="center" vertical="center" wrapText="1"/>
    </xf>
    <xf numFmtId="0" fontId="4" fillId="0" borderId="7" xfId="1" applyNumberFormat="1" applyFont="1" applyFill="1" applyBorder="1" applyAlignment="1">
      <alignment horizontal="center" vertical="center" wrapText="1"/>
    </xf>
    <xf numFmtId="0" fontId="2" fillId="0" borderId="0" xfId="1"/>
    <xf numFmtId="49" fontId="3" fillId="0" borderId="0" xfId="1" applyNumberFormat="1" applyFont="1" applyAlignment="1">
      <alignment horizontal="left"/>
    </xf>
    <xf numFmtId="0" fontId="3" fillId="0" borderId="0" xfId="1" applyFont="1" applyAlignment="1">
      <alignment horizontal="right"/>
    </xf>
    <xf numFmtId="49" fontId="5" fillId="0" borderId="0" xfId="1" applyNumberFormat="1" applyFont="1" applyAlignment="1">
      <alignment horizontal="left"/>
    </xf>
    <xf numFmtId="49" fontId="3" fillId="0" borderId="1" xfId="1" applyNumberFormat="1" applyFont="1" applyBorder="1" applyAlignment="1">
      <alignment horizontal="left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4" fillId="0" borderId="13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/>
    <xf numFmtId="49" fontId="0" fillId="0" borderId="0" xfId="0" applyNumberFormat="1"/>
    <xf numFmtId="3" fontId="0" fillId="0" borderId="0" xfId="0" applyNumberFormat="1"/>
    <xf numFmtId="0" fontId="3" fillId="0" borderId="0" xfId="1" applyFont="1" applyAlignment="1">
      <alignment vertical="top" wrapText="1"/>
    </xf>
    <xf numFmtId="0" fontId="3" fillId="0" borderId="4" xfId="1" applyNumberFormat="1" applyFont="1" applyFill="1" applyBorder="1" applyAlignment="1">
      <alignment vertical="center" wrapText="1"/>
    </xf>
    <xf numFmtId="0" fontId="3" fillId="0" borderId="6" xfId="1" applyNumberFormat="1" applyFont="1" applyFill="1" applyBorder="1" applyAlignment="1">
      <alignment vertical="center" wrapText="1"/>
    </xf>
    <xf numFmtId="0" fontId="3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5" xfId="1" applyNumberFormat="1" applyFont="1" applyFill="1" applyBorder="1" applyAlignment="1">
      <alignment vertical="center" wrapText="1"/>
    </xf>
    <xf numFmtId="0" fontId="3" fillId="0" borderId="8" xfId="1" applyNumberFormat="1" applyFont="1" applyFill="1" applyBorder="1" applyAlignment="1">
      <alignment vertical="center" wrapText="1"/>
    </xf>
    <xf numFmtId="0" fontId="3" fillId="0" borderId="10" xfId="1" applyNumberFormat="1" applyFont="1" applyFill="1" applyBorder="1" applyAlignment="1">
      <alignment vertical="center" wrapText="1"/>
    </xf>
    <xf numFmtId="0" fontId="3" fillId="0" borderId="9" xfId="1" applyNumberFormat="1" applyFont="1" applyFill="1" applyBorder="1" applyAlignment="1">
      <alignment vertical="center" wrapText="1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 applyAlignment="1"/>
    <xf numFmtId="3" fontId="2" fillId="0" borderId="0" xfId="1" applyNumberFormat="1" applyAlignment="1"/>
  </cellXfs>
  <cellStyles count="2">
    <cellStyle name="Standard" xfId="0" builtinId="0"/>
    <cellStyle name="Standard 2" xfId="1" xr:uid="{F8E4FB55-CE8B-4A1F-8281-D3733E235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A76D-6AD6-40DB-B4B2-C15319FF4491}">
  <dimension ref="A1:O276"/>
  <sheetViews>
    <sheetView tabSelected="1" workbookViewId="0">
      <selection activeCell="B14" sqref="B14"/>
    </sheetView>
  </sheetViews>
  <sheetFormatPr baseColWidth="10" defaultRowHeight="15" x14ac:dyDescent="0.25"/>
  <cols>
    <col min="1" max="1" width="48.42578125" bestFit="1" customWidth="1"/>
    <col min="2" max="2" width="25.42578125" bestFit="1" customWidth="1"/>
    <col min="3" max="10" width="10.140625" bestFit="1" customWidth="1"/>
    <col min="11" max="11" width="10.85546875" bestFit="1" customWidth="1"/>
    <col min="12" max="12" width="10.140625" bestFit="1" customWidth="1"/>
    <col min="13" max="13" width="10.42578125" bestFit="1" customWidth="1"/>
    <col min="14" max="14" width="10.140625" bestFit="1" customWidth="1"/>
  </cols>
  <sheetData>
    <row r="1" spans="1:15" x14ac:dyDescent="0.25">
      <c r="A1" s="1" t="s">
        <v>123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25">
      <c r="A2" s="1" t="s">
        <v>122</v>
      </c>
    </row>
    <row r="3" spans="1:15" x14ac:dyDescent="0.25">
      <c r="A3" s="48"/>
    </row>
    <row r="4" spans="1:15" s="1" customFormat="1" x14ac:dyDescent="0.25">
      <c r="A4" s="1" t="s">
        <v>0</v>
      </c>
      <c r="B4" s="1" t="s">
        <v>78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121</v>
      </c>
    </row>
    <row r="5" spans="1:15" x14ac:dyDescent="0.25">
      <c r="A5" s="48" t="s">
        <v>1</v>
      </c>
      <c r="B5" t="s">
        <v>41</v>
      </c>
      <c r="C5" s="49">
        <v>115918.39465169964</v>
      </c>
      <c r="D5" s="49">
        <v>115918.39465169964</v>
      </c>
      <c r="E5" s="49">
        <v>115918.39465169964</v>
      </c>
      <c r="F5" s="49">
        <v>115918.39465169964</v>
      </c>
      <c r="G5" s="49">
        <v>115918.39465169964</v>
      </c>
      <c r="H5" s="49">
        <v>115918.39465169964</v>
      </c>
      <c r="I5" s="49">
        <v>115918.39465169964</v>
      </c>
      <c r="J5" s="49">
        <v>115918.39465169964</v>
      </c>
      <c r="K5" s="49">
        <v>115918.39465169964</v>
      </c>
      <c r="L5" s="49">
        <v>115918.39465169964</v>
      </c>
      <c r="M5" s="49">
        <v>115918.39465169964</v>
      </c>
      <c r="N5" s="49">
        <v>115918.39465169964</v>
      </c>
      <c r="O5" s="49">
        <v>1391020.7358203956</v>
      </c>
    </row>
    <row r="6" spans="1:15" x14ac:dyDescent="0.25">
      <c r="A6" s="48" t="s">
        <v>1</v>
      </c>
      <c r="B6" t="s">
        <v>54</v>
      </c>
      <c r="C6" s="49">
        <v>170715.47490025652</v>
      </c>
      <c r="D6" s="49">
        <v>170715.47490025652</v>
      </c>
      <c r="E6" s="49">
        <v>170715.47490025652</v>
      </c>
      <c r="F6" s="49">
        <v>170715.47490025652</v>
      </c>
      <c r="G6" s="49">
        <v>170715.47490025652</v>
      </c>
      <c r="H6" s="49">
        <v>170715.47490025652</v>
      </c>
      <c r="I6" s="49">
        <v>170715.47490025652</v>
      </c>
      <c r="J6" s="49">
        <v>170715.47490025652</v>
      </c>
      <c r="K6" s="49">
        <v>170715.47490025652</v>
      </c>
      <c r="L6" s="49">
        <v>170715.47490025652</v>
      </c>
      <c r="M6" s="49">
        <v>170715.47490025652</v>
      </c>
      <c r="N6" s="49">
        <v>170715.47490025652</v>
      </c>
      <c r="O6" s="49">
        <v>2048585.6988030782</v>
      </c>
    </row>
    <row r="7" spans="1:15" x14ac:dyDescent="0.25">
      <c r="A7" s="48" t="s">
        <v>1</v>
      </c>
      <c r="B7" t="s">
        <v>55</v>
      </c>
      <c r="C7" s="49">
        <v>3295.3056519242041</v>
      </c>
      <c r="D7" s="49">
        <v>3295.3056519242041</v>
      </c>
      <c r="E7" s="49">
        <v>3295.3056519242041</v>
      </c>
      <c r="F7" s="49">
        <v>3295.3056519242041</v>
      </c>
      <c r="G7" s="49">
        <v>3295.3056519242041</v>
      </c>
      <c r="H7" s="49">
        <v>3295.3056519242041</v>
      </c>
      <c r="I7" s="49">
        <v>3295.3056519242041</v>
      </c>
      <c r="J7" s="49">
        <v>3295.3056519242041</v>
      </c>
      <c r="K7" s="49">
        <v>3295.3056519242041</v>
      </c>
      <c r="L7" s="49">
        <v>3295.3056519242041</v>
      </c>
      <c r="M7" s="49">
        <v>3295.3056519242041</v>
      </c>
      <c r="N7" s="49">
        <v>3295.3056519242041</v>
      </c>
      <c r="O7" s="49">
        <v>39543.667823090451</v>
      </c>
    </row>
    <row r="8" spans="1:15" x14ac:dyDescent="0.25">
      <c r="A8" s="48" t="s">
        <v>1</v>
      </c>
      <c r="B8" t="s">
        <v>56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</row>
    <row r="9" spans="1:15" x14ac:dyDescent="0.25">
      <c r="A9" s="48" t="s">
        <v>1</v>
      </c>
      <c r="B9" t="s">
        <v>57</v>
      </c>
      <c r="C9" s="49">
        <v>402.34310915227405</v>
      </c>
      <c r="D9" s="49">
        <v>402.34310915227405</v>
      </c>
      <c r="E9" s="49">
        <v>402.34310915227405</v>
      </c>
      <c r="F9" s="49">
        <v>402.34310915227405</v>
      </c>
      <c r="G9" s="49">
        <v>402.34310915227405</v>
      </c>
      <c r="H9" s="49">
        <v>402.34310915227405</v>
      </c>
      <c r="I9" s="49">
        <v>402.34310915227405</v>
      </c>
      <c r="J9" s="49">
        <v>402.34310915227405</v>
      </c>
      <c r="K9" s="49">
        <v>402.34310915227405</v>
      </c>
      <c r="L9" s="49">
        <v>402.34310915227405</v>
      </c>
      <c r="M9" s="49">
        <v>402.34310915227405</v>
      </c>
      <c r="N9" s="49">
        <v>402.34310915227405</v>
      </c>
      <c r="O9" s="49">
        <v>4828.1173098272884</v>
      </c>
    </row>
    <row r="10" spans="1:15" x14ac:dyDescent="0.25">
      <c r="A10" s="48" t="s">
        <v>1</v>
      </c>
      <c r="B10" t="s">
        <v>58</v>
      </c>
      <c r="C10" s="49">
        <v>324540.6608036012</v>
      </c>
      <c r="D10" s="49">
        <v>324540.6608036012</v>
      </c>
      <c r="E10" s="49">
        <v>324540.6608036012</v>
      </c>
      <c r="F10" s="49">
        <v>324540.6608036012</v>
      </c>
      <c r="G10" s="49">
        <v>324540.6608036012</v>
      </c>
      <c r="H10" s="49">
        <v>324540.6608036012</v>
      </c>
      <c r="I10" s="49">
        <v>324540.6608036012</v>
      </c>
      <c r="J10" s="49">
        <v>324540.6608036012</v>
      </c>
      <c r="K10" s="49">
        <v>324540.6608036012</v>
      </c>
      <c r="L10" s="49">
        <v>324540.6608036012</v>
      </c>
      <c r="M10" s="49">
        <v>324540.6608036012</v>
      </c>
      <c r="N10" s="49">
        <v>324540.6608036012</v>
      </c>
      <c r="O10" s="49">
        <v>3894487.9296432147</v>
      </c>
    </row>
    <row r="11" spans="1:15" x14ac:dyDescent="0.25">
      <c r="A11" s="48" t="s">
        <v>1</v>
      </c>
      <c r="B11" t="s">
        <v>59</v>
      </c>
      <c r="C11" s="49">
        <v>199125.08038808077</v>
      </c>
      <c r="D11" s="49">
        <v>199125.08038808077</v>
      </c>
      <c r="E11" s="49">
        <v>199125.08038808077</v>
      </c>
      <c r="F11" s="49">
        <v>199125.08038808077</v>
      </c>
      <c r="G11" s="49">
        <v>199125.08038808077</v>
      </c>
      <c r="H11" s="49">
        <v>199125.08038808077</v>
      </c>
      <c r="I11" s="49">
        <v>199125.08038808077</v>
      </c>
      <c r="J11" s="49">
        <v>199125.08038808077</v>
      </c>
      <c r="K11" s="49">
        <v>199125.08038808077</v>
      </c>
      <c r="L11" s="49">
        <v>199125.08038808077</v>
      </c>
      <c r="M11" s="49">
        <v>199125.08038808077</v>
      </c>
      <c r="N11" s="49">
        <v>199125.08038808077</v>
      </c>
      <c r="O11" s="49">
        <v>2389500.9646569691</v>
      </c>
    </row>
    <row r="12" spans="1:15" x14ac:dyDescent="0.25">
      <c r="A12" s="48" t="s">
        <v>1</v>
      </c>
      <c r="B12" t="s">
        <v>60</v>
      </c>
      <c r="C12" s="49">
        <v>3149.7252147973031</v>
      </c>
      <c r="D12" s="49">
        <v>3149.7252147973031</v>
      </c>
      <c r="E12" s="49">
        <v>3149.7252147973031</v>
      </c>
      <c r="F12" s="49">
        <v>3149.7252147973031</v>
      </c>
      <c r="G12" s="49">
        <v>3149.7252147973031</v>
      </c>
      <c r="H12" s="49">
        <v>3149.7252147973031</v>
      </c>
      <c r="I12" s="49">
        <v>3149.7252147973031</v>
      </c>
      <c r="J12" s="49">
        <v>3149.7252147973031</v>
      </c>
      <c r="K12" s="49">
        <v>3149.7252147973031</v>
      </c>
      <c r="L12" s="49">
        <v>3149.7252147973031</v>
      </c>
      <c r="M12" s="49">
        <v>3149.7252147973031</v>
      </c>
      <c r="N12" s="49">
        <v>3149.7252147973031</v>
      </c>
      <c r="O12" s="49">
        <v>37796.702577567637</v>
      </c>
    </row>
    <row r="13" spans="1:15" x14ac:dyDescent="0.25">
      <c r="A13" s="48" t="s">
        <v>1</v>
      </c>
      <c r="B13" t="s">
        <v>61</v>
      </c>
      <c r="C13" s="49">
        <v>184322.46775113852</v>
      </c>
      <c r="D13" s="49">
        <v>184322.46775113852</v>
      </c>
      <c r="E13" s="49">
        <v>184322.46775113852</v>
      </c>
      <c r="F13" s="49">
        <v>184322.46775113852</v>
      </c>
      <c r="G13" s="49">
        <v>184322.46775113852</v>
      </c>
      <c r="H13" s="49">
        <v>184322.46775113852</v>
      </c>
      <c r="I13" s="49">
        <v>184322.46775113852</v>
      </c>
      <c r="J13" s="49">
        <v>184322.46775113852</v>
      </c>
      <c r="K13" s="49">
        <v>184322.46775113852</v>
      </c>
      <c r="L13" s="49">
        <v>184322.46775113852</v>
      </c>
      <c r="M13" s="49">
        <v>184322.46775113852</v>
      </c>
      <c r="N13" s="49">
        <v>184322.46775113852</v>
      </c>
      <c r="O13" s="49">
        <v>2211869.6130136624</v>
      </c>
    </row>
    <row r="14" spans="1:15" x14ac:dyDescent="0.25">
      <c r="A14" s="48" t="s">
        <v>1</v>
      </c>
      <c r="B14" t="s">
        <v>62</v>
      </c>
      <c r="C14" s="49">
        <v>296876.30538849434</v>
      </c>
      <c r="D14" s="49">
        <v>296876.30538849434</v>
      </c>
      <c r="E14" s="49">
        <v>296876.30538849434</v>
      </c>
      <c r="F14" s="49">
        <v>296876.30538849434</v>
      </c>
      <c r="G14" s="49">
        <v>296876.30538849434</v>
      </c>
      <c r="H14" s="49">
        <v>296876.30538849434</v>
      </c>
      <c r="I14" s="49">
        <v>296876.30538849434</v>
      </c>
      <c r="J14" s="49">
        <v>296876.30538849434</v>
      </c>
      <c r="K14" s="49">
        <v>296876.30538849434</v>
      </c>
      <c r="L14" s="49">
        <v>296876.30538849434</v>
      </c>
      <c r="M14" s="49">
        <v>296876.30538849434</v>
      </c>
      <c r="N14" s="49">
        <v>296876.30538849434</v>
      </c>
      <c r="O14" s="49">
        <v>3562515.6646619318</v>
      </c>
    </row>
    <row r="15" spans="1:15" x14ac:dyDescent="0.25">
      <c r="A15" s="48" t="s">
        <v>1</v>
      </c>
      <c r="B15" t="s">
        <v>63</v>
      </c>
      <c r="C15" s="49">
        <v>114328.09230642686</v>
      </c>
      <c r="D15" s="49">
        <v>114328.09230642686</v>
      </c>
      <c r="E15" s="49">
        <v>114328.09230642686</v>
      </c>
      <c r="F15" s="49">
        <v>114328.09230642686</v>
      </c>
      <c r="G15" s="49">
        <v>114328.09230642686</v>
      </c>
      <c r="H15" s="49">
        <v>114328.09230642686</v>
      </c>
      <c r="I15" s="49">
        <v>114328.09230642686</v>
      </c>
      <c r="J15" s="49">
        <v>114328.09230642686</v>
      </c>
      <c r="K15" s="49">
        <v>114328.09230642686</v>
      </c>
      <c r="L15" s="49">
        <v>114328.09230642686</v>
      </c>
      <c r="M15" s="49">
        <v>114328.09230642686</v>
      </c>
      <c r="N15" s="49">
        <v>114328.09230642686</v>
      </c>
      <c r="O15" s="49">
        <v>1371937.1076771223</v>
      </c>
    </row>
    <row r="16" spans="1:15" x14ac:dyDescent="0.25">
      <c r="A16" s="48" t="s">
        <v>1</v>
      </c>
      <c r="B16" t="s">
        <v>64</v>
      </c>
      <c r="C16" s="49">
        <v>6314.8005037298717</v>
      </c>
      <c r="D16" s="49">
        <v>6314.8005037298717</v>
      </c>
      <c r="E16" s="49">
        <v>6314.8005037298717</v>
      </c>
      <c r="F16" s="49">
        <v>6314.8005037298717</v>
      </c>
      <c r="G16" s="49">
        <v>6314.8005037298717</v>
      </c>
      <c r="H16" s="49">
        <v>6314.8005037298717</v>
      </c>
      <c r="I16" s="49">
        <v>6314.8005037298717</v>
      </c>
      <c r="J16" s="49">
        <v>6314.8005037298717</v>
      </c>
      <c r="K16" s="49">
        <v>6314.8005037298717</v>
      </c>
      <c r="L16" s="49">
        <v>6314.8005037298717</v>
      </c>
      <c r="M16" s="49">
        <v>6314.8005037298717</v>
      </c>
      <c r="N16" s="49">
        <v>6314.8005037298717</v>
      </c>
      <c r="O16" s="49">
        <v>75777.60604475846</v>
      </c>
    </row>
    <row r="17" spans="1:15" x14ac:dyDescent="0.25">
      <c r="A17" s="48" t="s">
        <v>1</v>
      </c>
      <c r="B17" t="s">
        <v>65</v>
      </c>
      <c r="C17" s="49">
        <v>16735.934177149244</v>
      </c>
      <c r="D17" s="49">
        <v>16735.934177149244</v>
      </c>
      <c r="E17" s="49">
        <v>16735.934177149244</v>
      </c>
      <c r="F17" s="49">
        <v>16735.934177149244</v>
      </c>
      <c r="G17" s="49">
        <v>16735.934177149244</v>
      </c>
      <c r="H17" s="49">
        <v>16735.934177149244</v>
      </c>
      <c r="I17" s="49">
        <v>16735.934177149244</v>
      </c>
      <c r="J17" s="49">
        <v>16735.934177149244</v>
      </c>
      <c r="K17" s="49">
        <v>16735.934177149244</v>
      </c>
      <c r="L17" s="49">
        <v>16735.934177149244</v>
      </c>
      <c r="M17" s="49">
        <v>16735.934177149244</v>
      </c>
      <c r="N17" s="49">
        <v>16735.934177149244</v>
      </c>
      <c r="O17" s="49">
        <v>200831.21012579091</v>
      </c>
    </row>
    <row r="18" spans="1:15" x14ac:dyDescent="0.25">
      <c r="A18" s="48" t="s">
        <v>1</v>
      </c>
      <c r="B18" t="s">
        <v>66</v>
      </c>
      <c r="C18" s="49">
        <v>45066.672009370232</v>
      </c>
      <c r="D18" s="49">
        <v>45066.672009370232</v>
      </c>
      <c r="E18" s="49">
        <v>45066.672009370232</v>
      </c>
      <c r="F18" s="49">
        <v>45066.672009370232</v>
      </c>
      <c r="G18" s="49">
        <v>45066.672009370232</v>
      </c>
      <c r="H18" s="49">
        <v>45066.672009370232</v>
      </c>
      <c r="I18" s="49">
        <v>45066.672009370232</v>
      </c>
      <c r="J18" s="49">
        <v>45066.672009370232</v>
      </c>
      <c r="K18" s="49">
        <v>45066.672009370232</v>
      </c>
      <c r="L18" s="49">
        <v>45066.672009370232</v>
      </c>
      <c r="M18" s="49">
        <v>45066.672009370232</v>
      </c>
      <c r="N18" s="49">
        <v>45066.672009370232</v>
      </c>
      <c r="O18" s="49">
        <v>540800.06411244278</v>
      </c>
    </row>
    <row r="19" spans="1:15" x14ac:dyDescent="0.25">
      <c r="A19" s="48" t="s">
        <v>1</v>
      </c>
      <c r="B19" t="s">
        <v>67</v>
      </c>
      <c r="C19" s="49">
        <v>11489.122330811415</v>
      </c>
      <c r="D19" s="49">
        <v>11489.122330811415</v>
      </c>
      <c r="E19" s="49">
        <v>11489.122330811415</v>
      </c>
      <c r="F19" s="49">
        <v>11489.122330811415</v>
      </c>
      <c r="G19" s="49">
        <v>11489.122330811415</v>
      </c>
      <c r="H19" s="49">
        <v>11489.122330811415</v>
      </c>
      <c r="I19" s="49">
        <v>11489.122330811415</v>
      </c>
      <c r="J19" s="49">
        <v>11489.122330811415</v>
      </c>
      <c r="K19" s="49">
        <v>11489.122330811415</v>
      </c>
      <c r="L19" s="49">
        <v>11489.122330811415</v>
      </c>
      <c r="M19" s="49">
        <v>11489.122330811415</v>
      </c>
      <c r="N19" s="49">
        <v>11489.122330811415</v>
      </c>
      <c r="O19" s="49">
        <v>137869.46796973699</v>
      </c>
    </row>
    <row r="20" spans="1:15" x14ac:dyDescent="0.25">
      <c r="A20" s="48" t="s">
        <v>1</v>
      </c>
      <c r="B20" t="s">
        <v>68</v>
      </c>
      <c r="C20" s="49">
        <v>7517.5841555674788</v>
      </c>
      <c r="D20" s="49">
        <v>7517.5841555674788</v>
      </c>
      <c r="E20" s="49">
        <v>7517.5841555674788</v>
      </c>
      <c r="F20" s="49">
        <v>7517.5841555674788</v>
      </c>
      <c r="G20" s="49">
        <v>7517.5841555674788</v>
      </c>
      <c r="H20" s="49">
        <v>7517.5841555674788</v>
      </c>
      <c r="I20" s="49">
        <v>7517.5841555674788</v>
      </c>
      <c r="J20" s="49">
        <v>7517.5841555674788</v>
      </c>
      <c r="K20" s="49">
        <v>7517.5841555674788</v>
      </c>
      <c r="L20" s="49">
        <v>7517.5841555674788</v>
      </c>
      <c r="M20" s="49">
        <v>7517.5841555674788</v>
      </c>
      <c r="N20" s="49">
        <v>7517.5841555674788</v>
      </c>
      <c r="O20" s="49">
        <v>90211.009866809749</v>
      </c>
    </row>
    <row r="21" spans="1:15" x14ac:dyDescent="0.25">
      <c r="A21" s="48" t="s">
        <v>2</v>
      </c>
      <c r="B21" t="s">
        <v>41</v>
      </c>
      <c r="C21" s="49">
        <v>45950894.882743217</v>
      </c>
      <c r="D21" s="49">
        <v>45950894.882743217</v>
      </c>
      <c r="E21" s="49">
        <v>45950894.882743217</v>
      </c>
      <c r="F21" s="49">
        <v>45950894.882743217</v>
      </c>
      <c r="G21" s="49">
        <v>45950894.882743217</v>
      </c>
      <c r="H21" s="49">
        <v>45950894.882743217</v>
      </c>
      <c r="I21" s="49">
        <v>45950894.882743217</v>
      </c>
      <c r="J21" s="49">
        <v>45950894.882743217</v>
      </c>
      <c r="K21" s="49">
        <v>45950894.882743217</v>
      </c>
      <c r="L21" s="49">
        <v>45950894.882743217</v>
      </c>
      <c r="M21" s="49">
        <v>45950894.882743217</v>
      </c>
      <c r="N21" s="49">
        <v>45950894.882743217</v>
      </c>
      <c r="O21" s="49">
        <v>551410738.59291863</v>
      </c>
    </row>
    <row r="22" spans="1:15" x14ac:dyDescent="0.25">
      <c r="A22" s="48" t="s">
        <v>2</v>
      </c>
      <c r="B22" t="s">
        <v>54</v>
      </c>
      <c r="C22" s="49">
        <v>43452776.067711495</v>
      </c>
      <c r="D22" s="49">
        <v>43452776.067711495</v>
      </c>
      <c r="E22" s="49">
        <v>43452776.067711495</v>
      </c>
      <c r="F22" s="49">
        <v>43452776.067711495</v>
      </c>
      <c r="G22" s="49">
        <v>43452776.067711495</v>
      </c>
      <c r="H22" s="49">
        <v>43452776.067711495</v>
      </c>
      <c r="I22" s="49">
        <v>43452776.067711495</v>
      </c>
      <c r="J22" s="49">
        <v>43452776.067711495</v>
      </c>
      <c r="K22" s="49">
        <v>43452776.067711495</v>
      </c>
      <c r="L22" s="49">
        <v>43452776.067711495</v>
      </c>
      <c r="M22" s="49">
        <v>43452776.067711495</v>
      </c>
      <c r="N22" s="49">
        <v>43452776.067711495</v>
      </c>
      <c r="O22" s="49">
        <v>521433312.81253797</v>
      </c>
    </row>
    <row r="23" spans="1:15" x14ac:dyDescent="0.25">
      <c r="A23" s="48" t="s">
        <v>2</v>
      </c>
      <c r="B23" t="s">
        <v>55</v>
      </c>
      <c r="C23" s="49">
        <v>3705554.0842549331</v>
      </c>
      <c r="D23" s="49">
        <v>3705554.0842549331</v>
      </c>
      <c r="E23" s="49">
        <v>3705554.0842549331</v>
      </c>
      <c r="F23" s="49">
        <v>3705554.0842549331</v>
      </c>
      <c r="G23" s="49">
        <v>3705554.0842549331</v>
      </c>
      <c r="H23" s="49">
        <v>3705554.0842549331</v>
      </c>
      <c r="I23" s="49">
        <v>3705554.0842549331</v>
      </c>
      <c r="J23" s="49">
        <v>3705554.0842549331</v>
      </c>
      <c r="K23" s="49">
        <v>3705554.0842549331</v>
      </c>
      <c r="L23" s="49">
        <v>3705554.0842549331</v>
      </c>
      <c r="M23" s="49">
        <v>3705554.0842549331</v>
      </c>
      <c r="N23" s="49">
        <v>3705554.0842549331</v>
      </c>
      <c r="O23" s="49">
        <v>44466649.011059195</v>
      </c>
    </row>
    <row r="24" spans="1:15" x14ac:dyDescent="0.25">
      <c r="A24" s="48" t="s">
        <v>2</v>
      </c>
      <c r="B24" t="s">
        <v>56</v>
      </c>
      <c r="C24" s="49">
        <v>2059677.5361404354</v>
      </c>
      <c r="D24" s="49">
        <v>2059677.5361404354</v>
      </c>
      <c r="E24" s="49">
        <v>2059677.5361404354</v>
      </c>
      <c r="F24" s="49">
        <v>2059677.5361404354</v>
      </c>
      <c r="G24" s="49">
        <v>2059677.5361404354</v>
      </c>
      <c r="H24" s="49">
        <v>2059677.5361404354</v>
      </c>
      <c r="I24" s="49">
        <v>2059677.5361404354</v>
      </c>
      <c r="J24" s="49">
        <v>2059677.5361404354</v>
      </c>
      <c r="K24" s="49">
        <v>2059677.5361404354</v>
      </c>
      <c r="L24" s="49">
        <v>2059677.5361404354</v>
      </c>
      <c r="M24" s="49">
        <v>2059677.5361404354</v>
      </c>
      <c r="N24" s="49">
        <v>2059677.5361404354</v>
      </c>
      <c r="O24" s="49">
        <v>24716130.433685225</v>
      </c>
    </row>
    <row r="25" spans="1:15" x14ac:dyDescent="0.25">
      <c r="A25" s="48" t="s">
        <v>2</v>
      </c>
      <c r="B25" t="s">
        <v>57</v>
      </c>
      <c r="C25" s="49">
        <v>1876743.2438055323</v>
      </c>
      <c r="D25" s="49">
        <v>1876743.2438055323</v>
      </c>
      <c r="E25" s="49">
        <v>1876743.2438055323</v>
      </c>
      <c r="F25" s="49">
        <v>1876743.2438055323</v>
      </c>
      <c r="G25" s="49">
        <v>1876743.2438055323</v>
      </c>
      <c r="H25" s="49">
        <v>1876743.2438055323</v>
      </c>
      <c r="I25" s="49">
        <v>1876743.2438055323</v>
      </c>
      <c r="J25" s="49">
        <v>1876743.2438055323</v>
      </c>
      <c r="K25" s="49">
        <v>1876743.2438055323</v>
      </c>
      <c r="L25" s="49">
        <v>1876743.2438055323</v>
      </c>
      <c r="M25" s="49">
        <v>1876743.2438055323</v>
      </c>
      <c r="N25" s="49">
        <v>1876743.2438055323</v>
      </c>
      <c r="O25" s="49">
        <v>22520918.925666388</v>
      </c>
    </row>
    <row r="26" spans="1:15" x14ac:dyDescent="0.25">
      <c r="A26" s="48" t="s">
        <v>2</v>
      </c>
      <c r="B26" t="s">
        <v>58</v>
      </c>
      <c r="C26" s="49">
        <v>11924486.397236899</v>
      </c>
      <c r="D26" s="49">
        <v>11924486.397236899</v>
      </c>
      <c r="E26" s="49">
        <v>11924486.397236899</v>
      </c>
      <c r="F26" s="49">
        <v>11924486.397236899</v>
      </c>
      <c r="G26" s="49">
        <v>11924486.397236899</v>
      </c>
      <c r="H26" s="49">
        <v>11924486.397236899</v>
      </c>
      <c r="I26" s="49">
        <v>11924486.397236899</v>
      </c>
      <c r="J26" s="49">
        <v>11924486.397236899</v>
      </c>
      <c r="K26" s="49">
        <v>11924486.397236899</v>
      </c>
      <c r="L26" s="49">
        <v>11924486.397236899</v>
      </c>
      <c r="M26" s="49">
        <v>11924486.397236899</v>
      </c>
      <c r="N26" s="49">
        <v>11924486.397236899</v>
      </c>
      <c r="O26" s="49">
        <v>143093836.76684278</v>
      </c>
    </row>
    <row r="27" spans="1:15" x14ac:dyDescent="0.25">
      <c r="A27" s="48" t="s">
        <v>2</v>
      </c>
      <c r="B27" t="s">
        <v>59</v>
      </c>
      <c r="C27" s="49">
        <v>13004003.819091922</v>
      </c>
      <c r="D27" s="49">
        <v>13004003.819091922</v>
      </c>
      <c r="E27" s="49">
        <v>13004003.819091922</v>
      </c>
      <c r="F27" s="49">
        <v>13004003.819091922</v>
      </c>
      <c r="G27" s="49">
        <v>13004003.819091922</v>
      </c>
      <c r="H27" s="49">
        <v>13004003.819091922</v>
      </c>
      <c r="I27" s="49">
        <v>13004003.819091922</v>
      </c>
      <c r="J27" s="49">
        <v>13004003.819091922</v>
      </c>
      <c r="K27" s="49">
        <v>13004003.819091922</v>
      </c>
      <c r="L27" s="49">
        <v>13004003.819091922</v>
      </c>
      <c r="M27" s="49">
        <v>13004003.819091922</v>
      </c>
      <c r="N27" s="49">
        <v>13004003.819091922</v>
      </c>
      <c r="O27" s="49">
        <v>156048045.82910305</v>
      </c>
    </row>
    <row r="28" spans="1:15" x14ac:dyDescent="0.25">
      <c r="A28" s="48" t="s">
        <v>2</v>
      </c>
      <c r="B28" t="s">
        <v>60</v>
      </c>
      <c r="C28" s="49">
        <v>839967.89011278702</v>
      </c>
      <c r="D28" s="49">
        <v>839967.89011278702</v>
      </c>
      <c r="E28" s="49">
        <v>839967.89011278702</v>
      </c>
      <c r="F28" s="49">
        <v>839967.89011278702</v>
      </c>
      <c r="G28" s="49">
        <v>839967.89011278702</v>
      </c>
      <c r="H28" s="49">
        <v>839967.89011278702</v>
      </c>
      <c r="I28" s="49">
        <v>839967.89011278702</v>
      </c>
      <c r="J28" s="49">
        <v>839967.89011278702</v>
      </c>
      <c r="K28" s="49">
        <v>839967.89011278702</v>
      </c>
      <c r="L28" s="49">
        <v>839967.89011278702</v>
      </c>
      <c r="M28" s="49">
        <v>839967.89011278702</v>
      </c>
      <c r="N28" s="49">
        <v>839967.89011278702</v>
      </c>
      <c r="O28" s="49">
        <v>10079614.681353444</v>
      </c>
    </row>
    <row r="29" spans="1:15" x14ac:dyDescent="0.25">
      <c r="A29" s="48" t="s">
        <v>2</v>
      </c>
      <c r="B29" t="s">
        <v>61</v>
      </c>
      <c r="C29" s="49">
        <v>28453219.346923277</v>
      </c>
      <c r="D29" s="49">
        <v>28453219.346923277</v>
      </c>
      <c r="E29" s="49">
        <v>28453219.346923277</v>
      </c>
      <c r="F29" s="49">
        <v>28453219.346923277</v>
      </c>
      <c r="G29" s="49">
        <v>28453219.346923277</v>
      </c>
      <c r="H29" s="49">
        <v>28453219.346923277</v>
      </c>
      <c r="I29" s="49">
        <v>28453219.346923277</v>
      </c>
      <c r="J29" s="49">
        <v>28453219.346923277</v>
      </c>
      <c r="K29" s="49">
        <v>28453219.346923277</v>
      </c>
      <c r="L29" s="49">
        <v>28453219.346923277</v>
      </c>
      <c r="M29" s="49">
        <v>28453219.346923277</v>
      </c>
      <c r="N29" s="49">
        <v>28453219.346923277</v>
      </c>
      <c r="O29" s="49">
        <v>341438632.16307932</v>
      </c>
    </row>
    <row r="30" spans="1:15" x14ac:dyDescent="0.25">
      <c r="A30" s="48" t="s">
        <v>2</v>
      </c>
      <c r="B30" t="s">
        <v>62</v>
      </c>
      <c r="C30" s="49">
        <v>41318825.246488787</v>
      </c>
      <c r="D30" s="49">
        <v>41318825.246488787</v>
      </c>
      <c r="E30" s="49">
        <v>41318825.246488787</v>
      </c>
      <c r="F30" s="49">
        <v>41318825.246488787</v>
      </c>
      <c r="G30" s="49">
        <v>41318825.246488787</v>
      </c>
      <c r="H30" s="49">
        <v>41318825.246488787</v>
      </c>
      <c r="I30" s="49">
        <v>41318825.246488787</v>
      </c>
      <c r="J30" s="49">
        <v>41318825.246488787</v>
      </c>
      <c r="K30" s="49">
        <v>41318825.246488787</v>
      </c>
      <c r="L30" s="49">
        <v>41318825.246488787</v>
      </c>
      <c r="M30" s="49">
        <v>41318825.246488787</v>
      </c>
      <c r="N30" s="49">
        <v>41318825.246488787</v>
      </c>
      <c r="O30" s="49">
        <v>495825902.95786542</v>
      </c>
    </row>
    <row r="31" spans="1:15" x14ac:dyDescent="0.25">
      <c r="A31" s="48" t="s">
        <v>2</v>
      </c>
      <c r="B31" t="s">
        <v>63</v>
      </c>
      <c r="C31" s="49">
        <v>10251528.951175494</v>
      </c>
      <c r="D31" s="49">
        <v>10251528.951175494</v>
      </c>
      <c r="E31" s="49">
        <v>10251528.951175494</v>
      </c>
      <c r="F31" s="49">
        <v>10251528.951175494</v>
      </c>
      <c r="G31" s="49">
        <v>10251528.951175494</v>
      </c>
      <c r="H31" s="49">
        <v>10251528.951175494</v>
      </c>
      <c r="I31" s="49">
        <v>10251528.951175494</v>
      </c>
      <c r="J31" s="49">
        <v>10251528.951175494</v>
      </c>
      <c r="K31" s="49">
        <v>10251528.951175494</v>
      </c>
      <c r="L31" s="49">
        <v>10251528.951175494</v>
      </c>
      <c r="M31" s="49">
        <v>10251528.951175494</v>
      </c>
      <c r="N31" s="49">
        <v>10251528.951175494</v>
      </c>
      <c r="O31" s="49">
        <v>123018347.41410592</v>
      </c>
    </row>
    <row r="32" spans="1:15" x14ac:dyDescent="0.25">
      <c r="A32" s="48" t="s">
        <v>2</v>
      </c>
      <c r="B32" t="s">
        <v>64</v>
      </c>
      <c r="C32" s="49">
        <v>1860062.1074746409</v>
      </c>
      <c r="D32" s="49">
        <v>1860062.1074746409</v>
      </c>
      <c r="E32" s="49">
        <v>1860062.1074746409</v>
      </c>
      <c r="F32" s="49">
        <v>1860062.1074746409</v>
      </c>
      <c r="G32" s="49">
        <v>1860062.1074746409</v>
      </c>
      <c r="H32" s="49">
        <v>1860062.1074746409</v>
      </c>
      <c r="I32" s="49">
        <v>1860062.1074746409</v>
      </c>
      <c r="J32" s="49">
        <v>1860062.1074746409</v>
      </c>
      <c r="K32" s="49">
        <v>1860062.1074746409</v>
      </c>
      <c r="L32" s="49">
        <v>1860062.1074746409</v>
      </c>
      <c r="M32" s="49">
        <v>1860062.1074746409</v>
      </c>
      <c r="N32" s="49">
        <v>1860062.1074746409</v>
      </c>
      <c r="O32" s="49">
        <v>22320745.289695691</v>
      </c>
    </row>
    <row r="33" spans="1:15" x14ac:dyDescent="0.25">
      <c r="A33" s="48" t="s">
        <v>2</v>
      </c>
      <c r="B33" t="s">
        <v>65</v>
      </c>
      <c r="C33" s="49">
        <v>3416388.6801543706</v>
      </c>
      <c r="D33" s="49">
        <v>3416388.6801543706</v>
      </c>
      <c r="E33" s="49">
        <v>3416388.6801543706</v>
      </c>
      <c r="F33" s="49">
        <v>3416388.6801543706</v>
      </c>
      <c r="G33" s="49">
        <v>3416388.6801543706</v>
      </c>
      <c r="H33" s="49">
        <v>3416388.6801543706</v>
      </c>
      <c r="I33" s="49">
        <v>3416388.6801543706</v>
      </c>
      <c r="J33" s="49">
        <v>3416388.6801543706</v>
      </c>
      <c r="K33" s="49">
        <v>3416388.6801543706</v>
      </c>
      <c r="L33" s="49">
        <v>3416388.6801543706</v>
      </c>
      <c r="M33" s="49">
        <v>3416388.6801543706</v>
      </c>
      <c r="N33" s="49">
        <v>3416388.6801543706</v>
      </c>
      <c r="O33" s="49">
        <v>40996664.161852449</v>
      </c>
    </row>
    <row r="34" spans="1:15" x14ac:dyDescent="0.25">
      <c r="A34" s="48" t="s">
        <v>2</v>
      </c>
      <c r="B34" t="s">
        <v>66</v>
      </c>
      <c r="C34" s="49">
        <v>2172311.3521535578</v>
      </c>
      <c r="D34" s="49">
        <v>2172311.3521535578</v>
      </c>
      <c r="E34" s="49">
        <v>2172311.3521535578</v>
      </c>
      <c r="F34" s="49">
        <v>2172311.3521535578</v>
      </c>
      <c r="G34" s="49">
        <v>2172311.3521535578</v>
      </c>
      <c r="H34" s="49">
        <v>2172311.3521535578</v>
      </c>
      <c r="I34" s="49">
        <v>2172311.3521535578</v>
      </c>
      <c r="J34" s="49">
        <v>2172311.3521535578</v>
      </c>
      <c r="K34" s="49">
        <v>2172311.3521535578</v>
      </c>
      <c r="L34" s="49">
        <v>2172311.3521535578</v>
      </c>
      <c r="M34" s="49">
        <v>2172311.3521535578</v>
      </c>
      <c r="N34" s="49">
        <v>2172311.3521535578</v>
      </c>
      <c r="O34" s="49">
        <v>26067736.225842696</v>
      </c>
    </row>
    <row r="35" spans="1:15" x14ac:dyDescent="0.25">
      <c r="A35" s="48" t="s">
        <v>2</v>
      </c>
      <c r="B35" t="s">
        <v>67</v>
      </c>
      <c r="C35" s="49">
        <v>3876324.4677778143</v>
      </c>
      <c r="D35" s="49">
        <v>3876324.4677778143</v>
      </c>
      <c r="E35" s="49">
        <v>3876324.4677778143</v>
      </c>
      <c r="F35" s="49">
        <v>3876324.4677778143</v>
      </c>
      <c r="G35" s="49">
        <v>3876324.4677778143</v>
      </c>
      <c r="H35" s="49">
        <v>3876324.4677778143</v>
      </c>
      <c r="I35" s="49">
        <v>3876324.4677778143</v>
      </c>
      <c r="J35" s="49">
        <v>3876324.4677778143</v>
      </c>
      <c r="K35" s="49">
        <v>3876324.4677778143</v>
      </c>
      <c r="L35" s="49">
        <v>3876324.4677778143</v>
      </c>
      <c r="M35" s="49">
        <v>3876324.4677778143</v>
      </c>
      <c r="N35" s="49">
        <v>3876324.4677778143</v>
      </c>
      <c r="O35" s="49">
        <v>46515893.613333769</v>
      </c>
    </row>
    <row r="36" spans="1:15" x14ac:dyDescent="0.25">
      <c r="A36" s="48" t="s">
        <v>2</v>
      </c>
      <c r="B36" t="s">
        <v>68</v>
      </c>
      <c r="C36" s="49">
        <v>2175518.6514685783</v>
      </c>
      <c r="D36" s="49">
        <v>2175518.6514685783</v>
      </c>
      <c r="E36" s="49">
        <v>2175518.6514685783</v>
      </c>
      <c r="F36" s="49">
        <v>2175518.6514685783</v>
      </c>
      <c r="G36" s="49">
        <v>2175518.6514685783</v>
      </c>
      <c r="H36" s="49">
        <v>2175518.6514685783</v>
      </c>
      <c r="I36" s="49">
        <v>2175518.6514685783</v>
      </c>
      <c r="J36" s="49">
        <v>2175518.6514685783</v>
      </c>
      <c r="K36" s="49">
        <v>2175518.6514685783</v>
      </c>
      <c r="L36" s="49">
        <v>2175518.6514685783</v>
      </c>
      <c r="M36" s="49">
        <v>2175518.6514685783</v>
      </c>
      <c r="N36" s="49">
        <v>2175518.6514685783</v>
      </c>
      <c r="O36" s="49">
        <v>26106223.817622941</v>
      </c>
    </row>
    <row r="37" spans="1:15" x14ac:dyDescent="0.25">
      <c r="A37" s="48" t="s">
        <v>3</v>
      </c>
      <c r="B37" t="s">
        <v>41</v>
      </c>
      <c r="C37" s="49">
        <v>3250700.9653801206</v>
      </c>
      <c r="D37" s="49">
        <v>3250700.9653801206</v>
      </c>
      <c r="E37" s="49">
        <v>3250700.9653801206</v>
      </c>
      <c r="F37" s="49">
        <v>3250700.9653801206</v>
      </c>
      <c r="G37" s="49">
        <v>3250700.9653801206</v>
      </c>
      <c r="H37" s="49">
        <v>3250700.9653801206</v>
      </c>
      <c r="I37" s="49">
        <v>3250700.9653801206</v>
      </c>
      <c r="J37" s="49">
        <v>3250700.9653801206</v>
      </c>
      <c r="K37" s="49">
        <v>3250700.9653801206</v>
      </c>
      <c r="L37" s="49">
        <v>3250700.9653801206</v>
      </c>
      <c r="M37" s="49">
        <v>3250700.9653801206</v>
      </c>
      <c r="N37" s="49">
        <v>3250700.9653801206</v>
      </c>
      <c r="O37" s="49">
        <v>39008411.584561445</v>
      </c>
    </row>
    <row r="38" spans="1:15" x14ac:dyDescent="0.25">
      <c r="A38" s="48" t="s">
        <v>3</v>
      </c>
      <c r="B38" t="s">
        <v>54</v>
      </c>
      <c r="C38" s="49">
        <v>3440718.6177569628</v>
      </c>
      <c r="D38" s="49">
        <v>3440718.6177569628</v>
      </c>
      <c r="E38" s="49">
        <v>3440718.6177569628</v>
      </c>
      <c r="F38" s="49">
        <v>3440718.6177569628</v>
      </c>
      <c r="G38" s="49">
        <v>3440718.6177569628</v>
      </c>
      <c r="H38" s="49">
        <v>3440718.6177569628</v>
      </c>
      <c r="I38" s="49">
        <v>3440718.6177569628</v>
      </c>
      <c r="J38" s="49">
        <v>3440718.6177569628</v>
      </c>
      <c r="K38" s="49">
        <v>3440718.6177569628</v>
      </c>
      <c r="L38" s="49">
        <v>3440718.6177569628</v>
      </c>
      <c r="M38" s="49">
        <v>3440718.6177569628</v>
      </c>
      <c r="N38" s="49">
        <v>3440718.6177569628</v>
      </c>
      <c r="O38" s="49">
        <v>41288623.413083553</v>
      </c>
    </row>
    <row r="39" spans="1:15" x14ac:dyDescent="0.25">
      <c r="A39" s="48" t="s">
        <v>3</v>
      </c>
      <c r="B39" t="s">
        <v>55</v>
      </c>
      <c r="C39" s="49">
        <v>2076061.4403746903</v>
      </c>
      <c r="D39" s="49">
        <v>2076061.4403746903</v>
      </c>
      <c r="E39" s="49">
        <v>2076061.4403746903</v>
      </c>
      <c r="F39" s="49">
        <v>2076061.4403746903</v>
      </c>
      <c r="G39" s="49">
        <v>2076061.4403746903</v>
      </c>
      <c r="H39" s="49">
        <v>2076061.4403746903</v>
      </c>
      <c r="I39" s="49">
        <v>2076061.4403746903</v>
      </c>
      <c r="J39" s="49">
        <v>2076061.4403746903</v>
      </c>
      <c r="K39" s="49">
        <v>2076061.4403746903</v>
      </c>
      <c r="L39" s="49">
        <v>2076061.4403746903</v>
      </c>
      <c r="M39" s="49">
        <v>2076061.4403746903</v>
      </c>
      <c r="N39" s="49">
        <v>2076061.4403746903</v>
      </c>
      <c r="O39" s="49">
        <v>24912737.284496285</v>
      </c>
    </row>
    <row r="40" spans="1:15" x14ac:dyDescent="0.25">
      <c r="A40" s="48" t="s">
        <v>3</v>
      </c>
      <c r="B40" t="s">
        <v>56</v>
      </c>
      <c r="C40" s="49">
        <v>698771.81089683296</v>
      </c>
      <c r="D40" s="49">
        <v>698771.81089683296</v>
      </c>
      <c r="E40" s="49">
        <v>698771.81089683296</v>
      </c>
      <c r="F40" s="49">
        <v>698771.81089683296</v>
      </c>
      <c r="G40" s="49">
        <v>698771.81089683296</v>
      </c>
      <c r="H40" s="49">
        <v>698771.81089683296</v>
      </c>
      <c r="I40" s="49">
        <v>698771.81089683296</v>
      </c>
      <c r="J40" s="49">
        <v>698771.81089683296</v>
      </c>
      <c r="K40" s="49">
        <v>698771.81089683296</v>
      </c>
      <c r="L40" s="49">
        <v>698771.81089683296</v>
      </c>
      <c r="M40" s="49">
        <v>698771.81089683296</v>
      </c>
      <c r="N40" s="49">
        <v>698771.81089683296</v>
      </c>
      <c r="O40" s="49">
        <v>8385261.7307619955</v>
      </c>
    </row>
    <row r="41" spans="1:15" x14ac:dyDescent="0.25">
      <c r="A41" s="48" t="s">
        <v>3</v>
      </c>
      <c r="B41" t="s">
        <v>57</v>
      </c>
      <c r="C41" s="49">
        <v>184569.57785405431</v>
      </c>
      <c r="D41" s="49">
        <v>184569.57785405431</v>
      </c>
      <c r="E41" s="49">
        <v>184569.57785405431</v>
      </c>
      <c r="F41" s="49">
        <v>184569.57785405431</v>
      </c>
      <c r="G41" s="49">
        <v>184569.57785405431</v>
      </c>
      <c r="H41" s="49">
        <v>184569.57785405431</v>
      </c>
      <c r="I41" s="49">
        <v>184569.57785405431</v>
      </c>
      <c r="J41" s="49">
        <v>184569.57785405431</v>
      </c>
      <c r="K41" s="49">
        <v>184569.57785405431</v>
      </c>
      <c r="L41" s="49">
        <v>184569.57785405431</v>
      </c>
      <c r="M41" s="49">
        <v>184569.57785405431</v>
      </c>
      <c r="N41" s="49">
        <v>184569.57785405431</v>
      </c>
      <c r="O41" s="49">
        <v>2214834.9342486518</v>
      </c>
    </row>
    <row r="42" spans="1:15" x14ac:dyDescent="0.25">
      <c r="A42" s="48" t="s">
        <v>3</v>
      </c>
      <c r="B42" t="s">
        <v>58</v>
      </c>
      <c r="C42" s="49">
        <v>449951.52677124791</v>
      </c>
      <c r="D42" s="49">
        <v>449951.52677124791</v>
      </c>
      <c r="E42" s="49">
        <v>449951.52677124791</v>
      </c>
      <c r="F42" s="49">
        <v>449951.52677124791</v>
      </c>
      <c r="G42" s="49">
        <v>449951.52677124791</v>
      </c>
      <c r="H42" s="49">
        <v>449951.52677124791</v>
      </c>
      <c r="I42" s="49">
        <v>449951.52677124791</v>
      </c>
      <c r="J42" s="49">
        <v>449951.52677124791</v>
      </c>
      <c r="K42" s="49">
        <v>449951.52677124791</v>
      </c>
      <c r="L42" s="49">
        <v>449951.52677124791</v>
      </c>
      <c r="M42" s="49">
        <v>449951.52677124791</v>
      </c>
      <c r="N42" s="49">
        <v>449951.52677124791</v>
      </c>
      <c r="O42" s="49">
        <v>5399418.3212549752</v>
      </c>
    </row>
    <row r="43" spans="1:15" x14ac:dyDescent="0.25">
      <c r="A43" s="48" t="s">
        <v>3</v>
      </c>
      <c r="B43" t="s">
        <v>59</v>
      </c>
      <c r="C43" s="49">
        <v>1774760.1353946978</v>
      </c>
      <c r="D43" s="49">
        <v>1774760.1353946978</v>
      </c>
      <c r="E43" s="49">
        <v>1774760.1353946978</v>
      </c>
      <c r="F43" s="49">
        <v>1774760.1353946978</v>
      </c>
      <c r="G43" s="49">
        <v>1774760.1353946978</v>
      </c>
      <c r="H43" s="49">
        <v>1774760.1353946978</v>
      </c>
      <c r="I43" s="49">
        <v>1774760.1353946978</v>
      </c>
      <c r="J43" s="49">
        <v>1774760.1353946978</v>
      </c>
      <c r="K43" s="49">
        <v>1774760.1353946978</v>
      </c>
      <c r="L43" s="49">
        <v>1774760.1353946978</v>
      </c>
      <c r="M43" s="49">
        <v>1774760.1353946978</v>
      </c>
      <c r="N43" s="49">
        <v>1774760.1353946978</v>
      </c>
      <c r="O43" s="49">
        <v>21297121.624736372</v>
      </c>
    </row>
    <row r="44" spans="1:15" x14ac:dyDescent="0.25">
      <c r="A44" s="48" t="s">
        <v>3</v>
      </c>
      <c r="B44" t="s">
        <v>60</v>
      </c>
      <c r="C44" s="49">
        <v>179988.60428895176</v>
      </c>
      <c r="D44" s="49">
        <v>179988.60428895176</v>
      </c>
      <c r="E44" s="49">
        <v>179988.60428895176</v>
      </c>
      <c r="F44" s="49">
        <v>179988.60428895176</v>
      </c>
      <c r="G44" s="49">
        <v>179988.60428895176</v>
      </c>
      <c r="H44" s="49">
        <v>179988.60428895176</v>
      </c>
      <c r="I44" s="49">
        <v>179988.60428895176</v>
      </c>
      <c r="J44" s="49">
        <v>179988.60428895176</v>
      </c>
      <c r="K44" s="49">
        <v>179988.60428895176</v>
      </c>
      <c r="L44" s="49">
        <v>179988.60428895176</v>
      </c>
      <c r="M44" s="49">
        <v>179988.60428895176</v>
      </c>
      <c r="N44" s="49">
        <v>179988.60428895176</v>
      </c>
      <c r="O44" s="49">
        <v>2159863.2514674212</v>
      </c>
    </row>
    <row r="45" spans="1:15" x14ac:dyDescent="0.25">
      <c r="A45" s="48" t="s">
        <v>3</v>
      </c>
      <c r="B45" t="s">
        <v>61</v>
      </c>
      <c r="C45" s="49">
        <v>1763980.2893002948</v>
      </c>
      <c r="D45" s="49">
        <v>1763980.2893002948</v>
      </c>
      <c r="E45" s="49">
        <v>1763980.2893002948</v>
      </c>
      <c r="F45" s="49">
        <v>1763980.2893002948</v>
      </c>
      <c r="G45" s="49">
        <v>1763980.2893002948</v>
      </c>
      <c r="H45" s="49">
        <v>1763980.2893002948</v>
      </c>
      <c r="I45" s="49">
        <v>1763980.2893002948</v>
      </c>
      <c r="J45" s="49">
        <v>1763980.2893002948</v>
      </c>
      <c r="K45" s="49">
        <v>1763980.2893002948</v>
      </c>
      <c r="L45" s="49">
        <v>1763980.2893002948</v>
      </c>
      <c r="M45" s="49">
        <v>1763980.2893002948</v>
      </c>
      <c r="N45" s="49">
        <v>1763980.2893002948</v>
      </c>
      <c r="O45" s="49">
        <v>21167763.471603539</v>
      </c>
    </row>
    <row r="46" spans="1:15" x14ac:dyDescent="0.25">
      <c r="A46" s="48" t="s">
        <v>3</v>
      </c>
      <c r="B46" t="s">
        <v>62</v>
      </c>
      <c r="C46" s="49">
        <v>9447206.5338976774</v>
      </c>
      <c r="D46" s="49">
        <v>9447206.5338976774</v>
      </c>
      <c r="E46" s="49">
        <v>9447206.5338976774</v>
      </c>
      <c r="F46" s="49">
        <v>9447206.5338976774</v>
      </c>
      <c r="G46" s="49">
        <v>9447206.5338976774</v>
      </c>
      <c r="H46" s="49">
        <v>9447206.5338976774</v>
      </c>
      <c r="I46" s="49">
        <v>9447206.5338976774</v>
      </c>
      <c r="J46" s="49">
        <v>9447206.5338976774</v>
      </c>
      <c r="K46" s="49">
        <v>9447206.5338976774</v>
      </c>
      <c r="L46" s="49">
        <v>9447206.5338976774</v>
      </c>
      <c r="M46" s="49">
        <v>9447206.5338976774</v>
      </c>
      <c r="N46" s="49">
        <v>9447206.5338976774</v>
      </c>
      <c r="O46" s="49">
        <v>113366478.40677212</v>
      </c>
    </row>
    <row r="47" spans="1:15" x14ac:dyDescent="0.25">
      <c r="A47" s="48" t="s">
        <v>3</v>
      </c>
      <c r="B47" t="s">
        <v>63</v>
      </c>
      <c r="C47" s="49">
        <v>545823.40433610848</v>
      </c>
      <c r="D47" s="49">
        <v>545823.40433610848</v>
      </c>
      <c r="E47" s="49">
        <v>545823.40433610848</v>
      </c>
      <c r="F47" s="49">
        <v>545823.40433610848</v>
      </c>
      <c r="G47" s="49">
        <v>545823.40433610848</v>
      </c>
      <c r="H47" s="49">
        <v>545823.40433610848</v>
      </c>
      <c r="I47" s="49">
        <v>545823.40433610848</v>
      </c>
      <c r="J47" s="49">
        <v>545823.40433610848</v>
      </c>
      <c r="K47" s="49">
        <v>545823.40433610848</v>
      </c>
      <c r="L47" s="49">
        <v>545823.40433610848</v>
      </c>
      <c r="M47" s="49">
        <v>545823.40433610848</v>
      </c>
      <c r="N47" s="49">
        <v>545823.40433610848</v>
      </c>
      <c r="O47" s="49">
        <v>6549880.8520333013</v>
      </c>
    </row>
    <row r="48" spans="1:15" x14ac:dyDescent="0.25">
      <c r="A48" s="48" t="s">
        <v>3</v>
      </c>
      <c r="B48" t="s">
        <v>64</v>
      </c>
      <c r="C48" s="49">
        <v>297798.20608883566</v>
      </c>
      <c r="D48" s="49">
        <v>297798.20608883566</v>
      </c>
      <c r="E48" s="49">
        <v>297798.20608883566</v>
      </c>
      <c r="F48" s="49">
        <v>297798.20608883566</v>
      </c>
      <c r="G48" s="49">
        <v>297798.20608883566</v>
      </c>
      <c r="H48" s="49">
        <v>297798.20608883566</v>
      </c>
      <c r="I48" s="49">
        <v>297798.20608883566</v>
      </c>
      <c r="J48" s="49">
        <v>297798.20608883566</v>
      </c>
      <c r="K48" s="49">
        <v>297798.20608883566</v>
      </c>
      <c r="L48" s="49">
        <v>297798.20608883566</v>
      </c>
      <c r="M48" s="49">
        <v>297798.20608883566</v>
      </c>
      <c r="N48" s="49">
        <v>297798.20608883566</v>
      </c>
      <c r="O48" s="49">
        <v>3573578.4730660282</v>
      </c>
    </row>
    <row r="49" spans="1:15" x14ac:dyDescent="0.25">
      <c r="A49" s="48" t="s">
        <v>3</v>
      </c>
      <c r="B49" t="s">
        <v>65</v>
      </c>
      <c r="C49" s="49">
        <v>1305374.7049973598</v>
      </c>
      <c r="D49" s="49">
        <v>1305374.7049973598</v>
      </c>
      <c r="E49" s="49">
        <v>1305374.7049973598</v>
      </c>
      <c r="F49" s="49">
        <v>1305374.7049973598</v>
      </c>
      <c r="G49" s="49">
        <v>1305374.7049973598</v>
      </c>
      <c r="H49" s="49">
        <v>1305374.7049973598</v>
      </c>
      <c r="I49" s="49">
        <v>1305374.7049973598</v>
      </c>
      <c r="J49" s="49">
        <v>1305374.7049973598</v>
      </c>
      <c r="K49" s="49">
        <v>1305374.7049973598</v>
      </c>
      <c r="L49" s="49">
        <v>1305374.7049973598</v>
      </c>
      <c r="M49" s="49">
        <v>1305374.7049973598</v>
      </c>
      <c r="N49" s="49">
        <v>1305374.7049973598</v>
      </c>
      <c r="O49" s="49">
        <v>15664496.459968317</v>
      </c>
    </row>
    <row r="50" spans="1:15" x14ac:dyDescent="0.25">
      <c r="A50" s="48" t="s">
        <v>3</v>
      </c>
      <c r="B50" t="s">
        <v>66</v>
      </c>
      <c r="C50" s="49">
        <v>505345.77784783946</v>
      </c>
      <c r="D50" s="49">
        <v>505345.77784783946</v>
      </c>
      <c r="E50" s="49">
        <v>505345.77784783946</v>
      </c>
      <c r="F50" s="49">
        <v>505345.77784783946</v>
      </c>
      <c r="G50" s="49">
        <v>505345.77784783946</v>
      </c>
      <c r="H50" s="49">
        <v>505345.77784783946</v>
      </c>
      <c r="I50" s="49">
        <v>505345.77784783946</v>
      </c>
      <c r="J50" s="49">
        <v>505345.77784783946</v>
      </c>
      <c r="K50" s="49">
        <v>505345.77784783946</v>
      </c>
      <c r="L50" s="49">
        <v>505345.77784783946</v>
      </c>
      <c r="M50" s="49">
        <v>505345.77784783946</v>
      </c>
      <c r="N50" s="49">
        <v>505345.77784783946</v>
      </c>
      <c r="O50" s="49">
        <v>6064149.3341740733</v>
      </c>
    </row>
    <row r="51" spans="1:15" x14ac:dyDescent="0.25">
      <c r="A51" s="48" t="s">
        <v>3</v>
      </c>
      <c r="B51" t="s">
        <v>67</v>
      </c>
      <c r="C51" s="49">
        <v>575894.81666828436</v>
      </c>
      <c r="D51" s="49">
        <v>575894.81666828436</v>
      </c>
      <c r="E51" s="49">
        <v>575894.81666828436</v>
      </c>
      <c r="F51" s="49">
        <v>575894.81666828436</v>
      </c>
      <c r="G51" s="49">
        <v>575894.81666828436</v>
      </c>
      <c r="H51" s="49">
        <v>575894.81666828436</v>
      </c>
      <c r="I51" s="49">
        <v>575894.81666828436</v>
      </c>
      <c r="J51" s="49">
        <v>575894.81666828436</v>
      </c>
      <c r="K51" s="49">
        <v>575894.81666828436</v>
      </c>
      <c r="L51" s="49">
        <v>575894.81666828436</v>
      </c>
      <c r="M51" s="49">
        <v>575894.81666828436</v>
      </c>
      <c r="N51" s="49">
        <v>575894.81666828436</v>
      </c>
      <c r="O51" s="49">
        <v>6910737.8000194123</v>
      </c>
    </row>
    <row r="52" spans="1:15" x14ac:dyDescent="0.25">
      <c r="A52" s="48" t="s">
        <v>3</v>
      </c>
      <c r="B52" t="s">
        <v>68</v>
      </c>
      <c r="C52" s="49">
        <v>340733.2542756091</v>
      </c>
      <c r="D52" s="49">
        <v>340733.2542756091</v>
      </c>
      <c r="E52" s="49">
        <v>340733.2542756091</v>
      </c>
      <c r="F52" s="49">
        <v>340733.2542756091</v>
      </c>
      <c r="G52" s="49">
        <v>340733.2542756091</v>
      </c>
      <c r="H52" s="49">
        <v>340733.2542756091</v>
      </c>
      <c r="I52" s="49">
        <v>340733.2542756091</v>
      </c>
      <c r="J52" s="49">
        <v>340733.2542756091</v>
      </c>
      <c r="K52" s="49">
        <v>340733.2542756091</v>
      </c>
      <c r="L52" s="49">
        <v>340733.2542756091</v>
      </c>
      <c r="M52" s="49">
        <v>340733.2542756091</v>
      </c>
      <c r="N52" s="49">
        <v>340733.2542756091</v>
      </c>
      <c r="O52" s="49">
        <v>4088799.0513073094</v>
      </c>
    </row>
    <row r="53" spans="1:15" x14ac:dyDescent="0.25">
      <c r="A53" s="48" t="s">
        <v>4</v>
      </c>
      <c r="B53" t="s">
        <v>41</v>
      </c>
      <c r="C53" s="49">
        <v>334022.30600147962</v>
      </c>
      <c r="D53" s="49">
        <v>334022.30600147962</v>
      </c>
      <c r="E53" s="49">
        <v>334022.30600147962</v>
      </c>
      <c r="F53" s="49">
        <v>334022.30600147962</v>
      </c>
      <c r="G53" s="49">
        <v>334022.30600147962</v>
      </c>
      <c r="H53" s="49">
        <v>334022.30600147962</v>
      </c>
      <c r="I53" s="49">
        <v>334022.30600147962</v>
      </c>
      <c r="J53" s="49">
        <v>334022.30600147962</v>
      </c>
      <c r="K53" s="49">
        <v>334022.30600147962</v>
      </c>
      <c r="L53" s="49">
        <v>334022.30600147962</v>
      </c>
      <c r="M53" s="49">
        <v>334022.30600147962</v>
      </c>
      <c r="N53" s="49">
        <v>334022.30600147962</v>
      </c>
      <c r="O53" s="49">
        <v>4008267.6720177555</v>
      </c>
    </row>
    <row r="54" spans="1:15" x14ac:dyDescent="0.25">
      <c r="A54" s="48" t="s">
        <v>4</v>
      </c>
      <c r="B54" t="s">
        <v>54</v>
      </c>
      <c r="C54" s="49">
        <v>577707.45892151783</v>
      </c>
      <c r="D54" s="49">
        <v>577707.45892151783</v>
      </c>
      <c r="E54" s="49">
        <v>577707.45892151783</v>
      </c>
      <c r="F54" s="49">
        <v>577707.45892151783</v>
      </c>
      <c r="G54" s="49">
        <v>577707.45892151783</v>
      </c>
      <c r="H54" s="49">
        <v>577707.45892151783</v>
      </c>
      <c r="I54" s="49">
        <v>577707.45892151783</v>
      </c>
      <c r="J54" s="49">
        <v>577707.45892151783</v>
      </c>
      <c r="K54" s="49">
        <v>577707.45892151783</v>
      </c>
      <c r="L54" s="49">
        <v>577707.45892151783</v>
      </c>
      <c r="M54" s="49">
        <v>577707.45892151783</v>
      </c>
      <c r="N54" s="49">
        <v>577707.45892151783</v>
      </c>
      <c r="O54" s="49">
        <v>6932489.5070582144</v>
      </c>
    </row>
    <row r="55" spans="1:15" x14ac:dyDescent="0.25">
      <c r="A55" s="48" t="s">
        <v>4</v>
      </c>
      <c r="B55" t="s">
        <v>55</v>
      </c>
      <c r="C55" s="49">
        <v>216101.43631205626</v>
      </c>
      <c r="D55" s="49">
        <v>216101.43631205626</v>
      </c>
      <c r="E55" s="49">
        <v>216101.43631205626</v>
      </c>
      <c r="F55" s="49">
        <v>216101.43631205626</v>
      </c>
      <c r="G55" s="49">
        <v>216101.43631205626</v>
      </c>
      <c r="H55" s="49">
        <v>216101.43631205626</v>
      </c>
      <c r="I55" s="49">
        <v>216101.43631205626</v>
      </c>
      <c r="J55" s="49">
        <v>216101.43631205626</v>
      </c>
      <c r="K55" s="49">
        <v>216101.43631205626</v>
      </c>
      <c r="L55" s="49">
        <v>216101.43631205626</v>
      </c>
      <c r="M55" s="49">
        <v>216101.43631205626</v>
      </c>
      <c r="N55" s="49">
        <v>216101.43631205626</v>
      </c>
      <c r="O55" s="49">
        <v>2593217.2357446752</v>
      </c>
    </row>
    <row r="56" spans="1:15" x14ac:dyDescent="0.25">
      <c r="A56" s="48" t="s">
        <v>4</v>
      </c>
      <c r="B56" t="s">
        <v>56</v>
      </c>
      <c r="C56" s="49">
        <v>111751.65992663447</v>
      </c>
      <c r="D56" s="49">
        <v>111751.65992663447</v>
      </c>
      <c r="E56" s="49">
        <v>111751.65992663447</v>
      </c>
      <c r="F56" s="49">
        <v>111751.65992663447</v>
      </c>
      <c r="G56" s="49">
        <v>111751.65992663447</v>
      </c>
      <c r="H56" s="49">
        <v>111751.65992663447</v>
      </c>
      <c r="I56" s="49">
        <v>111751.65992663447</v>
      </c>
      <c r="J56" s="49">
        <v>111751.65992663447</v>
      </c>
      <c r="K56" s="49">
        <v>111751.65992663447</v>
      </c>
      <c r="L56" s="49">
        <v>111751.65992663447</v>
      </c>
      <c r="M56" s="49">
        <v>111751.65992663447</v>
      </c>
      <c r="N56" s="49">
        <v>111751.65992663447</v>
      </c>
      <c r="O56" s="49">
        <v>1341019.9191196137</v>
      </c>
    </row>
    <row r="57" spans="1:15" x14ac:dyDescent="0.25">
      <c r="A57" s="48" t="s">
        <v>4</v>
      </c>
      <c r="B57" t="s">
        <v>57</v>
      </c>
      <c r="C57" s="49">
        <v>97172.505064591373</v>
      </c>
      <c r="D57" s="49">
        <v>97172.505064591373</v>
      </c>
      <c r="E57" s="49">
        <v>97172.505064591373</v>
      </c>
      <c r="F57" s="49">
        <v>97172.505064591373</v>
      </c>
      <c r="G57" s="49">
        <v>97172.505064591373</v>
      </c>
      <c r="H57" s="49">
        <v>97172.505064591373</v>
      </c>
      <c r="I57" s="49">
        <v>97172.505064591373</v>
      </c>
      <c r="J57" s="49">
        <v>97172.505064591373</v>
      </c>
      <c r="K57" s="49">
        <v>97172.505064591373</v>
      </c>
      <c r="L57" s="49">
        <v>97172.505064591373</v>
      </c>
      <c r="M57" s="49">
        <v>97172.505064591373</v>
      </c>
      <c r="N57" s="49">
        <v>97172.505064591373</v>
      </c>
      <c r="O57" s="49">
        <v>1166070.0607750965</v>
      </c>
    </row>
    <row r="58" spans="1:15" x14ac:dyDescent="0.25">
      <c r="A58" s="48" t="s">
        <v>4</v>
      </c>
      <c r="B58" t="s">
        <v>58</v>
      </c>
      <c r="C58" s="49">
        <v>203000.84232751434</v>
      </c>
      <c r="D58" s="49">
        <v>203000.84232751434</v>
      </c>
      <c r="E58" s="49">
        <v>203000.84232751434</v>
      </c>
      <c r="F58" s="49">
        <v>203000.84232751434</v>
      </c>
      <c r="G58" s="49">
        <v>203000.84232751434</v>
      </c>
      <c r="H58" s="49">
        <v>203000.84232751434</v>
      </c>
      <c r="I58" s="49">
        <v>203000.84232751434</v>
      </c>
      <c r="J58" s="49">
        <v>203000.84232751434</v>
      </c>
      <c r="K58" s="49">
        <v>203000.84232751434</v>
      </c>
      <c r="L58" s="49">
        <v>203000.84232751434</v>
      </c>
      <c r="M58" s="49">
        <v>203000.84232751434</v>
      </c>
      <c r="N58" s="49">
        <v>203000.84232751434</v>
      </c>
      <c r="O58" s="49">
        <v>2436010.1079301722</v>
      </c>
    </row>
    <row r="59" spans="1:15" x14ac:dyDescent="0.25">
      <c r="A59" s="48" t="s">
        <v>4</v>
      </c>
      <c r="B59" t="s">
        <v>59</v>
      </c>
      <c r="C59" s="49">
        <v>295081.31698187062</v>
      </c>
      <c r="D59" s="49">
        <v>295081.31698187062</v>
      </c>
      <c r="E59" s="49">
        <v>295081.31698187062</v>
      </c>
      <c r="F59" s="49">
        <v>295081.31698187062</v>
      </c>
      <c r="G59" s="49">
        <v>295081.31698187062</v>
      </c>
      <c r="H59" s="49">
        <v>295081.31698187062</v>
      </c>
      <c r="I59" s="49">
        <v>295081.31698187062</v>
      </c>
      <c r="J59" s="49">
        <v>295081.31698187062</v>
      </c>
      <c r="K59" s="49">
        <v>295081.31698187062</v>
      </c>
      <c r="L59" s="49">
        <v>295081.31698187062</v>
      </c>
      <c r="M59" s="49">
        <v>295081.31698187062</v>
      </c>
      <c r="N59" s="49">
        <v>295081.31698187062</v>
      </c>
      <c r="O59" s="49">
        <v>3540975.8037824472</v>
      </c>
    </row>
    <row r="60" spans="1:15" x14ac:dyDescent="0.25">
      <c r="A60" s="48" t="s">
        <v>4</v>
      </c>
      <c r="B60" t="s">
        <v>60</v>
      </c>
      <c r="C60" s="49">
        <v>50010.29602280954</v>
      </c>
      <c r="D60" s="49">
        <v>50010.29602280954</v>
      </c>
      <c r="E60" s="49">
        <v>50010.29602280954</v>
      </c>
      <c r="F60" s="49">
        <v>50010.29602280954</v>
      </c>
      <c r="G60" s="49">
        <v>50010.29602280954</v>
      </c>
      <c r="H60" s="49">
        <v>50010.29602280954</v>
      </c>
      <c r="I60" s="49">
        <v>50010.29602280954</v>
      </c>
      <c r="J60" s="49">
        <v>50010.29602280954</v>
      </c>
      <c r="K60" s="49">
        <v>50010.29602280954</v>
      </c>
      <c r="L60" s="49">
        <v>50010.29602280954</v>
      </c>
      <c r="M60" s="49">
        <v>50010.29602280954</v>
      </c>
      <c r="N60" s="49">
        <v>50010.29602280954</v>
      </c>
      <c r="O60" s="49">
        <v>600123.55227371445</v>
      </c>
    </row>
    <row r="61" spans="1:15" x14ac:dyDescent="0.25">
      <c r="A61" s="48" t="s">
        <v>4</v>
      </c>
      <c r="B61" t="s">
        <v>61</v>
      </c>
      <c r="C61" s="49">
        <v>405316.90196029207</v>
      </c>
      <c r="D61" s="49">
        <v>405316.90196029207</v>
      </c>
      <c r="E61" s="49">
        <v>405316.90196029207</v>
      </c>
      <c r="F61" s="49">
        <v>405316.90196029207</v>
      </c>
      <c r="G61" s="49">
        <v>405316.90196029207</v>
      </c>
      <c r="H61" s="49">
        <v>405316.90196029207</v>
      </c>
      <c r="I61" s="49">
        <v>405316.90196029207</v>
      </c>
      <c r="J61" s="49">
        <v>405316.90196029207</v>
      </c>
      <c r="K61" s="49">
        <v>405316.90196029207</v>
      </c>
      <c r="L61" s="49">
        <v>405316.90196029207</v>
      </c>
      <c r="M61" s="49">
        <v>405316.90196029207</v>
      </c>
      <c r="N61" s="49">
        <v>405316.90196029207</v>
      </c>
      <c r="O61" s="49">
        <v>4863802.8235235047</v>
      </c>
    </row>
    <row r="62" spans="1:15" x14ac:dyDescent="0.25">
      <c r="A62" s="48" t="s">
        <v>4</v>
      </c>
      <c r="B62" t="s">
        <v>62</v>
      </c>
      <c r="C62" s="49">
        <v>1336464.8443063069</v>
      </c>
      <c r="D62" s="49">
        <v>1336464.8443063069</v>
      </c>
      <c r="E62" s="49">
        <v>1336464.8443063069</v>
      </c>
      <c r="F62" s="49">
        <v>1336464.8443063069</v>
      </c>
      <c r="G62" s="49">
        <v>1336464.8443063069</v>
      </c>
      <c r="H62" s="49">
        <v>1336464.8443063069</v>
      </c>
      <c r="I62" s="49">
        <v>1336464.8443063069</v>
      </c>
      <c r="J62" s="49">
        <v>1336464.8443063069</v>
      </c>
      <c r="K62" s="49">
        <v>1336464.8443063069</v>
      </c>
      <c r="L62" s="49">
        <v>1336464.8443063069</v>
      </c>
      <c r="M62" s="49">
        <v>1336464.8443063069</v>
      </c>
      <c r="N62" s="49">
        <v>1336464.8443063069</v>
      </c>
      <c r="O62" s="49">
        <v>16037578.131675683</v>
      </c>
    </row>
    <row r="63" spans="1:15" x14ac:dyDescent="0.25">
      <c r="A63" s="48" t="s">
        <v>4</v>
      </c>
      <c r="B63" t="s">
        <v>63</v>
      </c>
      <c r="C63" s="49">
        <v>179905.32740216845</v>
      </c>
      <c r="D63" s="49">
        <v>179905.32740216845</v>
      </c>
      <c r="E63" s="49">
        <v>179905.32740216845</v>
      </c>
      <c r="F63" s="49">
        <v>179905.32740216845</v>
      </c>
      <c r="G63" s="49">
        <v>179905.32740216845</v>
      </c>
      <c r="H63" s="49">
        <v>179905.32740216845</v>
      </c>
      <c r="I63" s="49">
        <v>179905.32740216845</v>
      </c>
      <c r="J63" s="49">
        <v>179905.32740216845</v>
      </c>
      <c r="K63" s="49">
        <v>179905.32740216845</v>
      </c>
      <c r="L63" s="49">
        <v>179905.32740216845</v>
      </c>
      <c r="M63" s="49">
        <v>179905.32740216845</v>
      </c>
      <c r="N63" s="49">
        <v>179905.32740216845</v>
      </c>
      <c r="O63" s="49">
        <v>2158863.9288260215</v>
      </c>
    </row>
    <row r="64" spans="1:15" x14ac:dyDescent="0.25">
      <c r="A64" s="48" t="s">
        <v>4</v>
      </c>
      <c r="B64" t="s">
        <v>64</v>
      </c>
      <c r="C64" s="49">
        <v>38776.796028527388</v>
      </c>
      <c r="D64" s="49">
        <v>38776.796028527388</v>
      </c>
      <c r="E64" s="49">
        <v>38776.796028527388</v>
      </c>
      <c r="F64" s="49">
        <v>38776.796028527388</v>
      </c>
      <c r="G64" s="49">
        <v>38776.796028527388</v>
      </c>
      <c r="H64" s="49">
        <v>38776.796028527388</v>
      </c>
      <c r="I64" s="49">
        <v>38776.796028527388</v>
      </c>
      <c r="J64" s="49">
        <v>38776.796028527388</v>
      </c>
      <c r="K64" s="49">
        <v>38776.796028527388</v>
      </c>
      <c r="L64" s="49">
        <v>38776.796028527388</v>
      </c>
      <c r="M64" s="49">
        <v>38776.796028527388</v>
      </c>
      <c r="N64" s="49">
        <v>38776.796028527388</v>
      </c>
      <c r="O64" s="49">
        <v>465321.55234232865</v>
      </c>
    </row>
    <row r="65" spans="1:15" x14ac:dyDescent="0.25">
      <c r="A65" s="48" t="s">
        <v>4</v>
      </c>
      <c r="B65" t="s">
        <v>65</v>
      </c>
      <c r="C65" s="49">
        <v>170698.81116579627</v>
      </c>
      <c r="D65" s="49">
        <v>170698.81116579627</v>
      </c>
      <c r="E65" s="49">
        <v>170698.81116579627</v>
      </c>
      <c r="F65" s="49">
        <v>170698.81116579627</v>
      </c>
      <c r="G65" s="49">
        <v>170698.81116579627</v>
      </c>
      <c r="H65" s="49">
        <v>170698.81116579627</v>
      </c>
      <c r="I65" s="49">
        <v>170698.81116579627</v>
      </c>
      <c r="J65" s="49">
        <v>170698.81116579627</v>
      </c>
      <c r="K65" s="49">
        <v>170698.81116579627</v>
      </c>
      <c r="L65" s="49">
        <v>170698.81116579627</v>
      </c>
      <c r="M65" s="49">
        <v>170698.81116579627</v>
      </c>
      <c r="N65" s="49">
        <v>170698.81116579627</v>
      </c>
      <c r="O65" s="49">
        <v>2048385.7339895552</v>
      </c>
    </row>
    <row r="66" spans="1:15" x14ac:dyDescent="0.25">
      <c r="A66" s="48" t="s">
        <v>4</v>
      </c>
      <c r="B66" t="s">
        <v>66</v>
      </c>
      <c r="C66" s="49">
        <v>94200.591577915839</v>
      </c>
      <c r="D66" s="49">
        <v>94200.591577915839</v>
      </c>
      <c r="E66" s="49">
        <v>94200.591577915839</v>
      </c>
      <c r="F66" s="49">
        <v>94200.591577915839</v>
      </c>
      <c r="G66" s="49">
        <v>94200.591577915839</v>
      </c>
      <c r="H66" s="49">
        <v>94200.591577915839</v>
      </c>
      <c r="I66" s="49">
        <v>94200.591577915839</v>
      </c>
      <c r="J66" s="49">
        <v>94200.591577915839</v>
      </c>
      <c r="K66" s="49">
        <v>94200.591577915839</v>
      </c>
      <c r="L66" s="49">
        <v>94200.591577915839</v>
      </c>
      <c r="M66" s="49">
        <v>94200.591577915839</v>
      </c>
      <c r="N66" s="49">
        <v>94200.591577915839</v>
      </c>
      <c r="O66" s="49">
        <v>1130407.0989349901</v>
      </c>
    </row>
    <row r="67" spans="1:15" x14ac:dyDescent="0.25">
      <c r="A67" s="48" t="s">
        <v>4</v>
      </c>
      <c r="B67" t="s">
        <v>67</v>
      </c>
      <c r="C67" s="49">
        <v>91918.653303010986</v>
      </c>
      <c r="D67" s="49">
        <v>91918.653303010986</v>
      </c>
      <c r="E67" s="49">
        <v>91918.653303010986</v>
      </c>
      <c r="F67" s="49">
        <v>91918.653303010986</v>
      </c>
      <c r="G67" s="49">
        <v>91918.653303010986</v>
      </c>
      <c r="H67" s="49">
        <v>91918.653303010986</v>
      </c>
      <c r="I67" s="49">
        <v>91918.653303010986</v>
      </c>
      <c r="J67" s="49">
        <v>91918.653303010986</v>
      </c>
      <c r="K67" s="49">
        <v>91918.653303010986</v>
      </c>
      <c r="L67" s="49">
        <v>91918.653303010986</v>
      </c>
      <c r="M67" s="49">
        <v>91918.653303010986</v>
      </c>
      <c r="N67" s="49">
        <v>91918.653303010986</v>
      </c>
      <c r="O67" s="49">
        <v>1103023.8396361319</v>
      </c>
    </row>
    <row r="68" spans="1:15" x14ac:dyDescent="0.25">
      <c r="A68" s="48" t="s">
        <v>4</v>
      </c>
      <c r="B68" t="s">
        <v>68</v>
      </c>
      <c r="C68" s="49">
        <v>63638.868566196732</v>
      </c>
      <c r="D68" s="49">
        <v>63638.868566196732</v>
      </c>
      <c r="E68" s="49">
        <v>63638.868566196732</v>
      </c>
      <c r="F68" s="49">
        <v>63638.868566196732</v>
      </c>
      <c r="G68" s="49">
        <v>63638.868566196732</v>
      </c>
      <c r="H68" s="49">
        <v>63638.868566196732</v>
      </c>
      <c r="I68" s="49">
        <v>63638.868566196732</v>
      </c>
      <c r="J68" s="49">
        <v>63638.868566196732</v>
      </c>
      <c r="K68" s="49">
        <v>63638.868566196732</v>
      </c>
      <c r="L68" s="49">
        <v>63638.868566196732</v>
      </c>
      <c r="M68" s="49">
        <v>63638.868566196732</v>
      </c>
      <c r="N68" s="49">
        <v>63638.868566196732</v>
      </c>
      <c r="O68" s="49">
        <v>763666.42279436078</v>
      </c>
    </row>
    <row r="69" spans="1:15" x14ac:dyDescent="0.25">
      <c r="A69" s="48" t="s">
        <v>5</v>
      </c>
      <c r="B69" t="s">
        <v>41</v>
      </c>
      <c r="C69" s="49">
        <v>3988273.0769138355</v>
      </c>
      <c r="D69" s="49">
        <v>3988273.0769138355</v>
      </c>
      <c r="E69" s="49">
        <v>3988273.0769138355</v>
      </c>
      <c r="F69" s="49">
        <v>3988273.0769138355</v>
      </c>
      <c r="G69" s="49">
        <v>3988273.0769138355</v>
      </c>
      <c r="H69" s="49">
        <v>3988273.0769138355</v>
      </c>
      <c r="I69" s="49">
        <v>3988273.0769138355</v>
      </c>
      <c r="J69" s="49">
        <v>3988273.0769138355</v>
      </c>
      <c r="K69" s="49">
        <v>3988273.0769138355</v>
      </c>
      <c r="L69" s="49">
        <v>3988273.0769138355</v>
      </c>
      <c r="M69" s="49">
        <v>3988273.0769138355</v>
      </c>
      <c r="N69" s="49">
        <v>3988273.0769138355</v>
      </c>
      <c r="O69" s="49">
        <v>47859276.922966026</v>
      </c>
    </row>
    <row r="70" spans="1:15" x14ac:dyDescent="0.25">
      <c r="A70" s="48" t="s">
        <v>5</v>
      </c>
      <c r="B70" t="s">
        <v>54</v>
      </c>
      <c r="C70" s="49">
        <v>5437358.3456752235</v>
      </c>
      <c r="D70" s="49">
        <v>5437358.3456752235</v>
      </c>
      <c r="E70" s="49">
        <v>5437358.3456752235</v>
      </c>
      <c r="F70" s="49">
        <v>5437358.3456752235</v>
      </c>
      <c r="G70" s="49">
        <v>5437358.3456752235</v>
      </c>
      <c r="H70" s="49">
        <v>5437358.3456752235</v>
      </c>
      <c r="I70" s="49">
        <v>5437358.3456752235</v>
      </c>
      <c r="J70" s="49">
        <v>5437358.3456752235</v>
      </c>
      <c r="K70" s="49">
        <v>5437358.3456752235</v>
      </c>
      <c r="L70" s="49">
        <v>5437358.3456752235</v>
      </c>
      <c r="M70" s="49">
        <v>5437358.3456752235</v>
      </c>
      <c r="N70" s="49">
        <v>5437358.3456752235</v>
      </c>
      <c r="O70" s="49">
        <v>65248300.148102686</v>
      </c>
    </row>
    <row r="71" spans="1:15" x14ac:dyDescent="0.25">
      <c r="A71" s="48" t="s">
        <v>5</v>
      </c>
      <c r="B71" t="s">
        <v>55</v>
      </c>
      <c r="C71" s="49">
        <v>894340.58096807881</v>
      </c>
      <c r="D71" s="49">
        <v>894340.58096807881</v>
      </c>
      <c r="E71" s="49">
        <v>894340.58096807881</v>
      </c>
      <c r="F71" s="49">
        <v>894340.58096807881</v>
      </c>
      <c r="G71" s="49">
        <v>894340.58096807881</v>
      </c>
      <c r="H71" s="49">
        <v>894340.58096807881</v>
      </c>
      <c r="I71" s="49">
        <v>894340.58096807881</v>
      </c>
      <c r="J71" s="49">
        <v>894340.58096807881</v>
      </c>
      <c r="K71" s="49">
        <v>894340.58096807881</v>
      </c>
      <c r="L71" s="49">
        <v>894340.58096807881</v>
      </c>
      <c r="M71" s="49">
        <v>894340.58096807881</v>
      </c>
      <c r="N71" s="49">
        <v>894340.58096807881</v>
      </c>
      <c r="O71" s="49">
        <v>10732086.971616946</v>
      </c>
    </row>
    <row r="72" spans="1:15" x14ac:dyDescent="0.25">
      <c r="A72" s="48" t="s">
        <v>5</v>
      </c>
      <c r="B72" t="s">
        <v>56</v>
      </c>
      <c r="C72" s="49">
        <v>830906.93191894784</v>
      </c>
      <c r="D72" s="49">
        <v>830906.93191894784</v>
      </c>
      <c r="E72" s="49">
        <v>830906.93191894784</v>
      </c>
      <c r="F72" s="49">
        <v>830906.93191894784</v>
      </c>
      <c r="G72" s="49">
        <v>830906.93191894784</v>
      </c>
      <c r="H72" s="49">
        <v>830906.93191894784</v>
      </c>
      <c r="I72" s="49">
        <v>830906.93191894784</v>
      </c>
      <c r="J72" s="49">
        <v>830906.93191894784</v>
      </c>
      <c r="K72" s="49">
        <v>830906.93191894784</v>
      </c>
      <c r="L72" s="49">
        <v>830906.93191894784</v>
      </c>
      <c r="M72" s="49">
        <v>830906.93191894784</v>
      </c>
      <c r="N72" s="49">
        <v>830906.93191894784</v>
      </c>
      <c r="O72" s="49">
        <v>9970883.1830273736</v>
      </c>
    </row>
    <row r="73" spans="1:15" x14ac:dyDescent="0.25">
      <c r="A73" s="48" t="s">
        <v>5</v>
      </c>
      <c r="B73" t="s">
        <v>57</v>
      </c>
      <c r="C73" s="49">
        <v>268918.31164372683</v>
      </c>
      <c r="D73" s="49">
        <v>268918.31164372683</v>
      </c>
      <c r="E73" s="49">
        <v>268918.31164372683</v>
      </c>
      <c r="F73" s="49">
        <v>268918.31164372683</v>
      </c>
      <c r="G73" s="49">
        <v>268918.31164372683</v>
      </c>
      <c r="H73" s="49">
        <v>268918.31164372683</v>
      </c>
      <c r="I73" s="49">
        <v>268918.31164372683</v>
      </c>
      <c r="J73" s="49">
        <v>268918.31164372683</v>
      </c>
      <c r="K73" s="49">
        <v>268918.31164372683</v>
      </c>
      <c r="L73" s="49">
        <v>268918.31164372683</v>
      </c>
      <c r="M73" s="49">
        <v>268918.31164372683</v>
      </c>
      <c r="N73" s="49">
        <v>268918.31164372683</v>
      </c>
      <c r="O73" s="49">
        <v>3227019.7397247218</v>
      </c>
    </row>
    <row r="74" spans="1:15" x14ac:dyDescent="0.25">
      <c r="A74" s="48" t="s">
        <v>5</v>
      </c>
      <c r="B74" t="s">
        <v>58</v>
      </c>
      <c r="C74" s="49">
        <v>465808.49437622604</v>
      </c>
      <c r="D74" s="49">
        <v>465808.49437622604</v>
      </c>
      <c r="E74" s="49">
        <v>465808.49437622604</v>
      </c>
      <c r="F74" s="49">
        <v>465808.49437622604</v>
      </c>
      <c r="G74" s="49">
        <v>465808.49437622604</v>
      </c>
      <c r="H74" s="49">
        <v>465808.49437622604</v>
      </c>
      <c r="I74" s="49">
        <v>465808.49437622604</v>
      </c>
      <c r="J74" s="49">
        <v>465808.49437622604</v>
      </c>
      <c r="K74" s="49">
        <v>465808.49437622604</v>
      </c>
      <c r="L74" s="49">
        <v>465808.49437622604</v>
      </c>
      <c r="M74" s="49">
        <v>465808.49437622604</v>
      </c>
      <c r="N74" s="49">
        <v>465808.49437622604</v>
      </c>
      <c r="O74" s="49">
        <v>5589701.9325147122</v>
      </c>
    </row>
    <row r="75" spans="1:15" x14ac:dyDescent="0.25">
      <c r="A75" s="48" t="s">
        <v>5</v>
      </c>
      <c r="B75" t="s">
        <v>59</v>
      </c>
      <c r="C75" s="49">
        <v>1780719.3368894001</v>
      </c>
      <c r="D75" s="49">
        <v>1780719.3368894001</v>
      </c>
      <c r="E75" s="49">
        <v>1780719.3368894001</v>
      </c>
      <c r="F75" s="49">
        <v>1780719.3368894001</v>
      </c>
      <c r="G75" s="49">
        <v>1780719.3368894001</v>
      </c>
      <c r="H75" s="49">
        <v>1780719.3368894001</v>
      </c>
      <c r="I75" s="49">
        <v>1780719.3368894001</v>
      </c>
      <c r="J75" s="49">
        <v>1780719.3368894001</v>
      </c>
      <c r="K75" s="49">
        <v>1780719.3368894001</v>
      </c>
      <c r="L75" s="49">
        <v>1780719.3368894001</v>
      </c>
      <c r="M75" s="49">
        <v>1780719.3368894001</v>
      </c>
      <c r="N75" s="49">
        <v>1780719.3368894001</v>
      </c>
      <c r="O75" s="49">
        <v>21368632.042672802</v>
      </c>
    </row>
    <row r="76" spans="1:15" x14ac:dyDescent="0.25">
      <c r="A76" s="48" t="s">
        <v>5</v>
      </c>
      <c r="B76" t="s">
        <v>60</v>
      </c>
      <c r="C76" s="49">
        <v>447844.26533327502</v>
      </c>
      <c r="D76" s="49">
        <v>447844.26533327502</v>
      </c>
      <c r="E76" s="49">
        <v>447844.26533327502</v>
      </c>
      <c r="F76" s="49">
        <v>447844.26533327502</v>
      </c>
      <c r="G76" s="49">
        <v>447844.26533327502</v>
      </c>
      <c r="H76" s="49">
        <v>447844.26533327502</v>
      </c>
      <c r="I76" s="49">
        <v>447844.26533327502</v>
      </c>
      <c r="J76" s="49">
        <v>447844.26533327502</v>
      </c>
      <c r="K76" s="49">
        <v>447844.26533327502</v>
      </c>
      <c r="L76" s="49">
        <v>447844.26533327502</v>
      </c>
      <c r="M76" s="49">
        <v>447844.26533327502</v>
      </c>
      <c r="N76" s="49">
        <v>447844.26533327502</v>
      </c>
      <c r="O76" s="49">
        <v>5374131.1839993</v>
      </c>
    </row>
    <row r="77" spans="1:15" x14ac:dyDescent="0.25">
      <c r="A77" s="48" t="s">
        <v>5</v>
      </c>
      <c r="B77" t="s">
        <v>61</v>
      </c>
      <c r="C77" s="49">
        <v>2624061.5869917395</v>
      </c>
      <c r="D77" s="49">
        <v>2624061.5869917395</v>
      </c>
      <c r="E77" s="49">
        <v>2624061.5869917395</v>
      </c>
      <c r="F77" s="49">
        <v>2624061.5869917395</v>
      </c>
      <c r="G77" s="49">
        <v>2624061.5869917395</v>
      </c>
      <c r="H77" s="49">
        <v>2624061.5869917395</v>
      </c>
      <c r="I77" s="49">
        <v>2624061.5869917395</v>
      </c>
      <c r="J77" s="49">
        <v>2624061.5869917395</v>
      </c>
      <c r="K77" s="49">
        <v>2624061.5869917395</v>
      </c>
      <c r="L77" s="49">
        <v>2624061.5869917395</v>
      </c>
      <c r="M77" s="49">
        <v>2624061.5869917395</v>
      </c>
      <c r="N77" s="49">
        <v>2624061.5869917395</v>
      </c>
      <c r="O77" s="49">
        <v>31488739.043900874</v>
      </c>
    </row>
    <row r="78" spans="1:15" x14ac:dyDescent="0.25">
      <c r="A78" s="48" t="s">
        <v>5</v>
      </c>
      <c r="B78" t="s">
        <v>62</v>
      </c>
      <c r="C78" s="49">
        <v>4543509.677321448</v>
      </c>
      <c r="D78" s="49">
        <v>4543509.677321448</v>
      </c>
      <c r="E78" s="49">
        <v>4543509.677321448</v>
      </c>
      <c r="F78" s="49">
        <v>4543509.677321448</v>
      </c>
      <c r="G78" s="49">
        <v>4543509.677321448</v>
      </c>
      <c r="H78" s="49">
        <v>4543509.677321448</v>
      </c>
      <c r="I78" s="49">
        <v>4543509.677321448</v>
      </c>
      <c r="J78" s="49">
        <v>4543509.677321448</v>
      </c>
      <c r="K78" s="49">
        <v>4543509.677321448</v>
      </c>
      <c r="L78" s="49">
        <v>4543509.677321448</v>
      </c>
      <c r="M78" s="49">
        <v>4543509.677321448</v>
      </c>
      <c r="N78" s="49">
        <v>4543509.677321448</v>
      </c>
      <c r="O78" s="49">
        <v>54522116.127857372</v>
      </c>
    </row>
    <row r="79" spans="1:15" x14ac:dyDescent="0.25">
      <c r="A79" s="48" t="s">
        <v>5</v>
      </c>
      <c r="B79" t="s">
        <v>63</v>
      </c>
      <c r="C79" s="49">
        <v>1376223.1678011259</v>
      </c>
      <c r="D79" s="49">
        <v>1376223.1678011259</v>
      </c>
      <c r="E79" s="49">
        <v>1376223.1678011259</v>
      </c>
      <c r="F79" s="49">
        <v>1376223.1678011259</v>
      </c>
      <c r="G79" s="49">
        <v>1376223.1678011259</v>
      </c>
      <c r="H79" s="49">
        <v>1376223.1678011259</v>
      </c>
      <c r="I79" s="49">
        <v>1376223.1678011259</v>
      </c>
      <c r="J79" s="49">
        <v>1376223.1678011259</v>
      </c>
      <c r="K79" s="49">
        <v>1376223.1678011259</v>
      </c>
      <c r="L79" s="49">
        <v>1376223.1678011259</v>
      </c>
      <c r="M79" s="49">
        <v>1376223.1678011259</v>
      </c>
      <c r="N79" s="49">
        <v>1376223.1678011259</v>
      </c>
      <c r="O79" s="49">
        <v>16514678.013613511</v>
      </c>
    </row>
    <row r="80" spans="1:15" x14ac:dyDescent="0.25">
      <c r="A80" s="48" t="s">
        <v>5</v>
      </c>
      <c r="B80" t="s">
        <v>64</v>
      </c>
      <c r="C80" s="49">
        <v>241315.79921154282</v>
      </c>
      <c r="D80" s="49">
        <v>241315.79921154282</v>
      </c>
      <c r="E80" s="49">
        <v>241315.79921154282</v>
      </c>
      <c r="F80" s="49">
        <v>241315.79921154282</v>
      </c>
      <c r="G80" s="49">
        <v>241315.79921154282</v>
      </c>
      <c r="H80" s="49">
        <v>241315.79921154282</v>
      </c>
      <c r="I80" s="49">
        <v>241315.79921154282</v>
      </c>
      <c r="J80" s="49">
        <v>241315.79921154282</v>
      </c>
      <c r="K80" s="49">
        <v>241315.79921154282</v>
      </c>
      <c r="L80" s="49">
        <v>241315.79921154282</v>
      </c>
      <c r="M80" s="49">
        <v>241315.79921154282</v>
      </c>
      <c r="N80" s="49">
        <v>241315.79921154282</v>
      </c>
      <c r="O80" s="49">
        <v>2895789.5905385138</v>
      </c>
    </row>
    <row r="81" spans="1:15" x14ac:dyDescent="0.25">
      <c r="A81" s="48" t="s">
        <v>5</v>
      </c>
      <c r="B81" t="s">
        <v>65</v>
      </c>
      <c r="C81" s="49">
        <v>1077938.8871971522</v>
      </c>
      <c r="D81" s="49">
        <v>1077938.8871971522</v>
      </c>
      <c r="E81" s="49">
        <v>1077938.8871971522</v>
      </c>
      <c r="F81" s="49">
        <v>1077938.8871971522</v>
      </c>
      <c r="G81" s="49">
        <v>1077938.8871971522</v>
      </c>
      <c r="H81" s="49">
        <v>1077938.8871971522</v>
      </c>
      <c r="I81" s="49">
        <v>1077938.8871971522</v>
      </c>
      <c r="J81" s="49">
        <v>1077938.8871971522</v>
      </c>
      <c r="K81" s="49">
        <v>1077938.8871971522</v>
      </c>
      <c r="L81" s="49">
        <v>1077938.8871971522</v>
      </c>
      <c r="M81" s="49">
        <v>1077938.8871971522</v>
      </c>
      <c r="N81" s="49">
        <v>1077938.8871971522</v>
      </c>
      <c r="O81" s="49">
        <v>12935266.646365827</v>
      </c>
    </row>
    <row r="82" spans="1:15" x14ac:dyDescent="0.25">
      <c r="A82" s="48" t="s">
        <v>5</v>
      </c>
      <c r="B82" t="s">
        <v>66</v>
      </c>
      <c r="C82" s="49">
        <v>537946.14053011558</v>
      </c>
      <c r="D82" s="49">
        <v>537946.14053011558</v>
      </c>
      <c r="E82" s="49">
        <v>537946.14053011558</v>
      </c>
      <c r="F82" s="49">
        <v>537946.14053011558</v>
      </c>
      <c r="G82" s="49">
        <v>537946.14053011558</v>
      </c>
      <c r="H82" s="49">
        <v>537946.14053011558</v>
      </c>
      <c r="I82" s="49">
        <v>537946.14053011558</v>
      </c>
      <c r="J82" s="49">
        <v>537946.14053011558</v>
      </c>
      <c r="K82" s="49">
        <v>537946.14053011558</v>
      </c>
      <c r="L82" s="49">
        <v>537946.14053011558</v>
      </c>
      <c r="M82" s="49">
        <v>537946.14053011558</v>
      </c>
      <c r="N82" s="49">
        <v>537946.14053011558</v>
      </c>
      <c r="O82" s="49">
        <v>6455353.6863613874</v>
      </c>
    </row>
    <row r="83" spans="1:15" x14ac:dyDescent="0.25">
      <c r="A83" s="48" t="s">
        <v>5</v>
      </c>
      <c r="B83" t="s">
        <v>67</v>
      </c>
      <c r="C83" s="49">
        <v>861538.27551066922</v>
      </c>
      <c r="D83" s="49">
        <v>861538.27551066922</v>
      </c>
      <c r="E83" s="49">
        <v>861538.27551066922</v>
      </c>
      <c r="F83" s="49">
        <v>861538.27551066922</v>
      </c>
      <c r="G83" s="49">
        <v>861538.27551066922</v>
      </c>
      <c r="H83" s="49">
        <v>861538.27551066922</v>
      </c>
      <c r="I83" s="49">
        <v>861538.27551066922</v>
      </c>
      <c r="J83" s="49">
        <v>861538.27551066922</v>
      </c>
      <c r="K83" s="49">
        <v>861538.27551066922</v>
      </c>
      <c r="L83" s="49">
        <v>861538.27551066922</v>
      </c>
      <c r="M83" s="49">
        <v>861538.27551066922</v>
      </c>
      <c r="N83" s="49">
        <v>861538.27551066922</v>
      </c>
      <c r="O83" s="49">
        <v>10338459.306128031</v>
      </c>
    </row>
    <row r="84" spans="1:15" x14ac:dyDescent="0.25">
      <c r="A84" s="48" t="s">
        <v>5</v>
      </c>
      <c r="B84" t="s">
        <v>68</v>
      </c>
      <c r="C84" s="49">
        <v>523713.63439960434</v>
      </c>
      <c r="D84" s="49">
        <v>523713.63439960434</v>
      </c>
      <c r="E84" s="49">
        <v>523713.63439960434</v>
      </c>
      <c r="F84" s="49">
        <v>523713.63439960434</v>
      </c>
      <c r="G84" s="49">
        <v>523713.63439960434</v>
      </c>
      <c r="H84" s="49">
        <v>523713.63439960434</v>
      </c>
      <c r="I84" s="49">
        <v>523713.63439960434</v>
      </c>
      <c r="J84" s="49">
        <v>523713.63439960434</v>
      </c>
      <c r="K84" s="49">
        <v>523713.63439960434</v>
      </c>
      <c r="L84" s="49">
        <v>523713.63439960434</v>
      </c>
      <c r="M84" s="49">
        <v>523713.63439960434</v>
      </c>
      <c r="N84" s="49">
        <v>523713.63439960434</v>
      </c>
      <c r="O84" s="49">
        <v>6284563.6127952524</v>
      </c>
    </row>
    <row r="85" spans="1:15" x14ac:dyDescent="0.25">
      <c r="A85" s="48" t="s">
        <v>6</v>
      </c>
      <c r="B85" t="s">
        <v>41</v>
      </c>
      <c r="C85" s="49">
        <v>38297650.680799268</v>
      </c>
      <c r="D85" s="49">
        <v>38297650.680799268</v>
      </c>
      <c r="E85" s="49">
        <v>38297650.680799268</v>
      </c>
      <c r="F85" s="49">
        <v>38297650.680799268</v>
      </c>
      <c r="G85" s="49">
        <v>38297650.680799268</v>
      </c>
      <c r="H85" s="49">
        <v>38297650.680799268</v>
      </c>
      <c r="I85" s="49">
        <v>38297650.680799268</v>
      </c>
      <c r="J85" s="49">
        <v>38297650.680799268</v>
      </c>
      <c r="K85" s="49">
        <v>38297650.680799268</v>
      </c>
      <c r="L85" s="49">
        <v>38297650.680799268</v>
      </c>
      <c r="M85" s="49">
        <v>38297650.680799268</v>
      </c>
      <c r="N85" s="49">
        <v>38297650.680799268</v>
      </c>
      <c r="O85" s="49">
        <v>459571808.16959119</v>
      </c>
    </row>
    <row r="86" spans="1:15" x14ac:dyDescent="0.25">
      <c r="A86" s="48" t="s">
        <v>6</v>
      </c>
      <c r="B86" t="s">
        <v>54</v>
      </c>
      <c r="C86" s="49">
        <v>28673125.028450441</v>
      </c>
      <c r="D86" s="49">
        <v>28673125.028450441</v>
      </c>
      <c r="E86" s="49">
        <v>28673125.028450441</v>
      </c>
      <c r="F86" s="49">
        <v>28673125.028450441</v>
      </c>
      <c r="G86" s="49">
        <v>28673125.028450441</v>
      </c>
      <c r="H86" s="49">
        <v>28673125.028450441</v>
      </c>
      <c r="I86" s="49">
        <v>28673125.028450441</v>
      </c>
      <c r="J86" s="49">
        <v>28673125.028450441</v>
      </c>
      <c r="K86" s="49">
        <v>28673125.028450441</v>
      </c>
      <c r="L86" s="49">
        <v>28673125.028450441</v>
      </c>
      <c r="M86" s="49">
        <v>28673125.028450441</v>
      </c>
      <c r="N86" s="49">
        <v>28673125.028450441</v>
      </c>
      <c r="O86" s="49">
        <v>344077500.34140527</v>
      </c>
    </row>
    <row r="87" spans="1:15" x14ac:dyDescent="0.25">
      <c r="A87" s="48" t="s">
        <v>6</v>
      </c>
      <c r="B87" t="s">
        <v>55</v>
      </c>
      <c r="C87" s="49">
        <v>5415605.0145215383</v>
      </c>
      <c r="D87" s="49">
        <v>5415605.0145215383</v>
      </c>
      <c r="E87" s="49">
        <v>5415605.0145215383</v>
      </c>
      <c r="F87" s="49">
        <v>5415605.0145215383</v>
      </c>
      <c r="G87" s="49">
        <v>5415605.0145215383</v>
      </c>
      <c r="H87" s="49">
        <v>5415605.0145215383</v>
      </c>
      <c r="I87" s="49">
        <v>5415605.0145215383</v>
      </c>
      <c r="J87" s="49">
        <v>5415605.0145215383</v>
      </c>
      <c r="K87" s="49">
        <v>5415605.0145215383</v>
      </c>
      <c r="L87" s="49">
        <v>5415605.0145215383</v>
      </c>
      <c r="M87" s="49">
        <v>5415605.0145215383</v>
      </c>
      <c r="N87" s="49">
        <v>5415605.0145215383</v>
      </c>
      <c r="O87" s="49">
        <v>64987260.174258463</v>
      </c>
    </row>
    <row r="88" spans="1:15" x14ac:dyDescent="0.25">
      <c r="A88" s="48" t="s">
        <v>6</v>
      </c>
      <c r="B88" t="s">
        <v>56</v>
      </c>
      <c r="C88" s="49">
        <v>1873710.4437728517</v>
      </c>
      <c r="D88" s="49">
        <v>1873710.4437728517</v>
      </c>
      <c r="E88" s="49">
        <v>1873710.4437728517</v>
      </c>
      <c r="F88" s="49">
        <v>1873710.4437728517</v>
      </c>
      <c r="G88" s="49">
        <v>1873710.4437728517</v>
      </c>
      <c r="H88" s="49">
        <v>1873710.4437728517</v>
      </c>
      <c r="I88" s="49">
        <v>1873710.4437728517</v>
      </c>
      <c r="J88" s="49">
        <v>1873710.4437728517</v>
      </c>
      <c r="K88" s="49">
        <v>1873710.4437728517</v>
      </c>
      <c r="L88" s="49">
        <v>1873710.4437728517</v>
      </c>
      <c r="M88" s="49">
        <v>1873710.4437728517</v>
      </c>
      <c r="N88" s="49">
        <v>1873710.4437728517</v>
      </c>
      <c r="O88" s="49">
        <v>22484525.325274222</v>
      </c>
    </row>
    <row r="89" spans="1:15" x14ac:dyDescent="0.25">
      <c r="A89" s="48" t="s">
        <v>6</v>
      </c>
      <c r="B89" t="s">
        <v>57</v>
      </c>
      <c r="C89" s="49">
        <v>2595186.3267829311</v>
      </c>
      <c r="D89" s="49">
        <v>2595186.3267829311</v>
      </c>
      <c r="E89" s="49">
        <v>2595186.3267829311</v>
      </c>
      <c r="F89" s="49">
        <v>2595186.3267829311</v>
      </c>
      <c r="G89" s="49">
        <v>2595186.3267829311</v>
      </c>
      <c r="H89" s="49">
        <v>2595186.3267829311</v>
      </c>
      <c r="I89" s="49">
        <v>2595186.3267829311</v>
      </c>
      <c r="J89" s="49">
        <v>2595186.3267829311</v>
      </c>
      <c r="K89" s="49">
        <v>2595186.3267829311</v>
      </c>
      <c r="L89" s="49">
        <v>2595186.3267829311</v>
      </c>
      <c r="M89" s="49">
        <v>2595186.3267829311</v>
      </c>
      <c r="N89" s="49">
        <v>2595186.3267829311</v>
      </c>
      <c r="O89" s="49">
        <v>31142235.921395171</v>
      </c>
    </row>
    <row r="90" spans="1:15" x14ac:dyDescent="0.25">
      <c r="A90" s="48" t="s">
        <v>6</v>
      </c>
      <c r="B90" t="s">
        <v>58</v>
      </c>
      <c r="C90" s="49">
        <v>15059383.225046245</v>
      </c>
      <c r="D90" s="49">
        <v>15059383.225046245</v>
      </c>
      <c r="E90" s="49">
        <v>15059383.225046245</v>
      </c>
      <c r="F90" s="49">
        <v>15059383.225046245</v>
      </c>
      <c r="G90" s="49">
        <v>15059383.225046245</v>
      </c>
      <c r="H90" s="49">
        <v>15059383.225046245</v>
      </c>
      <c r="I90" s="49">
        <v>15059383.225046245</v>
      </c>
      <c r="J90" s="49">
        <v>15059383.225046245</v>
      </c>
      <c r="K90" s="49">
        <v>15059383.225046245</v>
      </c>
      <c r="L90" s="49">
        <v>15059383.225046245</v>
      </c>
      <c r="M90" s="49">
        <v>15059383.225046245</v>
      </c>
      <c r="N90" s="49">
        <v>15059383.225046245</v>
      </c>
      <c r="O90" s="49">
        <v>180712598.70055494</v>
      </c>
    </row>
    <row r="91" spans="1:15" x14ac:dyDescent="0.25">
      <c r="A91" s="48" t="s">
        <v>6</v>
      </c>
      <c r="B91" t="s">
        <v>59</v>
      </c>
      <c r="C91" s="49">
        <v>16479793.117661318</v>
      </c>
      <c r="D91" s="49">
        <v>16479793.117661318</v>
      </c>
      <c r="E91" s="49">
        <v>16479793.117661318</v>
      </c>
      <c r="F91" s="49">
        <v>16479793.117661318</v>
      </c>
      <c r="G91" s="49">
        <v>16479793.117661318</v>
      </c>
      <c r="H91" s="49">
        <v>16479793.117661318</v>
      </c>
      <c r="I91" s="49">
        <v>16479793.117661318</v>
      </c>
      <c r="J91" s="49">
        <v>16479793.117661318</v>
      </c>
      <c r="K91" s="49">
        <v>16479793.117661318</v>
      </c>
      <c r="L91" s="49">
        <v>16479793.117661318</v>
      </c>
      <c r="M91" s="49">
        <v>16479793.117661318</v>
      </c>
      <c r="N91" s="49">
        <v>16479793.117661318</v>
      </c>
      <c r="O91" s="49">
        <v>197757517.41193581</v>
      </c>
    </row>
    <row r="92" spans="1:15" x14ac:dyDescent="0.25">
      <c r="A92" s="48" t="s">
        <v>6</v>
      </c>
      <c r="B92" t="s">
        <v>60</v>
      </c>
      <c r="C92" s="49">
        <v>924822.37818589353</v>
      </c>
      <c r="D92" s="49">
        <v>924822.37818589353</v>
      </c>
      <c r="E92" s="49">
        <v>924822.37818589353</v>
      </c>
      <c r="F92" s="49">
        <v>924822.37818589353</v>
      </c>
      <c r="G92" s="49">
        <v>924822.37818589353</v>
      </c>
      <c r="H92" s="49">
        <v>924822.37818589353</v>
      </c>
      <c r="I92" s="49">
        <v>924822.37818589353</v>
      </c>
      <c r="J92" s="49">
        <v>924822.37818589353</v>
      </c>
      <c r="K92" s="49">
        <v>924822.37818589353</v>
      </c>
      <c r="L92" s="49">
        <v>924822.37818589353</v>
      </c>
      <c r="M92" s="49">
        <v>924822.37818589353</v>
      </c>
      <c r="N92" s="49">
        <v>924822.37818589353</v>
      </c>
      <c r="O92" s="49">
        <v>11097868.538230723</v>
      </c>
    </row>
    <row r="93" spans="1:15" x14ac:dyDescent="0.25">
      <c r="A93" s="48" t="s">
        <v>6</v>
      </c>
      <c r="B93" t="s">
        <v>61</v>
      </c>
      <c r="C93" s="49">
        <v>14385145.390096931</v>
      </c>
      <c r="D93" s="49">
        <v>14385145.390096931</v>
      </c>
      <c r="E93" s="49">
        <v>14385145.390096931</v>
      </c>
      <c r="F93" s="49">
        <v>14385145.390096931</v>
      </c>
      <c r="G93" s="49">
        <v>14385145.390096931</v>
      </c>
      <c r="H93" s="49">
        <v>14385145.390096931</v>
      </c>
      <c r="I93" s="49">
        <v>14385145.390096931</v>
      </c>
      <c r="J93" s="49">
        <v>14385145.390096931</v>
      </c>
      <c r="K93" s="49">
        <v>14385145.390096931</v>
      </c>
      <c r="L93" s="49">
        <v>14385145.390096931</v>
      </c>
      <c r="M93" s="49">
        <v>14385145.390096931</v>
      </c>
      <c r="N93" s="49">
        <v>14385145.390096931</v>
      </c>
      <c r="O93" s="49">
        <v>172621744.68116316</v>
      </c>
    </row>
    <row r="94" spans="1:15" x14ac:dyDescent="0.25">
      <c r="A94" s="48" t="s">
        <v>6</v>
      </c>
      <c r="B94" t="s">
        <v>62</v>
      </c>
      <c r="C94" s="49">
        <v>52521062.852653325</v>
      </c>
      <c r="D94" s="49">
        <v>52521062.852653325</v>
      </c>
      <c r="E94" s="49">
        <v>52521062.852653325</v>
      </c>
      <c r="F94" s="49">
        <v>52521062.852653325</v>
      </c>
      <c r="G94" s="49">
        <v>52521062.852653325</v>
      </c>
      <c r="H94" s="49">
        <v>52521062.852653325</v>
      </c>
      <c r="I94" s="49">
        <v>52521062.852653325</v>
      </c>
      <c r="J94" s="49">
        <v>52521062.852653325</v>
      </c>
      <c r="K94" s="49">
        <v>52521062.852653325</v>
      </c>
      <c r="L94" s="49">
        <v>52521062.852653325</v>
      </c>
      <c r="M94" s="49">
        <v>52521062.852653325</v>
      </c>
      <c r="N94" s="49">
        <v>52521062.852653325</v>
      </c>
      <c r="O94" s="49">
        <v>630252754.2318399</v>
      </c>
    </row>
    <row r="95" spans="1:15" x14ac:dyDescent="0.25">
      <c r="A95" s="48" t="s">
        <v>6</v>
      </c>
      <c r="B95" t="s">
        <v>63</v>
      </c>
      <c r="C95" s="49">
        <v>7060698.6742690085</v>
      </c>
      <c r="D95" s="49">
        <v>7060698.6742690085</v>
      </c>
      <c r="E95" s="49">
        <v>7060698.6742690085</v>
      </c>
      <c r="F95" s="49">
        <v>7060698.6742690085</v>
      </c>
      <c r="G95" s="49">
        <v>7060698.6742690085</v>
      </c>
      <c r="H95" s="49">
        <v>7060698.6742690085</v>
      </c>
      <c r="I95" s="49">
        <v>7060698.6742690085</v>
      </c>
      <c r="J95" s="49">
        <v>7060698.6742690085</v>
      </c>
      <c r="K95" s="49">
        <v>7060698.6742690085</v>
      </c>
      <c r="L95" s="49">
        <v>7060698.6742690085</v>
      </c>
      <c r="M95" s="49">
        <v>7060698.6742690085</v>
      </c>
      <c r="N95" s="49">
        <v>7060698.6742690085</v>
      </c>
      <c r="O95" s="49">
        <v>84728384.091228098</v>
      </c>
    </row>
    <row r="96" spans="1:15" x14ac:dyDescent="0.25">
      <c r="A96" s="48" t="s">
        <v>6</v>
      </c>
      <c r="B96" t="s">
        <v>64</v>
      </c>
      <c r="C96" s="49">
        <v>3644517.7469473411</v>
      </c>
      <c r="D96" s="49">
        <v>3644517.7469473411</v>
      </c>
      <c r="E96" s="49">
        <v>3644517.7469473411</v>
      </c>
      <c r="F96" s="49">
        <v>3644517.7469473411</v>
      </c>
      <c r="G96" s="49">
        <v>3644517.7469473411</v>
      </c>
      <c r="H96" s="49">
        <v>3644517.7469473411</v>
      </c>
      <c r="I96" s="49">
        <v>3644517.7469473411</v>
      </c>
      <c r="J96" s="49">
        <v>3644517.7469473411</v>
      </c>
      <c r="K96" s="49">
        <v>3644517.7469473411</v>
      </c>
      <c r="L96" s="49">
        <v>3644517.7469473411</v>
      </c>
      <c r="M96" s="49">
        <v>3644517.7469473411</v>
      </c>
      <c r="N96" s="49">
        <v>3644517.7469473411</v>
      </c>
      <c r="O96" s="49">
        <v>43734212.963368095</v>
      </c>
    </row>
    <row r="97" spans="1:15" x14ac:dyDescent="0.25">
      <c r="A97" s="48" t="s">
        <v>6</v>
      </c>
      <c r="B97" t="s">
        <v>65</v>
      </c>
      <c r="C97" s="49">
        <v>2791614.6136040823</v>
      </c>
      <c r="D97" s="49">
        <v>2791614.6136040823</v>
      </c>
      <c r="E97" s="49">
        <v>2791614.6136040823</v>
      </c>
      <c r="F97" s="49">
        <v>2791614.6136040823</v>
      </c>
      <c r="G97" s="49">
        <v>2791614.6136040823</v>
      </c>
      <c r="H97" s="49">
        <v>2791614.6136040823</v>
      </c>
      <c r="I97" s="49">
        <v>2791614.6136040823</v>
      </c>
      <c r="J97" s="49">
        <v>2791614.6136040823</v>
      </c>
      <c r="K97" s="49">
        <v>2791614.6136040823</v>
      </c>
      <c r="L97" s="49">
        <v>2791614.6136040823</v>
      </c>
      <c r="M97" s="49">
        <v>2791614.6136040823</v>
      </c>
      <c r="N97" s="49">
        <v>2791614.6136040823</v>
      </c>
      <c r="O97" s="49">
        <v>33499375.363248989</v>
      </c>
    </row>
    <row r="98" spans="1:15" x14ac:dyDescent="0.25">
      <c r="A98" s="48" t="s">
        <v>6</v>
      </c>
      <c r="B98" t="s">
        <v>66</v>
      </c>
      <c r="C98" s="49">
        <v>1316834.7565823954</v>
      </c>
      <c r="D98" s="49">
        <v>1316834.7565823954</v>
      </c>
      <c r="E98" s="49">
        <v>1316834.7565823954</v>
      </c>
      <c r="F98" s="49">
        <v>1316834.7565823954</v>
      </c>
      <c r="G98" s="49">
        <v>1316834.7565823954</v>
      </c>
      <c r="H98" s="49">
        <v>1316834.7565823954</v>
      </c>
      <c r="I98" s="49">
        <v>1316834.7565823954</v>
      </c>
      <c r="J98" s="49">
        <v>1316834.7565823954</v>
      </c>
      <c r="K98" s="49">
        <v>1316834.7565823954</v>
      </c>
      <c r="L98" s="49">
        <v>1316834.7565823954</v>
      </c>
      <c r="M98" s="49">
        <v>1316834.7565823954</v>
      </c>
      <c r="N98" s="49">
        <v>1316834.7565823954</v>
      </c>
      <c r="O98" s="49">
        <v>15802017.078988744</v>
      </c>
    </row>
    <row r="99" spans="1:15" x14ac:dyDescent="0.25">
      <c r="A99" s="48" t="s">
        <v>6</v>
      </c>
      <c r="B99" t="s">
        <v>67</v>
      </c>
      <c r="C99" s="49">
        <v>6144113.4787884839</v>
      </c>
      <c r="D99" s="49">
        <v>6144113.4787884839</v>
      </c>
      <c r="E99" s="49">
        <v>6144113.4787884839</v>
      </c>
      <c r="F99" s="49">
        <v>6144113.4787884839</v>
      </c>
      <c r="G99" s="49">
        <v>6144113.4787884839</v>
      </c>
      <c r="H99" s="49">
        <v>6144113.4787884839</v>
      </c>
      <c r="I99" s="49">
        <v>6144113.4787884839</v>
      </c>
      <c r="J99" s="49">
        <v>6144113.4787884839</v>
      </c>
      <c r="K99" s="49">
        <v>6144113.4787884839</v>
      </c>
      <c r="L99" s="49">
        <v>6144113.4787884839</v>
      </c>
      <c r="M99" s="49">
        <v>6144113.4787884839</v>
      </c>
      <c r="N99" s="49">
        <v>6144113.4787884839</v>
      </c>
      <c r="O99" s="49">
        <v>73729361.745461807</v>
      </c>
    </row>
    <row r="100" spans="1:15" x14ac:dyDescent="0.25">
      <c r="A100" s="48" t="s">
        <v>6</v>
      </c>
      <c r="B100" t="s">
        <v>68</v>
      </c>
      <c r="C100" s="49">
        <v>1287270.6635261497</v>
      </c>
      <c r="D100" s="49">
        <v>1287270.6635261497</v>
      </c>
      <c r="E100" s="49">
        <v>1287270.6635261497</v>
      </c>
      <c r="F100" s="49">
        <v>1287270.6635261497</v>
      </c>
      <c r="G100" s="49">
        <v>1287270.6635261497</v>
      </c>
      <c r="H100" s="49">
        <v>1287270.6635261497</v>
      </c>
      <c r="I100" s="49">
        <v>1287270.6635261497</v>
      </c>
      <c r="J100" s="49">
        <v>1287270.6635261497</v>
      </c>
      <c r="K100" s="49">
        <v>1287270.6635261497</v>
      </c>
      <c r="L100" s="49">
        <v>1287270.6635261497</v>
      </c>
      <c r="M100" s="49">
        <v>1287270.6635261497</v>
      </c>
      <c r="N100" s="49">
        <v>1287270.6635261497</v>
      </c>
      <c r="O100" s="49">
        <v>15447247.962313795</v>
      </c>
    </row>
    <row r="101" spans="1:15" x14ac:dyDescent="0.25">
      <c r="A101" s="48" t="s">
        <v>7</v>
      </c>
      <c r="B101" t="s">
        <v>41</v>
      </c>
      <c r="C101" s="49">
        <v>1593800.8678521821</v>
      </c>
      <c r="D101" s="49">
        <v>1593800.8678521821</v>
      </c>
      <c r="E101" s="49">
        <v>1593800.8678521821</v>
      </c>
      <c r="F101" s="49">
        <v>1593800.8678521821</v>
      </c>
      <c r="G101" s="49">
        <v>1593800.8678521821</v>
      </c>
      <c r="H101" s="49">
        <v>1593800.8678521821</v>
      </c>
      <c r="I101" s="49">
        <v>1593800.8678521821</v>
      </c>
      <c r="J101" s="49">
        <v>1593800.8678521821</v>
      </c>
      <c r="K101" s="49">
        <v>1593800.8678521821</v>
      </c>
      <c r="L101" s="49">
        <v>1593800.8678521821</v>
      </c>
      <c r="M101" s="49">
        <v>1593800.8678521821</v>
      </c>
      <c r="N101" s="49">
        <v>1593800.8678521821</v>
      </c>
      <c r="O101" s="49">
        <v>19125610.414226186</v>
      </c>
    </row>
    <row r="102" spans="1:15" x14ac:dyDescent="0.25">
      <c r="A102" s="48" t="s">
        <v>7</v>
      </c>
      <c r="B102" t="s">
        <v>54</v>
      </c>
      <c r="C102" s="49">
        <v>2420728.6978656664</v>
      </c>
      <c r="D102" s="49">
        <v>2420728.6978656664</v>
      </c>
      <c r="E102" s="49">
        <v>2420728.6978656664</v>
      </c>
      <c r="F102" s="49">
        <v>2420728.6978656664</v>
      </c>
      <c r="G102" s="49">
        <v>2420728.6978656664</v>
      </c>
      <c r="H102" s="49">
        <v>2420728.6978656664</v>
      </c>
      <c r="I102" s="49">
        <v>2420728.6978656664</v>
      </c>
      <c r="J102" s="49">
        <v>2420728.6978656664</v>
      </c>
      <c r="K102" s="49">
        <v>2420728.6978656664</v>
      </c>
      <c r="L102" s="49">
        <v>2420728.6978656664</v>
      </c>
      <c r="M102" s="49">
        <v>2420728.6978656664</v>
      </c>
      <c r="N102" s="49">
        <v>2420728.6978656664</v>
      </c>
      <c r="O102" s="49">
        <v>29048744.374387994</v>
      </c>
    </row>
    <row r="103" spans="1:15" x14ac:dyDescent="0.25">
      <c r="A103" s="48" t="s">
        <v>7</v>
      </c>
      <c r="B103" t="s">
        <v>55</v>
      </c>
      <c r="C103" s="49">
        <v>1910052.4688254057</v>
      </c>
      <c r="D103" s="49">
        <v>1910052.4688254057</v>
      </c>
      <c r="E103" s="49">
        <v>1910052.4688254057</v>
      </c>
      <c r="F103" s="49">
        <v>1910052.4688254057</v>
      </c>
      <c r="G103" s="49">
        <v>1910052.4688254057</v>
      </c>
      <c r="H103" s="49">
        <v>1910052.4688254057</v>
      </c>
      <c r="I103" s="49">
        <v>1910052.4688254057</v>
      </c>
      <c r="J103" s="49">
        <v>1910052.4688254057</v>
      </c>
      <c r="K103" s="49">
        <v>1910052.4688254057</v>
      </c>
      <c r="L103" s="49">
        <v>1910052.4688254057</v>
      </c>
      <c r="M103" s="49">
        <v>1910052.4688254057</v>
      </c>
      <c r="N103" s="49">
        <v>1910052.4688254057</v>
      </c>
      <c r="O103" s="49">
        <v>22920629.625904869</v>
      </c>
    </row>
    <row r="104" spans="1:15" x14ac:dyDescent="0.25">
      <c r="A104" s="48" t="s">
        <v>7</v>
      </c>
      <c r="B104" t="s">
        <v>56</v>
      </c>
      <c r="C104" s="49">
        <v>531031.6353807553</v>
      </c>
      <c r="D104" s="49">
        <v>531031.6353807553</v>
      </c>
      <c r="E104" s="49">
        <v>531031.6353807553</v>
      </c>
      <c r="F104" s="49">
        <v>531031.6353807553</v>
      </c>
      <c r="G104" s="49">
        <v>531031.6353807553</v>
      </c>
      <c r="H104" s="49">
        <v>531031.6353807553</v>
      </c>
      <c r="I104" s="49">
        <v>531031.6353807553</v>
      </c>
      <c r="J104" s="49">
        <v>531031.6353807553</v>
      </c>
      <c r="K104" s="49">
        <v>531031.6353807553</v>
      </c>
      <c r="L104" s="49">
        <v>531031.6353807553</v>
      </c>
      <c r="M104" s="49">
        <v>531031.6353807553</v>
      </c>
      <c r="N104" s="49">
        <v>531031.6353807553</v>
      </c>
      <c r="O104" s="49">
        <v>6372379.6245690631</v>
      </c>
    </row>
    <row r="105" spans="1:15" x14ac:dyDescent="0.25">
      <c r="A105" s="48" t="s">
        <v>7</v>
      </c>
      <c r="B105" t="s">
        <v>57</v>
      </c>
      <c r="C105" s="49">
        <v>526351.44927809469</v>
      </c>
      <c r="D105" s="49">
        <v>526351.44927809469</v>
      </c>
      <c r="E105" s="49">
        <v>526351.44927809469</v>
      </c>
      <c r="F105" s="49">
        <v>526351.44927809469</v>
      </c>
      <c r="G105" s="49">
        <v>526351.44927809469</v>
      </c>
      <c r="H105" s="49">
        <v>526351.44927809469</v>
      </c>
      <c r="I105" s="49">
        <v>526351.44927809469</v>
      </c>
      <c r="J105" s="49">
        <v>526351.44927809469</v>
      </c>
      <c r="K105" s="49">
        <v>526351.44927809469</v>
      </c>
      <c r="L105" s="49">
        <v>526351.44927809469</v>
      </c>
      <c r="M105" s="49">
        <v>526351.44927809469</v>
      </c>
      <c r="N105" s="49">
        <v>526351.44927809469</v>
      </c>
      <c r="O105" s="49">
        <v>6316217.3913371367</v>
      </c>
    </row>
    <row r="106" spans="1:15" x14ac:dyDescent="0.25">
      <c r="A106" s="48" t="s">
        <v>7</v>
      </c>
      <c r="B106" t="s">
        <v>58</v>
      </c>
      <c r="C106" s="49">
        <v>1585724.9629386563</v>
      </c>
      <c r="D106" s="49">
        <v>1585724.9629386563</v>
      </c>
      <c r="E106" s="49">
        <v>1585724.9629386563</v>
      </c>
      <c r="F106" s="49">
        <v>1585724.9629386563</v>
      </c>
      <c r="G106" s="49">
        <v>1585724.9629386563</v>
      </c>
      <c r="H106" s="49">
        <v>1585724.9629386563</v>
      </c>
      <c r="I106" s="49">
        <v>1585724.9629386563</v>
      </c>
      <c r="J106" s="49">
        <v>1585724.9629386563</v>
      </c>
      <c r="K106" s="49">
        <v>1585724.9629386563</v>
      </c>
      <c r="L106" s="49">
        <v>1585724.9629386563</v>
      </c>
      <c r="M106" s="49">
        <v>1585724.9629386563</v>
      </c>
      <c r="N106" s="49">
        <v>1585724.9629386563</v>
      </c>
      <c r="O106" s="49">
        <v>19028699.555263877</v>
      </c>
    </row>
    <row r="107" spans="1:15" x14ac:dyDescent="0.25">
      <c r="A107" s="48" t="s">
        <v>7</v>
      </c>
      <c r="B107" t="s">
        <v>59</v>
      </c>
      <c r="C107" s="49">
        <v>1564880.7231116879</v>
      </c>
      <c r="D107" s="49">
        <v>1564880.7231116879</v>
      </c>
      <c r="E107" s="49">
        <v>1564880.7231116879</v>
      </c>
      <c r="F107" s="49">
        <v>1564880.7231116879</v>
      </c>
      <c r="G107" s="49">
        <v>1564880.7231116879</v>
      </c>
      <c r="H107" s="49">
        <v>1564880.7231116879</v>
      </c>
      <c r="I107" s="49">
        <v>1564880.7231116879</v>
      </c>
      <c r="J107" s="49">
        <v>1564880.7231116879</v>
      </c>
      <c r="K107" s="49">
        <v>1564880.7231116879</v>
      </c>
      <c r="L107" s="49">
        <v>1564880.7231116879</v>
      </c>
      <c r="M107" s="49">
        <v>1564880.7231116879</v>
      </c>
      <c r="N107" s="49">
        <v>1564880.7231116879</v>
      </c>
      <c r="O107" s="49">
        <v>18778568.677340254</v>
      </c>
    </row>
    <row r="108" spans="1:15" x14ac:dyDescent="0.25">
      <c r="A108" s="48" t="s">
        <v>7</v>
      </c>
      <c r="B108" t="s">
        <v>60</v>
      </c>
      <c r="C108" s="49">
        <v>170046.74287932829</v>
      </c>
      <c r="D108" s="49">
        <v>170046.74287932829</v>
      </c>
      <c r="E108" s="49">
        <v>170046.74287932829</v>
      </c>
      <c r="F108" s="49">
        <v>170046.74287932829</v>
      </c>
      <c r="G108" s="49">
        <v>170046.74287932829</v>
      </c>
      <c r="H108" s="49">
        <v>170046.74287932829</v>
      </c>
      <c r="I108" s="49">
        <v>170046.74287932829</v>
      </c>
      <c r="J108" s="49">
        <v>170046.74287932829</v>
      </c>
      <c r="K108" s="49">
        <v>170046.74287932829</v>
      </c>
      <c r="L108" s="49">
        <v>170046.74287932829</v>
      </c>
      <c r="M108" s="49">
        <v>170046.74287932829</v>
      </c>
      <c r="N108" s="49">
        <v>170046.74287932829</v>
      </c>
      <c r="O108" s="49">
        <v>2040560.9145519393</v>
      </c>
    </row>
    <row r="109" spans="1:15" x14ac:dyDescent="0.25">
      <c r="A109" s="48" t="s">
        <v>7</v>
      </c>
      <c r="B109" t="s">
        <v>61</v>
      </c>
      <c r="C109" s="49">
        <v>1620556.7567202181</v>
      </c>
      <c r="D109" s="49">
        <v>1620556.7567202181</v>
      </c>
      <c r="E109" s="49">
        <v>1620556.7567202181</v>
      </c>
      <c r="F109" s="49">
        <v>1620556.7567202181</v>
      </c>
      <c r="G109" s="49">
        <v>1620556.7567202181</v>
      </c>
      <c r="H109" s="49">
        <v>1620556.7567202181</v>
      </c>
      <c r="I109" s="49">
        <v>1620556.7567202181</v>
      </c>
      <c r="J109" s="49">
        <v>1620556.7567202181</v>
      </c>
      <c r="K109" s="49">
        <v>1620556.7567202181</v>
      </c>
      <c r="L109" s="49">
        <v>1620556.7567202181</v>
      </c>
      <c r="M109" s="49">
        <v>1620556.7567202181</v>
      </c>
      <c r="N109" s="49">
        <v>1620556.7567202181</v>
      </c>
      <c r="O109" s="49">
        <v>19446681.080642618</v>
      </c>
    </row>
    <row r="110" spans="1:15" x14ac:dyDescent="0.25">
      <c r="A110" s="48" t="s">
        <v>7</v>
      </c>
      <c r="B110" t="s">
        <v>62</v>
      </c>
      <c r="C110" s="49">
        <v>5640059.5161859691</v>
      </c>
      <c r="D110" s="49">
        <v>5640059.5161859691</v>
      </c>
      <c r="E110" s="49">
        <v>5640059.5161859691</v>
      </c>
      <c r="F110" s="49">
        <v>5640059.5161859691</v>
      </c>
      <c r="G110" s="49">
        <v>5640059.5161859691</v>
      </c>
      <c r="H110" s="49">
        <v>5640059.5161859691</v>
      </c>
      <c r="I110" s="49">
        <v>5640059.5161859691</v>
      </c>
      <c r="J110" s="49">
        <v>5640059.5161859691</v>
      </c>
      <c r="K110" s="49">
        <v>5640059.5161859691</v>
      </c>
      <c r="L110" s="49">
        <v>5640059.5161859691</v>
      </c>
      <c r="M110" s="49">
        <v>5640059.5161859691</v>
      </c>
      <c r="N110" s="49">
        <v>5640059.5161859691</v>
      </c>
      <c r="O110" s="49">
        <v>67680714.194231629</v>
      </c>
    </row>
    <row r="111" spans="1:15" x14ac:dyDescent="0.25">
      <c r="A111" s="48" t="s">
        <v>7</v>
      </c>
      <c r="B111" t="s">
        <v>63</v>
      </c>
      <c r="C111" s="49">
        <v>444420.55226441246</v>
      </c>
      <c r="D111" s="49">
        <v>444420.55226441246</v>
      </c>
      <c r="E111" s="49">
        <v>444420.55226441246</v>
      </c>
      <c r="F111" s="49">
        <v>444420.55226441246</v>
      </c>
      <c r="G111" s="49">
        <v>444420.55226441246</v>
      </c>
      <c r="H111" s="49">
        <v>444420.55226441246</v>
      </c>
      <c r="I111" s="49">
        <v>444420.55226441246</v>
      </c>
      <c r="J111" s="49">
        <v>444420.55226441246</v>
      </c>
      <c r="K111" s="49">
        <v>444420.55226441246</v>
      </c>
      <c r="L111" s="49">
        <v>444420.55226441246</v>
      </c>
      <c r="M111" s="49">
        <v>444420.55226441246</v>
      </c>
      <c r="N111" s="49">
        <v>444420.55226441246</v>
      </c>
      <c r="O111" s="49">
        <v>5333046.6271729497</v>
      </c>
    </row>
    <row r="112" spans="1:15" x14ac:dyDescent="0.25">
      <c r="A112" s="48" t="s">
        <v>7</v>
      </c>
      <c r="B112" t="s">
        <v>64</v>
      </c>
      <c r="C112" s="49">
        <v>67789.410486342575</v>
      </c>
      <c r="D112" s="49">
        <v>67789.410486342575</v>
      </c>
      <c r="E112" s="49">
        <v>67789.410486342575</v>
      </c>
      <c r="F112" s="49">
        <v>67789.410486342575</v>
      </c>
      <c r="G112" s="49">
        <v>67789.410486342575</v>
      </c>
      <c r="H112" s="49">
        <v>67789.410486342575</v>
      </c>
      <c r="I112" s="49">
        <v>67789.410486342575</v>
      </c>
      <c r="J112" s="49">
        <v>67789.410486342575</v>
      </c>
      <c r="K112" s="49">
        <v>67789.410486342575</v>
      </c>
      <c r="L112" s="49">
        <v>67789.410486342575</v>
      </c>
      <c r="M112" s="49">
        <v>67789.410486342575</v>
      </c>
      <c r="N112" s="49">
        <v>67789.410486342575</v>
      </c>
      <c r="O112" s="49">
        <v>813472.92583611095</v>
      </c>
    </row>
    <row r="113" spans="1:15" x14ac:dyDescent="0.25">
      <c r="A113" s="48" t="s">
        <v>7</v>
      </c>
      <c r="B113" t="s">
        <v>65</v>
      </c>
      <c r="C113" s="49">
        <v>413691.95718429377</v>
      </c>
      <c r="D113" s="49">
        <v>413691.95718429377</v>
      </c>
      <c r="E113" s="49">
        <v>413691.95718429377</v>
      </c>
      <c r="F113" s="49">
        <v>413691.95718429377</v>
      </c>
      <c r="G113" s="49">
        <v>413691.95718429377</v>
      </c>
      <c r="H113" s="49">
        <v>413691.95718429377</v>
      </c>
      <c r="I113" s="49">
        <v>413691.95718429377</v>
      </c>
      <c r="J113" s="49">
        <v>413691.95718429377</v>
      </c>
      <c r="K113" s="49">
        <v>413691.95718429377</v>
      </c>
      <c r="L113" s="49">
        <v>413691.95718429377</v>
      </c>
      <c r="M113" s="49">
        <v>413691.95718429377</v>
      </c>
      <c r="N113" s="49">
        <v>413691.95718429377</v>
      </c>
      <c r="O113" s="49">
        <v>4964303.4862115253</v>
      </c>
    </row>
    <row r="114" spans="1:15" x14ac:dyDescent="0.25">
      <c r="A114" s="48" t="s">
        <v>7</v>
      </c>
      <c r="B114" t="s">
        <v>66</v>
      </c>
      <c r="C114" s="49">
        <v>216154.25645980774</v>
      </c>
      <c r="D114" s="49">
        <v>216154.25645980774</v>
      </c>
      <c r="E114" s="49">
        <v>216154.25645980774</v>
      </c>
      <c r="F114" s="49">
        <v>216154.25645980774</v>
      </c>
      <c r="G114" s="49">
        <v>216154.25645980774</v>
      </c>
      <c r="H114" s="49">
        <v>216154.25645980774</v>
      </c>
      <c r="I114" s="49">
        <v>216154.25645980774</v>
      </c>
      <c r="J114" s="49">
        <v>216154.25645980774</v>
      </c>
      <c r="K114" s="49">
        <v>216154.25645980774</v>
      </c>
      <c r="L114" s="49">
        <v>216154.25645980774</v>
      </c>
      <c r="M114" s="49">
        <v>216154.25645980774</v>
      </c>
      <c r="N114" s="49">
        <v>216154.25645980774</v>
      </c>
      <c r="O114" s="49">
        <v>2593851.0775176929</v>
      </c>
    </row>
    <row r="115" spans="1:15" x14ac:dyDescent="0.25">
      <c r="A115" s="48" t="s">
        <v>7</v>
      </c>
      <c r="B115" t="s">
        <v>67</v>
      </c>
      <c r="C115" s="49">
        <v>1198984.9025171974</v>
      </c>
      <c r="D115" s="49">
        <v>1198984.9025171974</v>
      </c>
      <c r="E115" s="49">
        <v>1198984.9025171974</v>
      </c>
      <c r="F115" s="49">
        <v>1198984.9025171974</v>
      </c>
      <c r="G115" s="49">
        <v>1198984.9025171974</v>
      </c>
      <c r="H115" s="49">
        <v>1198984.9025171974</v>
      </c>
      <c r="I115" s="49">
        <v>1198984.9025171974</v>
      </c>
      <c r="J115" s="49">
        <v>1198984.9025171974</v>
      </c>
      <c r="K115" s="49">
        <v>1198984.9025171974</v>
      </c>
      <c r="L115" s="49">
        <v>1198984.9025171974</v>
      </c>
      <c r="M115" s="49">
        <v>1198984.9025171974</v>
      </c>
      <c r="N115" s="49">
        <v>1198984.9025171974</v>
      </c>
      <c r="O115" s="49">
        <v>14387818.830206368</v>
      </c>
    </row>
    <row r="116" spans="1:15" x14ac:dyDescent="0.25">
      <c r="A116" s="48" t="s">
        <v>7</v>
      </c>
      <c r="B116" t="s">
        <v>68</v>
      </c>
      <c r="C116" s="49">
        <v>223063.73758891213</v>
      </c>
      <c r="D116" s="49">
        <v>223063.73758891213</v>
      </c>
      <c r="E116" s="49">
        <v>223063.73758891213</v>
      </c>
      <c r="F116" s="49">
        <v>223063.73758891213</v>
      </c>
      <c r="G116" s="49">
        <v>223063.73758891213</v>
      </c>
      <c r="H116" s="49">
        <v>223063.73758891213</v>
      </c>
      <c r="I116" s="49">
        <v>223063.73758891213</v>
      </c>
      <c r="J116" s="49">
        <v>223063.73758891213</v>
      </c>
      <c r="K116" s="49">
        <v>223063.73758891213</v>
      </c>
      <c r="L116" s="49">
        <v>223063.73758891213</v>
      </c>
      <c r="M116" s="49">
        <v>223063.73758891213</v>
      </c>
      <c r="N116" s="49">
        <v>223063.73758891213</v>
      </c>
      <c r="O116" s="49">
        <v>2676764.8510669456</v>
      </c>
    </row>
    <row r="117" spans="1:15" x14ac:dyDescent="0.25">
      <c r="A117" s="48" t="s">
        <v>8</v>
      </c>
      <c r="B117" t="s">
        <v>41</v>
      </c>
      <c r="C117" s="49">
        <v>1052891.3436910077</v>
      </c>
      <c r="D117" s="49">
        <v>1052891.3436910077</v>
      </c>
      <c r="E117" s="49">
        <v>1052891.3436910077</v>
      </c>
      <c r="F117" s="49">
        <v>1052891.3436910077</v>
      </c>
      <c r="G117" s="49">
        <v>1052891.3436910077</v>
      </c>
      <c r="H117" s="49">
        <v>1052891.3436910077</v>
      </c>
      <c r="I117" s="49">
        <v>1052891.3436910077</v>
      </c>
      <c r="J117" s="49">
        <v>1052891.3436910077</v>
      </c>
      <c r="K117" s="49">
        <v>1052891.3436910077</v>
      </c>
      <c r="L117" s="49">
        <v>1052891.3436910077</v>
      </c>
      <c r="M117" s="49">
        <v>1052891.3436910077</v>
      </c>
      <c r="N117" s="49">
        <v>1052891.3436910077</v>
      </c>
      <c r="O117" s="49">
        <v>12634696.124292092</v>
      </c>
    </row>
    <row r="118" spans="1:15" x14ac:dyDescent="0.25">
      <c r="A118" s="48" t="s">
        <v>8</v>
      </c>
      <c r="B118" t="s">
        <v>54</v>
      </c>
      <c r="C118" s="49">
        <v>1634335.6214567202</v>
      </c>
      <c r="D118" s="49">
        <v>1634335.6214567202</v>
      </c>
      <c r="E118" s="49">
        <v>1634335.6214567202</v>
      </c>
      <c r="F118" s="49">
        <v>1634335.6214567202</v>
      </c>
      <c r="G118" s="49">
        <v>1634335.6214567202</v>
      </c>
      <c r="H118" s="49">
        <v>1634335.6214567202</v>
      </c>
      <c r="I118" s="49">
        <v>1634335.6214567202</v>
      </c>
      <c r="J118" s="49">
        <v>1634335.6214567202</v>
      </c>
      <c r="K118" s="49">
        <v>1634335.6214567202</v>
      </c>
      <c r="L118" s="49">
        <v>1634335.6214567202</v>
      </c>
      <c r="M118" s="49">
        <v>1634335.6214567202</v>
      </c>
      <c r="N118" s="49">
        <v>1634335.6214567202</v>
      </c>
      <c r="O118" s="49">
        <v>19612027.457480643</v>
      </c>
    </row>
    <row r="119" spans="1:15" x14ac:dyDescent="0.25">
      <c r="A119" s="48" t="s">
        <v>8</v>
      </c>
      <c r="B119" t="s">
        <v>55</v>
      </c>
      <c r="C119" s="49">
        <v>573070.86177238042</v>
      </c>
      <c r="D119" s="49">
        <v>573070.86177238042</v>
      </c>
      <c r="E119" s="49">
        <v>573070.86177238042</v>
      </c>
      <c r="F119" s="49">
        <v>573070.86177238042</v>
      </c>
      <c r="G119" s="49">
        <v>573070.86177238042</v>
      </c>
      <c r="H119" s="49">
        <v>573070.86177238042</v>
      </c>
      <c r="I119" s="49">
        <v>573070.86177238042</v>
      </c>
      <c r="J119" s="49">
        <v>573070.86177238042</v>
      </c>
      <c r="K119" s="49">
        <v>573070.86177238042</v>
      </c>
      <c r="L119" s="49">
        <v>573070.86177238042</v>
      </c>
      <c r="M119" s="49">
        <v>573070.86177238042</v>
      </c>
      <c r="N119" s="49">
        <v>573070.86177238042</v>
      </c>
      <c r="O119" s="49">
        <v>6876850.3412685646</v>
      </c>
    </row>
    <row r="120" spans="1:15" x14ac:dyDescent="0.25">
      <c r="A120" s="48" t="s">
        <v>8</v>
      </c>
      <c r="B120" t="s">
        <v>56</v>
      </c>
      <c r="C120" s="49">
        <v>151189.54731358436</v>
      </c>
      <c r="D120" s="49">
        <v>151189.54731358436</v>
      </c>
      <c r="E120" s="49">
        <v>151189.54731358436</v>
      </c>
      <c r="F120" s="49">
        <v>151189.54731358436</v>
      </c>
      <c r="G120" s="49">
        <v>151189.54731358436</v>
      </c>
      <c r="H120" s="49">
        <v>151189.54731358436</v>
      </c>
      <c r="I120" s="49">
        <v>151189.54731358436</v>
      </c>
      <c r="J120" s="49">
        <v>151189.54731358436</v>
      </c>
      <c r="K120" s="49">
        <v>151189.54731358436</v>
      </c>
      <c r="L120" s="49">
        <v>151189.54731358436</v>
      </c>
      <c r="M120" s="49">
        <v>151189.54731358436</v>
      </c>
      <c r="N120" s="49">
        <v>151189.54731358436</v>
      </c>
      <c r="O120" s="49">
        <v>1814274.5677630124</v>
      </c>
    </row>
    <row r="121" spans="1:15" x14ac:dyDescent="0.25">
      <c r="A121" s="48" t="s">
        <v>8</v>
      </c>
      <c r="B121" t="s">
        <v>57</v>
      </c>
      <c r="C121" s="49">
        <v>50782.63585975967</v>
      </c>
      <c r="D121" s="49">
        <v>50782.63585975967</v>
      </c>
      <c r="E121" s="49">
        <v>50782.63585975967</v>
      </c>
      <c r="F121" s="49">
        <v>50782.63585975967</v>
      </c>
      <c r="G121" s="49">
        <v>50782.63585975967</v>
      </c>
      <c r="H121" s="49">
        <v>50782.63585975967</v>
      </c>
      <c r="I121" s="49">
        <v>50782.63585975967</v>
      </c>
      <c r="J121" s="49">
        <v>50782.63585975967</v>
      </c>
      <c r="K121" s="49">
        <v>50782.63585975967</v>
      </c>
      <c r="L121" s="49">
        <v>50782.63585975967</v>
      </c>
      <c r="M121" s="49">
        <v>50782.63585975967</v>
      </c>
      <c r="N121" s="49">
        <v>50782.63585975967</v>
      </c>
      <c r="O121" s="49">
        <v>609391.63031711604</v>
      </c>
    </row>
    <row r="122" spans="1:15" x14ac:dyDescent="0.25">
      <c r="A122" s="48" t="s">
        <v>8</v>
      </c>
      <c r="B122" t="s">
        <v>58</v>
      </c>
      <c r="C122" s="49">
        <v>249041.65771298669</v>
      </c>
      <c r="D122" s="49">
        <v>249041.65771298669</v>
      </c>
      <c r="E122" s="49">
        <v>249041.65771298669</v>
      </c>
      <c r="F122" s="49">
        <v>249041.65771298669</v>
      </c>
      <c r="G122" s="49">
        <v>249041.65771298669</v>
      </c>
      <c r="H122" s="49">
        <v>249041.65771298669</v>
      </c>
      <c r="I122" s="49">
        <v>249041.65771298669</v>
      </c>
      <c r="J122" s="49">
        <v>249041.65771298669</v>
      </c>
      <c r="K122" s="49">
        <v>249041.65771298669</v>
      </c>
      <c r="L122" s="49">
        <v>249041.65771298669</v>
      </c>
      <c r="M122" s="49">
        <v>249041.65771298669</v>
      </c>
      <c r="N122" s="49">
        <v>249041.65771298669</v>
      </c>
      <c r="O122" s="49">
        <v>2988499.8925558403</v>
      </c>
    </row>
    <row r="123" spans="1:15" x14ac:dyDescent="0.25">
      <c r="A123" s="48" t="s">
        <v>8</v>
      </c>
      <c r="B123" t="s">
        <v>59</v>
      </c>
      <c r="C123" s="49">
        <v>775161.50318536768</v>
      </c>
      <c r="D123" s="49">
        <v>775161.50318536768</v>
      </c>
      <c r="E123" s="49">
        <v>775161.50318536768</v>
      </c>
      <c r="F123" s="49">
        <v>775161.50318536768</v>
      </c>
      <c r="G123" s="49">
        <v>775161.50318536768</v>
      </c>
      <c r="H123" s="49">
        <v>775161.50318536768</v>
      </c>
      <c r="I123" s="49">
        <v>775161.50318536768</v>
      </c>
      <c r="J123" s="49">
        <v>775161.50318536768</v>
      </c>
      <c r="K123" s="49">
        <v>775161.50318536768</v>
      </c>
      <c r="L123" s="49">
        <v>775161.50318536768</v>
      </c>
      <c r="M123" s="49">
        <v>775161.50318536768</v>
      </c>
      <c r="N123" s="49">
        <v>775161.50318536768</v>
      </c>
      <c r="O123" s="49">
        <v>9301938.0382244121</v>
      </c>
    </row>
    <row r="124" spans="1:15" x14ac:dyDescent="0.25">
      <c r="A124" s="48" t="s">
        <v>8</v>
      </c>
      <c r="B124" t="s">
        <v>60</v>
      </c>
      <c r="C124" s="49">
        <v>201352.68208174722</v>
      </c>
      <c r="D124" s="49">
        <v>201352.68208174722</v>
      </c>
      <c r="E124" s="49">
        <v>201352.68208174722</v>
      </c>
      <c r="F124" s="49">
        <v>201352.68208174722</v>
      </c>
      <c r="G124" s="49">
        <v>201352.68208174722</v>
      </c>
      <c r="H124" s="49">
        <v>201352.68208174722</v>
      </c>
      <c r="I124" s="49">
        <v>201352.68208174722</v>
      </c>
      <c r="J124" s="49">
        <v>201352.68208174722</v>
      </c>
      <c r="K124" s="49">
        <v>201352.68208174722</v>
      </c>
      <c r="L124" s="49">
        <v>201352.68208174722</v>
      </c>
      <c r="M124" s="49">
        <v>201352.68208174722</v>
      </c>
      <c r="N124" s="49">
        <v>201352.68208174722</v>
      </c>
      <c r="O124" s="49">
        <v>2416232.1849809666</v>
      </c>
    </row>
    <row r="125" spans="1:15" x14ac:dyDescent="0.25">
      <c r="A125" s="48" t="s">
        <v>8</v>
      </c>
      <c r="B125" t="s">
        <v>61</v>
      </c>
      <c r="C125" s="49">
        <v>581944.74370371574</v>
      </c>
      <c r="D125" s="49">
        <v>581944.74370371574</v>
      </c>
      <c r="E125" s="49">
        <v>581944.74370371574</v>
      </c>
      <c r="F125" s="49">
        <v>581944.74370371574</v>
      </c>
      <c r="G125" s="49">
        <v>581944.74370371574</v>
      </c>
      <c r="H125" s="49">
        <v>581944.74370371574</v>
      </c>
      <c r="I125" s="49">
        <v>581944.74370371574</v>
      </c>
      <c r="J125" s="49">
        <v>581944.74370371574</v>
      </c>
      <c r="K125" s="49">
        <v>581944.74370371574</v>
      </c>
      <c r="L125" s="49">
        <v>581944.74370371574</v>
      </c>
      <c r="M125" s="49">
        <v>581944.74370371574</v>
      </c>
      <c r="N125" s="49">
        <v>581944.74370371574</v>
      </c>
      <c r="O125" s="49">
        <v>6983336.9244445888</v>
      </c>
    </row>
    <row r="126" spans="1:15" x14ac:dyDescent="0.25">
      <c r="A126" s="48" t="s">
        <v>8</v>
      </c>
      <c r="B126" t="s">
        <v>62</v>
      </c>
      <c r="C126" s="49">
        <v>1368741.9950623424</v>
      </c>
      <c r="D126" s="49">
        <v>1368741.9950623424</v>
      </c>
      <c r="E126" s="49">
        <v>1368741.9950623424</v>
      </c>
      <c r="F126" s="49">
        <v>1368741.9950623424</v>
      </c>
      <c r="G126" s="49">
        <v>1368741.9950623424</v>
      </c>
      <c r="H126" s="49">
        <v>1368741.9950623424</v>
      </c>
      <c r="I126" s="49">
        <v>1368741.9950623424</v>
      </c>
      <c r="J126" s="49">
        <v>1368741.9950623424</v>
      </c>
      <c r="K126" s="49">
        <v>1368741.9950623424</v>
      </c>
      <c r="L126" s="49">
        <v>1368741.9950623424</v>
      </c>
      <c r="M126" s="49">
        <v>1368741.9950623424</v>
      </c>
      <c r="N126" s="49">
        <v>1368741.9950623424</v>
      </c>
      <c r="O126" s="49">
        <v>16424903.940748109</v>
      </c>
    </row>
    <row r="127" spans="1:15" x14ac:dyDescent="0.25">
      <c r="A127" s="48" t="s">
        <v>8</v>
      </c>
      <c r="B127" t="s">
        <v>63</v>
      </c>
      <c r="C127" s="49">
        <v>318785.23209878401</v>
      </c>
      <c r="D127" s="49">
        <v>318785.23209878401</v>
      </c>
      <c r="E127" s="49">
        <v>318785.23209878401</v>
      </c>
      <c r="F127" s="49">
        <v>318785.23209878401</v>
      </c>
      <c r="G127" s="49">
        <v>318785.23209878401</v>
      </c>
      <c r="H127" s="49">
        <v>318785.23209878401</v>
      </c>
      <c r="I127" s="49">
        <v>318785.23209878401</v>
      </c>
      <c r="J127" s="49">
        <v>318785.23209878401</v>
      </c>
      <c r="K127" s="49">
        <v>318785.23209878401</v>
      </c>
      <c r="L127" s="49">
        <v>318785.23209878401</v>
      </c>
      <c r="M127" s="49">
        <v>318785.23209878401</v>
      </c>
      <c r="N127" s="49">
        <v>318785.23209878401</v>
      </c>
      <c r="O127" s="49">
        <v>3825422.7851854083</v>
      </c>
    </row>
    <row r="128" spans="1:15" x14ac:dyDescent="0.25">
      <c r="A128" s="48" t="s">
        <v>8</v>
      </c>
      <c r="B128" t="s">
        <v>64</v>
      </c>
      <c r="C128" s="49">
        <v>60637.927987449213</v>
      </c>
      <c r="D128" s="49">
        <v>60637.927987449213</v>
      </c>
      <c r="E128" s="49">
        <v>60637.927987449213</v>
      </c>
      <c r="F128" s="49">
        <v>60637.927987449213</v>
      </c>
      <c r="G128" s="49">
        <v>60637.927987449213</v>
      </c>
      <c r="H128" s="49">
        <v>60637.927987449213</v>
      </c>
      <c r="I128" s="49">
        <v>60637.927987449213</v>
      </c>
      <c r="J128" s="49">
        <v>60637.927987449213</v>
      </c>
      <c r="K128" s="49">
        <v>60637.927987449213</v>
      </c>
      <c r="L128" s="49">
        <v>60637.927987449213</v>
      </c>
      <c r="M128" s="49">
        <v>60637.927987449213</v>
      </c>
      <c r="N128" s="49">
        <v>60637.927987449213</v>
      </c>
      <c r="O128" s="49">
        <v>727655.13584939053</v>
      </c>
    </row>
    <row r="129" spans="1:15" x14ac:dyDescent="0.25">
      <c r="A129" s="48" t="s">
        <v>8</v>
      </c>
      <c r="B129" t="s">
        <v>65</v>
      </c>
      <c r="C129" s="49">
        <v>219058.95916521872</v>
      </c>
      <c r="D129" s="49">
        <v>219058.95916521872</v>
      </c>
      <c r="E129" s="49">
        <v>219058.95916521872</v>
      </c>
      <c r="F129" s="49">
        <v>219058.95916521872</v>
      </c>
      <c r="G129" s="49">
        <v>219058.95916521872</v>
      </c>
      <c r="H129" s="49">
        <v>219058.95916521872</v>
      </c>
      <c r="I129" s="49">
        <v>219058.95916521872</v>
      </c>
      <c r="J129" s="49">
        <v>219058.95916521872</v>
      </c>
      <c r="K129" s="49">
        <v>219058.95916521872</v>
      </c>
      <c r="L129" s="49">
        <v>219058.95916521872</v>
      </c>
      <c r="M129" s="49">
        <v>219058.95916521872</v>
      </c>
      <c r="N129" s="49">
        <v>219058.95916521872</v>
      </c>
      <c r="O129" s="49">
        <v>2628707.5099826246</v>
      </c>
    </row>
    <row r="130" spans="1:15" x14ac:dyDescent="0.25">
      <c r="A130" s="48" t="s">
        <v>8</v>
      </c>
      <c r="B130" t="s">
        <v>66</v>
      </c>
      <c r="C130" s="49">
        <v>102838.32255781775</v>
      </c>
      <c r="D130" s="49">
        <v>102838.32255781775</v>
      </c>
      <c r="E130" s="49">
        <v>102838.32255781775</v>
      </c>
      <c r="F130" s="49">
        <v>102838.32255781775</v>
      </c>
      <c r="G130" s="49">
        <v>102838.32255781775</v>
      </c>
      <c r="H130" s="49">
        <v>102838.32255781775</v>
      </c>
      <c r="I130" s="49">
        <v>102838.32255781775</v>
      </c>
      <c r="J130" s="49">
        <v>102838.32255781775</v>
      </c>
      <c r="K130" s="49">
        <v>102838.32255781775</v>
      </c>
      <c r="L130" s="49">
        <v>102838.32255781775</v>
      </c>
      <c r="M130" s="49">
        <v>102838.32255781775</v>
      </c>
      <c r="N130" s="49">
        <v>102838.32255781775</v>
      </c>
      <c r="O130" s="49">
        <v>1234059.8706938131</v>
      </c>
    </row>
    <row r="131" spans="1:15" x14ac:dyDescent="0.25">
      <c r="A131" s="48" t="s">
        <v>8</v>
      </c>
      <c r="B131" t="s">
        <v>67</v>
      </c>
      <c r="C131" s="49">
        <v>250117.37766498842</v>
      </c>
      <c r="D131" s="49">
        <v>250117.37766498842</v>
      </c>
      <c r="E131" s="49">
        <v>250117.37766498842</v>
      </c>
      <c r="F131" s="49">
        <v>250117.37766498842</v>
      </c>
      <c r="G131" s="49">
        <v>250117.37766498842</v>
      </c>
      <c r="H131" s="49">
        <v>250117.37766498842</v>
      </c>
      <c r="I131" s="49">
        <v>250117.37766498842</v>
      </c>
      <c r="J131" s="49">
        <v>250117.37766498842</v>
      </c>
      <c r="K131" s="49">
        <v>250117.37766498842</v>
      </c>
      <c r="L131" s="49">
        <v>250117.37766498842</v>
      </c>
      <c r="M131" s="49">
        <v>250117.37766498842</v>
      </c>
      <c r="N131" s="49">
        <v>250117.37766498842</v>
      </c>
      <c r="O131" s="49">
        <v>3001408.5319798612</v>
      </c>
    </row>
    <row r="132" spans="1:15" x14ac:dyDescent="0.25">
      <c r="A132" s="48" t="s">
        <v>8</v>
      </c>
      <c r="B132" t="s">
        <v>68</v>
      </c>
      <c r="C132" s="49">
        <v>100266.92766737325</v>
      </c>
      <c r="D132" s="49">
        <v>100266.92766737325</v>
      </c>
      <c r="E132" s="49">
        <v>100266.92766737325</v>
      </c>
      <c r="F132" s="49">
        <v>100266.92766737325</v>
      </c>
      <c r="G132" s="49">
        <v>100266.92766737325</v>
      </c>
      <c r="H132" s="49">
        <v>100266.92766737325</v>
      </c>
      <c r="I132" s="49">
        <v>100266.92766737325</v>
      </c>
      <c r="J132" s="49">
        <v>100266.92766737325</v>
      </c>
      <c r="K132" s="49">
        <v>100266.92766737325</v>
      </c>
      <c r="L132" s="49">
        <v>100266.92766737325</v>
      </c>
      <c r="M132" s="49">
        <v>100266.92766737325</v>
      </c>
      <c r="N132" s="49">
        <v>100266.92766737325</v>
      </c>
      <c r="O132" s="49">
        <v>1203203.132008479</v>
      </c>
    </row>
    <row r="133" spans="1:15" x14ac:dyDescent="0.25">
      <c r="A133" s="48" t="s">
        <v>9</v>
      </c>
      <c r="B133" t="s">
        <v>41</v>
      </c>
      <c r="C133" s="49">
        <v>2677082.1854868252</v>
      </c>
      <c r="D133" s="49">
        <v>2677082.1854868252</v>
      </c>
      <c r="E133" s="49">
        <v>2677082.1854868252</v>
      </c>
      <c r="F133" s="49">
        <v>2677082.1854868252</v>
      </c>
      <c r="G133" s="49">
        <v>2677082.1854868252</v>
      </c>
      <c r="H133" s="49">
        <v>2677082.1854868252</v>
      </c>
      <c r="I133" s="49">
        <v>2677082.1854868252</v>
      </c>
      <c r="J133" s="49">
        <v>2677082.1854868252</v>
      </c>
      <c r="K133" s="49">
        <v>2677082.1854868252</v>
      </c>
      <c r="L133" s="49">
        <v>2677082.1854868252</v>
      </c>
      <c r="M133" s="49">
        <v>2677082.1854868252</v>
      </c>
      <c r="N133" s="49">
        <v>2677082.1854868252</v>
      </c>
      <c r="O133" s="49">
        <v>32124986.225841902</v>
      </c>
    </row>
    <row r="134" spans="1:15" x14ac:dyDescent="0.25">
      <c r="A134" s="48" t="s">
        <v>9</v>
      </c>
      <c r="B134" t="s">
        <v>54</v>
      </c>
      <c r="C134" s="49">
        <v>4252087.9415975492</v>
      </c>
      <c r="D134" s="49">
        <v>4252087.9415975492</v>
      </c>
      <c r="E134" s="49">
        <v>4252087.9415975492</v>
      </c>
      <c r="F134" s="49">
        <v>4252087.9415975492</v>
      </c>
      <c r="G134" s="49">
        <v>4252087.9415975492</v>
      </c>
      <c r="H134" s="49">
        <v>4252087.9415975492</v>
      </c>
      <c r="I134" s="49">
        <v>4252087.9415975492</v>
      </c>
      <c r="J134" s="49">
        <v>4252087.9415975492</v>
      </c>
      <c r="K134" s="49">
        <v>4252087.9415975492</v>
      </c>
      <c r="L134" s="49">
        <v>4252087.9415975492</v>
      </c>
      <c r="M134" s="49">
        <v>4252087.9415975492</v>
      </c>
      <c r="N134" s="49">
        <v>4252087.9415975492</v>
      </c>
      <c r="O134" s="49">
        <v>51025055.299170591</v>
      </c>
    </row>
    <row r="135" spans="1:15" x14ac:dyDescent="0.25">
      <c r="A135" s="48" t="s">
        <v>9</v>
      </c>
      <c r="B135" t="s">
        <v>55</v>
      </c>
      <c r="C135" s="49">
        <v>1138100.8520401141</v>
      </c>
      <c r="D135" s="49">
        <v>1138100.8520401141</v>
      </c>
      <c r="E135" s="49">
        <v>1138100.8520401141</v>
      </c>
      <c r="F135" s="49">
        <v>1138100.8520401141</v>
      </c>
      <c r="G135" s="49">
        <v>1138100.8520401141</v>
      </c>
      <c r="H135" s="49">
        <v>1138100.8520401141</v>
      </c>
      <c r="I135" s="49">
        <v>1138100.8520401141</v>
      </c>
      <c r="J135" s="49">
        <v>1138100.8520401141</v>
      </c>
      <c r="K135" s="49">
        <v>1138100.8520401141</v>
      </c>
      <c r="L135" s="49">
        <v>1138100.8520401141</v>
      </c>
      <c r="M135" s="49">
        <v>1138100.8520401141</v>
      </c>
      <c r="N135" s="49">
        <v>1138100.8520401141</v>
      </c>
      <c r="O135" s="49">
        <v>13657210.22448137</v>
      </c>
    </row>
    <row r="136" spans="1:15" x14ac:dyDescent="0.25">
      <c r="A136" s="48" t="s">
        <v>9</v>
      </c>
      <c r="B136" t="s">
        <v>56</v>
      </c>
      <c r="C136" s="49">
        <v>109571.8581898508</v>
      </c>
      <c r="D136" s="49">
        <v>109571.8581898508</v>
      </c>
      <c r="E136" s="49">
        <v>109571.8581898508</v>
      </c>
      <c r="F136" s="49">
        <v>109571.8581898508</v>
      </c>
      <c r="G136" s="49">
        <v>109571.8581898508</v>
      </c>
      <c r="H136" s="49">
        <v>109571.8581898508</v>
      </c>
      <c r="I136" s="49">
        <v>109571.8581898508</v>
      </c>
      <c r="J136" s="49">
        <v>109571.8581898508</v>
      </c>
      <c r="K136" s="49">
        <v>109571.8581898508</v>
      </c>
      <c r="L136" s="49">
        <v>109571.8581898508</v>
      </c>
      <c r="M136" s="49">
        <v>109571.8581898508</v>
      </c>
      <c r="N136" s="49">
        <v>109571.8581898508</v>
      </c>
      <c r="O136" s="49">
        <v>1314862.2982782095</v>
      </c>
    </row>
    <row r="137" spans="1:15" x14ac:dyDescent="0.25">
      <c r="A137" s="48" t="s">
        <v>9</v>
      </c>
      <c r="B137" t="s">
        <v>57</v>
      </c>
      <c r="C137" s="49">
        <v>85021.115482700247</v>
      </c>
      <c r="D137" s="49">
        <v>85021.115482700247</v>
      </c>
      <c r="E137" s="49">
        <v>85021.115482700247</v>
      </c>
      <c r="F137" s="49">
        <v>85021.115482700247</v>
      </c>
      <c r="G137" s="49">
        <v>85021.115482700247</v>
      </c>
      <c r="H137" s="49">
        <v>85021.115482700247</v>
      </c>
      <c r="I137" s="49">
        <v>85021.115482700247</v>
      </c>
      <c r="J137" s="49">
        <v>85021.115482700247</v>
      </c>
      <c r="K137" s="49">
        <v>85021.115482700247</v>
      </c>
      <c r="L137" s="49">
        <v>85021.115482700247</v>
      </c>
      <c r="M137" s="49">
        <v>85021.115482700247</v>
      </c>
      <c r="N137" s="49">
        <v>85021.115482700247</v>
      </c>
      <c r="O137" s="49">
        <v>1020253.3857924029</v>
      </c>
    </row>
    <row r="138" spans="1:15" x14ac:dyDescent="0.25">
      <c r="A138" s="48" t="s">
        <v>9</v>
      </c>
      <c r="B138" t="s">
        <v>58</v>
      </c>
      <c r="C138" s="49">
        <v>911287.429993461</v>
      </c>
      <c r="D138" s="49">
        <v>911287.429993461</v>
      </c>
      <c r="E138" s="49">
        <v>911287.429993461</v>
      </c>
      <c r="F138" s="49">
        <v>911287.429993461</v>
      </c>
      <c r="G138" s="49">
        <v>911287.429993461</v>
      </c>
      <c r="H138" s="49">
        <v>911287.429993461</v>
      </c>
      <c r="I138" s="49">
        <v>911287.429993461</v>
      </c>
      <c r="J138" s="49">
        <v>911287.429993461</v>
      </c>
      <c r="K138" s="49">
        <v>911287.429993461</v>
      </c>
      <c r="L138" s="49">
        <v>911287.429993461</v>
      </c>
      <c r="M138" s="49">
        <v>911287.429993461</v>
      </c>
      <c r="N138" s="49">
        <v>911287.429993461</v>
      </c>
      <c r="O138" s="49">
        <v>10935449.159921532</v>
      </c>
    </row>
    <row r="139" spans="1:15" x14ac:dyDescent="0.25">
      <c r="A139" s="48" t="s">
        <v>9</v>
      </c>
      <c r="B139" t="s">
        <v>59</v>
      </c>
      <c r="C139" s="49">
        <v>1572594.482924412</v>
      </c>
      <c r="D139" s="49">
        <v>1572594.482924412</v>
      </c>
      <c r="E139" s="49">
        <v>1572594.482924412</v>
      </c>
      <c r="F139" s="49">
        <v>1572594.482924412</v>
      </c>
      <c r="G139" s="49">
        <v>1572594.482924412</v>
      </c>
      <c r="H139" s="49">
        <v>1572594.482924412</v>
      </c>
      <c r="I139" s="49">
        <v>1572594.482924412</v>
      </c>
      <c r="J139" s="49">
        <v>1572594.482924412</v>
      </c>
      <c r="K139" s="49">
        <v>1572594.482924412</v>
      </c>
      <c r="L139" s="49">
        <v>1572594.482924412</v>
      </c>
      <c r="M139" s="49">
        <v>1572594.482924412</v>
      </c>
      <c r="N139" s="49">
        <v>1572594.482924412</v>
      </c>
      <c r="O139" s="49">
        <v>18871133.795092944</v>
      </c>
    </row>
    <row r="140" spans="1:15" x14ac:dyDescent="0.25">
      <c r="A140" s="48" t="s">
        <v>9</v>
      </c>
      <c r="B140" t="s">
        <v>60</v>
      </c>
      <c r="C140" s="49">
        <v>79950.947775163906</v>
      </c>
      <c r="D140" s="49">
        <v>79950.947775163906</v>
      </c>
      <c r="E140" s="49">
        <v>79950.947775163906</v>
      </c>
      <c r="F140" s="49">
        <v>79950.947775163906</v>
      </c>
      <c r="G140" s="49">
        <v>79950.947775163906</v>
      </c>
      <c r="H140" s="49">
        <v>79950.947775163906</v>
      </c>
      <c r="I140" s="49">
        <v>79950.947775163906</v>
      </c>
      <c r="J140" s="49">
        <v>79950.947775163906</v>
      </c>
      <c r="K140" s="49">
        <v>79950.947775163906</v>
      </c>
      <c r="L140" s="49">
        <v>79950.947775163906</v>
      </c>
      <c r="M140" s="49">
        <v>79950.947775163906</v>
      </c>
      <c r="N140" s="49">
        <v>79950.947775163906</v>
      </c>
      <c r="O140" s="49">
        <v>959411.37330196693</v>
      </c>
    </row>
    <row r="141" spans="1:15" x14ac:dyDescent="0.25">
      <c r="A141" s="48" t="s">
        <v>9</v>
      </c>
      <c r="B141" t="s">
        <v>61</v>
      </c>
      <c r="C141" s="49">
        <v>568317.85333787359</v>
      </c>
      <c r="D141" s="49">
        <v>568317.85333787359</v>
      </c>
      <c r="E141" s="49">
        <v>568317.85333787359</v>
      </c>
      <c r="F141" s="49">
        <v>568317.85333787359</v>
      </c>
      <c r="G141" s="49">
        <v>568317.85333787359</v>
      </c>
      <c r="H141" s="49">
        <v>568317.85333787359</v>
      </c>
      <c r="I141" s="49">
        <v>568317.85333787359</v>
      </c>
      <c r="J141" s="49">
        <v>568317.85333787359</v>
      </c>
      <c r="K141" s="49">
        <v>568317.85333787359</v>
      </c>
      <c r="L141" s="49">
        <v>568317.85333787359</v>
      </c>
      <c r="M141" s="49">
        <v>568317.85333787359</v>
      </c>
      <c r="N141" s="49">
        <v>568317.85333787359</v>
      </c>
      <c r="O141" s="49">
        <v>6819814.2400544835</v>
      </c>
    </row>
    <row r="142" spans="1:15" x14ac:dyDescent="0.25">
      <c r="A142" s="48" t="s">
        <v>9</v>
      </c>
      <c r="B142" t="s">
        <v>62</v>
      </c>
      <c r="C142" s="49">
        <v>6501401.0970192989</v>
      </c>
      <c r="D142" s="49">
        <v>6501401.0970192989</v>
      </c>
      <c r="E142" s="49">
        <v>6501401.0970192989</v>
      </c>
      <c r="F142" s="49">
        <v>6501401.0970192989</v>
      </c>
      <c r="G142" s="49">
        <v>6501401.0970192989</v>
      </c>
      <c r="H142" s="49">
        <v>6501401.0970192989</v>
      </c>
      <c r="I142" s="49">
        <v>6501401.0970192989</v>
      </c>
      <c r="J142" s="49">
        <v>6501401.0970192989</v>
      </c>
      <c r="K142" s="49">
        <v>6501401.0970192989</v>
      </c>
      <c r="L142" s="49">
        <v>6501401.0970192989</v>
      </c>
      <c r="M142" s="49">
        <v>6501401.0970192989</v>
      </c>
      <c r="N142" s="49">
        <v>6501401.0970192989</v>
      </c>
      <c r="O142" s="49">
        <v>78016813.164231583</v>
      </c>
    </row>
    <row r="143" spans="1:15" x14ac:dyDescent="0.25">
      <c r="A143" s="48" t="s">
        <v>9</v>
      </c>
      <c r="B143" t="s">
        <v>63</v>
      </c>
      <c r="C143" s="49">
        <v>606409.40211044077</v>
      </c>
      <c r="D143" s="49">
        <v>606409.40211044077</v>
      </c>
      <c r="E143" s="49">
        <v>606409.40211044077</v>
      </c>
      <c r="F143" s="49">
        <v>606409.40211044077</v>
      </c>
      <c r="G143" s="49">
        <v>606409.40211044077</v>
      </c>
      <c r="H143" s="49">
        <v>606409.40211044077</v>
      </c>
      <c r="I143" s="49">
        <v>606409.40211044077</v>
      </c>
      <c r="J143" s="49">
        <v>606409.40211044077</v>
      </c>
      <c r="K143" s="49">
        <v>606409.40211044077</v>
      </c>
      <c r="L143" s="49">
        <v>606409.40211044077</v>
      </c>
      <c r="M143" s="49">
        <v>606409.40211044077</v>
      </c>
      <c r="N143" s="49">
        <v>606409.40211044077</v>
      </c>
      <c r="O143" s="49">
        <v>7276912.8253252897</v>
      </c>
    </row>
    <row r="144" spans="1:15" x14ac:dyDescent="0.25">
      <c r="A144" s="48" t="s">
        <v>9</v>
      </c>
      <c r="B144" t="s">
        <v>64</v>
      </c>
      <c r="C144" s="49">
        <v>98504.410454101628</v>
      </c>
      <c r="D144" s="49">
        <v>98504.410454101628</v>
      </c>
      <c r="E144" s="49">
        <v>98504.410454101628</v>
      </c>
      <c r="F144" s="49">
        <v>98504.410454101628</v>
      </c>
      <c r="G144" s="49">
        <v>98504.410454101628</v>
      </c>
      <c r="H144" s="49">
        <v>98504.410454101628</v>
      </c>
      <c r="I144" s="49">
        <v>98504.410454101628</v>
      </c>
      <c r="J144" s="49">
        <v>98504.410454101628</v>
      </c>
      <c r="K144" s="49">
        <v>98504.410454101628</v>
      </c>
      <c r="L144" s="49">
        <v>98504.410454101628</v>
      </c>
      <c r="M144" s="49">
        <v>98504.410454101628</v>
      </c>
      <c r="N144" s="49">
        <v>98504.410454101628</v>
      </c>
      <c r="O144" s="49">
        <v>1182052.9254492195</v>
      </c>
    </row>
    <row r="145" spans="1:15" x14ac:dyDescent="0.25">
      <c r="A145" s="48" t="s">
        <v>9</v>
      </c>
      <c r="B145" t="s">
        <v>65</v>
      </c>
      <c r="C145" s="49">
        <v>324605.54130480473</v>
      </c>
      <c r="D145" s="49">
        <v>324605.54130480473</v>
      </c>
      <c r="E145" s="49">
        <v>324605.54130480473</v>
      </c>
      <c r="F145" s="49">
        <v>324605.54130480473</v>
      </c>
      <c r="G145" s="49">
        <v>324605.54130480473</v>
      </c>
      <c r="H145" s="49">
        <v>324605.54130480473</v>
      </c>
      <c r="I145" s="49">
        <v>324605.54130480473</v>
      </c>
      <c r="J145" s="49">
        <v>324605.54130480473</v>
      </c>
      <c r="K145" s="49">
        <v>324605.54130480473</v>
      </c>
      <c r="L145" s="49">
        <v>324605.54130480473</v>
      </c>
      <c r="M145" s="49">
        <v>324605.54130480473</v>
      </c>
      <c r="N145" s="49">
        <v>324605.54130480473</v>
      </c>
      <c r="O145" s="49">
        <v>3895266.4956576568</v>
      </c>
    </row>
    <row r="146" spans="1:15" x14ac:dyDescent="0.25">
      <c r="A146" s="48" t="s">
        <v>9</v>
      </c>
      <c r="B146" t="s">
        <v>66</v>
      </c>
      <c r="C146" s="49">
        <v>87808.567243785204</v>
      </c>
      <c r="D146" s="49">
        <v>87808.567243785204</v>
      </c>
      <c r="E146" s="49">
        <v>87808.567243785204</v>
      </c>
      <c r="F146" s="49">
        <v>87808.567243785204</v>
      </c>
      <c r="G146" s="49">
        <v>87808.567243785204</v>
      </c>
      <c r="H146" s="49">
        <v>87808.567243785204</v>
      </c>
      <c r="I146" s="49">
        <v>87808.567243785204</v>
      </c>
      <c r="J146" s="49">
        <v>87808.567243785204</v>
      </c>
      <c r="K146" s="49">
        <v>87808.567243785204</v>
      </c>
      <c r="L146" s="49">
        <v>87808.567243785204</v>
      </c>
      <c r="M146" s="49">
        <v>87808.567243785204</v>
      </c>
      <c r="N146" s="49">
        <v>87808.567243785204</v>
      </c>
      <c r="O146" s="49">
        <v>1053702.8069254225</v>
      </c>
    </row>
    <row r="147" spans="1:15" x14ac:dyDescent="0.25">
      <c r="A147" s="48" t="s">
        <v>9</v>
      </c>
      <c r="B147" t="s">
        <v>67</v>
      </c>
      <c r="C147" s="49">
        <v>522793.68594562379</v>
      </c>
      <c r="D147" s="49">
        <v>522793.68594562379</v>
      </c>
      <c r="E147" s="49">
        <v>522793.68594562379</v>
      </c>
      <c r="F147" s="49">
        <v>522793.68594562379</v>
      </c>
      <c r="G147" s="49">
        <v>522793.68594562379</v>
      </c>
      <c r="H147" s="49">
        <v>522793.68594562379</v>
      </c>
      <c r="I147" s="49">
        <v>522793.68594562379</v>
      </c>
      <c r="J147" s="49">
        <v>522793.68594562379</v>
      </c>
      <c r="K147" s="49">
        <v>522793.68594562379</v>
      </c>
      <c r="L147" s="49">
        <v>522793.68594562379</v>
      </c>
      <c r="M147" s="49">
        <v>522793.68594562379</v>
      </c>
      <c r="N147" s="49">
        <v>522793.68594562379</v>
      </c>
      <c r="O147" s="49">
        <v>6273524.2313474854</v>
      </c>
    </row>
    <row r="148" spans="1:15" x14ac:dyDescent="0.25">
      <c r="A148" s="48" t="s">
        <v>9</v>
      </c>
      <c r="B148" t="s">
        <v>68</v>
      </c>
      <c r="C148" s="49">
        <v>96214.757405423559</v>
      </c>
      <c r="D148" s="49">
        <v>96214.757405423559</v>
      </c>
      <c r="E148" s="49">
        <v>96214.757405423559</v>
      </c>
      <c r="F148" s="49">
        <v>96214.757405423559</v>
      </c>
      <c r="G148" s="49">
        <v>96214.757405423559</v>
      </c>
      <c r="H148" s="49">
        <v>96214.757405423559</v>
      </c>
      <c r="I148" s="49">
        <v>96214.757405423559</v>
      </c>
      <c r="J148" s="49">
        <v>96214.757405423559</v>
      </c>
      <c r="K148" s="49">
        <v>96214.757405423559</v>
      </c>
      <c r="L148" s="49">
        <v>96214.757405423559</v>
      </c>
      <c r="M148" s="49">
        <v>96214.757405423559</v>
      </c>
      <c r="N148" s="49">
        <v>96214.757405423559</v>
      </c>
      <c r="O148" s="49">
        <v>1154577.0888650827</v>
      </c>
    </row>
    <row r="149" spans="1:15" x14ac:dyDescent="0.25">
      <c r="A149" s="48" t="s">
        <v>10</v>
      </c>
      <c r="B149" t="s">
        <v>41</v>
      </c>
      <c r="C149" s="49">
        <v>647975.59991667245</v>
      </c>
      <c r="D149" s="49">
        <v>647975.59991667245</v>
      </c>
      <c r="E149" s="49">
        <v>647975.59991667245</v>
      </c>
      <c r="F149" s="49">
        <v>647975.59991667245</v>
      </c>
      <c r="G149" s="49">
        <v>647975.59991667245</v>
      </c>
      <c r="H149" s="49">
        <v>647975.59991667245</v>
      </c>
      <c r="I149" s="49">
        <v>647975.59991667245</v>
      </c>
      <c r="J149" s="49">
        <v>647975.59991667245</v>
      </c>
      <c r="K149" s="49">
        <v>647975.59991667245</v>
      </c>
      <c r="L149" s="49">
        <v>647975.59991667245</v>
      </c>
      <c r="M149" s="49">
        <v>647975.59991667245</v>
      </c>
      <c r="N149" s="49">
        <v>647975.59991667245</v>
      </c>
      <c r="O149" s="49">
        <v>7775707.1990000689</v>
      </c>
    </row>
    <row r="150" spans="1:15" x14ac:dyDescent="0.25">
      <c r="A150" s="48" t="s">
        <v>10</v>
      </c>
      <c r="B150" t="s">
        <v>54</v>
      </c>
      <c r="C150" s="49">
        <v>742143.85507914389</v>
      </c>
      <c r="D150" s="49">
        <v>742143.85507914389</v>
      </c>
      <c r="E150" s="49">
        <v>742143.85507914389</v>
      </c>
      <c r="F150" s="49">
        <v>742143.85507914389</v>
      </c>
      <c r="G150" s="49">
        <v>742143.85507914389</v>
      </c>
      <c r="H150" s="49">
        <v>742143.85507914389</v>
      </c>
      <c r="I150" s="49">
        <v>742143.85507914389</v>
      </c>
      <c r="J150" s="49">
        <v>742143.85507914389</v>
      </c>
      <c r="K150" s="49">
        <v>742143.85507914389</v>
      </c>
      <c r="L150" s="49">
        <v>742143.85507914389</v>
      </c>
      <c r="M150" s="49">
        <v>742143.85507914389</v>
      </c>
      <c r="N150" s="49">
        <v>742143.85507914389</v>
      </c>
      <c r="O150" s="49">
        <v>8905726.2609497271</v>
      </c>
    </row>
    <row r="151" spans="1:15" x14ac:dyDescent="0.25">
      <c r="A151" s="48" t="s">
        <v>10</v>
      </c>
      <c r="B151" t="s">
        <v>55</v>
      </c>
      <c r="C151" s="49">
        <v>80695.030641579462</v>
      </c>
      <c r="D151" s="49">
        <v>80695.030641579462</v>
      </c>
      <c r="E151" s="49">
        <v>80695.030641579462</v>
      </c>
      <c r="F151" s="49">
        <v>80695.030641579462</v>
      </c>
      <c r="G151" s="49">
        <v>80695.030641579462</v>
      </c>
      <c r="H151" s="49">
        <v>80695.030641579462</v>
      </c>
      <c r="I151" s="49">
        <v>80695.030641579462</v>
      </c>
      <c r="J151" s="49">
        <v>80695.030641579462</v>
      </c>
      <c r="K151" s="49">
        <v>80695.030641579462</v>
      </c>
      <c r="L151" s="49">
        <v>80695.030641579462</v>
      </c>
      <c r="M151" s="49">
        <v>80695.030641579462</v>
      </c>
      <c r="N151" s="49">
        <v>80695.030641579462</v>
      </c>
      <c r="O151" s="49">
        <v>968340.36769895349</v>
      </c>
    </row>
    <row r="152" spans="1:15" x14ac:dyDescent="0.25">
      <c r="A152" s="48" t="s">
        <v>10</v>
      </c>
      <c r="B152" t="s">
        <v>56</v>
      </c>
      <c r="C152" s="49">
        <v>9056.2734849136086</v>
      </c>
      <c r="D152" s="49">
        <v>9056.2734849136086</v>
      </c>
      <c r="E152" s="49">
        <v>9056.2734849136086</v>
      </c>
      <c r="F152" s="49">
        <v>9056.2734849136086</v>
      </c>
      <c r="G152" s="49">
        <v>9056.2734849136086</v>
      </c>
      <c r="H152" s="49">
        <v>9056.2734849136086</v>
      </c>
      <c r="I152" s="49">
        <v>9056.2734849136086</v>
      </c>
      <c r="J152" s="49">
        <v>9056.2734849136086</v>
      </c>
      <c r="K152" s="49">
        <v>9056.2734849136086</v>
      </c>
      <c r="L152" s="49">
        <v>9056.2734849136086</v>
      </c>
      <c r="M152" s="49">
        <v>9056.2734849136086</v>
      </c>
      <c r="N152" s="49">
        <v>9056.2734849136086</v>
      </c>
      <c r="O152" s="49">
        <v>108675.28181896331</v>
      </c>
    </row>
    <row r="153" spans="1:15" x14ac:dyDescent="0.25">
      <c r="A153" s="48" t="s">
        <v>10</v>
      </c>
      <c r="B153" t="s">
        <v>57</v>
      </c>
      <c r="C153" s="49">
        <v>47166.061263636388</v>
      </c>
      <c r="D153" s="49">
        <v>47166.061263636388</v>
      </c>
      <c r="E153" s="49">
        <v>47166.061263636388</v>
      </c>
      <c r="F153" s="49">
        <v>47166.061263636388</v>
      </c>
      <c r="G153" s="49">
        <v>47166.061263636388</v>
      </c>
      <c r="H153" s="49">
        <v>47166.061263636388</v>
      </c>
      <c r="I153" s="49">
        <v>47166.061263636388</v>
      </c>
      <c r="J153" s="49">
        <v>47166.061263636388</v>
      </c>
      <c r="K153" s="49">
        <v>47166.061263636388</v>
      </c>
      <c r="L153" s="49">
        <v>47166.061263636388</v>
      </c>
      <c r="M153" s="49">
        <v>47166.061263636388</v>
      </c>
      <c r="N153" s="49">
        <v>47166.061263636388</v>
      </c>
      <c r="O153" s="49">
        <v>565992.73516363662</v>
      </c>
    </row>
    <row r="154" spans="1:15" x14ac:dyDescent="0.25">
      <c r="A154" s="48" t="s">
        <v>10</v>
      </c>
      <c r="B154" t="s">
        <v>58</v>
      </c>
      <c r="C154" s="49">
        <v>405827.16669928428</v>
      </c>
      <c r="D154" s="49">
        <v>405827.16669928428</v>
      </c>
      <c r="E154" s="49">
        <v>405827.16669928428</v>
      </c>
      <c r="F154" s="49">
        <v>405827.16669928428</v>
      </c>
      <c r="G154" s="49">
        <v>405827.16669928428</v>
      </c>
      <c r="H154" s="49">
        <v>405827.16669928428</v>
      </c>
      <c r="I154" s="49">
        <v>405827.16669928428</v>
      </c>
      <c r="J154" s="49">
        <v>405827.16669928428</v>
      </c>
      <c r="K154" s="49">
        <v>405827.16669928428</v>
      </c>
      <c r="L154" s="49">
        <v>405827.16669928428</v>
      </c>
      <c r="M154" s="49">
        <v>405827.16669928428</v>
      </c>
      <c r="N154" s="49">
        <v>405827.16669928428</v>
      </c>
      <c r="O154" s="49">
        <v>4869926.0003914116</v>
      </c>
    </row>
    <row r="155" spans="1:15" x14ac:dyDescent="0.25">
      <c r="A155" s="48" t="s">
        <v>10</v>
      </c>
      <c r="B155" t="s">
        <v>59</v>
      </c>
      <c r="C155" s="49">
        <v>1482080.7418883161</v>
      </c>
      <c r="D155" s="49">
        <v>1482080.7418883161</v>
      </c>
      <c r="E155" s="49">
        <v>1482080.7418883161</v>
      </c>
      <c r="F155" s="49">
        <v>1482080.7418883161</v>
      </c>
      <c r="G155" s="49">
        <v>1482080.7418883161</v>
      </c>
      <c r="H155" s="49">
        <v>1482080.7418883161</v>
      </c>
      <c r="I155" s="49">
        <v>1482080.7418883161</v>
      </c>
      <c r="J155" s="49">
        <v>1482080.7418883161</v>
      </c>
      <c r="K155" s="49">
        <v>1482080.7418883161</v>
      </c>
      <c r="L155" s="49">
        <v>1482080.7418883161</v>
      </c>
      <c r="M155" s="49">
        <v>1482080.7418883161</v>
      </c>
      <c r="N155" s="49">
        <v>1482080.7418883161</v>
      </c>
      <c r="O155" s="49">
        <v>17784968.902659792</v>
      </c>
    </row>
    <row r="156" spans="1:15" x14ac:dyDescent="0.25">
      <c r="A156" s="48" t="s">
        <v>10</v>
      </c>
      <c r="B156" t="s">
        <v>60</v>
      </c>
      <c r="C156" s="49">
        <v>33960.131245397904</v>
      </c>
      <c r="D156" s="49">
        <v>33960.131245397904</v>
      </c>
      <c r="E156" s="49">
        <v>33960.131245397904</v>
      </c>
      <c r="F156" s="49">
        <v>33960.131245397904</v>
      </c>
      <c r="G156" s="49">
        <v>33960.131245397904</v>
      </c>
      <c r="H156" s="49">
        <v>33960.131245397904</v>
      </c>
      <c r="I156" s="49">
        <v>33960.131245397904</v>
      </c>
      <c r="J156" s="49">
        <v>33960.131245397904</v>
      </c>
      <c r="K156" s="49">
        <v>33960.131245397904</v>
      </c>
      <c r="L156" s="49">
        <v>33960.131245397904</v>
      </c>
      <c r="M156" s="49">
        <v>33960.131245397904</v>
      </c>
      <c r="N156" s="49">
        <v>33960.131245397904</v>
      </c>
      <c r="O156" s="49">
        <v>407521.57494477485</v>
      </c>
    </row>
    <row r="157" spans="1:15" x14ac:dyDescent="0.25">
      <c r="A157" s="48" t="s">
        <v>10</v>
      </c>
      <c r="B157" t="s">
        <v>61</v>
      </c>
      <c r="C157" s="49">
        <v>153557.2210532859</v>
      </c>
      <c r="D157" s="49">
        <v>153557.2210532859</v>
      </c>
      <c r="E157" s="49">
        <v>153557.2210532859</v>
      </c>
      <c r="F157" s="49">
        <v>153557.2210532859</v>
      </c>
      <c r="G157" s="49">
        <v>153557.2210532859</v>
      </c>
      <c r="H157" s="49">
        <v>153557.2210532859</v>
      </c>
      <c r="I157" s="49">
        <v>153557.2210532859</v>
      </c>
      <c r="J157" s="49">
        <v>153557.2210532859</v>
      </c>
      <c r="K157" s="49">
        <v>153557.2210532859</v>
      </c>
      <c r="L157" s="49">
        <v>153557.2210532859</v>
      </c>
      <c r="M157" s="49">
        <v>153557.2210532859</v>
      </c>
      <c r="N157" s="49">
        <v>153557.2210532859</v>
      </c>
      <c r="O157" s="49">
        <v>1842686.6526394307</v>
      </c>
    </row>
    <row r="158" spans="1:15" x14ac:dyDescent="0.25">
      <c r="A158" s="48" t="s">
        <v>10</v>
      </c>
      <c r="B158" t="s">
        <v>62</v>
      </c>
      <c r="C158" s="49">
        <v>704575.35773183207</v>
      </c>
      <c r="D158" s="49">
        <v>704575.35773183207</v>
      </c>
      <c r="E158" s="49">
        <v>704575.35773183207</v>
      </c>
      <c r="F158" s="49">
        <v>704575.35773183207</v>
      </c>
      <c r="G158" s="49">
        <v>704575.35773183207</v>
      </c>
      <c r="H158" s="49">
        <v>704575.35773183207</v>
      </c>
      <c r="I158" s="49">
        <v>704575.35773183207</v>
      </c>
      <c r="J158" s="49">
        <v>704575.35773183207</v>
      </c>
      <c r="K158" s="49">
        <v>704575.35773183207</v>
      </c>
      <c r="L158" s="49">
        <v>704575.35773183207</v>
      </c>
      <c r="M158" s="49">
        <v>704575.35773183207</v>
      </c>
      <c r="N158" s="49">
        <v>704575.35773183207</v>
      </c>
      <c r="O158" s="49">
        <v>8454904.2927819844</v>
      </c>
    </row>
    <row r="159" spans="1:15" x14ac:dyDescent="0.25">
      <c r="A159" s="48" t="s">
        <v>10</v>
      </c>
      <c r="B159" t="s">
        <v>63</v>
      </c>
      <c r="C159" s="49">
        <v>186233.32976852893</v>
      </c>
      <c r="D159" s="49">
        <v>186233.32976852893</v>
      </c>
      <c r="E159" s="49">
        <v>186233.32976852893</v>
      </c>
      <c r="F159" s="49">
        <v>186233.32976852893</v>
      </c>
      <c r="G159" s="49">
        <v>186233.32976852893</v>
      </c>
      <c r="H159" s="49">
        <v>186233.32976852893</v>
      </c>
      <c r="I159" s="49">
        <v>186233.32976852893</v>
      </c>
      <c r="J159" s="49">
        <v>186233.32976852893</v>
      </c>
      <c r="K159" s="49">
        <v>186233.32976852893</v>
      </c>
      <c r="L159" s="49">
        <v>186233.32976852893</v>
      </c>
      <c r="M159" s="49">
        <v>186233.32976852893</v>
      </c>
      <c r="N159" s="49">
        <v>186233.32976852893</v>
      </c>
      <c r="O159" s="49">
        <v>2234799.9572223471</v>
      </c>
    </row>
    <row r="160" spans="1:15" x14ac:dyDescent="0.25">
      <c r="A160" s="48" t="s">
        <v>10</v>
      </c>
      <c r="B160" t="s">
        <v>64</v>
      </c>
      <c r="C160" s="49">
        <v>36572.824297529194</v>
      </c>
      <c r="D160" s="49">
        <v>36572.824297529194</v>
      </c>
      <c r="E160" s="49">
        <v>36572.824297529194</v>
      </c>
      <c r="F160" s="49">
        <v>36572.824297529194</v>
      </c>
      <c r="G160" s="49">
        <v>36572.824297529194</v>
      </c>
      <c r="H160" s="49">
        <v>36572.824297529194</v>
      </c>
      <c r="I160" s="49">
        <v>36572.824297529194</v>
      </c>
      <c r="J160" s="49">
        <v>36572.824297529194</v>
      </c>
      <c r="K160" s="49">
        <v>36572.824297529194</v>
      </c>
      <c r="L160" s="49">
        <v>36572.824297529194</v>
      </c>
      <c r="M160" s="49">
        <v>36572.824297529194</v>
      </c>
      <c r="N160" s="49">
        <v>36572.824297529194</v>
      </c>
      <c r="O160" s="49">
        <v>438873.89157035033</v>
      </c>
    </row>
    <row r="161" spans="1:15" x14ac:dyDescent="0.25">
      <c r="A161" s="48" t="s">
        <v>10</v>
      </c>
      <c r="B161" t="s">
        <v>65</v>
      </c>
      <c r="C161" s="49">
        <v>282439.92462183814</v>
      </c>
      <c r="D161" s="49">
        <v>282439.92462183814</v>
      </c>
      <c r="E161" s="49">
        <v>282439.92462183814</v>
      </c>
      <c r="F161" s="49">
        <v>282439.92462183814</v>
      </c>
      <c r="G161" s="49">
        <v>282439.92462183814</v>
      </c>
      <c r="H161" s="49">
        <v>282439.92462183814</v>
      </c>
      <c r="I161" s="49">
        <v>282439.92462183814</v>
      </c>
      <c r="J161" s="49">
        <v>282439.92462183814</v>
      </c>
      <c r="K161" s="49">
        <v>282439.92462183814</v>
      </c>
      <c r="L161" s="49">
        <v>282439.92462183814</v>
      </c>
      <c r="M161" s="49">
        <v>282439.92462183814</v>
      </c>
      <c r="N161" s="49">
        <v>282439.92462183814</v>
      </c>
      <c r="O161" s="49">
        <v>3389279.0954620577</v>
      </c>
    </row>
    <row r="162" spans="1:15" x14ac:dyDescent="0.25">
      <c r="A162" s="48" t="s">
        <v>10</v>
      </c>
      <c r="B162" t="s">
        <v>66</v>
      </c>
      <c r="C162" s="49">
        <v>24337.348846195458</v>
      </c>
      <c r="D162" s="49">
        <v>24337.348846195458</v>
      </c>
      <c r="E162" s="49">
        <v>24337.348846195458</v>
      </c>
      <c r="F162" s="49">
        <v>24337.348846195458</v>
      </c>
      <c r="G162" s="49">
        <v>24337.348846195458</v>
      </c>
      <c r="H162" s="49">
        <v>24337.348846195458</v>
      </c>
      <c r="I162" s="49">
        <v>24337.348846195458</v>
      </c>
      <c r="J162" s="49">
        <v>24337.348846195458</v>
      </c>
      <c r="K162" s="49">
        <v>24337.348846195458</v>
      </c>
      <c r="L162" s="49">
        <v>24337.348846195458</v>
      </c>
      <c r="M162" s="49">
        <v>24337.348846195458</v>
      </c>
      <c r="N162" s="49">
        <v>24337.348846195458</v>
      </c>
      <c r="O162" s="49">
        <v>292048.18615434552</v>
      </c>
    </row>
    <row r="163" spans="1:15" x14ac:dyDescent="0.25">
      <c r="A163" s="48" t="s">
        <v>10</v>
      </c>
      <c r="B163" t="s">
        <v>67</v>
      </c>
      <c r="C163" s="49">
        <v>100427.67112586356</v>
      </c>
      <c r="D163" s="49">
        <v>100427.67112586356</v>
      </c>
      <c r="E163" s="49">
        <v>100427.67112586356</v>
      </c>
      <c r="F163" s="49">
        <v>100427.67112586356</v>
      </c>
      <c r="G163" s="49">
        <v>100427.67112586356</v>
      </c>
      <c r="H163" s="49">
        <v>100427.67112586356</v>
      </c>
      <c r="I163" s="49">
        <v>100427.67112586356</v>
      </c>
      <c r="J163" s="49">
        <v>100427.67112586356</v>
      </c>
      <c r="K163" s="49">
        <v>100427.67112586356</v>
      </c>
      <c r="L163" s="49">
        <v>100427.67112586356</v>
      </c>
      <c r="M163" s="49">
        <v>100427.67112586356</v>
      </c>
      <c r="N163" s="49">
        <v>100427.67112586356</v>
      </c>
      <c r="O163" s="49">
        <v>1205132.0535103627</v>
      </c>
    </row>
    <row r="164" spans="1:15" x14ac:dyDescent="0.25">
      <c r="A164" s="48" t="s">
        <v>10</v>
      </c>
      <c r="B164" t="s">
        <v>68</v>
      </c>
      <c r="C164" s="49">
        <v>11909.218256050592</v>
      </c>
      <c r="D164" s="49">
        <v>11909.218256050592</v>
      </c>
      <c r="E164" s="49">
        <v>11909.218256050592</v>
      </c>
      <c r="F164" s="49">
        <v>11909.218256050592</v>
      </c>
      <c r="G164" s="49">
        <v>11909.218256050592</v>
      </c>
      <c r="H164" s="49">
        <v>11909.218256050592</v>
      </c>
      <c r="I164" s="49">
        <v>11909.218256050592</v>
      </c>
      <c r="J164" s="49">
        <v>11909.218256050592</v>
      </c>
      <c r="K164" s="49">
        <v>11909.218256050592</v>
      </c>
      <c r="L164" s="49">
        <v>11909.218256050592</v>
      </c>
      <c r="M164" s="49">
        <v>11909.218256050592</v>
      </c>
      <c r="N164" s="49">
        <v>11909.218256050592</v>
      </c>
      <c r="O164" s="49">
        <v>142910.61907260711</v>
      </c>
    </row>
    <row r="165" spans="1:15" x14ac:dyDescent="0.25">
      <c r="A165" s="48" t="s">
        <v>11</v>
      </c>
      <c r="B165" t="s">
        <v>41</v>
      </c>
      <c r="C165" s="49">
        <v>1252350.5814963209</v>
      </c>
      <c r="D165" s="49">
        <v>1252350.5814963209</v>
      </c>
      <c r="E165" s="49">
        <v>1252350.5814963209</v>
      </c>
      <c r="F165" s="49">
        <v>1252350.5814963209</v>
      </c>
      <c r="G165" s="49">
        <v>1252350.5814963209</v>
      </c>
      <c r="H165" s="49">
        <v>1252350.5814963209</v>
      </c>
      <c r="I165" s="49">
        <v>1252350.5814963209</v>
      </c>
      <c r="J165" s="49">
        <v>1252350.5814963209</v>
      </c>
      <c r="K165" s="49">
        <v>1252350.5814963209</v>
      </c>
      <c r="L165" s="49">
        <v>1252350.5814963209</v>
      </c>
      <c r="M165" s="49">
        <v>1252350.5814963209</v>
      </c>
      <c r="N165" s="49">
        <v>1252350.5814963209</v>
      </c>
      <c r="O165" s="49">
        <v>15028206.97795585</v>
      </c>
    </row>
    <row r="166" spans="1:15" x14ac:dyDescent="0.25">
      <c r="A166" s="48" t="s">
        <v>11</v>
      </c>
      <c r="B166" t="s">
        <v>54</v>
      </c>
      <c r="C166" s="49">
        <v>2133376.1442786991</v>
      </c>
      <c r="D166" s="49">
        <v>2133376.1442786991</v>
      </c>
      <c r="E166" s="49">
        <v>2133376.1442786991</v>
      </c>
      <c r="F166" s="49">
        <v>2133376.1442786991</v>
      </c>
      <c r="G166" s="49">
        <v>2133376.1442786991</v>
      </c>
      <c r="H166" s="49">
        <v>2133376.1442786991</v>
      </c>
      <c r="I166" s="49">
        <v>2133376.1442786991</v>
      </c>
      <c r="J166" s="49">
        <v>2133376.1442786991</v>
      </c>
      <c r="K166" s="49">
        <v>2133376.1442786991</v>
      </c>
      <c r="L166" s="49">
        <v>2133376.1442786991</v>
      </c>
      <c r="M166" s="49">
        <v>2133376.1442786991</v>
      </c>
      <c r="N166" s="49">
        <v>2133376.1442786991</v>
      </c>
      <c r="O166" s="49">
        <v>25600513.731344387</v>
      </c>
    </row>
    <row r="167" spans="1:15" x14ac:dyDescent="0.25">
      <c r="A167" s="48" t="s">
        <v>11</v>
      </c>
      <c r="B167" t="s">
        <v>55</v>
      </c>
      <c r="C167" s="49">
        <v>1163725.9927577209</v>
      </c>
      <c r="D167" s="49">
        <v>1163725.9927577209</v>
      </c>
      <c r="E167" s="49">
        <v>1163725.9927577209</v>
      </c>
      <c r="F167" s="49">
        <v>1163725.9927577209</v>
      </c>
      <c r="G167" s="49">
        <v>1163725.9927577209</v>
      </c>
      <c r="H167" s="49">
        <v>1163725.9927577209</v>
      </c>
      <c r="I167" s="49">
        <v>1163725.9927577209</v>
      </c>
      <c r="J167" s="49">
        <v>1163725.9927577209</v>
      </c>
      <c r="K167" s="49">
        <v>1163725.9927577209</v>
      </c>
      <c r="L167" s="49">
        <v>1163725.9927577209</v>
      </c>
      <c r="M167" s="49">
        <v>1163725.9927577209</v>
      </c>
      <c r="N167" s="49">
        <v>1163725.9927577209</v>
      </c>
      <c r="O167" s="49">
        <v>13964711.91309265</v>
      </c>
    </row>
    <row r="168" spans="1:15" x14ac:dyDescent="0.25">
      <c r="A168" s="48" t="s">
        <v>11</v>
      </c>
      <c r="B168" t="s">
        <v>56</v>
      </c>
      <c r="C168" s="49">
        <v>306577.35789374972</v>
      </c>
      <c r="D168" s="49">
        <v>306577.35789374972</v>
      </c>
      <c r="E168" s="49">
        <v>306577.35789374972</v>
      </c>
      <c r="F168" s="49">
        <v>306577.35789374972</v>
      </c>
      <c r="G168" s="49">
        <v>306577.35789374972</v>
      </c>
      <c r="H168" s="49">
        <v>306577.35789374972</v>
      </c>
      <c r="I168" s="49">
        <v>306577.35789374972</v>
      </c>
      <c r="J168" s="49">
        <v>306577.35789374972</v>
      </c>
      <c r="K168" s="49">
        <v>306577.35789374972</v>
      </c>
      <c r="L168" s="49">
        <v>306577.35789374972</v>
      </c>
      <c r="M168" s="49">
        <v>306577.35789374972</v>
      </c>
      <c r="N168" s="49">
        <v>306577.35789374972</v>
      </c>
      <c r="O168" s="49">
        <v>3678928.2947249967</v>
      </c>
    </row>
    <row r="169" spans="1:15" x14ac:dyDescent="0.25">
      <c r="A169" s="48" t="s">
        <v>11</v>
      </c>
      <c r="B169" t="s">
        <v>57</v>
      </c>
      <c r="C169" s="49">
        <v>95850.385693229793</v>
      </c>
      <c r="D169" s="49">
        <v>95850.385693229793</v>
      </c>
      <c r="E169" s="49">
        <v>95850.385693229793</v>
      </c>
      <c r="F169" s="49">
        <v>95850.385693229793</v>
      </c>
      <c r="G169" s="49">
        <v>95850.385693229793</v>
      </c>
      <c r="H169" s="49">
        <v>95850.385693229793</v>
      </c>
      <c r="I169" s="49">
        <v>95850.385693229793</v>
      </c>
      <c r="J169" s="49">
        <v>95850.385693229793</v>
      </c>
      <c r="K169" s="49">
        <v>95850.385693229793</v>
      </c>
      <c r="L169" s="49">
        <v>95850.385693229793</v>
      </c>
      <c r="M169" s="49">
        <v>95850.385693229793</v>
      </c>
      <c r="N169" s="49">
        <v>95850.385693229793</v>
      </c>
      <c r="O169" s="49">
        <v>1150204.6283187575</v>
      </c>
    </row>
    <row r="170" spans="1:15" x14ac:dyDescent="0.25">
      <c r="A170" s="48" t="s">
        <v>11</v>
      </c>
      <c r="B170" t="s">
        <v>58</v>
      </c>
      <c r="C170" s="49">
        <v>988622.98121314368</v>
      </c>
      <c r="D170" s="49">
        <v>988622.98121314368</v>
      </c>
      <c r="E170" s="49">
        <v>988622.98121314368</v>
      </c>
      <c r="F170" s="49">
        <v>988622.98121314368</v>
      </c>
      <c r="G170" s="49">
        <v>988622.98121314368</v>
      </c>
      <c r="H170" s="49">
        <v>988622.98121314368</v>
      </c>
      <c r="I170" s="49">
        <v>988622.98121314368</v>
      </c>
      <c r="J170" s="49">
        <v>988622.98121314368</v>
      </c>
      <c r="K170" s="49">
        <v>988622.98121314368</v>
      </c>
      <c r="L170" s="49">
        <v>988622.98121314368</v>
      </c>
      <c r="M170" s="49">
        <v>988622.98121314368</v>
      </c>
      <c r="N170" s="49">
        <v>988622.98121314368</v>
      </c>
      <c r="O170" s="49">
        <v>11863475.774557725</v>
      </c>
    </row>
    <row r="171" spans="1:15" x14ac:dyDescent="0.25">
      <c r="A171" s="48" t="s">
        <v>11</v>
      </c>
      <c r="B171" t="s">
        <v>59</v>
      </c>
      <c r="C171" s="49">
        <v>1116990.3345466028</v>
      </c>
      <c r="D171" s="49">
        <v>1116990.3345466028</v>
      </c>
      <c r="E171" s="49">
        <v>1116990.3345466028</v>
      </c>
      <c r="F171" s="49">
        <v>1116990.3345466028</v>
      </c>
      <c r="G171" s="49">
        <v>1116990.3345466028</v>
      </c>
      <c r="H171" s="49">
        <v>1116990.3345466028</v>
      </c>
      <c r="I171" s="49">
        <v>1116990.3345466028</v>
      </c>
      <c r="J171" s="49">
        <v>1116990.3345466028</v>
      </c>
      <c r="K171" s="49">
        <v>1116990.3345466028</v>
      </c>
      <c r="L171" s="49">
        <v>1116990.3345466028</v>
      </c>
      <c r="M171" s="49">
        <v>1116990.3345466028</v>
      </c>
      <c r="N171" s="49">
        <v>1116990.3345466028</v>
      </c>
      <c r="O171" s="49">
        <v>13403884.014559234</v>
      </c>
    </row>
    <row r="172" spans="1:15" x14ac:dyDescent="0.25">
      <c r="A172" s="48" t="s">
        <v>11</v>
      </c>
      <c r="B172" t="s">
        <v>60</v>
      </c>
      <c r="C172" s="49">
        <v>247858.23548477609</v>
      </c>
      <c r="D172" s="49">
        <v>247858.23548477609</v>
      </c>
      <c r="E172" s="49">
        <v>247858.23548477609</v>
      </c>
      <c r="F172" s="49">
        <v>247858.23548477609</v>
      </c>
      <c r="G172" s="49">
        <v>247858.23548477609</v>
      </c>
      <c r="H172" s="49">
        <v>247858.23548477609</v>
      </c>
      <c r="I172" s="49">
        <v>247858.23548477609</v>
      </c>
      <c r="J172" s="49">
        <v>247858.23548477609</v>
      </c>
      <c r="K172" s="49">
        <v>247858.23548477609</v>
      </c>
      <c r="L172" s="49">
        <v>247858.23548477609</v>
      </c>
      <c r="M172" s="49">
        <v>247858.23548477609</v>
      </c>
      <c r="N172" s="49">
        <v>247858.23548477609</v>
      </c>
      <c r="O172" s="49">
        <v>2974298.825817313</v>
      </c>
    </row>
    <row r="173" spans="1:15" x14ac:dyDescent="0.25">
      <c r="A173" s="48" t="s">
        <v>11</v>
      </c>
      <c r="B173" t="s">
        <v>61</v>
      </c>
      <c r="C173" s="49">
        <v>712362.75262586947</v>
      </c>
      <c r="D173" s="49">
        <v>712362.75262586947</v>
      </c>
      <c r="E173" s="49">
        <v>712362.75262586947</v>
      </c>
      <c r="F173" s="49">
        <v>712362.75262586947</v>
      </c>
      <c r="G173" s="49">
        <v>712362.75262586947</v>
      </c>
      <c r="H173" s="49">
        <v>712362.75262586947</v>
      </c>
      <c r="I173" s="49">
        <v>712362.75262586947</v>
      </c>
      <c r="J173" s="49">
        <v>712362.75262586947</v>
      </c>
      <c r="K173" s="49">
        <v>712362.75262586947</v>
      </c>
      <c r="L173" s="49">
        <v>712362.75262586947</v>
      </c>
      <c r="M173" s="49">
        <v>712362.75262586947</v>
      </c>
      <c r="N173" s="49">
        <v>712362.75262586947</v>
      </c>
      <c r="O173" s="49">
        <v>8548353.0315104332</v>
      </c>
    </row>
    <row r="174" spans="1:15" x14ac:dyDescent="0.25">
      <c r="A174" s="48" t="s">
        <v>11</v>
      </c>
      <c r="B174" t="s">
        <v>62</v>
      </c>
      <c r="C174" s="49">
        <v>3075663.9688789002</v>
      </c>
      <c r="D174" s="49">
        <v>3075663.9688789002</v>
      </c>
      <c r="E174" s="49">
        <v>3075663.9688789002</v>
      </c>
      <c r="F174" s="49">
        <v>3075663.9688789002</v>
      </c>
      <c r="G174" s="49">
        <v>3075663.9688789002</v>
      </c>
      <c r="H174" s="49">
        <v>3075663.9688789002</v>
      </c>
      <c r="I174" s="49">
        <v>3075663.9688789002</v>
      </c>
      <c r="J174" s="49">
        <v>3075663.9688789002</v>
      </c>
      <c r="K174" s="49">
        <v>3075663.9688789002</v>
      </c>
      <c r="L174" s="49">
        <v>3075663.9688789002</v>
      </c>
      <c r="M174" s="49">
        <v>3075663.9688789002</v>
      </c>
      <c r="N174" s="49">
        <v>3075663.9688789002</v>
      </c>
      <c r="O174" s="49">
        <v>36907967.6265468</v>
      </c>
    </row>
    <row r="175" spans="1:15" x14ac:dyDescent="0.25">
      <c r="A175" s="48" t="s">
        <v>11</v>
      </c>
      <c r="B175" t="s">
        <v>63</v>
      </c>
      <c r="C175" s="49">
        <v>346044.17869812861</v>
      </c>
      <c r="D175" s="49">
        <v>346044.17869812861</v>
      </c>
      <c r="E175" s="49">
        <v>346044.17869812861</v>
      </c>
      <c r="F175" s="49">
        <v>346044.17869812861</v>
      </c>
      <c r="G175" s="49">
        <v>346044.17869812861</v>
      </c>
      <c r="H175" s="49">
        <v>346044.17869812861</v>
      </c>
      <c r="I175" s="49">
        <v>346044.17869812861</v>
      </c>
      <c r="J175" s="49">
        <v>346044.17869812861</v>
      </c>
      <c r="K175" s="49">
        <v>346044.17869812861</v>
      </c>
      <c r="L175" s="49">
        <v>346044.17869812861</v>
      </c>
      <c r="M175" s="49">
        <v>346044.17869812861</v>
      </c>
      <c r="N175" s="49">
        <v>346044.17869812861</v>
      </c>
      <c r="O175" s="49">
        <v>4152530.1443775436</v>
      </c>
    </row>
    <row r="176" spans="1:15" x14ac:dyDescent="0.25">
      <c r="A176" s="48" t="s">
        <v>11</v>
      </c>
      <c r="B176" t="s">
        <v>64</v>
      </c>
      <c r="C176" s="49">
        <v>399929.21515112108</v>
      </c>
      <c r="D176" s="49">
        <v>399929.21515112108</v>
      </c>
      <c r="E176" s="49">
        <v>399929.21515112108</v>
      </c>
      <c r="F176" s="49">
        <v>399929.21515112108</v>
      </c>
      <c r="G176" s="49">
        <v>399929.21515112108</v>
      </c>
      <c r="H176" s="49">
        <v>399929.21515112108</v>
      </c>
      <c r="I176" s="49">
        <v>399929.21515112108</v>
      </c>
      <c r="J176" s="49">
        <v>399929.21515112108</v>
      </c>
      <c r="K176" s="49">
        <v>399929.21515112108</v>
      </c>
      <c r="L176" s="49">
        <v>399929.21515112108</v>
      </c>
      <c r="M176" s="49">
        <v>399929.21515112108</v>
      </c>
      <c r="N176" s="49">
        <v>399929.21515112108</v>
      </c>
      <c r="O176" s="49">
        <v>4799150.5818134528</v>
      </c>
    </row>
    <row r="177" spans="1:15" x14ac:dyDescent="0.25">
      <c r="A177" s="48" t="s">
        <v>11</v>
      </c>
      <c r="B177" t="s">
        <v>65</v>
      </c>
      <c r="C177" s="49">
        <v>589836.76515994139</v>
      </c>
      <c r="D177" s="49">
        <v>589836.76515994139</v>
      </c>
      <c r="E177" s="49">
        <v>589836.76515994139</v>
      </c>
      <c r="F177" s="49">
        <v>589836.76515994139</v>
      </c>
      <c r="G177" s="49">
        <v>589836.76515994139</v>
      </c>
      <c r="H177" s="49">
        <v>589836.76515994139</v>
      </c>
      <c r="I177" s="49">
        <v>589836.76515994139</v>
      </c>
      <c r="J177" s="49">
        <v>589836.76515994139</v>
      </c>
      <c r="K177" s="49">
        <v>589836.76515994139</v>
      </c>
      <c r="L177" s="49">
        <v>589836.76515994139</v>
      </c>
      <c r="M177" s="49">
        <v>589836.76515994139</v>
      </c>
      <c r="N177" s="49">
        <v>589836.76515994139</v>
      </c>
      <c r="O177" s="49">
        <v>7078041.1819192963</v>
      </c>
    </row>
    <row r="178" spans="1:15" x14ac:dyDescent="0.25">
      <c r="A178" s="48" t="s">
        <v>11</v>
      </c>
      <c r="B178" t="s">
        <v>66</v>
      </c>
      <c r="C178" s="49">
        <v>159280.21148494619</v>
      </c>
      <c r="D178" s="49">
        <v>159280.21148494619</v>
      </c>
      <c r="E178" s="49">
        <v>159280.21148494619</v>
      </c>
      <c r="F178" s="49">
        <v>159280.21148494619</v>
      </c>
      <c r="G178" s="49">
        <v>159280.21148494619</v>
      </c>
      <c r="H178" s="49">
        <v>159280.21148494619</v>
      </c>
      <c r="I178" s="49">
        <v>159280.21148494619</v>
      </c>
      <c r="J178" s="49">
        <v>159280.21148494619</v>
      </c>
      <c r="K178" s="49">
        <v>159280.21148494619</v>
      </c>
      <c r="L178" s="49">
        <v>159280.21148494619</v>
      </c>
      <c r="M178" s="49">
        <v>159280.21148494619</v>
      </c>
      <c r="N178" s="49">
        <v>159280.21148494619</v>
      </c>
      <c r="O178" s="49">
        <v>1911362.5378193543</v>
      </c>
    </row>
    <row r="179" spans="1:15" x14ac:dyDescent="0.25">
      <c r="A179" s="48" t="s">
        <v>11</v>
      </c>
      <c r="B179" t="s">
        <v>67</v>
      </c>
      <c r="C179" s="49">
        <v>538497.09408871178</v>
      </c>
      <c r="D179" s="49">
        <v>538497.09408871178</v>
      </c>
      <c r="E179" s="49">
        <v>538497.09408871178</v>
      </c>
      <c r="F179" s="49">
        <v>538497.09408871178</v>
      </c>
      <c r="G179" s="49">
        <v>538497.09408871178</v>
      </c>
      <c r="H179" s="49">
        <v>538497.09408871178</v>
      </c>
      <c r="I179" s="49">
        <v>538497.09408871178</v>
      </c>
      <c r="J179" s="49">
        <v>538497.09408871178</v>
      </c>
      <c r="K179" s="49">
        <v>538497.09408871178</v>
      </c>
      <c r="L179" s="49">
        <v>538497.09408871178</v>
      </c>
      <c r="M179" s="49">
        <v>538497.09408871178</v>
      </c>
      <c r="N179" s="49">
        <v>538497.09408871178</v>
      </c>
      <c r="O179" s="49">
        <v>6461965.1290645413</v>
      </c>
    </row>
    <row r="180" spans="1:15" x14ac:dyDescent="0.25">
      <c r="A180" s="48" t="s">
        <v>11</v>
      </c>
      <c r="B180" t="s">
        <v>68</v>
      </c>
      <c r="C180" s="49">
        <v>111323.65297439939</v>
      </c>
      <c r="D180" s="49">
        <v>111323.65297439939</v>
      </c>
      <c r="E180" s="49">
        <v>111323.65297439939</v>
      </c>
      <c r="F180" s="49">
        <v>111323.65297439939</v>
      </c>
      <c r="G180" s="49">
        <v>111323.65297439939</v>
      </c>
      <c r="H180" s="49">
        <v>111323.65297439939</v>
      </c>
      <c r="I180" s="49">
        <v>111323.65297439939</v>
      </c>
      <c r="J180" s="49">
        <v>111323.65297439939</v>
      </c>
      <c r="K180" s="49">
        <v>111323.65297439939</v>
      </c>
      <c r="L180" s="49">
        <v>111323.65297439939</v>
      </c>
      <c r="M180" s="49">
        <v>111323.65297439939</v>
      </c>
      <c r="N180" s="49">
        <v>111323.65297439939</v>
      </c>
      <c r="O180" s="49">
        <v>1335883.8356927927</v>
      </c>
    </row>
    <row r="181" spans="1:15" x14ac:dyDescent="0.25">
      <c r="A181" s="48" t="s">
        <v>12</v>
      </c>
      <c r="B181" t="s">
        <v>41</v>
      </c>
      <c r="C181" s="49">
        <v>3435337.2328157742</v>
      </c>
      <c r="D181" s="49">
        <v>3435337.2328157742</v>
      </c>
      <c r="E181" s="49">
        <v>3435337.2328157742</v>
      </c>
      <c r="F181" s="49">
        <v>3435337.2328157742</v>
      </c>
      <c r="G181" s="49">
        <v>3435337.2328157742</v>
      </c>
      <c r="H181" s="49">
        <v>3435337.2328157742</v>
      </c>
      <c r="I181" s="49">
        <v>3435337.2328157742</v>
      </c>
      <c r="J181" s="49">
        <v>3435337.2328157742</v>
      </c>
      <c r="K181" s="49">
        <v>3435337.2328157742</v>
      </c>
      <c r="L181" s="49">
        <v>3435337.2328157742</v>
      </c>
      <c r="M181" s="49">
        <v>3435337.2328157742</v>
      </c>
      <c r="N181" s="49">
        <v>3435337.2328157742</v>
      </c>
      <c r="O181" s="49">
        <v>41224046.79378929</v>
      </c>
    </row>
    <row r="182" spans="1:15" x14ac:dyDescent="0.25">
      <c r="A182" s="48" t="s">
        <v>12</v>
      </c>
      <c r="B182" t="s">
        <v>54</v>
      </c>
      <c r="C182" s="49">
        <v>3686054.6040459387</v>
      </c>
      <c r="D182" s="49">
        <v>3686054.6040459387</v>
      </c>
      <c r="E182" s="49">
        <v>3686054.6040459387</v>
      </c>
      <c r="F182" s="49">
        <v>3686054.6040459387</v>
      </c>
      <c r="G182" s="49">
        <v>3686054.6040459387</v>
      </c>
      <c r="H182" s="49">
        <v>3686054.6040459387</v>
      </c>
      <c r="I182" s="49">
        <v>3686054.6040459387</v>
      </c>
      <c r="J182" s="49">
        <v>3686054.6040459387</v>
      </c>
      <c r="K182" s="49">
        <v>3686054.6040459387</v>
      </c>
      <c r="L182" s="49">
        <v>3686054.6040459387</v>
      </c>
      <c r="M182" s="49">
        <v>3686054.6040459387</v>
      </c>
      <c r="N182" s="49">
        <v>3686054.6040459387</v>
      </c>
      <c r="O182" s="49">
        <v>44232655.248551264</v>
      </c>
    </row>
    <row r="183" spans="1:15" x14ac:dyDescent="0.25">
      <c r="A183" s="48" t="s">
        <v>12</v>
      </c>
      <c r="B183" t="s">
        <v>55</v>
      </c>
      <c r="C183" s="49">
        <v>1327754.831622069</v>
      </c>
      <c r="D183" s="49">
        <v>1327754.831622069</v>
      </c>
      <c r="E183" s="49">
        <v>1327754.831622069</v>
      </c>
      <c r="F183" s="49">
        <v>1327754.831622069</v>
      </c>
      <c r="G183" s="49">
        <v>1327754.831622069</v>
      </c>
      <c r="H183" s="49">
        <v>1327754.831622069</v>
      </c>
      <c r="I183" s="49">
        <v>1327754.831622069</v>
      </c>
      <c r="J183" s="49">
        <v>1327754.831622069</v>
      </c>
      <c r="K183" s="49">
        <v>1327754.831622069</v>
      </c>
      <c r="L183" s="49">
        <v>1327754.831622069</v>
      </c>
      <c r="M183" s="49">
        <v>1327754.831622069</v>
      </c>
      <c r="N183" s="49">
        <v>1327754.831622069</v>
      </c>
      <c r="O183" s="49">
        <v>15933057.979464827</v>
      </c>
    </row>
    <row r="184" spans="1:15" x14ac:dyDescent="0.25">
      <c r="A184" s="48" t="s">
        <v>12</v>
      </c>
      <c r="B184" t="s">
        <v>56</v>
      </c>
      <c r="C184" s="49">
        <v>264948.86397982558</v>
      </c>
      <c r="D184" s="49">
        <v>264948.86397982558</v>
      </c>
      <c r="E184" s="49">
        <v>264948.86397982558</v>
      </c>
      <c r="F184" s="49">
        <v>264948.86397982558</v>
      </c>
      <c r="G184" s="49">
        <v>264948.86397982558</v>
      </c>
      <c r="H184" s="49">
        <v>264948.86397982558</v>
      </c>
      <c r="I184" s="49">
        <v>264948.86397982558</v>
      </c>
      <c r="J184" s="49">
        <v>264948.86397982558</v>
      </c>
      <c r="K184" s="49">
        <v>264948.86397982558</v>
      </c>
      <c r="L184" s="49">
        <v>264948.86397982558</v>
      </c>
      <c r="M184" s="49">
        <v>264948.86397982558</v>
      </c>
      <c r="N184" s="49">
        <v>264948.86397982558</v>
      </c>
      <c r="O184" s="49">
        <v>3179386.3677579067</v>
      </c>
    </row>
    <row r="185" spans="1:15" x14ac:dyDescent="0.25">
      <c r="A185" s="48" t="s">
        <v>12</v>
      </c>
      <c r="B185" t="s">
        <v>57</v>
      </c>
      <c r="C185" s="49">
        <v>331108.90530291473</v>
      </c>
      <c r="D185" s="49">
        <v>331108.90530291473</v>
      </c>
      <c r="E185" s="49">
        <v>331108.90530291473</v>
      </c>
      <c r="F185" s="49">
        <v>331108.90530291473</v>
      </c>
      <c r="G185" s="49">
        <v>331108.90530291473</v>
      </c>
      <c r="H185" s="49">
        <v>331108.90530291473</v>
      </c>
      <c r="I185" s="49">
        <v>331108.90530291473</v>
      </c>
      <c r="J185" s="49">
        <v>331108.90530291473</v>
      </c>
      <c r="K185" s="49">
        <v>331108.90530291473</v>
      </c>
      <c r="L185" s="49">
        <v>331108.90530291473</v>
      </c>
      <c r="M185" s="49">
        <v>331108.90530291473</v>
      </c>
      <c r="N185" s="49">
        <v>331108.90530291473</v>
      </c>
      <c r="O185" s="49">
        <v>3973306.8636349766</v>
      </c>
    </row>
    <row r="186" spans="1:15" x14ac:dyDescent="0.25">
      <c r="A186" s="48" t="s">
        <v>12</v>
      </c>
      <c r="B186" t="s">
        <v>58</v>
      </c>
      <c r="C186" s="49">
        <v>1480572.5314802232</v>
      </c>
      <c r="D186" s="49">
        <v>1480572.5314802232</v>
      </c>
      <c r="E186" s="49">
        <v>1480572.5314802232</v>
      </c>
      <c r="F186" s="49">
        <v>1480572.5314802232</v>
      </c>
      <c r="G186" s="49">
        <v>1480572.5314802232</v>
      </c>
      <c r="H186" s="49">
        <v>1480572.5314802232</v>
      </c>
      <c r="I186" s="49">
        <v>1480572.5314802232</v>
      </c>
      <c r="J186" s="49">
        <v>1480572.5314802232</v>
      </c>
      <c r="K186" s="49">
        <v>1480572.5314802232</v>
      </c>
      <c r="L186" s="49">
        <v>1480572.5314802232</v>
      </c>
      <c r="M186" s="49">
        <v>1480572.5314802232</v>
      </c>
      <c r="N186" s="49">
        <v>1480572.5314802232</v>
      </c>
      <c r="O186" s="49">
        <v>17766870.377762679</v>
      </c>
    </row>
    <row r="187" spans="1:15" x14ac:dyDescent="0.25">
      <c r="A187" s="48" t="s">
        <v>12</v>
      </c>
      <c r="B187" t="s">
        <v>59</v>
      </c>
      <c r="C187" s="49">
        <v>2829851.1913228403</v>
      </c>
      <c r="D187" s="49">
        <v>2829851.1913228403</v>
      </c>
      <c r="E187" s="49">
        <v>2829851.1913228403</v>
      </c>
      <c r="F187" s="49">
        <v>2829851.1913228403</v>
      </c>
      <c r="G187" s="49">
        <v>2829851.1913228403</v>
      </c>
      <c r="H187" s="49">
        <v>2829851.1913228403</v>
      </c>
      <c r="I187" s="49">
        <v>2829851.1913228403</v>
      </c>
      <c r="J187" s="49">
        <v>2829851.1913228403</v>
      </c>
      <c r="K187" s="49">
        <v>2829851.1913228403</v>
      </c>
      <c r="L187" s="49">
        <v>2829851.1913228403</v>
      </c>
      <c r="M187" s="49">
        <v>2829851.1913228403</v>
      </c>
      <c r="N187" s="49">
        <v>2829851.1913228403</v>
      </c>
      <c r="O187" s="49">
        <v>33958214.295874082</v>
      </c>
    </row>
    <row r="188" spans="1:15" x14ac:dyDescent="0.25">
      <c r="A188" s="48" t="s">
        <v>12</v>
      </c>
      <c r="B188" t="s">
        <v>60</v>
      </c>
      <c r="C188" s="49">
        <v>267473.44011610607</v>
      </c>
      <c r="D188" s="49">
        <v>267473.44011610607</v>
      </c>
      <c r="E188" s="49">
        <v>267473.44011610607</v>
      </c>
      <c r="F188" s="49">
        <v>267473.44011610607</v>
      </c>
      <c r="G188" s="49">
        <v>267473.44011610607</v>
      </c>
      <c r="H188" s="49">
        <v>267473.44011610607</v>
      </c>
      <c r="I188" s="49">
        <v>267473.44011610607</v>
      </c>
      <c r="J188" s="49">
        <v>267473.44011610607</v>
      </c>
      <c r="K188" s="49">
        <v>267473.44011610607</v>
      </c>
      <c r="L188" s="49">
        <v>267473.44011610607</v>
      </c>
      <c r="M188" s="49">
        <v>267473.44011610607</v>
      </c>
      <c r="N188" s="49">
        <v>267473.44011610607</v>
      </c>
      <c r="O188" s="49">
        <v>3209681.2813932728</v>
      </c>
    </row>
    <row r="189" spans="1:15" x14ac:dyDescent="0.25">
      <c r="A189" s="48" t="s">
        <v>12</v>
      </c>
      <c r="B189" t="s">
        <v>61</v>
      </c>
      <c r="C189" s="49">
        <v>1339536.6053118363</v>
      </c>
      <c r="D189" s="49">
        <v>1339536.6053118363</v>
      </c>
      <c r="E189" s="49">
        <v>1339536.6053118363</v>
      </c>
      <c r="F189" s="49">
        <v>1339536.6053118363</v>
      </c>
      <c r="G189" s="49">
        <v>1339536.6053118363</v>
      </c>
      <c r="H189" s="49">
        <v>1339536.6053118363</v>
      </c>
      <c r="I189" s="49">
        <v>1339536.6053118363</v>
      </c>
      <c r="J189" s="49">
        <v>1339536.6053118363</v>
      </c>
      <c r="K189" s="49">
        <v>1339536.6053118363</v>
      </c>
      <c r="L189" s="49">
        <v>1339536.6053118363</v>
      </c>
      <c r="M189" s="49">
        <v>1339536.6053118363</v>
      </c>
      <c r="N189" s="49">
        <v>1339536.6053118363</v>
      </c>
      <c r="O189" s="49">
        <v>16074439.263742035</v>
      </c>
    </row>
    <row r="190" spans="1:15" x14ac:dyDescent="0.25">
      <c r="A190" s="48" t="s">
        <v>12</v>
      </c>
      <c r="B190" t="s">
        <v>62</v>
      </c>
      <c r="C190" s="49">
        <v>4724437.2729929695</v>
      </c>
      <c r="D190" s="49">
        <v>4724437.2729929695</v>
      </c>
      <c r="E190" s="49">
        <v>4724437.2729929695</v>
      </c>
      <c r="F190" s="49">
        <v>4724437.2729929695</v>
      </c>
      <c r="G190" s="49">
        <v>4724437.2729929695</v>
      </c>
      <c r="H190" s="49">
        <v>4724437.2729929695</v>
      </c>
      <c r="I190" s="49">
        <v>4724437.2729929695</v>
      </c>
      <c r="J190" s="49">
        <v>4724437.2729929695</v>
      </c>
      <c r="K190" s="49">
        <v>4724437.2729929695</v>
      </c>
      <c r="L190" s="49">
        <v>4724437.2729929695</v>
      </c>
      <c r="M190" s="49">
        <v>4724437.2729929695</v>
      </c>
      <c r="N190" s="49">
        <v>4724437.2729929695</v>
      </c>
      <c r="O190" s="49">
        <v>56693247.275915638</v>
      </c>
    </row>
    <row r="191" spans="1:15" x14ac:dyDescent="0.25">
      <c r="A191" s="48" t="s">
        <v>12</v>
      </c>
      <c r="B191" t="s">
        <v>63</v>
      </c>
      <c r="C191" s="49">
        <v>614560.44104617427</v>
      </c>
      <c r="D191" s="49">
        <v>614560.44104617427</v>
      </c>
      <c r="E191" s="49">
        <v>614560.44104617427</v>
      </c>
      <c r="F191" s="49">
        <v>614560.44104617427</v>
      </c>
      <c r="G191" s="49">
        <v>614560.44104617427</v>
      </c>
      <c r="H191" s="49">
        <v>614560.44104617427</v>
      </c>
      <c r="I191" s="49">
        <v>614560.44104617427</v>
      </c>
      <c r="J191" s="49">
        <v>614560.44104617427</v>
      </c>
      <c r="K191" s="49">
        <v>614560.44104617427</v>
      </c>
      <c r="L191" s="49">
        <v>614560.44104617427</v>
      </c>
      <c r="M191" s="49">
        <v>614560.44104617427</v>
      </c>
      <c r="N191" s="49">
        <v>614560.44104617427</v>
      </c>
      <c r="O191" s="49">
        <v>7374725.2925540907</v>
      </c>
    </row>
    <row r="192" spans="1:15" x14ac:dyDescent="0.25">
      <c r="A192" s="48" t="s">
        <v>12</v>
      </c>
      <c r="B192" t="s">
        <v>64</v>
      </c>
      <c r="C192" s="49">
        <v>214375.99786972374</v>
      </c>
      <c r="D192" s="49">
        <v>214375.99786972374</v>
      </c>
      <c r="E192" s="49">
        <v>214375.99786972374</v>
      </c>
      <c r="F192" s="49">
        <v>214375.99786972374</v>
      </c>
      <c r="G192" s="49">
        <v>214375.99786972374</v>
      </c>
      <c r="H192" s="49">
        <v>214375.99786972374</v>
      </c>
      <c r="I192" s="49">
        <v>214375.99786972374</v>
      </c>
      <c r="J192" s="49">
        <v>214375.99786972374</v>
      </c>
      <c r="K192" s="49">
        <v>214375.99786972374</v>
      </c>
      <c r="L192" s="49">
        <v>214375.99786972374</v>
      </c>
      <c r="M192" s="49">
        <v>214375.99786972374</v>
      </c>
      <c r="N192" s="49">
        <v>214375.99786972374</v>
      </c>
      <c r="O192" s="49">
        <v>2572511.974436685</v>
      </c>
    </row>
    <row r="193" spans="1:15" x14ac:dyDescent="0.25">
      <c r="A193" s="48" t="s">
        <v>12</v>
      </c>
      <c r="B193" t="s">
        <v>65</v>
      </c>
      <c r="C193" s="49">
        <v>700155.75964778627</v>
      </c>
      <c r="D193" s="49">
        <v>700155.75964778627</v>
      </c>
      <c r="E193" s="49">
        <v>700155.75964778627</v>
      </c>
      <c r="F193" s="49">
        <v>700155.75964778627</v>
      </c>
      <c r="G193" s="49">
        <v>700155.75964778627</v>
      </c>
      <c r="H193" s="49">
        <v>700155.75964778627</v>
      </c>
      <c r="I193" s="49">
        <v>700155.75964778627</v>
      </c>
      <c r="J193" s="49">
        <v>700155.75964778627</v>
      </c>
      <c r="K193" s="49">
        <v>700155.75964778627</v>
      </c>
      <c r="L193" s="49">
        <v>700155.75964778627</v>
      </c>
      <c r="M193" s="49">
        <v>700155.75964778627</v>
      </c>
      <c r="N193" s="49">
        <v>700155.75964778627</v>
      </c>
      <c r="O193" s="49">
        <v>8401869.1157734357</v>
      </c>
    </row>
    <row r="194" spans="1:15" x14ac:dyDescent="0.25">
      <c r="A194" s="48" t="s">
        <v>12</v>
      </c>
      <c r="B194" t="s">
        <v>66</v>
      </c>
      <c r="C194" s="49">
        <v>191676.45251700262</v>
      </c>
      <c r="D194" s="49">
        <v>191676.45251700262</v>
      </c>
      <c r="E194" s="49">
        <v>191676.45251700262</v>
      </c>
      <c r="F194" s="49">
        <v>191676.45251700262</v>
      </c>
      <c r="G194" s="49">
        <v>191676.45251700262</v>
      </c>
      <c r="H194" s="49">
        <v>191676.45251700262</v>
      </c>
      <c r="I194" s="49">
        <v>191676.45251700262</v>
      </c>
      <c r="J194" s="49">
        <v>191676.45251700262</v>
      </c>
      <c r="K194" s="49">
        <v>191676.45251700262</v>
      </c>
      <c r="L194" s="49">
        <v>191676.45251700262</v>
      </c>
      <c r="M194" s="49">
        <v>191676.45251700262</v>
      </c>
      <c r="N194" s="49">
        <v>191676.45251700262</v>
      </c>
      <c r="O194" s="49">
        <v>2300117.4302040315</v>
      </c>
    </row>
    <row r="195" spans="1:15" x14ac:dyDescent="0.25">
      <c r="A195" s="48" t="s">
        <v>12</v>
      </c>
      <c r="B195" t="s">
        <v>67</v>
      </c>
      <c r="C195" s="49">
        <v>493815.20230046398</v>
      </c>
      <c r="D195" s="49">
        <v>493815.20230046398</v>
      </c>
      <c r="E195" s="49">
        <v>493815.20230046398</v>
      </c>
      <c r="F195" s="49">
        <v>493815.20230046398</v>
      </c>
      <c r="G195" s="49">
        <v>493815.20230046398</v>
      </c>
      <c r="H195" s="49">
        <v>493815.20230046398</v>
      </c>
      <c r="I195" s="49">
        <v>493815.20230046398</v>
      </c>
      <c r="J195" s="49">
        <v>493815.20230046398</v>
      </c>
      <c r="K195" s="49">
        <v>493815.20230046398</v>
      </c>
      <c r="L195" s="49">
        <v>493815.20230046398</v>
      </c>
      <c r="M195" s="49">
        <v>493815.20230046398</v>
      </c>
      <c r="N195" s="49">
        <v>493815.20230046398</v>
      </c>
      <c r="O195" s="49">
        <v>5925782.4276055675</v>
      </c>
    </row>
    <row r="196" spans="1:15" x14ac:dyDescent="0.25">
      <c r="A196" s="48" t="s">
        <v>12</v>
      </c>
      <c r="B196" t="s">
        <v>68</v>
      </c>
      <c r="C196" s="49">
        <v>174844.33527242547</v>
      </c>
      <c r="D196" s="49">
        <v>174844.33527242547</v>
      </c>
      <c r="E196" s="49">
        <v>174844.33527242547</v>
      </c>
      <c r="F196" s="49">
        <v>174844.33527242547</v>
      </c>
      <c r="G196" s="49">
        <v>174844.33527242547</v>
      </c>
      <c r="H196" s="49">
        <v>174844.33527242547</v>
      </c>
      <c r="I196" s="49">
        <v>174844.33527242547</v>
      </c>
      <c r="J196" s="49">
        <v>174844.33527242547</v>
      </c>
      <c r="K196" s="49">
        <v>174844.33527242547</v>
      </c>
      <c r="L196" s="49">
        <v>174844.33527242547</v>
      </c>
      <c r="M196" s="49">
        <v>174844.33527242547</v>
      </c>
      <c r="N196" s="49">
        <v>174844.33527242547</v>
      </c>
      <c r="O196" s="49">
        <v>2098132.0232691057</v>
      </c>
    </row>
    <row r="197" spans="1:15" x14ac:dyDescent="0.25">
      <c r="A197" s="48" t="s">
        <v>13</v>
      </c>
      <c r="B197" t="s">
        <v>41</v>
      </c>
      <c r="C197" s="49">
        <v>1981635.020054874</v>
      </c>
      <c r="D197" s="49">
        <v>1981635.020054874</v>
      </c>
      <c r="E197" s="49">
        <v>1981635.020054874</v>
      </c>
      <c r="F197" s="49">
        <v>1981635.020054874</v>
      </c>
      <c r="G197" s="49">
        <v>1981635.020054874</v>
      </c>
      <c r="H197" s="49">
        <v>1981635.020054874</v>
      </c>
      <c r="I197" s="49">
        <v>1981635.020054874</v>
      </c>
      <c r="J197" s="49">
        <v>1981635.020054874</v>
      </c>
      <c r="K197" s="49">
        <v>1981635.020054874</v>
      </c>
      <c r="L197" s="49">
        <v>1981635.020054874</v>
      </c>
      <c r="M197" s="49">
        <v>1981635.020054874</v>
      </c>
      <c r="N197" s="49">
        <v>1981635.020054874</v>
      </c>
      <c r="O197" s="49">
        <v>23779620.240658488</v>
      </c>
    </row>
    <row r="198" spans="1:15" x14ac:dyDescent="0.25">
      <c r="A198" s="48" t="s">
        <v>13</v>
      </c>
      <c r="B198" t="s">
        <v>54</v>
      </c>
      <c r="C198" s="49">
        <v>2570655.3801946058</v>
      </c>
      <c r="D198" s="49">
        <v>2570655.3801946058</v>
      </c>
      <c r="E198" s="49">
        <v>2570655.3801946058</v>
      </c>
      <c r="F198" s="49">
        <v>2570655.3801946058</v>
      </c>
      <c r="G198" s="49">
        <v>2570655.3801946058</v>
      </c>
      <c r="H198" s="49">
        <v>2570655.3801946058</v>
      </c>
      <c r="I198" s="49">
        <v>2570655.3801946058</v>
      </c>
      <c r="J198" s="49">
        <v>2570655.3801946058</v>
      </c>
      <c r="K198" s="49">
        <v>2570655.3801946058</v>
      </c>
      <c r="L198" s="49">
        <v>2570655.3801946058</v>
      </c>
      <c r="M198" s="49">
        <v>2570655.3801946058</v>
      </c>
      <c r="N198" s="49">
        <v>2570655.3801946058</v>
      </c>
      <c r="O198" s="49">
        <v>30847864.562335268</v>
      </c>
    </row>
    <row r="199" spans="1:15" x14ac:dyDescent="0.25">
      <c r="A199" s="48" t="s">
        <v>13</v>
      </c>
      <c r="B199" t="s">
        <v>55</v>
      </c>
      <c r="C199" s="49">
        <v>864595.56673326984</v>
      </c>
      <c r="D199" s="49">
        <v>864595.56673326984</v>
      </c>
      <c r="E199" s="49">
        <v>864595.56673326984</v>
      </c>
      <c r="F199" s="49">
        <v>864595.56673326984</v>
      </c>
      <c r="G199" s="49">
        <v>864595.56673326984</v>
      </c>
      <c r="H199" s="49">
        <v>864595.56673326984</v>
      </c>
      <c r="I199" s="49">
        <v>864595.56673326984</v>
      </c>
      <c r="J199" s="49">
        <v>864595.56673326984</v>
      </c>
      <c r="K199" s="49">
        <v>864595.56673326984</v>
      </c>
      <c r="L199" s="49">
        <v>864595.56673326984</v>
      </c>
      <c r="M199" s="49">
        <v>864595.56673326984</v>
      </c>
      <c r="N199" s="49">
        <v>864595.56673326984</v>
      </c>
      <c r="O199" s="49">
        <v>10375146.800799238</v>
      </c>
    </row>
    <row r="200" spans="1:15" x14ac:dyDescent="0.25">
      <c r="A200" s="48" t="s">
        <v>13</v>
      </c>
      <c r="B200" t="s">
        <v>56</v>
      </c>
      <c r="C200" s="49">
        <v>274114.20166251715</v>
      </c>
      <c r="D200" s="49">
        <v>274114.20166251715</v>
      </c>
      <c r="E200" s="49">
        <v>274114.20166251715</v>
      </c>
      <c r="F200" s="49">
        <v>274114.20166251715</v>
      </c>
      <c r="G200" s="49">
        <v>274114.20166251715</v>
      </c>
      <c r="H200" s="49">
        <v>274114.20166251715</v>
      </c>
      <c r="I200" s="49">
        <v>274114.20166251715</v>
      </c>
      <c r="J200" s="49">
        <v>274114.20166251715</v>
      </c>
      <c r="K200" s="49">
        <v>274114.20166251715</v>
      </c>
      <c r="L200" s="49">
        <v>274114.20166251715</v>
      </c>
      <c r="M200" s="49">
        <v>274114.20166251715</v>
      </c>
      <c r="N200" s="49">
        <v>274114.20166251715</v>
      </c>
      <c r="O200" s="49">
        <v>3289370.4199502058</v>
      </c>
    </row>
    <row r="201" spans="1:15" x14ac:dyDescent="0.25">
      <c r="A201" s="48" t="s">
        <v>13</v>
      </c>
      <c r="B201" t="s">
        <v>57</v>
      </c>
      <c r="C201" s="49">
        <v>192314.1344402635</v>
      </c>
      <c r="D201" s="49">
        <v>192314.1344402635</v>
      </c>
      <c r="E201" s="49">
        <v>192314.1344402635</v>
      </c>
      <c r="F201" s="49">
        <v>192314.1344402635</v>
      </c>
      <c r="G201" s="49">
        <v>192314.1344402635</v>
      </c>
      <c r="H201" s="49">
        <v>192314.1344402635</v>
      </c>
      <c r="I201" s="49">
        <v>192314.1344402635</v>
      </c>
      <c r="J201" s="49">
        <v>192314.1344402635</v>
      </c>
      <c r="K201" s="49">
        <v>192314.1344402635</v>
      </c>
      <c r="L201" s="49">
        <v>192314.1344402635</v>
      </c>
      <c r="M201" s="49">
        <v>192314.1344402635</v>
      </c>
      <c r="N201" s="49">
        <v>192314.1344402635</v>
      </c>
      <c r="O201" s="49">
        <v>2307769.613283162</v>
      </c>
    </row>
    <row r="202" spans="1:15" x14ac:dyDescent="0.25">
      <c r="A202" s="48" t="s">
        <v>13</v>
      </c>
      <c r="B202" t="s">
        <v>58</v>
      </c>
      <c r="C202" s="49">
        <v>777688.10785953433</v>
      </c>
      <c r="D202" s="49">
        <v>777688.10785953433</v>
      </c>
      <c r="E202" s="49">
        <v>777688.10785953433</v>
      </c>
      <c r="F202" s="49">
        <v>777688.10785953433</v>
      </c>
      <c r="G202" s="49">
        <v>777688.10785953433</v>
      </c>
      <c r="H202" s="49">
        <v>777688.10785953433</v>
      </c>
      <c r="I202" s="49">
        <v>777688.10785953433</v>
      </c>
      <c r="J202" s="49">
        <v>777688.10785953433</v>
      </c>
      <c r="K202" s="49">
        <v>777688.10785953433</v>
      </c>
      <c r="L202" s="49">
        <v>777688.10785953433</v>
      </c>
      <c r="M202" s="49">
        <v>777688.10785953433</v>
      </c>
      <c r="N202" s="49">
        <v>777688.10785953433</v>
      </c>
      <c r="O202" s="49">
        <v>9332257.2943144124</v>
      </c>
    </row>
    <row r="203" spans="1:15" x14ac:dyDescent="0.25">
      <c r="A203" s="48" t="s">
        <v>13</v>
      </c>
      <c r="B203" t="s">
        <v>59</v>
      </c>
      <c r="C203" s="49">
        <v>1771868.5541064909</v>
      </c>
      <c r="D203" s="49">
        <v>1771868.5541064909</v>
      </c>
      <c r="E203" s="49">
        <v>1771868.5541064909</v>
      </c>
      <c r="F203" s="49">
        <v>1771868.5541064909</v>
      </c>
      <c r="G203" s="49">
        <v>1771868.5541064909</v>
      </c>
      <c r="H203" s="49">
        <v>1771868.5541064909</v>
      </c>
      <c r="I203" s="49">
        <v>1771868.5541064909</v>
      </c>
      <c r="J203" s="49">
        <v>1771868.5541064909</v>
      </c>
      <c r="K203" s="49">
        <v>1771868.5541064909</v>
      </c>
      <c r="L203" s="49">
        <v>1771868.5541064909</v>
      </c>
      <c r="M203" s="49">
        <v>1771868.5541064909</v>
      </c>
      <c r="N203" s="49">
        <v>1771868.5541064909</v>
      </c>
      <c r="O203" s="49">
        <v>21262422.649277892</v>
      </c>
    </row>
    <row r="204" spans="1:15" x14ac:dyDescent="0.25">
      <c r="A204" s="48" t="s">
        <v>13</v>
      </c>
      <c r="B204" t="s">
        <v>60</v>
      </c>
      <c r="C204" s="49">
        <v>134309.11302438754</v>
      </c>
      <c r="D204" s="49">
        <v>134309.11302438754</v>
      </c>
      <c r="E204" s="49">
        <v>134309.11302438754</v>
      </c>
      <c r="F204" s="49">
        <v>134309.11302438754</v>
      </c>
      <c r="G204" s="49">
        <v>134309.11302438754</v>
      </c>
      <c r="H204" s="49">
        <v>134309.11302438754</v>
      </c>
      <c r="I204" s="49">
        <v>134309.11302438754</v>
      </c>
      <c r="J204" s="49">
        <v>134309.11302438754</v>
      </c>
      <c r="K204" s="49">
        <v>134309.11302438754</v>
      </c>
      <c r="L204" s="49">
        <v>134309.11302438754</v>
      </c>
      <c r="M204" s="49">
        <v>134309.11302438754</v>
      </c>
      <c r="N204" s="49">
        <v>134309.11302438754</v>
      </c>
      <c r="O204" s="49">
        <v>1611709.3562926503</v>
      </c>
    </row>
    <row r="205" spans="1:15" x14ac:dyDescent="0.25">
      <c r="A205" s="48" t="s">
        <v>13</v>
      </c>
      <c r="B205" t="s">
        <v>61</v>
      </c>
      <c r="C205" s="49">
        <v>1305326.9708871178</v>
      </c>
      <c r="D205" s="49">
        <v>1305326.9708871178</v>
      </c>
      <c r="E205" s="49">
        <v>1305326.9708871178</v>
      </c>
      <c r="F205" s="49">
        <v>1305326.9708871178</v>
      </c>
      <c r="G205" s="49">
        <v>1305326.9708871178</v>
      </c>
      <c r="H205" s="49">
        <v>1305326.9708871178</v>
      </c>
      <c r="I205" s="49">
        <v>1305326.9708871178</v>
      </c>
      <c r="J205" s="49">
        <v>1305326.9708871178</v>
      </c>
      <c r="K205" s="49">
        <v>1305326.9708871178</v>
      </c>
      <c r="L205" s="49">
        <v>1305326.9708871178</v>
      </c>
      <c r="M205" s="49">
        <v>1305326.9708871178</v>
      </c>
      <c r="N205" s="49">
        <v>1305326.9708871178</v>
      </c>
      <c r="O205" s="49">
        <v>15663923.650645413</v>
      </c>
    </row>
    <row r="206" spans="1:15" x14ac:dyDescent="0.25">
      <c r="A206" s="48" t="s">
        <v>13</v>
      </c>
      <c r="B206" t="s">
        <v>62</v>
      </c>
      <c r="C206" s="49">
        <v>4039228.9366350886</v>
      </c>
      <c r="D206" s="49">
        <v>4039228.9366350886</v>
      </c>
      <c r="E206" s="49">
        <v>4039228.9366350886</v>
      </c>
      <c r="F206" s="49">
        <v>4039228.9366350886</v>
      </c>
      <c r="G206" s="49">
        <v>4039228.9366350886</v>
      </c>
      <c r="H206" s="49">
        <v>4039228.9366350886</v>
      </c>
      <c r="I206" s="49">
        <v>4039228.9366350886</v>
      </c>
      <c r="J206" s="49">
        <v>4039228.9366350886</v>
      </c>
      <c r="K206" s="49">
        <v>4039228.9366350886</v>
      </c>
      <c r="L206" s="49">
        <v>4039228.9366350886</v>
      </c>
      <c r="M206" s="49">
        <v>4039228.9366350886</v>
      </c>
      <c r="N206" s="49">
        <v>4039228.9366350886</v>
      </c>
      <c r="O206" s="49">
        <v>48470747.239621066</v>
      </c>
    </row>
    <row r="207" spans="1:15" x14ac:dyDescent="0.25">
      <c r="A207" s="48" t="s">
        <v>13</v>
      </c>
      <c r="B207" t="s">
        <v>63</v>
      </c>
      <c r="C207" s="49">
        <v>413332.95959868346</v>
      </c>
      <c r="D207" s="49">
        <v>413332.95959868346</v>
      </c>
      <c r="E207" s="49">
        <v>413332.95959868346</v>
      </c>
      <c r="F207" s="49">
        <v>413332.95959868346</v>
      </c>
      <c r="G207" s="49">
        <v>413332.95959868346</v>
      </c>
      <c r="H207" s="49">
        <v>413332.95959868346</v>
      </c>
      <c r="I207" s="49">
        <v>413332.95959868346</v>
      </c>
      <c r="J207" s="49">
        <v>413332.95959868346</v>
      </c>
      <c r="K207" s="49">
        <v>413332.95959868346</v>
      </c>
      <c r="L207" s="49">
        <v>413332.95959868346</v>
      </c>
      <c r="M207" s="49">
        <v>413332.95959868346</v>
      </c>
      <c r="N207" s="49">
        <v>413332.95959868346</v>
      </c>
      <c r="O207" s="49">
        <v>4959995.5151842013</v>
      </c>
    </row>
    <row r="208" spans="1:15" x14ac:dyDescent="0.25">
      <c r="A208" s="48" t="s">
        <v>13</v>
      </c>
      <c r="B208" t="s">
        <v>64</v>
      </c>
      <c r="C208" s="49">
        <v>92635.049922718099</v>
      </c>
      <c r="D208" s="49">
        <v>92635.049922718099</v>
      </c>
      <c r="E208" s="49">
        <v>92635.049922718099</v>
      </c>
      <c r="F208" s="49">
        <v>92635.049922718099</v>
      </c>
      <c r="G208" s="49">
        <v>92635.049922718099</v>
      </c>
      <c r="H208" s="49">
        <v>92635.049922718099</v>
      </c>
      <c r="I208" s="49">
        <v>92635.049922718099</v>
      </c>
      <c r="J208" s="49">
        <v>92635.049922718099</v>
      </c>
      <c r="K208" s="49">
        <v>92635.049922718099</v>
      </c>
      <c r="L208" s="49">
        <v>92635.049922718099</v>
      </c>
      <c r="M208" s="49">
        <v>92635.049922718099</v>
      </c>
      <c r="N208" s="49">
        <v>92635.049922718099</v>
      </c>
      <c r="O208" s="49">
        <v>1111620.5990726172</v>
      </c>
    </row>
    <row r="209" spans="1:15" x14ac:dyDescent="0.25">
      <c r="A209" s="48" t="s">
        <v>13</v>
      </c>
      <c r="B209" t="s">
        <v>65</v>
      </c>
      <c r="C209" s="49">
        <v>402390.84004824283</v>
      </c>
      <c r="D209" s="49">
        <v>402390.84004824283</v>
      </c>
      <c r="E209" s="49">
        <v>402390.84004824283</v>
      </c>
      <c r="F209" s="49">
        <v>402390.84004824283</v>
      </c>
      <c r="G209" s="49">
        <v>402390.84004824283</v>
      </c>
      <c r="H209" s="49">
        <v>402390.84004824283</v>
      </c>
      <c r="I209" s="49">
        <v>402390.84004824283</v>
      </c>
      <c r="J209" s="49">
        <v>402390.84004824283</v>
      </c>
      <c r="K209" s="49">
        <v>402390.84004824283</v>
      </c>
      <c r="L209" s="49">
        <v>402390.84004824283</v>
      </c>
      <c r="M209" s="49">
        <v>402390.84004824283</v>
      </c>
      <c r="N209" s="49">
        <v>402390.84004824283</v>
      </c>
      <c r="O209" s="49">
        <v>4828690.0805789139</v>
      </c>
    </row>
    <row r="210" spans="1:15" x14ac:dyDescent="0.25">
      <c r="A210" s="48" t="s">
        <v>13</v>
      </c>
      <c r="B210" t="s">
        <v>66</v>
      </c>
      <c r="C210" s="49">
        <v>196737.72062063671</v>
      </c>
      <c r="D210" s="49">
        <v>196737.72062063671</v>
      </c>
      <c r="E210" s="49">
        <v>196737.72062063671</v>
      </c>
      <c r="F210" s="49">
        <v>196737.72062063671</v>
      </c>
      <c r="G210" s="49">
        <v>196737.72062063671</v>
      </c>
      <c r="H210" s="49">
        <v>196737.72062063671</v>
      </c>
      <c r="I210" s="49">
        <v>196737.72062063671</v>
      </c>
      <c r="J210" s="49">
        <v>196737.72062063671</v>
      </c>
      <c r="K210" s="49">
        <v>196737.72062063671</v>
      </c>
      <c r="L210" s="49">
        <v>196737.72062063671</v>
      </c>
      <c r="M210" s="49">
        <v>196737.72062063671</v>
      </c>
      <c r="N210" s="49">
        <v>196737.72062063671</v>
      </c>
      <c r="O210" s="49">
        <v>2360852.6474476405</v>
      </c>
    </row>
    <row r="211" spans="1:15" x14ac:dyDescent="0.25">
      <c r="A211" s="48" t="s">
        <v>13</v>
      </c>
      <c r="B211" t="s">
        <v>67</v>
      </c>
      <c r="C211" s="49">
        <v>373213.56028635451</v>
      </c>
      <c r="D211" s="49">
        <v>373213.56028635451</v>
      </c>
      <c r="E211" s="49">
        <v>373213.56028635451</v>
      </c>
      <c r="F211" s="49">
        <v>373213.56028635451</v>
      </c>
      <c r="G211" s="49">
        <v>373213.56028635451</v>
      </c>
      <c r="H211" s="49">
        <v>373213.56028635451</v>
      </c>
      <c r="I211" s="49">
        <v>373213.56028635451</v>
      </c>
      <c r="J211" s="49">
        <v>373213.56028635451</v>
      </c>
      <c r="K211" s="49">
        <v>373213.56028635451</v>
      </c>
      <c r="L211" s="49">
        <v>373213.56028635451</v>
      </c>
      <c r="M211" s="49">
        <v>373213.56028635451</v>
      </c>
      <c r="N211" s="49">
        <v>373213.56028635451</v>
      </c>
      <c r="O211" s="49">
        <v>4478562.7234362541</v>
      </c>
    </row>
    <row r="212" spans="1:15" x14ac:dyDescent="0.25">
      <c r="A212" s="48" t="s">
        <v>13</v>
      </c>
      <c r="B212" t="s">
        <v>68</v>
      </c>
      <c r="C212" s="49">
        <v>160850.83233048345</v>
      </c>
      <c r="D212" s="49">
        <v>160850.83233048345</v>
      </c>
      <c r="E212" s="49">
        <v>160850.83233048345</v>
      </c>
      <c r="F212" s="49">
        <v>160850.83233048345</v>
      </c>
      <c r="G212" s="49">
        <v>160850.83233048345</v>
      </c>
      <c r="H212" s="49">
        <v>160850.83233048345</v>
      </c>
      <c r="I212" s="49">
        <v>160850.83233048345</v>
      </c>
      <c r="J212" s="49">
        <v>160850.83233048345</v>
      </c>
      <c r="K212" s="49">
        <v>160850.83233048345</v>
      </c>
      <c r="L212" s="49">
        <v>160850.83233048345</v>
      </c>
      <c r="M212" s="49">
        <v>160850.83233048345</v>
      </c>
      <c r="N212" s="49">
        <v>160850.83233048345</v>
      </c>
      <c r="O212" s="49">
        <v>1930209.9879658015</v>
      </c>
    </row>
    <row r="213" spans="1:15" x14ac:dyDescent="0.25">
      <c r="A213" s="48" t="s">
        <v>14</v>
      </c>
      <c r="B213" t="s">
        <v>41</v>
      </c>
      <c r="C213" s="49">
        <v>134750.00523635439</v>
      </c>
      <c r="D213" s="49">
        <v>134750.00523635439</v>
      </c>
      <c r="E213" s="49">
        <v>134750.00523635439</v>
      </c>
      <c r="F213" s="49">
        <v>134750.00523635439</v>
      </c>
      <c r="G213" s="49">
        <v>134750.00523635439</v>
      </c>
      <c r="H213" s="49">
        <v>134750.00523635439</v>
      </c>
      <c r="I213" s="49">
        <v>134750.00523635439</v>
      </c>
      <c r="J213" s="49">
        <v>134750.00523635439</v>
      </c>
      <c r="K213" s="49">
        <v>134750.00523635439</v>
      </c>
      <c r="L213" s="49">
        <v>134750.00523635439</v>
      </c>
      <c r="M213" s="49">
        <v>134750.00523635439</v>
      </c>
      <c r="N213" s="49">
        <v>134750.00523635439</v>
      </c>
      <c r="O213" s="49">
        <v>1617000.0628362526</v>
      </c>
    </row>
    <row r="214" spans="1:15" x14ac:dyDescent="0.25">
      <c r="A214" s="48" t="s">
        <v>14</v>
      </c>
      <c r="B214" t="s">
        <v>54</v>
      </c>
      <c r="C214" s="49">
        <v>199923.73917636086</v>
      </c>
      <c r="D214" s="49">
        <v>199923.73917636086</v>
      </c>
      <c r="E214" s="49">
        <v>199923.73917636086</v>
      </c>
      <c r="F214" s="49">
        <v>199923.73917636086</v>
      </c>
      <c r="G214" s="49">
        <v>199923.73917636086</v>
      </c>
      <c r="H214" s="49">
        <v>199923.73917636086</v>
      </c>
      <c r="I214" s="49">
        <v>199923.73917636086</v>
      </c>
      <c r="J214" s="49">
        <v>199923.73917636086</v>
      </c>
      <c r="K214" s="49">
        <v>199923.73917636086</v>
      </c>
      <c r="L214" s="49">
        <v>199923.73917636086</v>
      </c>
      <c r="M214" s="49">
        <v>199923.73917636086</v>
      </c>
      <c r="N214" s="49">
        <v>199923.73917636086</v>
      </c>
      <c r="O214" s="49">
        <v>2399084.8701163302</v>
      </c>
    </row>
    <row r="215" spans="1:15" x14ac:dyDescent="0.25">
      <c r="A215" s="48" t="s">
        <v>14</v>
      </c>
      <c r="B215" t="s">
        <v>55</v>
      </c>
      <c r="C215" s="49">
        <v>97614.87795039716</v>
      </c>
      <c r="D215" s="49">
        <v>97614.87795039716</v>
      </c>
      <c r="E215" s="49">
        <v>97614.87795039716</v>
      </c>
      <c r="F215" s="49">
        <v>97614.87795039716</v>
      </c>
      <c r="G215" s="49">
        <v>97614.87795039716</v>
      </c>
      <c r="H215" s="49">
        <v>97614.87795039716</v>
      </c>
      <c r="I215" s="49">
        <v>97614.87795039716</v>
      </c>
      <c r="J215" s="49">
        <v>97614.87795039716</v>
      </c>
      <c r="K215" s="49">
        <v>97614.87795039716</v>
      </c>
      <c r="L215" s="49">
        <v>97614.87795039716</v>
      </c>
      <c r="M215" s="49">
        <v>97614.87795039716</v>
      </c>
      <c r="N215" s="49">
        <v>97614.87795039716</v>
      </c>
      <c r="O215" s="49">
        <v>1171378.535404766</v>
      </c>
    </row>
    <row r="216" spans="1:15" x14ac:dyDescent="0.25">
      <c r="A216" s="48" t="s">
        <v>14</v>
      </c>
      <c r="B216" t="s">
        <v>56</v>
      </c>
      <c r="C216" s="49">
        <v>22375.908360276906</v>
      </c>
      <c r="D216" s="49">
        <v>22375.908360276906</v>
      </c>
      <c r="E216" s="49">
        <v>22375.908360276906</v>
      </c>
      <c r="F216" s="49">
        <v>22375.908360276906</v>
      </c>
      <c r="G216" s="49">
        <v>22375.908360276906</v>
      </c>
      <c r="H216" s="49">
        <v>22375.908360276906</v>
      </c>
      <c r="I216" s="49">
        <v>22375.908360276906</v>
      </c>
      <c r="J216" s="49">
        <v>22375.908360276906</v>
      </c>
      <c r="K216" s="49">
        <v>22375.908360276906</v>
      </c>
      <c r="L216" s="49">
        <v>22375.908360276906</v>
      </c>
      <c r="M216" s="49">
        <v>22375.908360276906</v>
      </c>
      <c r="N216" s="49">
        <v>22375.908360276906</v>
      </c>
      <c r="O216" s="49">
        <v>268510.90032332286</v>
      </c>
    </row>
    <row r="217" spans="1:15" x14ac:dyDescent="0.25">
      <c r="A217" s="48" t="s">
        <v>14</v>
      </c>
      <c r="B217" t="s">
        <v>57</v>
      </c>
      <c r="C217" s="49">
        <v>9020.68536437691</v>
      </c>
      <c r="D217" s="49">
        <v>9020.68536437691</v>
      </c>
      <c r="E217" s="49">
        <v>9020.68536437691</v>
      </c>
      <c r="F217" s="49">
        <v>9020.68536437691</v>
      </c>
      <c r="G217" s="49">
        <v>9020.68536437691</v>
      </c>
      <c r="H217" s="49">
        <v>9020.68536437691</v>
      </c>
      <c r="I217" s="49">
        <v>9020.68536437691</v>
      </c>
      <c r="J217" s="49">
        <v>9020.68536437691</v>
      </c>
      <c r="K217" s="49">
        <v>9020.68536437691</v>
      </c>
      <c r="L217" s="49">
        <v>9020.68536437691</v>
      </c>
      <c r="M217" s="49">
        <v>9020.68536437691</v>
      </c>
      <c r="N217" s="49">
        <v>9020.68536437691</v>
      </c>
      <c r="O217" s="49">
        <v>108248.22437252292</v>
      </c>
    </row>
    <row r="218" spans="1:15" x14ac:dyDescent="0.25">
      <c r="A218" s="48" t="s">
        <v>14</v>
      </c>
      <c r="B218" t="s">
        <v>58</v>
      </c>
      <c r="C218" s="49">
        <v>102714.63490534907</v>
      </c>
      <c r="D218" s="49">
        <v>102714.63490534907</v>
      </c>
      <c r="E218" s="49">
        <v>102714.63490534907</v>
      </c>
      <c r="F218" s="49">
        <v>102714.63490534907</v>
      </c>
      <c r="G218" s="49">
        <v>102714.63490534907</v>
      </c>
      <c r="H218" s="49">
        <v>102714.63490534907</v>
      </c>
      <c r="I218" s="49">
        <v>102714.63490534907</v>
      </c>
      <c r="J218" s="49">
        <v>102714.63490534907</v>
      </c>
      <c r="K218" s="49">
        <v>102714.63490534907</v>
      </c>
      <c r="L218" s="49">
        <v>102714.63490534907</v>
      </c>
      <c r="M218" s="49">
        <v>102714.63490534907</v>
      </c>
      <c r="N218" s="49">
        <v>102714.63490534907</v>
      </c>
      <c r="O218" s="49">
        <v>1232575.6188641889</v>
      </c>
    </row>
    <row r="219" spans="1:15" x14ac:dyDescent="0.25">
      <c r="A219" s="48" t="s">
        <v>14</v>
      </c>
      <c r="B219" t="s">
        <v>59</v>
      </c>
      <c r="C219" s="49">
        <v>115370.29853157733</v>
      </c>
      <c r="D219" s="49">
        <v>115370.29853157733</v>
      </c>
      <c r="E219" s="49">
        <v>115370.29853157733</v>
      </c>
      <c r="F219" s="49">
        <v>115370.29853157733</v>
      </c>
      <c r="G219" s="49">
        <v>115370.29853157733</v>
      </c>
      <c r="H219" s="49">
        <v>115370.29853157733</v>
      </c>
      <c r="I219" s="49">
        <v>115370.29853157733</v>
      </c>
      <c r="J219" s="49">
        <v>115370.29853157733</v>
      </c>
      <c r="K219" s="49">
        <v>115370.29853157733</v>
      </c>
      <c r="L219" s="49">
        <v>115370.29853157733</v>
      </c>
      <c r="M219" s="49">
        <v>115370.29853157733</v>
      </c>
      <c r="N219" s="49">
        <v>115370.29853157733</v>
      </c>
      <c r="O219" s="49">
        <v>1384443.5823789279</v>
      </c>
    </row>
    <row r="220" spans="1:15" x14ac:dyDescent="0.25">
      <c r="A220" s="48" t="s">
        <v>14</v>
      </c>
      <c r="B220" t="s">
        <v>60</v>
      </c>
      <c r="C220" s="49">
        <v>15241.042030323946</v>
      </c>
      <c r="D220" s="49">
        <v>15241.042030323946</v>
      </c>
      <c r="E220" s="49">
        <v>15241.042030323946</v>
      </c>
      <c r="F220" s="49">
        <v>15241.042030323946</v>
      </c>
      <c r="G220" s="49">
        <v>15241.042030323946</v>
      </c>
      <c r="H220" s="49">
        <v>15241.042030323946</v>
      </c>
      <c r="I220" s="49">
        <v>15241.042030323946</v>
      </c>
      <c r="J220" s="49">
        <v>15241.042030323946</v>
      </c>
      <c r="K220" s="49">
        <v>15241.042030323946</v>
      </c>
      <c r="L220" s="49">
        <v>15241.042030323946</v>
      </c>
      <c r="M220" s="49">
        <v>15241.042030323946</v>
      </c>
      <c r="N220" s="49">
        <v>15241.042030323946</v>
      </c>
      <c r="O220" s="49">
        <v>182892.50436388736</v>
      </c>
    </row>
    <row r="221" spans="1:15" x14ac:dyDescent="0.25">
      <c r="A221" s="48" t="s">
        <v>14</v>
      </c>
      <c r="B221" t="s">
        <v>61</v>
      </c>
      <c r="C221" s="49">
        <v>79840.857333846085</v>
      </c>
      <c r="D221" s="49">
        <v>79840.857333846085</v>
      </c>
      <c r="E221" s="49">
        <v>79840.857333846085</v>
      </c>
      <c r="F221" s="49">
        <v>79840.857333846085</v>
      </c>
      <c r="G221" s="49">
        <v>79840.857333846085</v>
      </c>
      <c r="H221" s="49">
        <v>79840.857333846085</v>
      </c>
      <c r="I221" s="49">
        <v>79840.857333846085</v>
      </c>
      <c r="J221" s="49">
        <v>79840.857333846085</v>
      </c>
      <c r="K221" s="49">
        <v>79840.857333846085</v>
      </c>
      <c r="L221" s="49">
        <v>79840.857333846085</v>
      </c>
      <c r="M221" s="49">
        <v>79840.857333846085</v>
      </c>
      <c r="N221" s="49">
        <v>79840.857333846085</v>
      </c>
      <c r="O221" s="49">
        <v>958090.28800615307</v>
      </c>
    </row>
    <row r="222" spans="1:15" x14ac:dyDescent="0.25">
      <c r="A222" s="48" t="s">
        <v>14</v>
      </c>
      <c r="B222" t="s">
        <v>62</v>
      </c>
      <c r="C222" s="49">
        <v>264338.99321963236</v>
      </c>
      <c r="D222" s="49">
        <v>264338.99321963236</v>
      </c>
      <c r="E222" s="49">
        <v>264338.99321963236</v>
      </c>
      <c r="F222" s="49">
        <v>264338.99321963236</v>
      </c>
      <c r="G222" s="49">
        <v>264338.99321963236</v>
      </c>
      <c r="H222" s="49">
        <v>264338.99321963236</v>
      </c>
      <c r="I222" s="49">
        <v>264338.99321963236</v>
      </c>
      <c r="J222" s="49">
        <v>264338.99321963236</v>
      </c>
      <c r="K222" s="49">
        <v>264338.99321963236</v>
      </c>
      <c r="L222" s="49">
        <v>264338.99321963236</v>
      </c>
      <c r="M222" s="49">
        <v>264338.99321963236</v>
      </c>
      <c r="N222" s="49">
        <v>264338.99321963236</v>
      </c>
      <c r="O222" s="49">
        <v>3172067.9186355881</v>
      </c>
    </row>
    <row r="223" spans="1:15" x14ac:dyDescent="0.25">
      <c r="A223" s="48" t="s">
        <v>14</v>
      </c>
      <c r="B223" t="s">
        <v>63</v>
      </c>
      <c r="C223" s="49">
        <v>34211.123344414278</v>
      </c>
      <c r="D223" s="49">
        <v>34211.123344414278</v>
      </c>
      <c r="E223" s="49">
        <v>34211.123344414278</v>
      </c>
      <c r="F223" s="49">
        <v>34211.123344414278</v>
      </c>
      <c r="G223" s="49">
        <v>34211.123344414278</v>
      </c>
      <c r="H223" s="49">
        <v>34211.123344414278</v>
      </c>
      <c r="I223" s="49">
        <v>34211.123344414278</v>
      </c>
      <c r="J223" s="49">
        <v>34211.123344414278</v>
      </c>
      <c r="K223" s="49">
        <v>34211.123344414278</v>
      </c>
      <c r="L223" s="49">
        <v>34211.123344414278</v>
      </c>
      <c r="M223" s="49">
        <v>34211.123344414278</v>
      </c>
      <c r="N223" s="49">
        <v>34211.123344414278</v>
      </c>
      <c r="O223" s="49">
        <v>410533.48013297137</v>
      </c>
    </row>
    <row r="224" spans="1:15" x14ac:dyDescent="0.25">
      <c r="A224" s="48" t="s">
        <v>14</v>
      </c>
      <c r="B224" t="s">
        <v>64</v>
      </c>
      <c r="C224" s="49">
        <v>9832.0687382006436</v>
      </c>
      <c r="D224" s="49">
        <v>9832.0687382006436</v>
      </c>
      <c r="E224" s="49">
        <v>9832.0687382006436</v>
      </c>
      <c r="F224" s="49">
        <v>9832.0687382006436</v>
      </c>
      <c r="G224" s="49">
        <v>9832.0687382006436</v>
      </c>
      <c r="H224" s="49">
        <v>9832.0687382006436</v>
      </c>
      <c r="I224" s="49">
        <v>9832.0687382006436</v>
      </c>
      <c r="J224" s="49">
        <v>9832.0687382006436</v>
      </c>
      <c r="K224" s="49">
        <v>9832.0687382006436</v>
      </c>
      <c r="L224" s="49">
        <v>9832.0687382006436</v>
      </c>
      <c r="M224" s="49">
        <v>9832.0687382006436</v>
      </c>
      <c r="N224" s="49">
        <v>9832.0687382006436</v>
      </c>
      <c r="O224" s="49">
        <v>117984.82485840772</v>
      </c>
    </row>
    <row r="225" spans="1:15" x14ac:dyDescent="0.25">
      <c r="A225" s="48" t="s">
        <v>14</v>
      </c>
      <c r="B225" t="s">
        <v>65</v>
      </c>
      <c r="C225" s="49">
        <v>54131.916962380201</v>
      </c>
      <c r="D225" s="49">
        <v>54131.916962380201</v>
      </c>
      <c r="E225" s="49">
        <v>54131.916962380201</v>
      </c>
      <c r="F225" s="49">
        <v>54131.916962380201</v>
      </c>
      <c r="G225" s="49">
        <v>54131.916962380201</v>
      </c>
      <c r="H225" s="49">
        <v>54131.916962380201</v>
      </c>
      <c r="I225" s="49">
        <v>54131.916962380201</v>
      </c>
      <c r="J225" s="49">
        <v>54131.916962380201</v>
      </c>
      <c r="K225" s="49">
        <v>54131.916962380201</v>
      </c>
      <c r="L225" s="49">
        <v>54131.916962380201</v>
      </c>
      <c r="M225" s="49">
        <v>54131.916962380201</v>
      </c>
      <c r="N225" s="49">
        <v>54131.916962380201</v>
      </c>
      <c r="O225" s="49">
        <v>649583.00354856241</v>
      </c>
    </row>
    <row r="226" spans="1:15" x14ac:dyDescent="0.25">
      <c r="A226" s="48" t="s">
        <v>14</v>
      </c>
      <c r="B226" t="s">
        <v>66</v>
      </c>
      <c r="C226" s="49">
        <v>15839.726995036741</v>
      </c>
      <c r="D226" s="49">
        <v>15839.726995036741</v>
      </c>
      <c r="E226" s="49">
        <v>15839.726995036741</v>
      </c>
      <c r="F226" s="49">
        <v>15839.726995036741</v>
      </c>
      <c r="G226" s="49">
        <v>15839.726995036741</v>
      </c>
      <c r="H226" s="49">
        <v>15839.726995036741</v>
      </c>
      <c r="I226" s="49">
        <v>15839.726995036741</v>
      </c>
      <c r="J226" s="49">
        <v>15839.726995036741</v>
      </c>
      <c r="K226" s="49">
        <v>15839.726995036741</v>
      </c>
      <c r="L226" s="49">
        <v>15839.726995036741</v>
      </c>
      <c r="M226" s="49">
        <v>15839.726995036741</v>
      </c>
      <c r="N226" s="49">
        <v>15839.726995036741</v>
      </c>
      <c r="O226" s="49">
        <v>190076.72394044089</v>
      </c>
    </row>
    <row r="227" spans="1:15" x14ac:dyDescent="0.25">
      <c r="A227" s="48" t="s">
        <v>14</v>
      </c>
      <c r="B227" t="s">
        <v>67</v>
      </c>
      <c r="C227" s="49">
        <v>23429.589710922664</v>
      </c>
      <c r="D227" s="49">
        <v>23429.589710922664</v>
      </c>
      <c r="E227" s="49">
        <v>23429.589710922664</v>
      </c>
      <c r="F227" s="49">
        <v>23429.589710922664</v>
      </c>
      <c r="G227" s="49">
        <v>23429.589710922664</v>
      </c>
      <c r="H227" s="49">
        <v>23429.589710922664</v>
      </c>
      <c r="I227" s="49">
        <v>23429.589710922664</v>
      </c>
      <c r="J227" s="49">
        <v>23429.589710922664</v>
      </c>
      <c r="K227" s="49">
        <v>23429.589710922664</v>
      </c>
      <c r="L227" s="49">
        <v>23429.589710922664</v>
      </c>
      <c r="M227" s="49">
        <v>23429.589710922664</v>
      </c>
      <c r="N227" s="49">
        <v>23429.589710922664</v>
      </c>
      <c r="O227" s="49">
        <v>281155.07653107197</v>
      </c>
    </row>
    <row r="228" spans="1:15" x14ac:dyDescent="0.25">
      <c r="A228" s="48" t="s">
        <v>14</v>
      </c>
      <c r="B228" t="s">
        <v>68</v>
      </c>
      <c r="C228" s="49">
        <v>12751.648236767252</v>
      </c>
      <c r="D228" s="49">
        <v>12751.648236767252</v>
      </c>
      <c r="E228" s="49">
        <v>12751.648236767252</v>
      </c>
      <c r="F228" s="49">
        <v>12751.648236767252</v>
      </c>
      <c r="G228" s="49">
        <v>12751.648236767252</v>
      </c>
      <c r="H228" s="49">
        <v>12751.648236767252</v>
      </c>
      <c r="I228" s="49">
        <v>12751.648236767252</v>
      </c>
      <c r="J228" s="49">
        <v>12751.648236767252</v>
      </c>
      <c r="K228" s="49">
        <v>12751.648236767252</v>
      </c>
      <c r="L228" s="49">
        <v>12751.648236767252</v>
      </c>
      <c r="M228" s="49">
        <v>12751.648236767252</v>
      </c>
      <c r="N228" s="49">
        <v>12751.648236767252</v>
      </c>
      <c r="O228" s="49">
        <v>153019.77884120704</v>
      </c>
    </row>
    <row r="229" spans="1:15" x14ac:dyDescent="0.25">
      <c r="A229" s="48" t="s">
        <v>15</v>
      </c>
      <c r="B229" t="s">
        <v>41</v>
      </c>
      <c r="C229" s="49">
        <v>1124044.7818503082</v>
      </c>
      <c r="D229" s="49">
        <v>1124044.7818503082</v>
      </c>
      <c r="E229" s="49">
        <v>1124044.7818503082</v>
      </c>
      <c r="F229" s="49">
        <v>1124044.7818503082</v>
      </c>
      <c r="G229" s="49">
        <v>1124044.7818503082</v>
      </c>
      <c r="H229" s="49">
        <v>1124044.7818503082</v>
      </c>
      <c r="I229" s="49">
        <v>1124044.7818503082</v>
      </c>
      <c r="J229" s="49">
        <v>1124044.7818503082</v>
      </c>
      <c r="K229" s="49">
        <v>1124044.7818503082</v>
      </c>
      <c r="L229" s="49">
        <v>1124044.7818503082</v>
      </c>
      <c r="M229" s="49">
        <v>1124044.7818503082</v>
      </c>
      <c r="N229" s="49">
        <v>1124044.7818503082</v>
      </c>
      <c r="O229" s="49">
        <v>13488537.382203698</v>
      </c>
    </row>
    <row r="230" spans="1:15" x14ac:dyDescent="0.25">
      <c r="A230" s="48" t="s">
        <v>15</v>
      </c>
      <c r="B230" t="s">
        <v>54</v>
      </c>
      <c r="C230" s="49">
        <v>1829678.7367472386</v>
      </c>
      <c r="D230" s="49">
        <v>1829678.7367472386</v>
      </c>
      <c r="E230" s="49">
        <v>1829678.7367472386</v>
      </c>
      <c r="F230" s="49">
        <v>1829678.7367472386</v>
      </c>
      <c r="G230" s="49">
        <v>1829678.7367472386</v>
      </c>
      <c r="H230" s="49">
        <v>1829678.7367472386</v>
      </c>
      <c r="I230" s="49">
        <v>1829678.7367472386</v>
      </c>
      <c r="J230" s="49">
        <v>1829678.7367472386</v>
      </c>
      <c r="K230" s="49">
        <v>1829678.7367472386</v>
      </c>
      <c r="L230" s="49">
        <v>1829678.7367472386</v>
      </c>
      <c r="M230" s="49">
        <v>1829678.7367472386</v>
      </c>
      <c r="N230" s="49">
        <v>1829678.7367472386</v>
      </c>
      <c r="O230" s="49">
        <v>21956144.840966862</v>
      </c>
    </row>
    <row r="231" spans="1:15" x14ac:dyDescent="0.25">
      <c r="A231" s="48" t="s">
        <v>15</v>
      </c>
      <c r="B231" t="s">
        <v>55</v>
      </c>
      <c r="C231" s="49">
        <v>1109144.3806372506</v>
      </c>
      <c r="D231" s="49">
        <v>1109144.3806372506</v>
      </c>
      <c r="E231" s="49">
        <v>1109144.3806372506</v>
      </c>
      <c r="F231" s="49">
        <v>1109144.3806372506</v>
      </c>
      <c r="G231" s="49">
        <v>1109144.3806372506</v>
      </c>
      <c r="H231" s="49">
        <v>1109144.3806372506</v>
      </c>
      <c r="I231" s="49">
        <v>1109144.3806372506</v>
      </c>
      <c r="J231" s="49">
        <v>1109144.3806372506</v>
      </c>
      <c r="K231" s="49">
        <v>1109144.3806372506</v>
      </c>
      <c r="L231" s="49">
        <v>1109144.3806372506</v>
      </c>
      <c r="M231" s="49">
        <v>1109144.3806372506</v>
      </c>
      <c r="N231" s="49">
        <v>1109144.3806372506</v>
      </c>
      <c r="O231" s="49">
        <v>13309732.567647006</v>
      </c>
    </row>
    <row r="232" spans="1:15" x14ac:dyDescent="0.25">
      <c r="A232" s="48" t="s">
        <v>15</v>
      </c>
      <c r="B232" t="s">
        <v>56</v>
      </c>
      <c r="C232" s="49">
        <v>173761.53727117801</v>
      </c>
      <c r="D232" s="49">
        <v>173761.53727117801</v>
      </c>
      <c r="E232" s="49">
        <v>173761.53727117801</v>
      </c>
      <c r="F232" s="49">
        <v>173761.53727117801</v>
      </c>
      <c r="G232" s="49">
        <v>173761.53727117801</v>
      </c>
      <c r="H232" s="49">
        <v>173761.53727117801</v>
      </c>
      <c r="I232" s="49">
        <v>173761.53727117801</v>
      </c>
      <c r="J232" s="49">
        <v>173761.53727117801</v>
      </c>
      <c r="K232" s="49">
        <v>173761.53727117801</v>
      </c>
      <c r="L232" s="49">
        <v>173761.53727117801</v>
      </c>
      <c r="M232" s="49">
        <v>173761.53727117801</v>
      </c>
      <c r="N232" s="49">
        <v>173761.53727117801</v>
      </c>
      <c r="O232" s="49">
        <v>2085138.447254136</v>
      </c>
    </row>
    <row r="233" spans="1:15" x14ac:dyDescent="0.25">
      <c r="A233" s="48" t="s">
        <v>15</v>
      </c>
      <c r="B233" t="s">
        <v>57</v>
      </c>
      <c r="C233" s="49">
        <v>63390.690377732601</v>
      </c>
      <c r="D233" s="49">
        <v>63390.690377732601</v>
      </c>
      <c r="E233" s="49">
        <v>63390.690377732601</v>
      </c>
      <c r="F233" s="49">
        <v>63390.690377732601</v>
      </c>
      <c r="G233" s="49">
        <v>63390.690377732601</v>
      </c>
      <c r="H233" s="49">
        <v>63390.690377732601</v>
      </c>
      <c r="I233" s="49">
        <v>63390.690377732601</v>
      </c>
      <c r="J233" s="49">
        <v>63390.690377732601</v>
      </c>
      <c r="K233" s="49">
        <v>63390.690377732601</v>
      </c>
      <c r="L233" s="49">
        <v>63390.690377732601</v>
      </c>
      <c r="M233" s="49">
        <v>63390.690377732601</v>
      </c>
      <c r="N233" s="49">
        <v>63390.690377732601</v>
      </c>
      <c r="O233" s="49">
        <v>760688.28453279124</v>
      </c>
    </row>
    <row r="234" spans="1:15" x14ac:dyDescent="0.25">
      <c r="A234" s="48" t="s">
        <v>15</v>
      </c>
      <c r="B234" t="s">
        <v>58</v>
      </c>
      <c r="C234" s="49">
        <v>273780.61417213664</v>
      </c>
      <c r="D234" s="49">
        <v>273780.61417213664</v>
      </c>
      <c r="E234" s="49">
        <v>273780.61417213664</v>
      </c>
      <c r="F234" s="49">
        <v>273780.61417213664</v>
      </c>
      <c r="G234" s="49">
        <v>273780.61417213664</v>
      </c>
      <c r="H234" s="49">
        <v>273780.61417213664</v>
      </c>
      <c r="I234" s="49">
        <v>273780.61417213664</v>
      </c>
      <c r="J234" s="49">
        <v>273780.61417213664</v>
      </c>
      <c r="K234" s="49">
        <v>273780.61417213664</v>
      </c>
      <c r="L234" s="49">
        <v>273780.61417213664</v>
      </c>
      <c r="M234" s="49">
        <v>273780.61417213664</v>
      </c>
      <c r="N234" s="49">
        <v>273780.61417213664</v>
      </c>
      <c r="O234" s="49">
        <v>3285367.3700656397</v>
      </c>
    </row>
    <row r="235" spans="1:15" x14ac:dyDescent="0.25">
      <c r="A235" s="48" t="s">
        <v>15</v>
      </c>
      <c r="B235" t="s">
        <v>59</v>
      </c>
      <c r="C235" s="49">
        <v>882029.21338400396</v>
      </c>
      <c r="D235" s="49">
        <v>882029.21338400396</v>
      </c>
      <c r="E235" s="49">
        <v>882029.21338400396</v>
      </c>
      <c r="F235" s="49">
        <v>882029.21338400396</v>
      </c>
      <c r="G235" s="49">
        <v>882029.21338400396</v>
      </c>
      <c r="H235" s="49">
        <v>882029.21338400396</v>
      </c>
      <c r="I235" s="49">
        <v>882029.21338400396</v>
      </c>
      <c r="J235" s="49">
        <v>882029.21338400396</v>
      </c>
      <c r="K235" s="49">
        <v>882029.21338400396</v>
      </c>
      <c r="L235" s="49">
        <v>882029.21338400396</v>
      </c>
      <c r="M235" s="49">
        <v>882029.21338400396</v>
      </c>
      <c r="N235" s="49">
        <v>882029.21338400396</v>
      </c>
      <c r="O235" s="49">
        <v>10584350.560608048</v>
      </c>
    </row>
    <row r="236" spans="1:15" x14ac:dyDescent="0.25">
      <c r="A236" s="48" t="s">
        <v>15</v>
      </c>
      <c r="B236" t="s">
        <v>60</v>
      </c>
      <c r="C236" s="49">
        <v>89701.758538931259</v>
      </c>
      <c r="D236" s="49">
        <v>89701.758538931259</v>
      </c>
      <c r="E236" s="49">
        <v>89701.758538931259</v>
      </c>
      <c r="F236" s="49">
        <v>89701.758538931259</v>
      </c>
      <c r="G236" s="49">
        <v>89701.758538931259</v>
      </c>
      <c r="H236" s="49">
        <v>89701.758538931259</v>
      </c>
      <c r="I236" s="49">
        <v>89701.758538931259</v>
      </c>
      <c r="J236" s="49">
        <v>89701.758538931259</v>
      </c>
      <c r="K236" s="49">
        <v>89701.758538931259</v>
      </c>
      <c r="L236" s="49">
        <v>89701.758538931259</v>
      </c>
      <c r="M236" s="49">
        <v>89701.758538931259</v>
      </c>
      <c r="N236" s="49">
        <v>89701.758538931259</v>
      </c>
      <c r="O236" s="49">
        <v>1076421.1024671751</v>
      </c>
    </row>
    <row r="237" spans="1:15" x14ac:dyDescent="0.25">
      <c r="A237" s="48" t="s">
        <v>15</v>
      </c>
      <c r="B237" t="s">
        <v>61</v>
      </c>
      <c r="C237" s="49">
        <v>770930.01035605976</v>
      </c>
      <c r="D237" s="49">
        <v>770930.01035605976</v>
      </c>
      <c r="E237" s="49">
        <v>770930.01035605976</v>
      </c>
      <c r="F237" s="49">
        <v>770930.01035605976</v>
      </c>
      <c r="G237" s="49">
        <v>770930.01035605976</v>
      </c>
      <c r="H237" s="49">
        <v>770930.01035605976</v>
      </c>
      <c r="I237" s="49">
        <v>770930.01035605976</v>
      </c>
      <c r="J237" s="49">
        <v>770930.01035605976</v>
      </c>
      <c r="K237" s="49">
        <v>770930.01035605976</v>
      </c>
      <c r="L237" s="49">
        <v>770930.01035605976</v>
      </c>
      <c r="M237" s="49">
        <v>770930.01035605976</v>
      </c>
      <c r="N237" s="49">
        <v>770930.01035605976</v>
      </c>
      <c r="O237" s="49">
        <v>9251160.1242727172</v>
      </c>
    </row>
    <row r="238" spans="1:15" x14ac:dyDescent="0.25">
      <c r="A238" s="48" t="s">
        <v>15</v>
      </c>
      <c r="B238" t="s">
        <v>62</v>
      </c>
      <c r="C238" s="49">
        <v>2097673.7792529897</v>
      </c>
      <c r="D238" s="49">
        <v>2097673.7792529897</v>
      </c>
      <c r="E238" s="49">
        <v>2097673.7792529897</v>
      </c>
      <c r="F238" s="49">
        <v>2097673.7792529897</v>
      </c>
      <c r="G238" s="49">
        <v>2097673.7792529897</v>
      </c>
      <c r="H238" s="49">
        <v>2097673.7792529897</v>
      </c>
      <c r="I238" s="49">
        <v>2097673.7792529897</v>
      </c>
      <c r="J238" s="49">
        <v>2097673.7792529897</v>
      </c>
      <c r="K238" s="49">
        <v>2097673.7792529897</v>
      </c>
      <c r="L238" s="49">
        <v>2097673.7792529897</v>
      </c>
      <c r="M238" s="49">
        <v>2097673.7792529897</v>
      </c>
      <c r="N238" s="49">
        <v>2097673.7792529897</v>
      </c>
      <c r="O238" s="49">
        <v>25172085.351035874</v>
      </c>
    </row>
    <row r="239" spans="1:15" x14ac:dyDescent="0.25">
      <c r="A239" s="48" t="s">
        <v>15</v>
      </c>
      <c r="B239" t="s">
        <v>63</v>
      </c>
      <c r="C239" s="49">
        <v>442860.51594558958</v>
      </c>
      <c r="D239" s="49">
        <v>442860.51594558958</v>
      </c>
      <c r="E239" s="49">
        <v>442860.51594558958</v>
      </c>
      <c r="F239" s="49">
        <v>442860.51594558958</v>
      </c>
      <c r="G239" s="49">
        <v>442860.51594558958</v>
      </c>
      <c r="H239" s="49">
        <v>442860.51594558958</v>
      </c>
      <c r="I239" s="49">
        <v>442860.51594558958</v>
      </c>
      <c r="J239" s="49">
        <v>442860.51594558958</v>
      </c>
      <c r="K239" s="49">
        <v>442860.51594558958</v>
      </c>
      <c r="L239" s="49">
        <v>442860.51594558958</v>
      </c>
      <c r="M239" s="49">
        <v>442860.51594558958</v>
      </c>
      <c r="N239" s="49">
        <v>442860.51594558958</v>
      </c>
      <c r="O239" s="49">
        <v>5314326.1913470747</v>
      </c>
    </row>
    <row r="240" spans="1:15" x14ac:dyDescent="0.25">
      <c r="A240" s="48" t="s">
        <v>15</v>
      </c>
      <c r="B240" t="s">
        <v>64</v>
      </c>
      <c r="C240" s="49">
        <v>152307.60187554726</v>
      </c>
      <c r="D240" s="49">
        <v>152307.60187554726</v>
      </c>
      <c r="E240" s="49">
        <v>152307.60187554726</v>
      </c>
      <c r="F240" s="49">
        <v>152307.60187554726</v>
      </c>
      <c r="G240" s="49">
        <v>152307.60187554726</v>
      </c>
      <c r="H240" s="49">
        <v>152307.60187554726</v>
      </c>
      <c r="I240" s="49">
        <v>152307.60187554726</v>
      </c>
      <c r="J240" s="49">
        <v>152307.60187554726</v>
      </c>
      <c r="K240" s="49">
        <v>152307.60187554726</v>
      </c>
      <c r="L240" s="49">
        <v>152307.60187554726</v>
      </c>
      <c r="M240" s="49">
        <v>152307.60187554726</v>
      </c>
      <c r="N240" s="49">
        <v>152307.60187554726</v>
      </c>
      <c r="O240" s="49">
        <v>1827691.2225065671</v>
      </c>
    </row>
    <row r="241" spans="1:15" x14ac:dyDescent="0.25">
      <c r="A241" s="48" t="s">
        <v>15</v>
      </c>
      <c r="B241" t="s">
        <v>65</v>
      </c>
      <c r="C241" s="49">
        <v>303242.63450744789</v>
      </c>
      <c r="D241" s="49">
        <v>303242.63450744789</v>
      </c>
      <c r="E241" s="49">
        <v>303242.63450744789</v>
      </c>
      <c r="F241" s="49">
        <v>303242.63450744789</v>
      </c>
      <c r="G241" s="49">
        <v>303242.63450744789</v>
      </c>
      <c r="H241" s="49">
        <v>303242.63450744789</v>
      </c>
      <c r="I241" s="49">
        <v>303242.63450744789</v>
      </c>
      <c r="J241" s="49">
        <v>303242.63450744789</v>
      </c>
      <c r="K241" s="49">
        <v>303242.63450744789</v>
      </c>
      <c r="L241" s="49">
        <v>303242.63450744789</v>
      </c>
      <c r="M241" s="49">
        <v>303242.63450744789</v>
      </c>
      <c r="N241" s="49">
        <v>303242.63450744789</v>
      </c>
      <c r="O241" s="49">
        <v>3638911.6140893744</v>
      </c>
    </row>
    <row r="242" spans="1:15" x14ac:dyDescent="0.25">
      <c r="A242" s="48" t="s">
        <v>15</v>
      </c>
      <c r="B242" t="s">
        <v>66</v>
      </c>
      <c r="C242" s="49">
        <v>100358.7483387</v>
      </c>
      <c r="D242" s="49">
        <v>100358.7483387</v>
      </c>
      <c r="E242" s="49">
        <v>100358.7483387</v>
      </c>
      <c r="F242" s="49">
        <v>100358.7483387</v>
      </c>
      <c r="G242" s="49">
        <v>100358.7483387</v>
      </c>
      <c r="H242" s="49">
        <v>100358.7483387</v>
      </c>
      <c r="I242" s="49">
        <v>100358.7483387</v>
      </c>
      <c r="J242" s="49">
        <v>100358.7483387</v>
      </c>
      <c r="K242" s="49">
        <v>100358.7483387</v>
      </c>
      <c r="L242" s="49">
        <v>100358.7483387</v>
      </c>
      <c r="M242" s="49">
        <v>100358.7483387</v>
      </c>
      <c r="N242" s="49">
        <v>100358.7483387</v>
      </c>
      <c r="O242" s="49">
        <v>1204304.9800644</v>
      </c>
    </row>
    <row r="243" spans="1:15" x14ac:dyDescent="0.25">
      <c r="A243" s="48" t="s">
        <v>15</v>
      </c>
      <c r="B243" t="s">
        <v>67</v>
      </c>
      <c r="C243" s="49">
        <v>372673.24338114489</v>
      </c>
      <c r="D243" s="49">
        <v>372673.24338114489</v>
      </c>
      <c r="E243" s="49">
        <v>372673.24338114489</v>
      </c>
      <c r="F243" s="49">
        <v>372673.24338114489</v>
      </c>
      <c r="G243" s="49">
        <v>372673.24338114489</v>
      </c>
      <c r="H243" s="49">
        <v>372673.24338114489</v>
      </c>
      <c r="I243" s="49">
        <v>372673.24338114489</v>
      </c>
      <c r="J243" s="49">
        <v>372673.24338114489</v>
      </c>
      <c r="K243" s="49">
        <v>372673.24338114489</v>
      </c>
      <c r="L243" s="49">
        <v>372673.24338114489</v>
      </c>
      <c r="M243" s="49">
        <v>372673.24338114489</v>
      </c>
      <c r="N243" s="49">
        <v>372673.24338114489</v>
      </c>
      <c r="O243" s="49">
        <v>4472078.9205737384</v>
      </c>
    </row>
    <row r="244" spans="1:15" x14ac:dyDescent="0.25">
      <c r="A244" s="48" t="s">
        <v>15</v>
      </c>
      <c r="B244" t="s">
        <v>68</v>
      </c>
      <c r="C244" s="49">
        <v>160998.47416335679</v>
      </c>
      <c r="D244" s="49">
        <v>160998.47416335679</v>
      </c>
      <c r="E244" s="49">
        <v>160998.47416335679</v>
      </c>
      <c r="F244" s="49">
        <v>160998.47416335679</v>
      </c>
      <c r="G244" s="49">
        <v>160998.47416335679</v>
      </c>
      <c r="H244" s="49">
        <v>160998.47416335679</v>
      </c>
      <c r="I244" s="49">
        <v>160998.47416335679</v>
      </c>
      <c r="J244" s="49">
        <v>160998.47416335679</v>
      </c>
      <c r="K244" s="49">
        <v>160998.47416335679</v>
      </c>
      <c r="L244" s="49">
        <v>160998.47416335679</v>
      </c>
      <c r="M244" s="49">
        <v>160998.47416335679</v>
      </c>
      <c r="N244" s="49">
        <v>160998.47416335679</v>
      </c>
      <c r="O244" s="49">
        <v>1931981.6899602816</v>
      </c>
    </row>
    <row r="245" spans="1:15" x14ac:dyDescent="0.25">
      <c r="A245" s="48" t="s">
        <v>16</v>
      </c>
      <c r="B245" t="s">
        <v>41</v>
      </c>
      <c r="C245" s="49">
        <v>499809.77197790123</v>
      </c>
      <c r="D245" s="49">
        <v>499809.77197790123</v>
      </c>
      <c r="E245" s="49">
        <v>499809.77197790123</v>
      </c>
      <c r="F245" s="49">
        <v>499809.77197790123</v>
      </c>
      <c r="G245" s="49">
        <v>499809.77197790123</v>
      </c>
      <c r="H245" s="49">
        <v>499809.77197790123</v>
      </c>
      <c r="I245" s="49">
        <v>499809.77197790123</v>
      </c>
      <c r="J245" s="49">
        <v>499809.77197790123</v>
      </c>
      <c r="K245" s="49">
        <v>499809.77197790123</v>
      </c>
      <c r="L245" s="49">
        <v>499809.77197790123</v>
      </c>
      <c r="M245" s="49">
        <v>499809.77197790123</v>
      </c>
      <c r="N245" s="49">
        <v>499809.77197790123</v>
      </c>
      <c r="O245" s="49">
        <v>5997717.2637348147</v>
      </c>
    </row>
    <row r="246" spans="1:15" x14ac:dyDescent="0.25">
      <c r="A246" s="48" t="s">
        <v>16</v>
      </c>
      <c r="B246" t="s">
        <v>54</v>
      </c>
      <c r="C246" s="49">
        <v>648378.10493074008</v>
      </c>
      <c r="D246" s="49">
        <v>648378.10493074008</v>
      </c>
      <c r="E246" s="49">
        <v>648378.10493074008</v>
      </c>
      <c r="F246" s="49">
        <v>648378.10493074008</v>
      </c>
      <c r="G246" s="49">
        <v>648378.10493074008</v>
      </c>
      <c r="H246" s="49">
        <v>648378.10493074008</v>
      </c>
      <c r="I246" s="49">
        <v>648378.10493074008</v>
      </c>
      <c r="J246" s="49">
        <v>648378.10493074008</v>
      </c>
      <c r="K246" s="49">
        <v>648378.10493074008</v>
      </c>
      <c r="L246" s="49">
        <v>648378.10493074008</v>
      </c>
      <c r="M246" s="49">
        <v>648378.10493074008</v>
      </c>
      <c r="N246" s="49">
        <v>648378.10493074008</v>
      </c>
      <c r="O246" s="49">
        <v>7780537.259168881</v>
      </c>
    </row>
    <row r="247" spans="1:15" x14ac:dyDescent="0.25">
      <c r="A247" s="48" t="s">
        <v>16</v>
      </c>
      <c r="B247" t="s">
        <v>55</v>
      </c>
      <c r="C247" s="49">
        <v>295170.44409820985</v>
      </c>
      <c r="D247" s="49">
        <v>295170.44409820985</v>
      </c>
      <c r="E247" s="49">
        <v>295170.44409820985</v>
      </c>
      <c r="F247" s="49">
        <v>295170.44409820985</v>
      </c>
      <c r="G247" s="49">
        <v>295170.44409820985</v>
      </c>
      <c r="H247" s="49">
        <v>295170.44409820985</v>
      </c>
      <c r="I247" s="49">
        <v>295170.44409820985</v>
      </c>
      <c r="J247" s="49">
        <v>295170.44409820985</v>
      </c>
      <c r="K247" s="49">
        <v>295170.44409820985</v>
      </c>
      <c r="L247" s="49">
        <v>295170.44409820985</v>
      </c>
      <c r="M247" s="49">
        <v>295170.44409820985</v>
      </c>
      <c r="N247" s="49">
        <v>295170.44409820985</v>
      </c>
      <c r="O247" s="49">
        <v>3542045.3291785182</v>
      </c>
    </row>
    <row r="248" spans="1:15" x14ac:dyDescent="0.25">
      <c r="A248" s="48" t="s">
        <v>16</v>
      </c>
      <c r="B248" t="s">
        <v>56</v>
      </c>
      <c r="C248" s="49">
        <v>87135.048704094123</v>
      </c>
      <c r="D248" s="49">
        <v>87135.048704094123</v>
      </c>
      <c r="E248" s="49">
        <v>87135.048704094123</v>
      </c>
      <c r="F248" s="49">
        <v>87135.048704094123</v>
      </c>
      <c r="G248" s="49">
        <v>87135.048704094123</v>
      </c>
      <c r="H248" s="49">
        <v>87135.048704094123</v>
      </c>
      <c r="I248" s="49">
        <v>87135.048704094123</v>
      </c>
      <c r="J248" s="49">
        <v>87135.048704094123</v>
      </c>
      <c r="K248" s="49">
        <v>87135.048704094123</v>
      </c>
      <c r="L248" s="49">
        <v>87135.048704094123</v>
      </c>
      <c r="M248" s="49">
        <v>87135.048704094123</v>
      </c>
      <c r="N248" s="49">
        <v>87135.048704094123</v>
      </c>
      <c r="O248" s="49">
        <v>1045620.5844491295</v>
      </c>
    </row>
    <row r="249" spans="1:15" x14ac:dyDescent="0.25">
      <c r="A249" s="48" t="s">
        <v>16</v>
      </c>
      <c r="B249" t="s">
        <v>57</v>
      </c>
      <c r="C249" s="49">
        <v>27564.911764559325</v>
      </c>
      <c r="D249" s="49">
        <v>27564.911764559325</v>
      </c>
      <c r="E249" s="49">
        <v>27564.911764559325</v>
      </c>
      <c r="F249" s="49">
        <v>27564.911764559325</v>
      </c>
      <c r="G249" s="49">
        <v>27564.911764559325</v>
      </c>
      <c r="H249" s="49">
        <v>27564.911764559325</v>
      </c>
      <c r="I249" s="49">
        <v>27564.911764559325</v>
      </c>
      <c r="J249" s="49">
        <v>27564.911764559325</v>
      </c>
      <c r="K249" s="49">
        <v>27564.911764559325</v>
      </c>
      <c r="L249" s="49">
        <v>27564.911764559325</v>
      </c>
      <c r="M249" s="49">
        <v>27564.911764559325</v>
      </c>
      <c r="N249" s="49">
        <v>27564.911764559325</v>
      </c>
      <c r="O249" s="49">
        <v>330778.94117471192</v>
      </c>
    </row>
    <row r="250" spans="1:15" x14ac:dyDescent="0.25">
      <c r="A250" s="48" t="s">
        <v>16</v>
      </c>
      <c r="B250" t="s">
        <v>58</v>
      </c>
      <c r="C250" s="49">
        <v>171138.4266827734</v>
      </c>
      <c r="D250" s="49">
        <v>171138.4266827734</v>
      </c>
      <c r="E250" s="49">
        <v>171138.4266827734</v>
      </c>
      <c r="F250" s="49">
        <v>171138.4266827734</v>
      </c>
      <c r="G250" s="49">
        <v>171138.4266827734</v>
      </c>
      <c r="H250" s="49">
        <v>171138.4266827734</v>
      </c>
      <c r="I250" s="49">
        <v>171138.4266827734</v>
      </c>
      <c r="J250" s="49">
        <v>171138.4266827734</v>
      </c>
      <c r="K250" s="49">
        <v>171138.4266827734</v>
      </c>
      <c r="L250" s="49">
        <v>171138.4266827734</v>
      </c>
      <c r="M250" s="49">
        <v>171138.4266827734</v>
      </c>
      <c r="N250" s="49">
        <v>171138.4266827734</v>
      </c>
      <c r="O250" s="49">
        <v>2053661.1201932807</v>
      </c>
    </row>
    <row r="251" spans="1:15" x14ac:dyDescent="0.25">
      <c r="A251" s="48" t="s">
        <v>16</v>
      </c>
      <c r="B251" t="s">
        <v>59</v>
      </c>
      <c r="C251" s="49">
        <v>398339.39895981876</v>
      </c>
      <c r="D251" s="49">
        <v>398339.39895981876</v>
      </c>
      <c r="E251" s="49">
        <v>398339.39895981876</v>
      </c>
      <c r="F251" s="49">
        <v>398339.39895981876</v>
      </c>
      <c r="G251" s="49">
        <v>398339.39895981876</v>
      </c>
      <c r="H251" s="49">
        <v>398339.39895981876</v>
      </c>
      <c r="I251" s="49">
        <v>398339.39895981876</v>
      </c>
      <c r="J251" s="49">
        <v>398339.39895981876</v>
      </c>
      <c r="K251" s="49">
        <v>398339.39895981876</v>
      </c>
      <c r="L251" s="49">
        <v>398339.39895981876</v>
      </c>
      <c r="M251" s="49">
        <v>398339.39895981876</v>
      </c>
      <c r="N251" s="49">
        <v>398339.39895981876</v>
      </c>
      <c r="O251" s="49">
        <v>4780072.7875178251</v>
      </c>
    </row>
    <row r="252" spans="1:15" x14ac:dyDescent="0.25">
      <c r="A252" s="48" t="s">
        <v>16</v>
      </c>
      <c r="B252" t="s">
        <v>60</v>
      </c>
      <c r="C252" s="49">
        <v>42011.609746858601</v>
      </c>
      <c r="D252" s="49">
        <v>42011.609746858601</v>
      </c>
      <c r="E252" s="49">
        <v>42011.609746858601</v>
      </c>
      <c r="F252" s="49">
        <v>42011.609746858601</v>
      </c>
      <c r="G252" s="49">
        <v>42011.609746858601</v>
      </c>
      <c r="H252" s="49">
        <v>42011.609746858601</v>
      </c>
      <c r="I252" s="49">
        <v>42011.609746858601</v>
      </c>
      <c r="J252" s="49">
        <v>42011.609746858601</v>
      </c>
      <c r="K252" s="49">
        <v>42011.609746858601</v>
      </c>
      <c r="L252" s="49">
        <v>42011.609746858601</v>
      </c>
      <c r="M252" s="49">
        <v>42011.609746858601</v>
      </c>
      <c r="N252" s="49">
        <v>42011.609746858601</v>
      </c>
      <c r="O252" s="49">
        <v>504139.31696230324</v>
      </c>
    </row>
    <row r="253" spans="1:15" x14ac:dyDescent="0.25">
      <c r="A253" s="48" t="s">
        <v>16</v>
      </c>
      <c r="B253" t="s">
        <v>61</v>
      </c>
      <c r="C253" s="49">
        <v>272697.37517148111</v>
      </c>
      <c r="D253" s="49">
        <v>272697.37517148111</v>
      </c>
      <c r="E253" s="49">
        <v>272697.37517148111</v>
      </c>
      <c r="F253" s="49">
        <v>272697.37517148111</v>
      </c>
      <c r="G253" s="49">
        <v>272697.37517148111</v>
      </c>
      <c r="H253" s="49">
        <v>272697.37517148111</v>
      </c>
      <c r="I253" s="49">
        <v>272697.37517148111</v>
      </c>
      <c r="J253" s="49">
        <v>272697.37517148111</v>
      </c>
      <c r="K253" s="49">
        <v>272697.37517148111</v>
      </c>
      <c r="L253" s="49">
        <v>272697.37517148111</v>
      </c>
      <c r="M253" s="49">
        <v>272697.37517148111</v>
      </c>
      <c r="N253" s="49">
        <v>272697.37517148111</v>
      </c>
      <c r="O253" s="49">
        <v>3272368.5020577731</v>
      </c>
    </row>
    <row r="254" spans="1:15" x14ac:dyDescent="0.25">
      <c r="A254" s="48" t="s">
        <v>16</v>
      </c>
      <c r="B254" t="s">
        <v>62</v>
      </c>
      <c r="C254" s="49">
        <v>849453.29631459061</v>
      </c>
      <c r="D254" s="49">
        <v>849453.29631459061</v>
      </c>
      <c r="E254" s="49">
        <v>849453.29631459061</v>
      </c>
      <c r="F254" s="49">
        <v>849453.29631459061</v>
      </c>
      <c r="G254" s="49">
        <v>849453.29631459061</v>
      </c>
      <c r="H254" s="49">
        <v>849453.29631459061</v>
      </c>
      <c r="I254" s="49">
        <v>849453.29631459061</v>
      </c>
      <c r="J254" s="49">
        <v>849453.29631459061</v>
      </c>
      <c r="K254" s="49">
        <v>849453.29631459061</v>
      </c>
      <c r="L254" s="49">
        <v>849453.29631459061</v>
      </c>
      <c r="M254" s="49">
        <v>849453.29631459061</v>
      </c>
      <c r="N254" s="49">
        <v>849453.29631459061</v>
      </c>
      <c r="O254" s="49">
        <v>10193439.555775087</v>
      </c>
    </row>
    <row r="255" spans="1:15" x14ac:dyDescent="0.25">
      <c r="A255" s="48" t="s">
        <v>16</v>
      </c>
      <c r="B255" t="s">
        <v>63</v>
      </c>
      <c r="C255" s="49">
        <v>194871.48348075454</v>
      </c>
      <c r="D255" s="49">
        <v>194871.48348075454</v>
      </c>
      <c r="E255" s="49">
        <v>194871.48348075454</v>
      </c>
      <c r="F255" s="49">
        <v>194871.48348075454</v>
      </c>
      <c r="G255" s="49">
        <v>194871.48348075454</v>
      </c>
      <c r="H255" s="49">
        <v>194871.48348075454</v>
      </c>
      <c r="I255" s="49">
        <v>194871.48348075454</v>
      </c>
      <c r="J255" s="49">
        <v>194871.48348075454</v>
      </c>
      <c r="K255" s="49">
        <v>194871.48348075454</v>
      </c>
      <c r="L255" s="49">
        <v>194871.48348075454</v>
      </c>
      <c r="M255" s="49">
        <v>194871.48348075454</v>
      </c>
      <c r="N255" s="49">
        <v>194871.48348075454</v>
      </c>
      <c r="O255" s="49">
        <v>2338457.8017690545</v>
      </c>
    </row>
    <row r="256" spans="1:15" x14ac:dyDescent="0.25">
      <c r="A256" s="48" t="s">
        <v>16</v>
      </c>
      <c r="B256" t="s">
        <v>64</v>
      </c>
      <c r="C256" s="49">
        <v>31749.789754492031</v>
      </c>
      <c r="D256" s="49">
        <v>31749.789754492031</v>
      </c>
      <c r="E256" s="49">
        <v>31749.789754492031</v>
      </c>
      <c r="F256" s="49">
        <v>31749.789754492031</v>
      </c>
      <c r="G256" s="49">
        <v>31749.789754492031</v>
      </c>
      <c r="H256" s="49">
        <v>31749.789754492031</v>
      </c>
      <c r="I256" s="49">
        <v>31749.789754492031</v>
      </c>
      <c r="J256" s="49">
        <v>31749.789754492031</v>
      </c>
      <c r="K256" s="49">
        <v>31749.789754492031</v>
      </c>
      <c r="L256" s="49">
        <v>31749.789754492031</v>
      </c>
      <c r="M256" s="49">
        <v>31749.789754492031</v>
      </c>
      <c r="N256" s="49">
        <v>31749.789754492031</v>
      </c>
      <c r="O256" s="49">
        <v>380997.47705390438</v>
      </c>
    </row>
    <row r="257" spans="1:15" x14ac:dyDescent="0.25">
      <c r="A257" s="48" t="s">
        <v>16</v>
      </c>
      <c r="B257" t="s">
        <v>65</v>
      </c>
      <c r="C257" s="49">
        <v>120652.04157763634</v>
      </c>
      <c r="D257" s="49">
        <v>120652.04157763634</v>
      </c>
      <c r="E257" s="49">
        <v>120652.04157763634</v>
      </c>
      <c r="F257" s="49">
        <v>120652.04157763634</v>
      </c>
      <c r="G257" s="49">
        <v>120652.04157763634</v>
      </c>
      <c r="H257" s="49">
        <v>120652.04157763634</v>
      </c>
      <c r="I257" s="49">
        <v>120652.04157763634</v>
      </c>
      <c r="J257" s="49">
        <v>120652.04157763634</v>
      </c>
      <c r="K257" s="49">
        <v>120652.04157763634</v>
      </c>
      <c r="L257" s="49">
        <v>120652.04157763634</v>
      </c>
      <c r="M257" s="49">
        <v>120652.04157763634</v>
      </c>
      <c r="N257" s="49">
        <v>120652.04157763634</v>
      </c>
      <c r="O257" s="49">
        <v>1447824.4989316361</v>
      </c>
    </row>
    <row r="258" spans="1:15" x14ac:dyDescent="0.25">
      <c r="A258" s="48" t="s">
        <v>16</v>
      </c>
      <c r="B258" t="s">
        <v>66</v>
      </c>
      <c r="C258" s="49">
        <v>60591.330149016729</v>
      </c>
      <c r="D258" s="49">
        <v>60591.330149016729</v>
      </c>
      <c r="E258" s="49">
        <v>60591.330149016729</v>
      </c>
      <c r="F258" s="49">
        <v>60591.330149016729</v>
      </c>
      <c r="G258" s="49">
        <v>60591.330149016729</v>
      </c>
      <c r="H258" s="49">
        <v>60591.330149016729</v>
      </c>
      <c r="I258" s="49">
        <v>60591.330149016729</v>
      </c>
      <c r="J258" s="49">
        <v>60591.330149016729</v>
      </c>
      <c r="K258" s="49">
        <v>60591.330149016729</v>
      </c>
      <c r="L258" s="49">
        <v>60591.330149016729</v>
      </c>
      <c r="M258" s="49">
        <v>60591.330149016729</v>
      </c>
      <c r="N258" s="49">
        <v>60591.330149016729</v>
      </c>
      <c r="O258" s="49">
        <v>727095.96178820077</v>
      </c>
    </row>
    <row r="259" spans="1:15" x14ac:dyDescent="0.25">
      <c r="A259" s="48" t="s">
        <v>16</v>
      </c>
      <c r="B259" t="s">
        <v>67</v>
      </c>
      <c r="C259" s="49">
        <v>90144.562654608861</v>
      </c>
      <c r="D259" s="49">
        <v>90144.562654608861</v>
      </c>
      <c r="E259" s="49">
        <v>90144.562654608861</v>
      </c>
      <c r="F259" s="49">
        <v>90144.562654608861</v>
      </c>
      <c r="G259" s="49">
        <v>90144.562654608861</v>
      </c>
      <c r="H259" s="49">
        <v>90144.562654608861</v>
      </c>
      <c r="I259" s="49">
        <v>90144.562654608861</v>
      </c>
      <c r="J259" s="49">
        <v>90144.562654608861</v>
      </c>
      <c r="K259" s="49">
        <v>90144.562654608861</v>
      </c>
      <c r="L259" s="49">
        <v>90144.562654608861</v>
      </c>
      <c r="M259" s="49">
        <v>90144.562654608861</v>
      </c>
      <c r="N259" s="49">
        <v>90144.562654608861</v>
      </c>
      <c r="O259" s="49">
        <v>1081734.7518553063</v>
      </c>
    </row>
    <row r="260" spans="1:15" x14ac:dyDescent="0.25">
      <c r="A260" s="48" t="s">
        <v>16</v>
      </c>
      <c r="B260" t="s">
        <v>68</v>
      </c>
      <c r="C260" s="49">
        <v>35370.018529455338</v>
      </c>
      <c r="D260" s="49">
        <v>35370.018529455338</v>
      </c>
      <c r="E260" s="49">
        <v>35370.018529455338</v>
      </c>
      <c r="F260" s="49">
        <v>35370.018529455338</v>
      </c>
      <c r="G260" s="49">
        <v>35370.018529455338</v>
      </c>
      <c r="H260" s="49">
        <v>35370.018529455338</v>
      </c>
      <c r="I260" s="49">
        <v>35370.018529455338</v>
      </c>
      <c r="J260" s="49">
        <v>35370.018529455338</v>
      </c>
      <c r="K260" s="49">
        <v>35370.018529455338</v>
      </c>
      <c r="L260" s="49">
        <v>35370.018529455338</v>
      </c>
      <c r="M260" s="49">
        <v>35370.018529455338</v>
      </c>
      <c r="N260" s="49">
        <v>35370.018529455338</v>
      </c>
      <c r="O260" s="49">
        <v>424440.22235346405</v>
      </c>
    </row>
    <row r="261" spans="1:15" x14ac:dyDescent="0.25">
      <c r="A261" s="48" t="s">
        <v>17</v>
      </c>
      <c r="B261" t="s">
        <v>41</v>
      </c>
      <c r="C261" s="49">
        <v>400871.91361704143</v>
      </c>
      <c r="D261" s="49">
        <v>400871.91361704143</v>
      </c>
      <c r="E261" s="49">
        <v>400871.91361704143</v>
      </c>
      <c r="F261" s="49">
        <v>400871.91361704143</v>
      </c>
      <c r="G261" s="49">
        <v>400871.91361704143</v>
      </c>
      <c r="H261" s="49">
        <v>400871.91361704143</v>
      </c>
      <c r="I261" s="49">
        <v>400871.91361704143</v>
      </c>
      <c r="J261" s="49">
        <v>400871.91361704143</v>
      </c>
      <c r="K261" s="49">
        <v>400871.91361704143</v>
      </c>
      <c r="L261" s="49">
        <v>400871.91361704143</v>
      </c>
      <c r="M261" s="49">
        <v>400871.91361704143</v>
      </c>
      <c r="N261" s="49">
        <v>400871.91361704143</v>
      </c>
      <c r="O261" s="49">
        <v>4810462.9634044971</v>
      </c>
    </row>
    <row r="262" spans="1:15" x14ac:dyDescent="0.25">
      <c r="A262" s="48" t="s">
        <v>17</v>
      </c>
      <c r="B262" t="s">
        <v>54</v>
      </c>
      <c r="C262" s="49">
        <v>1083470.2991856441</v>
      </c>
      <c r="D262" s="49">
        <v>1083470.2991856441</v>
      </c>
      <c r="E262" s="49">
        <v>1083470.2991856441</v>
      </c>
      <c r="F262" s="49">
        <v>1083470.2991856441</v>
      </c>
      <c r="G262" s="49">
        <v>1083470.2991856441</v>
      </c>
      <c r="H262" s="49">
        <v>1083470.2991856441</v>
      </c>
      <c r="I262" s="49">
        <v>1083470.2991856441</v>
      </c>
      <c r="J262" s="49">
        <v>1083470.2991856441</v>
      </c>
      <c r="K262" s="49">
        <v>1083470.2991856441</v>
      </c>
      <c r="L262" s="49">
        <v>1083470.2991856441</v>
      </c>
      <c r="M262" s="49">
        <v>1083470.2991856441</v>
      </c>
      <c r="N262" s="49">
        <v>1083470.2991856441</v>
      </c>
      <c r="O262" s="49">
        <v>13001643.590227731</v>
      </c>
    </row>
    <row r="263" spans="1:15" x14ac:dyDescent="0.25">
      <c r="A263" s="48" t="s">
        <v>17</v>
      </c>
      <c r="B263" t="s">
        <v>55</v>
      </c>
      <c r="C263" s="49">
        <v>186281.85970163872</v>
      </c>
      <c r="D263" s="49">
        <v>186281.85970163872</v>
      </c>
      <c r="E263" s="49">
        <v>186281.85970163872</v>
      </c>
      <c r="F263" s="49">
        <v>186281.85970163872</v>
      </c>
      <c r="G263" s="49">
        <v>186281.85970163872</v>
      </c>
      <c r="H263" s="49">
        <v>186281.85970163872</v>
      </c>
      <c r="I263" s="49">
        <v>186281.85970163872</v>
      </c>
      <c r="J263" s="49">
        <v>186281.85970163872</v>
      </c>
      <c r="K263" s="49">
        <v>186281.85970163872</v>
      </c>
      <c r="L263" s="49">
        <v>186281.85970163872</v>
      </c>
      <c r="M263" s="49">
        <v>186281.85970163872</v>
      </c>
      <c r="N263" s="49">
        <v>186281.85970163872</v>
      </c>
      <c r="O263" s="49">
        <v>2235382.3164196648</v>
      </c>
    </row>
    <row r="264" spans="1:15" x14ac:dyDescent="0.25">
      <c r="A264" s="48" t="s">
        <v>17</v>
      </c>
      <c r="B264" t="s">
        <v>56</v>
      </c>
      <c r="C264" s="49">
        <v>62347.43761758718</v>
      </c>
      <c r="D264" s="49">
        <v>62347.43761758718</v>
      </c>
      <c r="E264" s="49">
        <v>62347.43761758718</v>
      </c>
      <c r="F264" s="49">
        <v>62347.43761758718</v>
      </c>
      <c r="G264" s="49">
        <v>62347.43761758718</v>
      </c>
      <c r="H264" s="49">
        <v>62347.43761758718</v>
      </c>
      <c r="I264" s="49">
        <v>62347.43761758718</v>
      </c>
      <c r="J264" s="49">
        <v>62347.43761758718</v>
      </c>
      <c r="K264" s="49">
        <v>62347.43761758718</v>
      </c>
      <c r="L264" s="49">
        <v>62347.43761758718</v>
      </c>
      <c r="M264" s="49">
        <v>62347.43761758718</v>
      </c>
      <c r="N264" s="49">
        <v>62347.43761758718</v>
      </c>
      <c r="O264" s="49">
        <v>748169.25141104613</v>
      </c>
    </row>
    <row r="265" spans="1:15" x14ac:dyDescent="0.25">
      <c r="A265" s="48" t="s">
        <v>17</v>
      </c>
      <c r="B265" t="s">
        <v>57</v>
      </c>
      <c r="C265" s="49">
        <v>67294.74435564733</v>
      </c>
      <c r="D265" s="49">
        <v>67294.74435564733</v>
      </c>
      <c r="E265" s="49">
        <v>67294.74435564733</v>
      </c>
      <c r="F265" s="49">
        <v>67294.74435564733</v>
      </c>
      <c r="G265" s="49">
        <v>67294.74435564733</v>
      </c>
      <c r="H265" s="49">
        <v>67294.74435564733</v>
      </c>
      <c r="I265" s="49">
        <v>67294.74435564733</v>
      </c>
      <c r="J265" s="49">
        <v>67294.74435564733</v>
      </c>
      <c r="K265" s="49">
        <v>67294.74435564733</v>
      </c>
      <c r="L265" s="49">
        <v>67294.74435564733</v>
      </c>
      <c r="M265" s="49">
        <v>67294.74435564733</v>
      </c>
      <c r="N265" s="49">
        <v>67294.74435564733</v>
      </c>
      <c r="O265" s="49">
        <v>807536.93226776796</v>
      </c>
    </row>
    <row r="266" spans="1:15" x14ac:dyDescent="0.25">
      <c r="A266" s="48" t="s">
        <v>17</v>
      </c>
      <c r="B266" t="s">
        <v>58</v>
      </c>
      <c r="C266" s="49">
        <v>200747.82339468691</v>
      </c>
      <c r="D266" s="49">
        <v>200747.82339468691</v>
      </c>
      <c r="E266" s="49">
        <v>200747.82339468691</v>
      </c>
      <c r="F266" s="49">
        <v>200747.82339468691</v>
      </c>
      <c r="G266" s="49">
        <v>200747.82339468691</v>
      </c>
      <c r="H266" s="49">
        <v>200747.82339468691</v>
      </c>
      <c r="I266" s="49">
        <v>200747.82339468691</v>
      </c>
      <c r="J266" s="49">
        <v>200747.82339468691</v>
      </c>
      <c r="K266" s="49">
        <v>200747.82339468691</v>
      </c>
      <c r="L266" s="49">
        <v>200747.82339468691</v>
      </c>
      <c r="M266" s="49">
        <v>200747.82339468691</v>
      </c>
      <c r="N266" s="49">
        <v>200747.82339468691</v>
      </c>
      <c r="O266" s="49">
        <v>2408973.880736243</v>
      </c>
    </row>
    <row r="267" spans="1:15" x14ac:dyDescent="0.25">
      <c r="A267" s="48" t="s">
        <v>17</v>
      </c>
      <c r="B267" t="s">
        <v>59</v>
      </c>
      <c r="C267" s="49">
        <v>296699.5043069009</v>
      </c>
      <c r="D267" s="49">
        <v>296699.5043069009</v>
      </c>
      <c r="E267" s="49">
        <v>296699.5043069009</v>
      </c>
      <c r="F267" s="49">
        <v>296699.5043069009</v>
      </c>
      <c r="G267" s="49">
        <v>296699.5043069009</v>
      </c>
      <c r="H267" s="49">
        <v>296699.5043069009</v>
      </c>
      <c r="I267" s="49">
        <v>296699.5043069009</v>
      </c>
      <c r="J267" s="49">
        <v>296699.5043069009</v>
      </c>
      <c r="K267" s="49">
        <v>296699.5043069009</v>
      </c>
      <c r="L267" s="49">
        <v>296699.5043069009</v>
      </c>
      <c r="M267" s="49">
        <v>296699.5043069009</v>
      </c>
      <c r="N267" s="49">
        <v>296699.5043069009</v>
      </c>
      <c r="O267" s="49">
        <v>3560394.0516828108</v>
      </c>
    </row>
    <row r="268" spans="1:15" x14ac:dyDescent="0.25">
      <c r="A268" s="48" t="s">
        <v>17</v>
      </c>
      <c r="B268" t="s">
        <v>60</v>
      </c>
      <c r="C268" s="49">
        <v>38868.210200179856</v>
      </c>
      <c r="D268" s="49">
        <v>38868.210200179856</v>
      </c>
      <c r="E268" s="49">
        <v>38868.210200179856</v>
      </c>
      <c r="F268" s="49">
        <v>38868.210200179856</v>
      </c>
      <c r="G268" s="49">
        <v>38868.210200179856</v>
      </c>
      <c r="H268" s="49">
        <v>38868.210200179856</v>
      </c>
      <c r="I268" s="49">
        <v>38868.210200179856</v>
      </c>
      <c r="J268" s="49">
        <v>38868.210200179856</v>
      </c>
      <c r="K268" s="49">
        <v>38868.210200179856</v>
      </c>
      <c r="L268" s="49">
        <v>38868.210200179856</v>
      </c>
      <c r="M268" s="49">
        <v>38868.210200179856</v>
      </c>
      <c r="N268" s="49">
        <v>38868.210200179856</v>
      </c>
      <c r="O268" s="49">
        <v>466418.5224021583</v>
      </c>
    </row>
    <row r="269" spans="1:15" x14ac:dyDescent="0.25">
      <c r="A269" s="48" t="s">
        <v>17</v>
      </c>
      <c r="B269" t="s">
        <v>61</v>
      </c>
      <c r="C269" s="49">
        <v>241764.71715896577</v>
      </c>
      <c r="D269" s="49">
        <v>241764.71715896577</v>
      </c>
      <c r="E269" s="49">
        <v>241764.71715896577</v>
      </c>
      <c r="F269" s="49">
        <v>241764.71715896577</v>
      </c>
      <c r="G269" s="49">
        <v>241764.71715896577</v>
      </c>
      <c r="H269" s="49">
        <v>241764.71715896577</v>
      </c>
      <c r="I269" s="49">
        <v>241764.71715896577</v>
      </c>
      <c r="J269" s="49">
        <v>241764.71715896577</v>
      </c>
      <c r="K269" s="49">
        <v>241764.71715896577</v>
      </c>
      <c r="L269" s="49">
        <v>241764.71715896577</v>
      </c>
      <c r="M269" s="49">
        <v>241764.71715896577</v>
      </c>
      <c r="N269" s="49">
        <v>241764.71715896577</v>
      </c>
      <c r="O269" s="49">
        <v>2901176.6059075892</v>
      </c>
    </row>
    <row r="270" spans="1:15" x14ac:dyDescent="0.25">
      <c r="A270" s="48" t="s">
        <v>17</v>
      </c>
      <c r="B270" t="s">
        <v>62</v>
      </c>
      <c r="C270" s="49">
        <v>713719.23331770755</v>
      </c>
      <c r="D270" s="49">
        <v>713719.23331770755</v>
      </c>
      <c r="E270" s="49">
        <v>713719.23331770755</v>
      </c>
      <c r="F270" s="49">
        <v>713719.23331770755</v>
      </c>
      <c r="G270" s="49">
        <v>713719.23331770755</v>
      </c>
      <c r="H270" s="49">
        <v>713719.23331770755</v>
      </c>
      <c r="I270" s="49">
        <v>713719.23331770755</v>
      </c>
      <c r="J270" s="49">
        <v>713719.23331770755</v>
      </c>
      <c r="K270" s="49">
        <v>713719.23331770755</v>
      </c>
      <c r="L270" s="49">
        <v>713719.23331770755</v>
      </c>
      <c r="M270" s="49">
        <v>713719.23331770755</v>
      </c>
      <c r="N270" s="49">
        <v>713719.23331770755</v>
      </c>
      <c r="O270" s="49">
        <v>8564630.7998124901</v>
      </c>
    </row>
    <row r="271" spans="1:15" x14ac:dyDescent="0.25">
      <c r="A271" s="48" t="s">
        <v>17</v>
      </c>
      <c r="B271" t="s">
        <v>63</v>
      </c>
      <c r="C271" s="49">
        <v>154092.44489322277</v>
      </c>
      <c r="D271" s="49">
        <v>154092.44489322277</v>
      </c>
      <c r="E271" s="49">
        <v>154092.44489322277</v>
      </c>
      <c r="F271" s="49">
        <v>154092.44489322277</v>
      </c>
      <c r="G271" s="49">
        <v>154092.44489322277</v>
      </c>
      <c r="H271" s="49">
        <v>154092.44489322277</v>
      </c>
      <c r="I271" s="49">
        <v>154092.44489322277</v>
      </c>
      <c r="J271" s="49">
        <v>154092.44489322277</v>
      </c>
      <c r="K271" s="49">
        <v>154092.44489322277</v>
      </c>
      <c r="L271" s="49">
        <v>154092.44489322277</v>
      </c>
      <c r="M271" s="49">
        <v>154092.44489322277</v>
      </c>
      <c r="N271" s="49">
        <v>154092.44489322277</v>
      </c>
      <c r="O271" s="49">
        <v>1849109.3387186732</v>
      </c>
    </row>
    <row r="272" spans="1:15" x14ac:dyDescent="0.25">
      <c r="A272" s="48" t="s">
        <v>17</v>
      </c>
      <c r="B272" t="s">
        <v>64</v>
      </c>
      <c r="C272" s="49">
        <v>44917.060645318183</v>
      </c>
      <c r="D272" s="49">
        <v>44917.060645318183</v>
      </c>
      <c r="E272" s="49">
        <v>44917.060645318183</v>
      </c>
      <c r="F272" s="49">
        <v>44917.060645318183</v>
      </c>
      <c r="G272" s="49">
        <v>44917.060645318183</v>
      </c>
      <c r="H272" s="49">
        <v>44917.060645318183</v>
      </c>
      <c r="I272" s="49">
        <v>44917.060645318183</v>
      </c>
      <c r="J272" s="49">
        <v>44917.060645318183</v>
      </c>
      <c r="K272" s="49">
        <v>44917.060645318183</v>
      </c>
      <c r="L272" s="49">
        <v>44917.060645318183</v>
      </c>
      <c r="M272" s="49">
        <v>44917.060645318183</v>
      </c>
      <c r="N272" s="49">
        <v>44917.060645318183</v>
      </c>
      <c r="O272" s="49">
        <v>539004.72774381819</v>
      </c>
    </row>
    <row r="273" spans="1:15" x14ac:dyDescent="0.25">
      <c r="A273" s="48" t="s">
        <v>17</v>
      </c>
      <c r="B273" t="s">
        <v>65</v>
      </c>
      <c r="C273" s="49">
        <v>252129.14040435568</v>
      </c>
      <c r="D273" s="49">
        <v>252129.14040435568</v>
      </c>
      <c r="E273" s="49">
        <v>252129.14040435568</v>
      </c>
      <c r="F273" s="49">
        <v>252129.14040435568</v>
      </c>
      <c r="G273" s="49">
        <v>252129.14040435568</v>
      </c>
      <c r="H273" s="49">
        <v>252129.14040435568</v>
      </c>
      <c r="I273" s="49">
        <v>252129.14040435568</v>
      </c>
      <c r="J273" s="49">
        <v>252129.14040435568</v>
      </c>
      <c r="K273" s="49">
        <v>252129.14040435568</v>
      </c>
      <c r="L273" s="49">
        <v>252129.14040435568</v>
      </c>
      <c r="M273" s="49">
        <v>252129.14040435568</v>
      </c>
      <c r="N273" s="49">
        <v>252129.14040435568</v>
      </c>
      <c r="O273" s="49">
        <v>3025549.6848522681</v>
      </c>
    </row>
    <row r="274" spans="1:15" x14ac:dyDescent="0.25">
      <c r="A274" s="48" t="s">
        <v>17</v>
      </c>
      <c r="B274" t="s">
        <v>66</v>
      </c>
      <c r="C274" s="49">
        <v>94267.997617292873</v>
      </c>
      <c r="D274" s="49">
        <v>94267.997617292873</v>
      </c>
      <c r="E274" s="49">
        <v>94267.997617292873</v>
      </c>
      <c r="F274" s="49">
        <v>94267.997617292873</v>
      </c>
      <c r="G274" s="49">
        <v>94267.997617292873</v>
      </c>
      <c r="H274" s="49">
        <v>94267.997617292873</v>
      </c>
      <c r="I274" s="49">
        <v>94267.997617292873</v>
      </c>
      <c r="J274" s="49">
        <v>94267.997617292873</v>
      </c>
      <c r="K274" s="49">
        <v>94267.997617292873</v>
      </c>
      <c r="L274" s="49">
        <v>94267.997617292873</v>
      </c>
      <c r="M274" s="49">
        <v>94267.997617292873</v>
      </c>
      <c r="N274" s="49">
        <v>94267.997617292873</v>
      </c>
      <c r="O274" s="49">
        <v>1131215.9714075145</v>
      </c>
    </row>
    <row r="275" spans="1:15" x14ac:dyDescent="0.25">
      <c r="A275" s="48" t="s">
        <v>17</v>
      </c>
      <c r="B275" t="s">
        <v>67</v>
      </c>
      <c r="C275" s="49">
        <v>225285.8420490078</v>
      </c>
      <c r="D275" s="49">
        <v>225285.8420490078</v>
      </c>
      <c r="E275" s="49">
        <v>225285.8420490078</v>
      </c>
      <c r="F275" s="49">
        <v>225285.8420490078</v>
      </c>
      <c r="G275" s="49">
        <v>225285.8420490078</v>
      </c>
      <c r="H275" s="49">
        <v>225285.8420490078</v>
      </c>
      <c r="I275" s="49">
        <v>225285.8420490078</v>
      </c>
      <c r="J275" s="49">
        <v>225285.8420490078</v>
      </c>
      <c r="K275" s="49">
        <v>225285.8420490078</v>
      </c>
      <c r="L275" s="49">
        <v>225285.8420490078</v>
      </c>
      <c r="M275" s="49">
        <v>225285.8420490078</v>
      </c>
      <c r="N275" s="49">
        <v>225285.8420490078</v>
      </c>
      <c r="O275" s="49">
        <v>2703430.1045880937</v>
      </c>
    </row>
    <row r="276" spans="1:15" x14ac:dyDescent="0.25">
      <c r="A276" s="48" t="s">
        <v>17</v>
      </c>
      <c r="B276" t="s">
        <v>68</v>
      </c>
      <c r="C276" s="49">
        <v>162703.45935182154</v>
      </c>
      <c r="D276" s="49">
        <v>162703.45935182154</v>
      </c>
      <c r="E276" s="49">
        <v>162703.45935182154</v>
      </c>
      <c r="F276" s="49">
        <v>162703.45935182154</v>
      </c>
      <c r="G276" s="49">
        <v>162703.45935182154</v>
      </c>
      <c r="H276" s="49">
        <v>162703.45935182154</v>
      </c>
      <c r="I276" s="49">
        <v>162703.45935182154</v>
      </c>
      <c r="J276" s="49">
        <v>162703.45935182154</v>
      </c>
      <c r="K276" s="49">
        <v>162703.45935182154</v>
      </c>
      <c r="L276" s="49">
        <v>162703.45935182154</v>
      </c>
      <c r="M276" s="49">
        <v>162703.45935182154</v>
      </c>
      <c r="N276" s="49">
        <v>162703.45935182154</v>
      </c>
      <c r="O276" s="49">
        <v>1952441.5122218584</v>
      </c>
    </row>
  </sheetData>
  <mergeCells count="1">
    <mergeCell ref="C1:O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4AB4-B136-4A3E-AE8F-E6B7D9182F41}">
  <dimension ref="A1:U276"/>
  <sheetViews>
    <sheetView workbookViewId="0">
      <pane xSplit="2" ySplit="4" topLeftCell="C247" activePane="bottomRight" state="frozen"/>
      <selection pane="topRight" activeCell="C1" sqref="C1"/>
      <selection pane="bottomLeft" activeCell="A5" sqref="A5"/>
      <selection pane="bottomRight" sqref="A1:O276"/>
    </sheetView>
  </sheetViews>
  <sheetFormatPr baseColWidth="10" defaultRowHeight="15" x14ac:dyDescent="0.25"/>
  <cols>
    <col min="1" max="1" width="45.140625" style="4" bestFit="1" customWidth="1"/>
    <col min="2" max="2" width="25.42578125" bestFit="1" customWidth="1"/>
    <col min="17" max="17" width="25.42578125" bestFit="1" customWidth="1"/>
  </cols>
  <sheetData>
    <row r="1" spans="1:21" x14ac:dyDescent="0.25">
      <c r="A1" s="2"/>
      <c r="C1" s="20" t="s">
        <v>91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1" x14ac:dyDescent="0.25">
      <c r="A2" s="3"/>
      <c r="C2" s="17">
        <v>2020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8"/>
    </row>
    <row r="3" spans="1:21" x14ac:dyDescent="0.25">
      <c r="A3" s="3"/>
      <c r="B3" t="s">
        <v>122</v>
      </c>
      <c r="C3" s="17" t="s">
        <v>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8"/>
      <c r="Q3" s="48"/>
    </row>
    <row r="4" spans="1:21" ht="26.25" thickBot="1" x14ac:dyDescent="0.3">
      <c r="A4" s="2" t="s">
        <v>0</v>
      </c>
      <c r="B4" s="1" t="s">
        <v>78</v>
      </c>
      <c r="C4" s="36" t="s">
        <v>29</v>
      </c>
      <c r="D4" s="36" t="s">
        <v>30</v>
      </c>
      <c r="E4" s="36" t="s">
        <v>31</v>
      </c>
      <c r="F4" s="36" t="s">
        <v>32</v>
      </c>
      <c r="G4" s="36" t="s">
        <v>33</v>
      </c>
      <c r="H4" s="36" t="s">
        <v>34</v>
      </c>
      <c r="I4" s="36" t="s">
        <v>35</v>
      </c>
      <c r="J4" s="36" t="s">
        <v>36</v>
      </c>
      <c r="K4" s="36" t="s">
        <v>37</v>
      </c>
      <c r="L4" s="36" t="s">
        <v>38</v>
      </c>
      <c r="M4" s="36" t="s">
        <v>39</v>
      </c>
      <c r="N4" s="37" t="s">
        <v>40</v>
      </c>
      <c r="O4" s="45" t="s">
        <v>121</v>
      </c>
    </row>
    <row r="5" spans="1:21" x14ac:dyDescent="0.25">
      <c r="A5" s="3" t="s">
        <v>1</v>
      </c>
      <c r="B5" t="s">
        <v>41</v>
      </c>
      <c r="C5" s="49">
        <f ca="1">$O5/12</f>
        <v>115918.39465169964</v>
      </c>
      <c r="D5" s="49">
        <f t="shared" ref="D5:N20" ca="1" si="0">$O5/12</f>
        <v>115918.39465169964</v>
      </c>
      <c r="E5" s="49">
        <f t="shared" ca="1" si="0"/>
        <v>115918.39465169964</v>
      </c>
      <c r="F5" s="49">
        <f t="shared" ca="1" si="0"/>
        <v>115918.39465169964</v>
      </c>
      <c r="G5" s="49">
        <f t="shared" ca="1" si="0"/>
        <v>115918.39465169964</v>
      </c>
      <c r="H5" s="49">
        <f t="shared" ca="1" si="0"/>
        <v>115918.39465169964</v>
      </c>
      <c r="I5" s="49">
        <f t="shared" ca="1" si="0"/>
        <v>115918.39465169964</v>
      </c>
      <c r="J5" s="49">
        <f t="shared" ca="1" si="0"/>
        <v>115918.39465169964</v>
      </c>
      <c r="K5" s="49">
        <f t="shared" ca="1" si="0"/>
        <v>115918.39465169964</v>
      </c>
      <c r="L5" s="49">
        <f t="shared" ca="1" si="0"/>
        <v>115918.39465169964</v>
      </c>
      <c r="M5" s="49">
        <f t="shared" ca="1" si="0"/>
        <v>115918.39465169964</v>
      </c>
      <c r="N5" s="49">
        <f t="shared" ca="1" si="0"/>
        <v>115918.39465169964</v>
      </c>
      <c r="O5" s="49">
        <f ca="1">VLOOKUP(A5,INDIRECT("'alle Branchen Jahr'!B"&amp;VLOOKUP(B5,$Q$5:$T$20,3,FALSE)&amp;":P"&amp;VLOOKUP(B5,$Q$5:$T$20,4,FALSE)),15,FALSE)</f>
        <v>1391020.7358203956</v>
      </c>
      <c r="Q5" t="str" cm="1">
        <f t="array" aca="1" ref="Q5" ca="1">INDIRECT("'alle Branchen Jahr'!A"&amp;R5)</f>
        <v>Baden-Württemberg</v>
      </c>
      <c r="R5" s="46">
        <v>6</v>
      </c>
      <c r="S5" s="47">
        <f>R5+1</f>
        <v>7</v>
      </c>
      <c r="T5" s="47">
        <f>S5+18</f>
        <v>25</v>
      </c>
      <c r="U5">
        <f>T5-S5</f>
        <v>18</v>
      </c>
    </row>
    <row r="6" spans="1:21" x14ac:dyDescent="0.25">
      <c r="A6" s="3" t="s">
        <v>1</v>
      </c>
      <c r="B6" t="s">
        <v>54</v>
      </c>
      <c r="C6" s="49">
        <f t="shared" ref="C6:N69" ca="1" si="1">$O6/12</f>
        <v>170715.47490025652</v>
      </c>
      <c r="D6" s="49">
        <f t="shared" ca="1" si="0"/>
        <v>170715.47490025652</v>
      </c>
      <c r="E6" s="49">
        <f t="shared" ca="1" si="0"/>
        <v>170715.47490025652</v>
      </c>
      <c r="F6" s="49">
        <f t="shared" ca="1" si="0"/>
        <v>170715.47490025652</v>
      </c>
      <c r="G6" s="49">
        <f t="shared" ca="1" si="0"/>
        <v>170715.47490025652</v>
      </c>
      <c r="H6" s="49">
        <f t="shared" ca="1" si="0"/>
        <v>170715.47490025652</v>
      </c>
      <c r="I6" s="49">
        <f t="shared" ca="1" si="0"/>
        <v>170715.47490025652</v>
      </c>
      <c r="J6" s="49">
        <f t="shared" ca="1" si="0"/>
        <v>170715.47490025652</v>
      </c>
      <c r="K6" s="49">
        <f t="shared" ca="1" si="0"/>
        <v>170715.47490025652</v>
      </c>
      <c r="L6" s="49">
        <f t="shared" ca="1" si="0"/>
        <v>170715.47490025652</v>
      </c>
      <c r="M6" s="49">
        <f t="shared" ca="1" si="0"/>
        <v>170715.47490025652</v>
      </c>
      <c r="N6" s="49">
        <f t="shared" ca="1" si="0"/>
        <v>170715.47490025652</v>
      </c>
      <c r="O6" s="49">
        <f t="shared" ref="O6:O21" ca="1" si="2">VLOOKUP(A6,INDIRECT("'alle Branchen Jahr'!B"&amp;VLOOKUP(B6,$Q$5:$T$20,3,FALSE)&amp;":P"&amp;VLOOKUP(B6,$Q$5:$T$20,4,FALSE)),15,FALSE)</f>
        <v>2048585.6988030782</v>
      </c>
      <c r="Q6" t="str" cm="1">
        <f t="array" aca="1" ref="Q6" ca="1">INDIRECT("'alle Branchen Jahr'!A"&amp;R6)</f>
        <v>Bayern</v>
      </c>
      <c r="R6" s="47">
        <f>R5+21</f>
        <v>27</v>
      </c>
      <c r="S6" s="47">
        <f t="shared" ref="S6:S20" si="3">R6+1</f>
        <v>28</v>
      </c>
      <c r="T6" s="47">
        <f t="shared" ref="T6:T20" si="4">S6+18</f>
        <v>46</v>
      </c>
    </row>
    <row r="7" spans="1:21" x14ac:dyDescent="0.25">
      <c r="A7" s="3" t="s">
        <v>1</v>
      </c>
      <c r="B7" t="s">
        <v>55</v>
      </c>
      <c r="C7" s="49">
        <f t="shared" ca="1" si="1"/>
        <v>3295.3056519242041</v>
      </c>
      <c r="D7" s="49">
        <f t="shared" ca="1" si="0"/>
        <v>3295.3056519242041</v>
      </c>
      <c r="E7" s="49">
        <f t="shared" ca="1" si="0"/>
        <v>3295.3056519242041</v>
      </c>
      <c r="F7" s="49">
        <f t="shared" ca="1" si="0"/>
        <v>3295.3056519242041</v>
      </c>
      <c r="G7" s="49">
        <f t="shared" ca="1" si="0"/>
        <v>3295.3056519242041</v>
      </c>
      <c r="H7" s="49">
        <f t="shared" ca="1" si="0"/>
        <v>3295.3056519242041</v>
      </c>
      <c r="I7" s="49">
        <f t="shared" ca="1" si="0"/>
        <v>3295.3056519242041</v>
      </c>
      <c r="J7" s="49">
        <f t="shared" ca="1" si="0"/>
        <v>3295.3056519242041</v>
      </c>
      <c r="K7" s="49">
        <f t="shared" ca="1" si="0"/>
        <v>3295.3056519242041</v>
      </c>
      <c r="L7" s="49">
        <f t="shared" ca="1" si="0"/>
        <v>3295.3056519242041</v>
      </c>
      <c r="M7" s="49">
        <f t="shared" ca="1" si="0"/>
        <v>3295.3056519242041</v>
      </c>
      <c r="N7" s="49">
        <f t="shared" ca="1" si="0"/>
        <v>3295.3056519242041</v>
      </c>
      <c r="O7" s="49">
        <f t="shared" ca="1" si="2"/>
        <v>39543.667823090451</v>
      </c>
      <c r="Q7" t="str" cm="1">
        <f t="array" aca="1" ref="Q7" ca="1">INDIRECT("'alle Branchen Jahr'!A"&amp;R7)</f>
        <v>Berlin</v>
      </c>
      <c r="R7" s="47">
        <f t="shared" ref="R7:R20" si="5">R6+21</f>
        <v>48</v>
      </c>
      <c r="S7" s="47">
        <f t="shared" si="3"/>
        <v>49</v>
      </c>
      <c r="T7" s="47">
        <f t="shared" si="4"/>
        <v>67</v>
      </c>
    </row>
    <row r="8" spans="1:21" x14ac:dyDescent="0.25">
      <c r="A8" s="3" t="s">
        <v>1</v>
      </c>
      <c r="B8" t="s">
        <v>56</v>
      </c>
      <c r="C8" s="49">
        <f t="shared" ca="1" si="1"/>
        <v>0</v>
      </c>
      <c r="D8" s="49">
        <f t="shared" ca="1" si="0"/>
        <v>0</v>
      </c>
      <c r="E8" s="49">
        <f t="shared" ca="1" si="0"/>
        <v>0</v>
      </c>
      <c r="F8" s="49">
        <f t="shared" ca="1" si="0"/>
        <v>0</v>
      </c>
      <c r="G8" s="49">
        <f t="shared" ca="1" si="0"/>
        <v>0</v>
      </c>
      <c r="H8" s="49">
        <f t="shared" ca="1" si="0"/>
        <v>0</v>
      </c>
      <c r="I8" s="49">
        <f t="shared" ca="1" si="0"/>
        <v>0</v>
      </c>
      <c r="J8" s="49">
        <f t="shared" ca="1" si="0"/>
        <v>0</v>
      </c>
      <c r="K8" s="49">
        <f t="shared" ca="1" si="0"/>
        <v>0</v>
      </c>
      <c r="L8" s="49">
        <f t="shared" ca="1" si="0"/>
        <v>0</v>
      </c>
      <c r="M8" s="49">
        <f t="shared" ca="1" si="0"/>
        <v>0</v>
      </c>
      <c r="N8" s="49">
        <f t="shared" ca="1" si="0"/>
        <v>0</v>
      </c>
      <c r="O8" s="49">
        <f t="shared" ca="1" si="2"/>
        <v>0</v>
      </c>
      <c r="Q8" t="str" cm="1">
        <f t="array" aca="1" ref="Q8" ca="1">INDIRECT("'alle Branchen Jahr'!A"&amp;R8)</f>
        <v>Brandenburg</v>
      </c>
      <c r="R8" s="47">
        <f t="shared" si="5"/>
        <v>69</v>
      </c>
      <c r="S8" s="47">
        <f t="shared" si="3"/>
        <v>70</v>
      </c>
      <c r="T8" s="47">
        <f t="shared" si="4"/>
        <v>88</v>
      </c>
    </row>
    <row r="9" spans="1:21" x14ac:dyDescent="0.25">
      <c r="A9" s="3" t="s">
        <v>1</v>
      </c>
      <c r="B9" t="s">
        <v>57</v>
      </c>
      <c r="C9" s="49">
        <f t="shared" ca="1" si="1"/>
        <v>402.34310915227405</v>
      </c>
      <c r="D9" s="49">
        <f t="shared" ca="1" si="0"/>
        <v>402.34310915227405</v>
      </c>
      <c r="E9" s="49">
        <f t="shared" ca="1" si="0"/>
        <v>402.34310915227405</v>
      </c>
      <c r="F9" s="49">
        <f t="shared" ca="1" si="0"/>
        <v>402.34310915227405</v>
      </c>
      <c r="G9" s="49">
        <f t="shared" ca="1" si="0"/>
        <v>402.34310915227405</v>
      </c>
      <c r="H9" s="49">
        <f t="shared" ca="1" si="0"/>
        <v>402.34310915227405</v>
      </c>
      <c r="I9" s="49">
        <f t="shared" ca="1" si="0"/>
        <v>402.34310915227405</v>
      </c>
      <c r="J9" s="49">
        <f t="shared" ca="1" si="0"/>
        <v>402.34310915227405</v>
      </c>
      <c r="K9" s="49">
        <f t="shared" ca="1" si="0"/>
        <v>402.34310915227405</v>
      </c>
      <c r="L9" s="49">
        <f t="shared" ca="1" si="0"/>
        <v>402.34310915227405</v>
      </c>
      <c r="M9" s="49">
        <f t="shared" ca="1" si="0"/>
        <v>402.34310915227405</v>
      </c>
      <c r="N9" s="49">
        <f t="shared" ca="1" si="0"/>
        <v>402.34310915227405</v>
      </c>
      <c r="O9" s="49">
        <f t="shared" ca="1" si="2"/>
        <v>4828.1173098272884</v>
      </c>
      <c r="Q9" t="str" cm="1">
        <f t="array" aca="1" ref="Q9" ca="1">INDIRECT("'alle Branchen Jahr'!A"&amp;R9)</f>
        <v>Bremen</v>
      </c>
      <c r="R9" s="47">
        <f t="shared" si="5"/>
        <v>90</v>
      </c>
      <c r="S9" s="47">
        <f t="shared" si="3"/>
        <v>91</v>
      </c>
      <c r="T9" s="47">
        <f t="shared" si="4"/>
        <v>109</v>
      </c>
    </row>
    <row r="10" spans="1:21" x14ac:dyDescent="0.25">
      <c r="A10" s="3" t="s">
        <v>1</v>
      </c>
      <c r="B10" t="s">
        <v>58</v>
      </c>
      <c r="C10" s="49">
        <f t="shared" ca="1" si="1"/>
        <v>324540.6608036012</v>
      </c>
      <c r="D10" s="49">
        <f t="shared" ca="1" si="0"/>
        <v>324540.6608036012</v>
      </c>
      <c r="E10" s="49">
        <f t="shared" ca="1" si="0"/>
        <v>324540.6608036012</v>
      </c>
      <c r="F10" s="49">
        <f t="shared" ca="1" si="0"/>
        <v>324540.6608036012</v>
      </c>
      <c r="G10" s="49">
        <f t="shared" ca="1" si="0"/>
        <v>324540.6608036012</v>
      </c>
      <c r="H10" s="49">
        <f t="shared" ca="1" si="0"/>
        <v>324540.6608036012</v>
      </c>
      <c r="I10" s="49">
        <f t="shared" ca="1" si="0"/>
        <v>324540.6608036012</v>
      </c>
      <c r="J10" s="49">
        <f t="shared" ca="1" si="0"/>
        <v>324540.6608036012</v>
      </c>
      <c r="K10" s="49">
        <f t="shared" ca="1" si="0"/>
        <v>324540.6608036012</v>
      </c>
      <c r="L10" s="49">
        <f t="shared" ca="1" si="0"/>
        <v>324540.6608036012</v>
      </c>
      <c r="M10" s="49">
        <f t="shared" ca="1" si="0"/>
        <v>324540.6608036012</v>
      </c>
      <c r="N10" s="49">
        <f t="shared" ca="1" si="0"/>
        <v>324540.6608036012</v>
      </c>
      <c r="O10" s="49">
        <f t="shared" ca="1" si="2"/>
        <v>3894487.9296432147</v>
      </c>
      <c r="Q10" t="str" cm="1">
        <f t="array" aca="1" ref="Q10" ca="1">INDIRECT("'alle Branchen Jahr'!A"&amp;R10)</f>
        <v>Hamburg</v>
      </c>
      <c r="R10" s="47">
        <f t="shared" si="5"/>
        <v>111</v>
      </c>
      <c r="S10" s="47">
        <f t="shared" si="3"/>
        <v>112</v>
      </c>
      <c r="T10" s="47">
        <f t="shared" si="4"/>
        <v>130</v>
      </c>
    </row>
    <row r="11" spans="1:21" x14ac:dyDescent="0.25">
      <c r="A11" s="3" t="s">
        <v>1</v>
      </c>
      <c r="B11" t="s">
        <v>59</v>
      </c>
      <c r="C11" s="49">
        <f t="shared" ca="1" si="1"/>
        <v>199125.08038808077</v>
      </c>
      <c r="D11" s="49">
        <f t="shared" ca="1" si="0"/>
        <v>199125.08038808077</v>
      </c>
      <c r="E11" s="49">
        <f t="shared" ca="1" si="0"/>
        <v>199125.08038808077</v>
      </c>
      <c r="F11" s="49">
        <f t="shared" ca="1" si="0"/>
        <v>199125.08038808077</v>
      </c>
      <c r="G11" s="49">
        <f t="shared" ca="1" si="0"/>
        <v>199125.08038808077</v>
      </c>
      <c r="H11" s="49">
        <f t="shared" ca="1" si="0"/>
        <v>199125.08038808077</v>
      </c>
      <c r="I11" s="49">
        <f t="shared" ca="1" si="0"/>
        <v>199125.08038808077</v>
      </c>
      <c r="J11" s="49">
        <f t="shared" ca="1" si="0"/>
        <v>199125.08038808077</v>
      </c>
      <c r="K11" s="49">
        <f t="shared" ca="1" si="0"/>
        <v>199125.08038808077</v>
      </c>
      <c r="L11" s="49">
        <f t="shared" ca="1" si="0"/>
        <v>199125.08038808077</v>
      </c>
      <c r="M11" s="49">
        <f t="shared" ca="1" si="0"/>
        <v>199125.08038808077</v>
      </c>
      <c r="N11" s="49">
        <f t="shared" ca="1" si="0"/>
        <v>199125.08038808077</v>
      </c>
      <c r="O11" s="49">
        <f t="shared" ca="1" si="2"/>
        <v>2389500.9646569691</v>
      </c>
      <c r="Q11" t="str" cm="1">
        <f t="array" aca="1" ref="Q11" ca="1">INDIRECT("'alle Branchen Jahr'!A"&amp;R11)</f>
        <v>Hessen</v>
      </c>
      <c r="R11" s="47">
        <f t="shared" si="5"/>
        <v>132</v>
      </c>
      <c r="S11" s="47">
        <f t="shared" si="3"/>
        <v>133</v>
      </c>
      <c r="T11" s="47">
        <f t="shared" si="4"/>
        <v>151</v>
      </c>
    </row>
    <row r="12" spans="1:21" x14ac:dyDescent="0.25">
      <c r="A12" s="3" t="s">
        <v>1</v>
      </c>
      <c r="B12" t="s">
        <v>60</v>
      </c>
      <c r="C12" s="49">
        <f t="shared" ca="1" si="1"/>
        <v>3149.7252147973031</v>
      </c>
      <c r="D12" s="49">
        <f t="shared" ca="1" si="0"/>
        <v>3149.7252147973031</v>
      </c>
      <c r="E12" s="49">
        <f t="shared" ca="1" si="0"/>
        <v>3149.7252147973031</v>
      </c>
      <c r="F12" s="49">
        <f t="shared" ca="1" si="0"/>
        <v>3149.7252147973031</v>
      </c>
      <c r="G12" s="49">
        <f t="shared" ca="1" si="0"/>
        <v>3149.7252147973031</v>
      </c>
      <c r="H12" s="49">
        <f t="shared" ca="1" si="0"/>
        <v>3149.7252147973031</v>
      </c>
      <c r="I12" s="49">
        <f t="shared" ca="1" si="0"/>
        <v>3149.7252147973031</v>
      </c>
      <c r="J12" s="49">
        <f t="shared" ca="1" si="0"/>
        <v>3149.7252147973031</v>
      </c>
      <c r="K12" s="49">
        <f t="shared" ca="1" si="0"/>
        <v>3149.7252147973031</v>
      </c>
      <c r="L12" s="49">
        <f t="shared" ca="1" si="0"/>
        <v>3149.7252147973031</v>
      </c>
      <c r="M12" s="49">
        <f t="shared" ca="1" si="0"/>
        <v>3149.7252147973031</v>
      </c>
      <c r="N12" s="49">
        <f t="shared" ca="1" si="0"/>
        <v>3149.7252147973031</v>
      </c>
      <c r="O12" s="49">
        <f t="shared" ca="1" si="2"/>
        <v>37796.702577567637</v>
      </c>
      <c r="Q12" t="str" cm="1">
        <f t="array" aca="1" ref="Q12" ca="1">INDIRECT("'alle Branchen Jahr'!A"&amp;R12)</f>
        <v>Mecklenburg-Vorpommern</v>
      </c>
      <c r="R12" s="47">
        <f t="shared" si="5"/>
        <v>153</v>
      </c>
      <c r="S12" s="47">
        <f t="shared" si="3"/>
        <v>154</v>
      </c>
      <c r="T12" s="47">
        <f t="shared" si="4"/>
        <v>172</v>
      </c>
    </row>
    <row r="13" spans="1:21" x14ac:dyDescent="0.25">
      <c r="A13" s="3" t="s">
        <v>1</v>
      </c>
      <c r="B13" t="s">
        <v>61</v>
      </c>
      <c r="C13" s="49">
        <f t="shared" ca="1" si="1"/>
        <v>184322.46775113852</v>
      </c>
      <c r="D13" s="49">
        <f t="shared" ca="1" si="0"/>
        <v>184322.46775113852</v>
      </c>
      <c r="E13" s="49">
        <f t="shared" ca="1" si="0"/>
        <v>184322.46775113852</v>
      </c>
      <c r="F13" s="49">
        <f t="shared" ca="1" si="0"/>
        <v>184322.46775113852</v>
      </c>
      <c r="G13" s="49">
        <f t="shared" ca="1" si="0"/>
        <v>184322.46775113852</v>
      </c>
      <c r="H13" s="49">
        <f t="shared" ca="1" si="0"/>
        <v>184322.46775113852</v>
      </c>
      <c r="I13" s="49">
        <f t="shared" ca="1" si="0"/>
        <v>184322.46775113852</v>
      </c>
      <c r="J13" s="49">
        <f t="shared" ca="1" si="0"/>
        <v>184322.46775113852</v>
      </c>
      <c r="K13" s="49">
        <f t="shared" ca="1" si="0"/>
        <v>184322.46775113852</v>
      </c>
      <c r="L13" s="49">
        <f t="shared" ca="1" si="0"/>
        <v>184322.46775113852</v>
      </c>
      <c r="M13" s="49">
        <f t="shared" ca="1" si="0"/>
        <v>184322.46775113852</v>
      </c>
      <c r="N13" s="49">
        <f t="shared" ca="1" si="0"/>
        <v>184322.46775113852</v>
      </c>
      <c r="O13" s="49">
        <f t="shared" ca="1" si="2"/>
        <v>2211869.6130136624</v>
      </c>
      <c r="Q13" t="str" cm="1">
        <f t="array" aca="1" ref="Q13" ca="1">INDIRECT("'alle Branchen Jahr'!A"&amp;R13)</f>
        <v>Niedersachsen</v>
      </c>
      <c r="R13" s="47">
        <f t="shared" si="5"/>
        <v>174</v>
      </c>
      <c r="S13" s="47">
        <f t="shared" si="3"/>
        <v>175</v>
      </c>
      <c r="T13" s="47">
        <f t="shared" si="4"/>
        <v>193</v>
      </c>
    </row>
    <row r="14" spans="1:21" x14ac:dyDescent="0.25">
      <c r="A14" s="3" t="s">
        <v>1</v>
      </c>
      <c r="B14" t="s">
        <v>62</v>
      </c>
      <c r="C14" s="49">
        <f t="shared" ca="1" si="1"/>
        <v>296876.30538849434</v>
      </c>
      <c r="D14" s="49">
        <f t="shared" ca="1" si="0"/>
        <v>296876.30538849434</v>
      </c>
      <c r="E14" s="49">
        <f t="shared" ca="1" si="0"/>
        <v>296876.30538849434</v>
      </c>
      <c r="F14" s="49">
        <f t="shared" ca="1" si="0"/>
        <v>296876.30538849434</v>
      </c>
      <c r="G14" s="49">
        <f t="shared" ca="1" si="0"/>
        <v>296876.30538849434</v>
      </c>
      <c r="H14" s="49">
        <f t="shared" ca="1" si="0"/>
        <v>296876.30538849434</v>
      </c>
      <c r="I14" s="49">
        <f t="shared" ca="1" si="0"/>
        <v>296876.30538849434</v>
      </c>
      <c r="J14" s="49">
        <f t="shared" ca="1" si="0"/>
        <v>296876.30538849434</v>
      </c>
      <c r="K14" s="49">
        <f t="shared" ca="1" si="0"/>
        <v>296876.30538849434</v>
      </c>
      <c r="L14" s="49">
        <f t="shared" ca="1" si="0"/>
        <v>296876.30538849434</v>
      </c>
      <c r="M14" s="49">
        <f t="shared" ca="1" si="0"/>
        <v>296876.30538849434</v>
      </c>
      <c r="N14" s="49">
        <f t="shared" ca="1" si="0"/>
        <v>296876.30538849434</v>
      </c>
      <c r="O14" s="49">
        <f t="shared" ca="1" si="2"/>
        <v>3562515.6646619318</v>
      </c>
      <c r="Q14" t="str" cm="1">
        <f t="array" aca="1" ref="Q14" ca="1">INDIRECT("'alle Branchen Jahr'!A"&amp;R14)</f>
        <v>Nordrhein-Westfalen</v>
      </c>
      <c r="R14" s="47">
        <f t="shared" si="5"/>
        <v>195</v>
      </c>
      <c r="S14" s="47">
        <f t="shared" si="3"/>
        <v>196</v>
      </c>
      <c r="T14" s="47">
        <f t="shared" si="4"/>
        <v>214</v>
      </c>
    </row>
    <row r="15" spans="1:21" x14ac:dyDescent="0.25">
      <c r="A15" s="3" t="s">
        <v>1</v>
      </c>
      <c r="B15" t="s">
        <v>63</v>
      </c>
      <c r="C15" s="49">
        <f t="shared" ca="1" si="1"/>
        <v>114328.09230642686</v>
      </c>
      <c r="D15" s="49">
        <f t="shared" ca="1" si="0"/>
        <v>114328.09230642686</v>
      </c>
      <c r="E15" s="49">
        <f t="shared" ca="1" si="0"/>
        <v>114328.09230642686</v>
      </c>
      <c r="F15" s="49">
        <f t="shared" ca="1" si="0"/>
        <v>114328.09230642686</v>
      </c>
      <c r="G15" s="49">
        <f t="shared" ca="1" si="0"/>
        <v>114328.09230642686</v>
      </c>
      <c r="H15" s="49">
        <f t="shared" ca="1" si="0"/>
        <v>114328.09230642686</v>
      </c>
      <c r="I15" s="49">
        <f t="shared" ca="1" si="0"/>
        <v>114328.09230642686</v>
      </c>
      <c r="J15" s="49">
        <f t="shared" ca="1" si="0"/>
        <v>114328.09230642686</v>
      </c>
      <c r="K15" s="49">
        <f t="shared" ca="1" si="0"/>
        <v>114328.09230642686</v>
      </c>
      <c r="L15" s="49">
        <f t="shared" ca="1" si="0"/>
        <v>114328.09230642686</v>
      </c>
      <c r="M15" s="49">
        <f t="shared" ca="1" si="0"/>
        <v>114328.09230642686</v>
      </c>
      <c r="N15" s="49">
        <f t="shared" ca="1" si="0"/>
        <v>114328.09230642686</v>
      </c>
      <c r="O15" s="49">
        <f t="shared" ca="1" si="2"/>
        <v>1371937.1076771223</v>
      </c>
      <c r="Q15" t="str" cm="1">
        <f t="array" aca="1" ref="Q15" ca="1">INDIRECT("'alle Branchen Jahr'!A"&amp;R15)</f>
        <v>Rheinland-Pfalz</v>
      </c>
      <c r="R15" s="47">
        <f t="shared" si="5"/>
        <v>216</v>
      </c>
      <c r="S15" s="47">
        <f t="shared" si="3"/>
        <v>217</v>
      </c>
      <c r="T15" s="47">
        <f t="shared" si="4"/>
        <v>235</v>
      </c>
    </row>
    <row r="16" spans="1:21" x14ac:dyDescent="0.25">
      <c r="A16" s="3" t="s">
        <v>1</v>
      </c>
      <c r="B16" t="s">
        <v>64</v>
      </c>
      <c r="C16" s="49">
        <f t="shared" ca="1" si="1"/>
        <v>6314.8005037298717</v>
      </c>
      <c r="D16" s="49">
        <f t="shared" ca="1" si="0"/>
        <v>6314.8005037298717</v>
      </c>
      <c r="E16" s="49">
        <f t="shared" ca="1" si="0"/>
        <v>6314.8005037298717</v>
      </c>
      <c r="F16" s="49">
        <f t="shared" ca="1" si="0"/>
        <v>6314.8005037298717</v>
      </c>
      <c r="G16" s="49">
        <f t="shared" ca="1" si="0"/>
        <v>6314.8005037298717</v>
      </c>
      <c r="H16" s="49">
        <f t="shared" ca="1" si="0"/>
        <v>6314.8005037298717</v>
      </c>
      <c r="I16" s="49">
        <f t="shared" ca="1" si="0"/>
        <v>6314.8005037298717</v>
      </c>
      <c r="J16" s="49">
        <f t="shared" ca="1" si="0"/>
        <v>6314.8005037298717</v>
      </c>
      <c r="K16" s="49">
        <f t="shared" ca="1" si="0"/>
        <v>6314.8005037298717</v>
      </c>
      <c r="L16" s="49">
        <f t="shared" ca="1" si="0"/>
        <v>6314.8005037298717</v>
      </c>
      <c r="M16" s="49">
        <f t="shared" ca="1" si="0"/>
        <v>6314.8005037298717</v>
      </c>
      <c r="N16" s="49">
        <f t="shared" ca="1" si="0"/>
        <v>6314.8005037298717</v>
      </c>
      <c r="O16" s="49">
        <f t="shared" ca="1" si="2"/>
        <v>75777.60604475846</v>
      </c>
      <c r="Q16" t="str" cm="1">
        <f t="array" aca="1" ref="Q16" ca="1">INDIRECT("'alle Branchen Jahr'!A"&amp;R16)</f>
        <v>Saarland</v>
      </c>
      <c r="R16" s="47">
        <f t="shared" si="5"/>
        <v>237</v>
      </c>
      <c r="S16" s="47">
        <f t="shared" si="3"/>
        <v>238</v>
      </c>
      <c r="T16" s="47">
        <f t="shared" si="4"/>
        <v>256</v>
      </c>
    </row>
    <row r="17" spans="1:20" x14ac:dyDescent="0.25">
      <c r="A17" s="3" t="s">
        <v>1</v>
      </c>
      <c r="B17" t="s">
        <v>65</v>
      </c>
      <c r="C17" s="49">
        <f t="shared" ca="1" si="1"/>
        <v>16735.934177149244</v>
      </c>
      <c r="D17" s="49">
        <f t="shared" ca="1" si="0"/>
        <v>16735.934177149244</v>
      </c>
      <c r="E17" s="49">
        <f t="shared" ca="1" si="0"/>
        <v>16735.934177149244</v>
      </c>
      <c r="F17" s="49">
        <f t="shared" ca="1" si="0"/>
        <v>16735.934177149244</v>
      </c>
      <c r="G17" s="49">
        <f t="shared" ca="1" si="0"/>
        <v>16735.934177149244</v>
      </c>
      <c r="H17" s="49">
        <f t="shared" ca="1" si="0"/>
        <v>16735.934177149244</v>
      </c>
      <c r="I17" s="49">
        <f t="shared" ca="1" si="0"/>
        <v>16735.934177149244</v>
      </c>
      <c r="J17" s="49">
        <f t="shared" ca="1" si="0"/>
        <v>16735.934177149244</v>
      </c>
      <c r="K17" s="49">
        <f t="shared" ca="1" si="0"/>
        <v>16735.934177149244</v>
      </c>
      <c r="L17" s="49">
        <f t="shared" ca="1" si="0"/>
        <v>16735.934177149244</v>
      </c>
      <c r="M17" s="49">
        <f t="shared" ca="1" si="0"/>
        <v>16735.934177149244</v>
      </c>
      <c r="N17" s="49">
        <f t="shared" ca="1" si="0"/>
        <v>16735.934177149244</v>
      </c>
      <c r="O17" s="49">
        <f t="shared" ca="1" si="2"/>
        <v>200831.21012579091</v>
      </c>
      <c r="Q17" t="str" cm="1">
        <f t="array" aca="1" ref="Q17" ca="1">INDIRECT("'alle Branchen Jahr'!A"&amp;R17)</f>
        <v>Sachsen</v>
      </c>
      <c r="R17" s="47">
        <f t="shared" si="5"/>
        <v>258</v>
      </c>
      <c r="S17" s="47">
        <f t="shared" si="3"/>
        <v>259</v>
      </c>
      <c r="T17" s="47">
        <f t="shared" si="4"/>
        <v>277</v>
      </c>
    </row>
    <row r="18" spans="1:20" x14ac:dyDescent="0.25">
      <c r="A18" s="3" t="s">
        <v>1</v>
      </c>
      <c r="B18" t="s">
        <v>66</v>
      </c>
      <c r="C18" s="49">
        <f t="shared" ca="1" si="1"/>
        <v>45066.672009370232</v>
      </c>
      <c r="D18" s="49">
        <f t="shared" ca="1" si="0"/>
        <v>45066.672009370232</v>
      </c>
      <c r="E18" s="49">
        <f t="shared" ca="1" si="0"/>
        <v>45066.672009370232</v>
      </c>
      <c r="F18" s="49">
        <f t="shared" ca="1" si="0"/>
        <v>45066.672009370232</v>
      </c>
      <c r="G18" s="49">
        <f t="shared" ca="1" si="0"/>
        <v>45066.672009370232</v>
      </c>
      <c r="H18" s="49">
        <f t="shared" ca="1" si="0"/>
        <v>45066.672009370232</v>
      </c>
      <c r="I18" s="49">
        <f t="shared" ca="1" si="0"/>
        <v>45066.672009370232</v>
      </c>
      <c r="J18" s="49">
        <f t="shared" ca="1" si="0"/>
        <v>45066.672009370232</v>
      </c>
      <c r="K18" s="49">
        <f t="shared" ca="1" si="0"/>
        <v>45066.672009370232</v>
      </c>
      <c r="L18" s="49">
        <f t="shared" ca="1" si="0"/>
        <v>45066.672009370232</v>
      </c>
      <c r="M18" s="49">
        <f t="shared" ca="1" si="0"/>
        <v>45066.672009370232</v>
      </c>
      <c r="N18" s="49">
        <f t="shared" ca="1" si="0"/>
        <v>45066.672009370232</v>
      </c>
      <c r="O18" s="49">
        <f t="shared" ca="1" si="2"/>
        <v>540800.06411244278</v>
      </c>
      <c r="Q18" t="str" cm="1">
        <f t="array" aca="1" ref="Q18" ca="1">INDIRECT("'alle Branchen Jahr'!A"&amp;R18)</f>
        <v>Sachsen-Anhalt</v>
      </c>
      <c r="R18" s="47">
        <f t="shared" si="5"/>
        <v>279</v>
      </c>
      <c r="S18" s="47">
        <f t="shared" si="3"/>
        <v>280</v>
      </c>
      <c r="T18" s="47">
        <f t="shared" si="4"/>
        <v>298</v>
      </c>
    </row>
    <row r="19" spans="1:20" x14ac:dyDescent="0.25">
      <c r="A19" s="3" t="s">
        <v>1</v>
      </c>
      <c r="B19" t="s">
        <v>67</v>
      </c>
      <c r="C19" s="49">
        <f t="shared" ca="1" si="1"/>
        <v>11489.122330811415</v>
      </c>
      <c r="D19" s="49">
        <f t="shared" ca="1" si="0"/>
        <v>11489.122330811415</v>
      </c>
      <c r="E19" s="49">
        <f t="shared" ca="1" si="0"/>
        <v>11489.122330811415</v>
      </c>
      <c r="F19" s="49">
        <f t="shared" ca="1" si="0"/>
        <v>11489.122330811415</v>
      </c>
      <c r="G19" s="49">
        <f t="shared" ca="1" si="0"/>
        <v>11489.122330811415</v>
      </c>
      <c r="H19" s="49">
        <f t="shared" ca="1" si="0"/>
        <v>11489.122330811415</v>
      </c>
      <c r="I19" s="49">
        <f t="shared" ca="1" si="0"/>
        <v>11489.122330811415</v>
      </c>
      <c r="J19" s="49">
        <f t="shared" ca="1" si="0"/>
        <v>11489.122330811415</v>
      </c>
      <c r="K19" s="49">
        <f t="shared" ca="1" si="0"/>
        <v>11489.122330811415</v>
      </c>
      <c r="L19" s="49">
        <f t="shared" ca="1" si="0"/>
        <v>11489.122330811415</v>
      </c>
      <c r="M19" s="49">
        <f t="shared" ca="1" si="0"/>
        <v>11489.122330811415</v>
      </c>
      <c r="N19" s="49">
        <f t="shared" ca="1" si="0"/>
        <v>11489.122330811415</v>
      </c>
      <c r="O19" s="49">
        <f t="shared" ca="1" si="2"/>
        <v>137869.46796973699</v>
      </c>
      <c r="Q19" t="str" cm="1">
        <f t="array" aca="1" ref="Q19" ca="1">INDIRECT("'alle Branchen Jahr'!A"&amp;R19)</f>
        <v>Schleswig-Holstein</v>
      </c>
      <c r="R19" s="47">
        <f t="shared" si="5"/>
        <v>300</v>
      </c>
      <c r="S19" s="47">
        <f t="shared" si="3"/>
        <v>301</v>
      </c>
      <c r="T19" s="47">
        <f t="shared" si="4"/>
        <v>319</v>
      </c>
    </row>
    <row r="20" spans="1:20" x14ac:dyDescent="0.25">
      <c r="A20" s="3" t="s">
        <v>1</v>
      </c>
      <c r="B20" t="s">
        <v>68</v>
      </c>
      <c r="C20" s="49">
        <f t="shared" ca="1" si="1"/>
        <v>7517.5841555674788</v>
      </c>
      <c r="D20" s="49">
        <f t="shared" ca="1" si="0"/>
        <v>7517.5841555674788</v>
      </c>
      <c r="E20" s="49">
        <f t="shared" ca="1" si="0"/>
        <v>7517.5841555674788</v>
      </c>
      <c r="F20" s="49">
        <f t="shared" ca="1" si="0"/>
        <v>7517.5841555674788</v>
      </c>
      <c r="G20" s="49">
        <f t="shared" ca="1" si="0"/>
        <v>7517.5841555674788</v>
      </c>
      <c r="H20" s="49">
        <f t="shared" ca="1" si="0"/>
        <v>7517.5841555674788</v>
      </c>
      <c r="I20" s="49">
        <f t="shared" ca="1" si="0"/>
        <v>7517.5841555674788</v>
      </c>
      <c r="J20" s="49">
        <f t="shared" ca="1" si="0"/>
        <v>7517.5841555674788</v>
      </c>
      <c r="K20" s="49">
        <f t="shared" ca="1" si="0"/>
        <v>7517.5841555674788</v>
      </c>
      <c r="L20" s="49">
        <f t="shared" ca="1" si="0"/>
        <v>7517.5841555674788</v>
      </c>
      <c r="M20" s="49">
        <f t="shared" ca="1" si="0"/>
        <v>7517.5841555674788</v>
      </c>
      <c r="N20" s="49">
        <f t="shared" ca="1" si="0"/>
        <v>7517.5841555674788</v>
      </c>
      <c r="O20" s="49">
        <f t="shared" ca="1" si="2"/>
        <v>90211.009866809749</v>
      </c>
      <c r="Q20" t="str" cm="1">
        <f t="array" aca="1" ref="Q20" ca="1">INDIRECT("'alle Branchen Jahr'!A"&amp;R20)</f>
        <v>Thüringen</v>
      </c>
      <c r="R20" s="47">
        <f t="shared" si="5"/>
        <v>321</v>
      </c>
      <c r="S20" s="47">
        <f t="shared" si="3"/>
        <v>322</v>
      </c>
      <c r="T20" s="47">
        <f t="shared" si="4"/>
        <v>340</v>
      </c>
    </row>
    <row r="21" spans="1:20" x14ac:dyDescent="0.25">
      <c r="A21" s="3" t="s">
        <v>2</v>
      </c>
      <c r="B21" t="s">
        <v>41</v>
      </c>
      <c r="C21" s="49">
        <f t="shared" ref="C21:N36" ca="1" si="6">$O21/12</f>
        <v>45950894.882743217</v>
      </c>
      <c r="D21" s="49">
        <f t="shared" ca="1" si="6"/>
        <v>45950894.882743217</v>
      </c>
      <c r="E21" s="49">
        <f t="shared" ca="1" si="6"/>
        <v>45950894.882743217</v>
      </c>
      <c r="F21" s="49">
        <f t="shared" ca="1" si="6"/>
        <v>45950894.882743217</v>
      </c>
      <c r="G21" s="49">
        <f t="shared" ca="1" si="6"/>
        <v>45950894.882743217</v>
      </c>
      <c r="H21" s="49">
        <f t="shared" ca="1" si="6"/>
        <v>45950894.882743217</v>
      </c>
      <c r="I21" s="49">
        <f t="shared" ca="1" si="6"/>
        <v>45950894.882743217</v>
      </c>
      <c r="J21" s="49">
        <f t="shared" ca="1" si="6"/>
        <v>45950894.882743217</v>
      </c>
      <c r="K21" s="49">
        <f t="shared" ca="1" si="6"/>
        <v>45950894.882743217</v>
      </c>
      <c r="L21" s="49">
        <f t="shared" ca="1" si="6"/>
        <v>45950894.882743217</v>
      </c>
      <c r="M21" s="49">
        <f t="shared" ca="1" si="6"/>
        <v>45950894.882743217</v>
      </c>
      <c r="N21" s="49">
        <f t="shared" ca="1" si="6"/>
        <v>45950894.882743217</v>
      </c>
      <c r="O21" s="49">
        <f t="shared" ca="1" si="2"/>
        <v>551410738.59291863</v>
      </c>
    </row>
    <row r="22" spans="1:20" x14ac:dyDescent="0.25">
      <c r="A22" s="3" t="s">
        <v>2</v>
      </c>
      <c r="B22" t="s">
        <v>54</v>
      </c>
      <c r="C22" s="49">
        <f t="shared" ca="1" si="6"/>
        <v>43452776.067711495</v>
      </c>
      <c r="D22" s="49">
        <f t="shared" ca="1" si="6"/>
        <v>43452776.067711495</v>
      </c>
      <c r="E22" s="49">
        <f t="shared" ca="1" si="6"/>
        <v>43452776.067711495</v>
      </c>
      <c r="F22" s="49">
        <f t="shared" ca="1" si="6"/>
        <v>43452776.067711495</v>
      </c>
      <c r="G22" s="49">
        <f t="shared" ca="1" si="6"/>
        <v>43452776.067711495</v>
      </c>
      <c r="H22" s="49">
        <f t="shared" ca="1" si="6"/>
        <v>43452776.067711495</v>
      </c>
      <c r="I22" s="49">
        <f t="shared" ca="1" si="6"/>
        <v>43452776.067711495</v>
      </c>
      <c r="J22" s="49">
        <f t="shared" ca="1" si="6"/>
        <v>43452776.067711495</v>
      </c>
      <c r="K22" s="49">
        <f t="shared" ca="1" si="6"/>
        <v>43452776.067711495</v>
      </c>
      <c r="L22" s="49">
        <f t="shared" ca="1" si="6"/>
        <v>43452776.067711495</v>
      </c>
      <c r="M22" s="49">
        <f t="shared" ca="1" si="6"/>
        <v>43452776.067711495</v>
      </c>
      <c r="N22" s="49">
        <f t="shared" ca="1" si="6"/>
        <v>43452776.067711495</v>
      </c>
      <c r="O22" s="49">
        <f t="shared" ref="O22:O69" ca="1" si="7">VLOOKUP(A22,INDIRECT("'alle Branchen Jahr'!B"&amp;VLOOKUP(B22,$Q$5:$T$20,3,FALSE)&amp;":P"&amp;VLOOKUP(B22,$Q$5:$T$20,4,FALSE)),15,FALSE)</f>
        <v>521433312.81253797</v>
      </c>
    </row>
    <row r="23" spans="1:20" x14ac:dyDescent="0.25">
      <c r="A23" s="3" t="s">
        <v>2</v>
      </c>
      <c r="B23" t="s">
        <v>55</v>
      </c>
      <c r="C23" s="49">
        <f t="shared" ca="1" si="6"/>
        <v>3705554.0842549331</v>
      </c>
      <c r="D23" s="49">
        <f t="shared" ca="1" si="6"/>
        <v>3705554.0842549331</v>
      </c>
      <c r="E23" s="49">
        <f t="shared" ca="1" si="6"/>
        <v>3705554.0842549331</v>
      </c>
      <c r="F23" s="49">
        <f t="shared" ca="1" si="6"/>
        <v>3705554.0842549331</v>
      </c>
      <c r="G23" s="49">
        <f t="shared" ca="1" si="6"/>
        <v>3705554.0842549331</v>
      </c>
      <c r="H23" s="49">
        <f t="shared" ca="1" si="6"/>
        <v>3705554.0842549331</v>
      </c>
      <c r="I23" s="49">
        <f t="shared" ca="1" si="6"/>
        <v>3705554.0842549331</v>
      </c>
      <c r="J23" s="49">
        <f t="shared" ca="1" si="6"/>
        <v>3705554.0842549331</v>
      </c>
      <c r="K23" s="49">
        <f t="shared" ca="1" si="6"/>
        <v>3705554.0842549331</v>
      </c>
      <c r="L23" s="49">
        <f t="shared" ca="1" si="6"/>
        <v>3705554.0842549331</v>
      </c>
      <c r="M23" s="49">
        <f t="shared" ca="1" si="6"/>
        <v>3705554.0842549331</v>
      </c>
      <c r="N23" s="49">
        <f t="shared" ca="1" si="6"/>
        <v>3705554.0842549331</v>
      </c>
      <c r="O23" s="49">
        <f t="shared" ca="1" si="7"/>
        <v>44466649.011059195</v>
      </c>
    </row>
    <row r="24" spans="1:20" x14ac:dyDescent="0.25">
      <c r="A24" s="3" t="s">
        <v>2</v>
      </c>
      <c r="B24" t="s">
        <v>56</v>
      </c>
      <c r="C24" s="49">
        <f t="shared" ca="1" si="6"/>
        <v>2059677.5361404354</v>
      </c>
      <c r="D24" s="49">
        <f t="shared" ca="1" si="6"/>
        <v>2059677.5361404354</v>
      </c>
      <c r="E24" s="49">
        <f t="shared" ca="1" si="6"/>
        <v>2059677.5361404354</v>
      </c>
      <c r="F24" s="49">
        <f t="shared" ca="1" si="6"/>
        <v>2059677.5361404354</v>
      </c>
      <c r="G24" s="49">
        <f t="shared" ca="1" si="6"/>
        <v>2059677.5361404354</v>
      </c>
      <c r="H24" s="49">
        <f t="shared" ca="1" si="6"/>
        <v>2059677.5361404354</v>
      </c>
      <c r="I24" s="49">
        <f t="shared" ca="1" si="6"/>
        <v>2059677.5361404354</v>
      </c>
      <c r="J24" s="49">
        <f t="shared" ca="1" si="6"/>
        <v>2059677.5361404354</v>
      </c>
      <c r="K24" s="49">
        <f t="shared" ca="1" si="6"/>
        <v>2059677.5361404354</v>
      </c>
      <c r="L24" s="49">
        <f t="shared" ca="1" si="6"/>
        <v>2059677.5361404354</v>
      </c>
      <c r="M24" s="49">
        <f t="shared" ca="1" si="6"/>
        <v>2059677.5361404354</v>
      </c>
      <c r="N24" s="49">
        <f t="shared" ca="1" si="6"/>
        <v>2059677.5361404354</v>
      </c>
      <c r="O24" s="49">
        <f t="shared" ca="1" si="7"/>
        <v>24716130.433685225</v>
      </c>
    </row>
    <row r="25" spans="1:20" x14ac:dyDescent="0.25">
      <c r="A25" s="3" t="s">
        <v>2</v>
      </c>
      <c r="B25" t="s">
        <v>57</v>
      </c>
      <c r="C25" s="49">
        <f t="shared" ca="1" si="6"/>
        <v>1876743.2438055323</v>
      </c>
      <c r="D25" s="49">
        <f t="shared" ca="1" si="6"/>
        <v>1876743.2438055323</v>
      </c>
      <c r="E25" s="49">
        <f t="shared" ca="1" si="6"/>
        <v>1876743.2438055323</v>
      </c>
      <c r="F25" s="49">
        <f t="shared" ca="1" si="6"/>
        <v>1876743.2438055323</v>
      </c>
      <c r="G25" s="49">
        <f t="shared" ca="1" si="6"/>
        <v>1876743.2438055323</v>
      </c>
      <c r="H25" s="49">
        <f t="shared" ca="1" si="6"/>
        <v>1876743.2438055323</v>
      </c>
      <c r="I25" s="49">
        <f t="shared" ca="1" si="6"/>
        <v>1876743.2438055323</v>
      </c>
      <c r="J25" s="49">
        <f t="shared" ca="1" si="6"/>
        <v>1876743.2438055323</v>
      </c>
      <c r="K25" s="49">
        <f t="shared" ca="1" si="6"/>
        <v>1876743.2438055323</v>
      </c>
      <c r="L25" s="49">
        <f t="shared" ca="1" si="6"/>
        <v>1876743.2438055323</v>
      </c>
      <c r="M25" s="49">
        <f t="shared" ca="1" si="6"/>
        <v>1876743.2438055323</v>
      </c>
      <c r="N25" s="49">
        <f t="shared" ca="1" si="6"/>
        <v>1876743.2438055323</v>
      </c>
      <c r="O25" s="49">
        <f t="shared" ca="1" si="7"/>
        <v>22520918.925666388</v>
      </c>
    </row>
    <row r="26" spans="1:20" x14ac:dyDescent="0.25">
      <c r="A26" s="3" t="s">
        <v>2</v>
      </c>
      <c r="B26" t="s">
        <v>58</v>
      </c>
      <c r="C26" s="49">
        <f t="shared" ca="1" si="6"/>
        <v>11924486.397236899</v>
      </c>
      <c r="D26" s="49">
        <f t="shared" ca="1" si="6"/>
        <v>11924486.397236899</v>
      </c>
      <c r="E26" s="49">
        <f t="shared" ca="1" si="6"/>
        <v>11924486.397236899</v>
      </c>
      <c r="F26" s="49">
        <f t="shared" ca="1" si="6"/>
        <v>11924486.397236899</v>
      </c>
      <c r="G26" s="49">
        <f t="shared" ca="1" si="6"/>
        <v>11924486.397236899</v>
      </c>
      <c r="H26" s="49">
        <f t="shared" ca="1" si="6"/>
        <v>11924486.397236899</v>
      </c>
      <c r="I26" s="49">
        <f t="shared" ca="1" si="6"/>
        <v>11924486.397236899</v>
      </c>
      <c r="J26" s="49">
        <f t="shared" ca="1" si="6"/>
        <v>11924486.397236899</v>
      </c>
      <c r="K26" s="49">
        <f t="shared" ca="1" si="6"/>
        <v>11924486.397236899</v>
      </c>
      <c r="L26" s="49">
        <f t="shared" ca="1" si="6"/>
        <v>11924486.397236899</v>
      </c>
      <c r="M26" s="49">
        <f t="shared" ca="1" si="6"/>
        <v>11924486.397236899</v>
      </c>
      <c r="N26" s="49">
        <f t="shared" ca="1" si="6"/>
        <v>11924486.397236899</v>
      </c>
      <c r="O26" s="49">
        <f t="shared" ca="1" si="7"/>
        <v>143093836.76684278</v>
      </c>
    </row>
    <row r="27" spans="1:20" x14ac:dyDescent="0.25">
      <c r="A27" s="3" t="s">
        <v>2</v>
      </c>
      <c r="B27" t="s">
        <v>59</v>
      </c>
      <c r="C27" s="49">
        <f t="shared" ca="1" si="6"/>
        <v>13004003.819091922</v>
      </c>
      <c r="D27" s="49">
        <f t="shared" ca="1" si="6"/>
        <v>13004003.819091922</v>
      </c>
      <c r="E27" s="49">
        <f t="shared" ca="1" si="6"/>
        <v>13004003.819091922</v>
      </c>
      <c r="F27" s="49">
        <f t="shared" ca="1" si="6"/>
        <v>13004003.819091922</v>
      </c>
      <c r="G27" s="49">
        <f t="shared" ca="1" si="6"/>
        <v>13004003.819091922</v>
      </c>
      <c r="H27" s="49">
        <f t="shared" ca="1" si="6"/>
        <v>13004003.819091922</v>
      </c>
      <c r="I27" s="49">
        <f t="shared" ca="1" si="6"/>
        <v>13004003.819091922</v>
      </c>
      <c r="J27" s="49">
        <f t="shared" ca="1" si="6"/>
        <v>13004003.819091922</v>
      </c>
      <c r="K27" s="49">
        <f t="shared" ca="1" si="6"/>
        <v>13004003.819091922</v>
      </c>
      <c r="L27" s="49">
        <f t="shared" ca="1" si="6"/>
        <v>13004003.819091922</v>
      </c>
      <c r="M27" s="49">
        <f t="shared" ca="1" si="6"/>
        <v>13004003.819091922</v>
      </c>
      <c r="N27" s="49">
        <f t="shared" ca="1" si="6"/>
        <v>13004003.819091922</v>
      </c>
      <c r="O27" s="49">
        <f t="shared" ca="1" si="7"/>
        <v>156048045.82910305</v>
      </c>
    </row>
    <row r="28" spans="1:20" x14ac:dyDescent="0.25">
      <c r="A28" s="3" t="s">
        <v>2</v>
      </c>
      <c r="B28" t="s">
        <v>60</v>
      </c>
      <c r="C28" s="49">
        <f t="shared" ca="1" si="6"/>
        <v>839967.89011278702</v>
      </c>
      <c r="D28" s="49">
        <f t="shared" ca="1" si="6"/>
        <v>839967.89011278702</v>
      </c>
      <c r="E28" s="49">
        <f t="shared" ca="1" si="6"/>
        <v>839967.89011278702</v>
      </c>
      <c r="F28" s="49">
        <f t="shared" ca="1" si="6"/>
        <v>839967.89011278702</v>
      </c>
      <c r="G28" s="49">
        <f t="shared" ca="1" si="6"/>
        <v>839967.89011278702</v>
      </c>
      <c r="H28" s="49">
        <f t="shared" ca="1" si="6"/>
        <v>839967.89011278702</v>
      </c>
      <c r="I28" s="49">
        <f t="shared" ca="1" si="6"/>
        <v>839967.89011278702</v>
      </c>
      <c r="J28" s="49">
        <f t="shared" ca="1" si="6"/>
        <v>839967.89011278702</v>
      </c>
      <c r="K28" s="49">
        <f t="shared" ca="1" si="6"/>
        <v>839967.89011278702</v>
      </c>
      <c r="L28" s="49">
        <f t="shared" ca="1" si="6"/>
        <v>839967.89011278702</v>
      </c>
      <c r="M28" s="49">
        <f t="shared" ca="1" si="6"/>
        <v>839967.89011278702</v>
      </c>
      <c r="N28" s="49">
        <f t="shared" ca="1" si="6"/>
        <v>839967.89011278702</v>
      </c>
      <c r="O28" s="49">
        <f t="shared" ca="1" si="7"/>
        <v>10079614.681353444</v>
      </c>
    </row>
    <row r="29" spans="1:20" x14ac:dyDescent="0.25">
      <c r="A29" s="3" t="s">
        <v>2</v>
      </c>
      <c r="B29" t="s">
        <v>61</v>
      </c>
      <c r="C29" s="49">
        <f t="shared" ca="1" si="6"/>
        <v>28453219.346923277</v>
      </c>
      <c r="D29" s="49">
        <f t="shared" ca="1" si="6"/>
        <v>28453219.346923277</v>
      </c>
      <c r="E29" s="49">
        <f t="shared" ca="1" si="6"/>
        <v>28453219.346923277</v>
      </c>
      <c r="F29" s="49">
        <f t="shared" ca="1" si="6"/>
        <v>28453219.346923277</v>
      </c>
      <c r="G29" s="49">
        <f t="shared" ca="1" si="6"/>
        <v>28453219.346923277</v>
      </c>
      <c r="H29" s="49">
        <f t="shared" ca="1" si="6"/>
        <v>28453219.346923277</v>
      </c>
      <c r="I29" s="49">
        <f t="shared" ca="1" si="6"/>
        <v>28453219.346923277</v>
      </c>
      <c r="J29" s="49">
        <f t="shared" ca="1" si="6"/>
        <v>28453219.346923277</v>
      </c>
      <c r="K29" s="49">
        <f t="shared" ca="1" si="6"/>
        <v>28453219.346923277</v>
      </c>
      <c r="L29" s="49">
        <f t="shared" ca="1" si="6"/>
        <v>28453219.346923277</v>
      </c>
      <c r="M29" s="49">
        <f t="shared" ca="1" si="6"/>
        <v>28453219.346923277</v>
      </c>
      <c r="N29" s="49">
        <f t="shared" ca="1" si="6"/>
        <v>28453219.346923277</v>
      </c>
      <c r="O29" s="49">
        <f t="shared" ca="1" si="7"/>
        <v>341438632.16307932</v>
      </c>
    </row>
    <row r="30" spans="1:20" x14ac:dyDescent="0.25">
      <c r="A30" s="3" t="s">
        <v>2</v>
      </c>
      <c r="B30" t="s">
        <v>62</v>
      </c>
      <c r="C30" s="49">
        <f t="shared" ca="1" si="6"/>
        <v>41318825.246488787</v>
      </c>
      <c r="D30" s="49">
        <f t="shared" ca="1" si="6"/>
        <v>41318825.246488787</v>
      </c>
      <c r="E30" s="49">
        <f t="shared" ca="1" si="6"/>
        <v>41318825.246488787</v>
      </c>
      <c r="F30" s="49">
        <f t="shared" ca="1" si="6"/>
        <v>41318825.246488787</v>
      </c>
      <c r="G30" s="49">
        <f t="shared" ca="1" si="6"/>
        <v>41318825.246488787</v>
      </c>
      <c r="H30" s="49">
        <f t="shared" ca="1" si="6"/>
        <v>41318825.246488787</v>
      </c>
      <c r="I30" s="49">
        <f t="shared" ca="1" si="6"/>
        <v>41318825.246488787</v>
      </c>
      <c r="J30" s="49">
        <f t="shared" ca="1" si="6"/>
        <v>41318825.246488787</v>
      </c>
      <c r="K30" s="49">
        <f t="shared" ca="1" si="6"/>
        <v>41318825.246488787</v>
      </c>
      <c r="L30" s="49">
        <f t="shared" ca="1" si="6"/>
        <v>41318825.246488787</v>
      </c>
      <c r="M30" s="49">
        <f t="shared" ca="1" si="6"/>
        <v>41318825.246488787</v>
      </c>
      <c r="N30" s="49">
        <f t="shared" ca="1" si="6"/>
        <v>41318825.246488787</v>
      </c>
      <c r="O30" s="49">
        <f t="shared" ca="1" si="7"/>
        <v>495825902.95786542</v>
      </c>
    </row>
    <row r="31" spans="1:20" x14ac:dyDescent="0.25">
      <c r="A31" s="3" t="s">
        <v>2</v>
      </c>
      <c r="B31" t="s">
        <v>63</v>
      </c>
      <c r="C31" s="49">
        <f t="shared" ca="1" si="6"/>
        <v>10251528.951175494</v>
      </c>
      <c r="D31" s="49">
        <f t="shared" ca="1" si="6"/>
        <v>10251528.951175494</v>
      </c>
      <c r="E31" s="49">
        <f t="shared" ca="1" si="6"/>
        <v>10251528.951175494</v>
      </c>
      <c r="F31" s="49">
        <f t="shared" ca="1" si="6"/>
        <v>10251528.951175494</v>
      </c>
      <c r="G31" s="49">
        <f t="shared" ca="1" si="6"/>
        <v>10251528.951175494</v>
      </c>
      <c r="H31" s="49">
        <f t="shared" ca="1" si="6"/>
        <v>10251528.951175494</v>
      </c>
      <c r="I31" s="49">
        <f t="shared" ca="1" si="6"/>
        <v>10251528.951175494</v>
      </c>
      <c r="J31" s="49">
        <f t="shared" ca="1" si="6"/>
        <v>10251528.951175494</v>
      </c>
      <c r="K31" s="49">
        <f t="shared" ca="1" si="6"/>
        <v>10251528.951175494</v>
      </c>
      <c r="L31" s="49">
        <f t="shared" ca="1" si="6"/>
        <v>10251528.951175494</v>
      </c>
      <c r="M31" s="49">
        <f t="shared" ca="1" si="6"/>
        <v>10251528.951175494</v>
      </c>
      <c r="N31" s="49">
        <f t="shared" ca="1" si="6"/>
        <v>10251528.951175494</v>
      </c>
      <c r="O31" s="49">
        <f t="shared" ca="1" si="7"/>
        <v>123018347.41410592</v>
      </c>
    </row>
    <row r="32" spans="1:20" x14ac:dyDescent="0.25">
      <c r="A32" s="3" t="s">
        <v>2</v>
      </c>
      <c r="B32" t="s">
        <v>64</v>
      </c>
      <c r="C32" s="49">
        <f t="shared" ca="1" si="6"/>
        <v>1860062.1074746409</v>
      </c>
      <c r="D32" s="49">
        <f t="shared" ca="1" si="6"/>
        <v>1860062.1074746409</v>
      </c>
      <c r="E32" s="49">
        <f t="shared" ca="1" si="6"/>
        <v>1860062.1074746409</v>
      </c>
      <c r="F32" s="49">
        <f t="shared" ca="1" si="6"/>
        <v>1860062.1074746409</v>
      </c>
      <c r="G32" s="49">
        <f t="shared" ca="1" si="6"/>
        <v>1860062.1074746409</v>
      </c>
      <c r="H32" s="49">
        <f t="shared" ca="1" si="6"/>
        <v>1860062.1074746409</v>
      </c>
      <c r="I32" s="49">
        <f t="shared" ca="1" si="6"/>
        <v>1860062.1074746409</v>
      </c>
      <c r="J32" s="49">
        <f t="shared" ca="1" si="6"/>
        <v>1860062.1074746409</v>
      </c>
      <c r="K32" s="49">
        <f t="shared" ca="1" si="6"/>
        <v>1860062.1074746409</v>
      </c>
      <c r="L32" s="49">
        <f t="shared" ca="1" si="6"/>
        <v>1860062.1074746409</v>
      </c>
      <c r="M32" s="49">
        <f t="shared" ca="1" si="6"/>
        <v>1860062.1074746409</v>
      </c>
      <c r="N32" s="49">
        <f t="shared" ca="1" si="6"/>
        <v>1860062.1074746409</v>
      </c>
      <c r="O32" s="49">
        <f t="shared" ca="1" si="7"/>
        <v>22320745.289695691</v>
      </c>
    </row>
    <row r="33" spans="1:15" x14ac:dyDescent="0.25">
      <c r="A33" s="3" t="s">
        <v>2</v>
      </c>
      <c r="B33" t="s">
        <v>65</v>
      </c>
      <c r="C33" s="49">
        <f t="shared" ca="1" si="6"/>
        <v>3416388.6801543706</v>
      </c>
      <c r="D33" s="49">
        <f t="shared" ca="1" si="6"/>
        <v>3416388.6801543706</v>
      </c>
      <c r="E33" s="49">
        <f t="shared" ca="1" si="6"/>
        <v>3416388.6801543706</v>
      </c>
      <c r="F33" s="49">
        <f t="shared" ca="1" si="6"/>
        <v>3416388.6801543706</v>
      </c>
      <c r="G33" s="49">
        <f t="shared" ca="1" si="6"/>
        <v>3416388.6801543706</v>
      </c>
      <c r="H33" s="49">
        <f t="shared" ca="1" si="6"/>
        <v>3416388.6801543706</v>
      </c>
      <c r="I33" s="49">
        <f t="shared" ca="1" si="6"/>
        <v>3416388.6801543706</v>
      </c>
      <c r="J33" s="49">
        <f t="shared" ca="1" si="6"/>
        <v>3416388.6801543706</v>
      </c>
      <c r="K33" s="49">
        <f t="shared" ca="1" si="6"/>
        <v>3416388.6801543706</v>
      </c>
      <c r="L33" s="49">
        <f t="shared" ca="1" si="6"/>
        <v>3416388.6801543706</v>
      </c>
      <c r="M33" s="49">
        <f t="shared" ca="1" si="6"/>
        <v>3416388.6801543706</v>
      </c>
      <c r="N33" s="49">
        <f t="shared" ca="1" si="6"/>
        <v>3416388.6801543706</v>
      </c>
      <c r="O33" s="49">
        <f t="shared" ca="1" si="7"/>
        <v>40996664.161852449</v>
      </c>
    </row>
    <row r="34" spans="1:15" x14ac:dyDescent="0.25">
      <c r="A34" s="3" t="s">
        <v>2</v>
      </c>
      <c r="B34" t="s">
        <v>66</v>
      </c>
      <c r="C34" s="49">
        <f t="shared" ca="1" si="6"/>
        <v>2172311.3521535578</v>
      </c>
      <c r="D34" s="49">
        <f t="shared" ca="1" si="6"/>
        <v>2172311.3521535578</v>
      </c>
      <c r="E34" s="49">
        <f t="shared" ca="1" si="6"/>
        <v>2172311.3521535578</v>
      </c>
      <c r="F34" s="49">
        <f t="shared" ca="1" si="6"/>
        <v>2172311.3521535578</v>
      </c>
      <c r="G34" s="49">
        <f t="shared" ca="1" si="6"/>
        <v>2172311.3521535578</v>
      </c>
      <c r="H34" s="49">
        <f t="shared" ca="1" si="6"/>
        <v>2172311.3521535578</v>
      </c>
      <c r="I34" s="49">
        <f t="shared" ca="1" si="6"/>
        <v>2172311.3521535578</v>
      </c>
      <c r="J34" s="49">
        <f t="shared" ca="1" si="6"/>
        <v>2172311.3521535578</v>
      </c>
      <c r="K34" s="49">
        <f t="shared" ca="1" si="6"/>
        <v>2172311.3521535578</v>
      </c>
      <c r="L34" s="49">
        <f t="shared" ca="1" si="6"/>
        <v>2172311.3521535578</v>
      </c>
      <c r="M34" s="49">
        <f t="shared" ca="1" si="6"/>
        <v>2172311.3521535578</v>
      </c>
      <c r="N34" s="49">
        <f t="shared" ca="1" si="6"/>
        <v>2172311.3521535578</v>
      </c>
      <c r="O34" s="49">
        <f t="shared" ca="1" si="7"/>
        <v>26067736.225842696</v>
      </c>
    </row>
    <row r="35" spans="1:15" x14ac:dyDescent="0.25">
      <c r="A35" s="3" t="s">
        <v>2</v>
      </c>
      <c r="B35" t="s">
        <v>67</v>
      </c>
      <c r="C35" s="49">
        <f t="shared" ca="1" si="6"/>
        <v>3876324.4677778143</v>
      </c>
      <c r="D35" s="49">
        <f t="shared" ca="1" si="6"/>
        <v>3876324.4677778143</v>
      </c>
      <c r="E35" s="49">
        <f t="shared" ca="1" si="6"/>
        <v>3876324.4677778143</v>
      </c>
      <c r="F35" s="49">
        <f t="shared" ca="1" si="6"/>
        <v>3876324.4677778143</v>
      </c>
      <c r="G35" s="49">
        <f t="shared" ca="1" si="6"/>
        <v>3876324.4677778143</v>
      </c>
      <c r="H35" s="49">
        <f t="shared" ca="1" si="6"/>
        <v>3876324.4677778143</v>
      </c>
      <c r="I35" s="49">
        <f t="shared" ca="1" si="6"/>
        <v>3876324.4677778143</v>
      </c>
      <c r="J35" s="49">
        <f t="shared" ca="1" si="6"/>
        <v>3876324.4677778143</v>
      </c>
      <c r="K35" s="49">
        <f t="shared" ca="1" si="6"/>
        <v>3876324.4677778143</v>
      </c>
      <c r="L35" s="49">
        <f t="shared" ca="1" si="6"/>
        <v>3876324.4677778143</v>
      </c>
      <c r="M35" s="49">
        <f t="shared" ca="1" si="6"/>
        <v>3876324.4677778143</v>
      </c>
      <c r="N35" s="49">
        <f t="shared" ca="1" si="6"/>
        <v>3876324.4677778143</v>
      </c>
      <c r="O35" s="49">
        <f t="shared" ca="1" si="7"/>
        <v>46515893.613333769</v>
      </c>
    </row>
    <row r="36" spans="1:15" x14ac:dyDescent="0.25">
      <c r="A36" s="3" t="s">
        <v>2</v>
      </c>
      <c r="B36" t="s">
        <v>68</v>
      </c>
      <c r="C36" s="49">
        <f t="shared" ca="1" si="6"/>
        <v>2175518.6514685783</v>
      </c>
      <c r="D36" s="49">
        <f t="shared" ca="1" si="6"/>
        <v>2175518.6514685783</v>
      </c>
      <c r="E36" s="49">
        <f t="shared" ca="1" si="6"/>
        <v>2175518.6514685783</v>
      </c>
      <c r="F36" s="49">
        <f t="shared" ca="1" si="6"/>
        <v>2175518.6514685783</v>
      </c>
      <c r="G36" s="49">
        <f t="shared" ca="1" si="6"/>
        <v>2175518.6514685783</v>
      </c>
      <c r="H36" s="49">
        <f t="shared" ca="1" si="6"/>
        <v>2175518.6514685783</v>
      </c>
      <c r="I36" s="49">
        <f t="shared" ca="1" si="6"/>
        <v>2175518.6514685783</v>
      </c>
      <c r="J36" s="49">
        <f t="shared" ca="1" si="6"/>
        <v>2175518.6514685783</v>
      </c>
      <c r="K36" s="49">
        <f t="shared" ca="1" si="6"/>
        <v>2175518.6514685783</v>
      </c>
      <c r="L36" s="49">
        <f t="shared" ca="1" si="6"/>
        <v>2175518.6514685783</v>
      </c>
      <c r="M36" s="49">
        <f t="shared" ca="1" si="6"/>
        <v>2175518.6514685783</v>
      </c>
      <c r="N36" s="49">
        <f t="shared" ca="1" si="6"/>
        <v>2175518.6514685783</v>
      </c>
      <c r="O36" s="49">
        <f t="shared" ca="1" si="7"/>
        <v>26106223.817622941</v>
      </c>
    </row>
    <row r="37" spans="1:15" x14ac:dyDescent="0.25">
      <c r="A37" s="3" t="s">
        <v>3</v>
      </c>
      <c r="B37" t="s">
        <v>41</v>
      </c>
      <c r="C37" s="49">
        <f t="shared" ca="1" si="1"/>
        <v>3250700.9653801206</v>
      </c>
      <c r="D37" s="49">
        <f t="shared" ca="1" si="1"/>
        <v>3250700.9653801206</v>
      </c>
      <c r="E37" s="49">
        <f t="shared" ca="1" si="1"/>
        <v>3250700.9653801206</v>
      </c>
      <c r="F37" s="49">
        <f t="shared" ca="1" si="1"/>
        <v>3250700.9653801206</v>
      </c>
      <c r="G37" s="49">
        <f t="shared" ca="1" si="1"/>
        <v>3250700.9653801206</v>
      </c>
      <c r="H37" s="49">
        <f t="shared" ca="1" si="1"/>
        <v>3250700.9653801206</v>
      </c>
      <c r="I37" s="49">
        <f t="shared" ca="1" si="1"/>
        <v>3250700.9653801206</v>
      </c>
      <c r="J37" s="49">
        <f t="shared" ca="1" si="1"/>
        <v>3250700.9653801206</v>
      </c>
      <c r="K37" s="49">
        <f t="shared" ca="1" si="1"/>
        <v>3250700.9653801206</v>
      </c>
      <c r="L37" s="49">
        <f t="shared" ca="1" si="1"/>
        <v>3250700.9653801206</v>
      </c>
      <c r="M37" s="49">
        <f t="shared" ca="1" si="1"/>
        <v>3250700.9653801206</v>
      </c>
      <c r="N37" s="49">
        <f t="shared" ca="1" si="1"/>
        <v>3250700.9653801206</v>
      </c>
      <c r="O37" s="49">
        <f t="shared" ca="1" si="7"/>
        <v>39008411.584561445</v>
      </c>
    </row>
    <row r="38" spans="1:15" x14ac:dyDescent="0.25">
      <c r="A38" s="3" t="s">
        <v>3</v>
      </c>
      <c r="B38" t="s">
        <v>54</v>
      </c>
      <c r="C38" s="49">
        <f t="shared" ca="1" si="1"/>
        <v>3440718.6177569628</v>
      </c>
      <c r="D38" s="49">
        <f t="shared" ca="1" si="1"/>
        <v>3440718.6177569628</v>
      </c>
      <c r="E38" s="49">
        <f t="shared" ca="1" si="1"/>
        <v>3440718.6177569628</v>
      </c>
      <c r="F38" s="49">
        <f t="shared" ca="1" si="1"/>
        <v>3440718.6177569628</v>
      </c>
      <c r="G38" s="49">
        <f t="shared" ca="1" si="1"/>
        <v>3440718.6177569628</v>
      </c>
      <c r="H38" s="49">
        <f t="shared" ca="1" si="1"/>
        <v>3440718.6177569628</v>
      </c>
      <c r="I38" s="49">
        <f t="shared" ca="1" si="1"/>
        <v>3440718.6177569628</v>
      </c>
      <c r="J38" s="49">
        <f t="shared" ca="1" si="1"/>
        <v>3440718.6177569628</v>
      </c>
      <c r="K38" s="49">
        <f t="shared" ca="1" si="1"/>
        <v>3440718.6177569628</v>
      </c>
      <c r="L38" s="49">
        <f t="shared" ca="1" si="1"/>
        <v>3440718.6177569628</v>
      </c>
      <c r="M38" s="49">
        <f t="shared" ca="1" si="1"/>
        <v>3440718.6177569628</v>
      </c>
      <c r="N38" s="49">
        <f t="shared" ca="1" si="1"/>
        <v>3440718.6177569628</v>
      </c>
      <c r="O38" s="49">
        <f t="shared" ca="1" si="7"/>
        <v>41288623.413083553</v>
      </c>
    </row>
    <row r="39" spans="1:15" x14ac:dyDescent="0.25">
      <c r="A39" s="3" t="s">
        <v>3</v>
      </c>
      <c r="B39" t="s">
        <v>55</v>
      </c>
      <c r="C39" s="49">
        <f t="shared" ca="1" si="1"/>
        <v>2076061.4403746903</v>
      </c>
      <c r="D39" s="49">
        <f t="shared" ca="1" si="1"/>
        <v>2076061.4403746903</v>
      </c>
      <c r="E39" s="49">
        <f t="shared" ca="1" si="1"/>
        <v>2076061.4403746903</v>
      </c>
      <c r="F39" s="49">
        <f t="shared" ca="1" si="1"/>
        <v>2076061.4403746903</v>
      </c>
      <c r="G39" s="49">
        <f t="shared" ca="1" si="1"/>
        <v>2076061.4403746903</v>
      </c>
      <c r="H39" s="49">
        <f t="shared" ca="1" si="1"/>
        <v>2076061.4403746903</v>
      </c>
      <c r="I39" s="49">
        <f t="shared" ca="1" si="1"/>
        <v>2076061.4403746903</v>
      </c>
      <c r="J39" s="49">
        <f t="shared" ca="1" si="1"/>
        <v>2076061.4403746903</v>
      </c>
      <c r="K39" s="49">
        <f t="shared" ca="1" si="1"/>
        <v>2076061.4403746903</v>
      </c>
      <c r="L39" s="49">
        <f t="shared" ca="1" si="1"/>
        <v>2076061.4403746903</v>
      </c>
      <c r="M39" s="49">
        <f t="shared" ca="1" si="1"/>
        <v>2076061.4403746903</v>
      </c>
      <c r="N39" s="49">
        <f t="shared" ca="1" si="1"/>
        <v>2076061.4403746903</v>
      </c>
      <c r="O39" s="49">
        <f t="shared" ca="1" si="7"/>
        <v>24912737.284496285</v>
      </c>
    </row>
    <row r="40" spans="1:15" x14ac:dyDescent="0.25">
      <c r="A40" s="3" t="s">
        <v>3</v>
      </c>
      <c r="B40" t="s">
        <v>56</v>
      </c>
      <c r="C40" s="49">
        <f t="shared" ca="1" si="1"/>
        <v>698771.81089683296</v>
      </c>
      <c r="D40" s="49">
        <f t="shared" ca="1" si="1"/>
        <v>698771.81089683296</v>
      </c>
      <c r="E40" s="49">
        <f t="shared" ca="1" si="1"/>
        <v>698771.81089683296</v>
      </c>
      <c r="F40" s="49">
        <f t="shared" ca="1" si="1"/>
        <v>698771.81089683296</v>
      </c>
      <c r="G40" s="49">
        <f t="shared" ca="1" si="1"/>
        <v>698771.81089683296</v>
      </c>
      <c r="H40" s="49">
        <f t="shared" ca="1" si="1"/>
        <v>698771.81089683296</v>
      </c>
      <c r="I40" s="49">
        <f t="shared" ca="1" si="1"/>
        <v>698771.81089683296</v>
      </c>
      <c r="J40" s="49">
        <f t="shared" ca="1" si="1"/>
        <v>698771.81089683296</v>
      </c>
      <c r="K40" s="49">
        <f t="shared" ca="1" si="1"/>
        <v>698771.81089683296</v>
      </c>
      <c r="L40" s="49">
        <f t="shared" ca="1" si="1"/>
        <v>698771.81089683296</v>
      </c>
      <c r="M40" s="49">
        <f t="shared" ca="1" si="1"/>
        <v>698771.81089683296</v>
      </c>
      <c r="N40" s="49">
        <f t="shared" ca="1" si="1"/>
        <v>698771.81089683296</v>
      </c>
      <c r="O40" s="49">
        <f t="shared" ca="1" si="7"/>
        <v>8385261.7307619955</v>
      </c>
    </row>
    <row r="41" spans="1:15" x14ac:dyDescent="0.25">
      <c r="A41" s="3" t="s">
        <v>3</v>
      </c>
      <c r="B41" t="s">
        <v>57</v>
      </c>
      <c r="C41" s="49">
        <f t="shared" ref="C41:N104" ca="1" si="8">$O41/12</f>
        <v>184569.57785405431</v>
      </c>
      <c r="D41" s="49">
        <f t="shared" ca="1" si="8"/>
        <v>184569.57785405431</v>
      </c>
      <c r="E41" s="49">
        <f t="shared" ca="1" si="8"/>
        <v>184569.57785405431</v>
      </c>
      <c r="F41" s="49">
        <f t="shared" ca="1" si="8"/>
        <v>184569.57785405431</v>
      </c>
      <c r="G41" s="49">
        <f t="shared" ca="1" si="8"/>
        <v>184569.57785405431</v>
      </c>
      <c r="H41" s="49">
        <f t="shared" ca="1" si="8"/>
        <v>184569.57785405431</v>
      </c>
      <c r="I41" s="49">
        <f t="shared" ca="1" si="8"/>
        <v>184569.57785405431</v>
      </c>
      <c r="J41" s="49">
        <f t="shared" ca="1" si="8"/>
        <v>184569.57785405431</v>
      </c>
      <c r="K41" s="49">
        <f t="shared" ca="1" si="8"/>
        <v>184569.57785405431</v>
      </c>
      <c r="L41" s="49">
        <f t="shared" ca="1" si="8"/>
        <v>184569.57785405431</v>
      </c>
      <c r="M41" s="49">
        <f t="shared" ca="1" si="8"/>
        <v>184569.57785405431</v>
      </c>
      <c r="N41" s="49">
        <f t="shared" ca="1" si="8"/>
        <v>184569.57785405431</v>
      </c>
      <c r="O41" s="49">
        <f t="shared" ca="1" si="7"/>
        <v>2214834.9342486518</v>
      </c>
    </row>
    <row r="42" spans="1:15" x14ac:dyDescent="0.25">
      <c r="A42" s="3" t="s">
        <v>3</v>
      </c>
      <c r="B42" t="s">
        <v>58</v>
      </c>
      <c r="C42" s="49">
        <f t="shared" ca="1" si="8"/>
        <v>449951.52677124791</v>
      </c>
      <c r="D42" s="49">
        <f t="shared" ca="1" si="8"/>
        <v>449951.52677124791</v>
      </c>
      <c r="E42" s="49">
        <f t="shared" ca="1" si="8"/>
        <v>449951.52677124791</v>
      </c>
      <c r="F42" s="49">
        <f t="shared" ca="1" si="8"/>
        <v>449951.52677124791</v>
      </c>
      <c r="G42" s="49">
        <f t="shared" ca="1" si="8"/>
        <v>449951.52677124791</v>
      </c>
      <c r="H42" s="49">
        <f t="shared" ca="1" si="8"/>
        <v>449951.52677124791</v>
      </c>
      <c r="I42" s="49">
        <f t="shared" ca="1" si="8"/>
        <v>449951.52677124791</v>
      </c>
      <c r="J42" s="49">
        <f t="shared" ca="1" si="8"/>
        <v>449951.52677124791</v>
      </c>
      <c r="K42" s="49">
        <f t="shared" ca="1" si="8"/>
        <v>449951.52677124791</v>
      </c>
      <c r="L42" s="49">
        <f t="shared" ca="1" si="8"/>
        <v>449951.52677124791</v>
      </c>
      <c r="M42" s="49">
        <f t="shared" ca="1" si="8"/>
        <v>449951.52677124791</v>
      </c>
      <c r="N42" s="49">
        <f t="shared" ca="1" si="8"/>
        <v>449951.52677124791</v>
      </c>
      <c r="O42" s="49">
        <f t="shared" ca="1" si="7"/>
        <v>5399418.3212549752</v>
      </c>
    </row>
    <row r="43" spans="1:15" x14ac:dyDescent="0.25">
      <c r="A43" s="3" t="s">
        <v>3</v>
      </c>
      <c r="B43" t="s">
        <v>59</v>
      </c>
      <c r="C43" s="49">
        <f t="shared" ca="1" si="8"/>
        <v>1774760.1353946978</v>
      </c>
      <c r="D43" s="49">
        <f t="shared" ca="1" si="8"/>
        <v>1774760.1353946978</v>
      </c>
      <c r="E43" s="49">
        <f t="shared" ca="1" si="8"/>
        <v>1774760.1353946978</v>
      </c>
      <c r="F43" s="49">
        <f t="shared" ca="1" si="8"/>
        <v>1774760.1353946978</v>
      </c>
      <c r="G43" s="49">
        <f t="shared" ca="1" si="8"/>
        <v>1774760.1353946978</v>
      </c>
      <c r="H43" s="49">
        <f t="shared" ca="1" si="8"/>
        <v>1774760.1353946978</v>
      </c>
      <c r="I43" s="49">
        <f t="shared" ca="1" si="8"/>
        <v>1774760.1353946978</v>
      </c>
      <c r="J43" s="49">
        <f t="shared" ca="1" si="8"/>
        <v>1774760.1353946978</v>
      </c>
      <c r="K43" s="49">
        <f t="shared" ca="1" si="8"/>
        <v>1774760.1353946978</v>
      </c>
      <c r="L43" s="49">
        <f t="shared" ca="1" si="8"/>
        <v>1774760.1353946978</v>
      </c>
      <c r="M43" s="49">
        <f t="shared" ca="1" si="8"/>
        <v>1774760.1353946978</v>
      </c>
      <c r="N43" s="49">
        <f t="shared" ca="1" si="8"/>
        <v>1774760.1353946978</v>
      </c>
      <c r="O43" s="49">
        <f t="shared" ca="1" si="7"/>
        <v>21297121.624736372</v>
      </c>
    </row>
    <row r="44" spans="1:15" x14ac:dyDescent="0.25">
      <c r="A44" s="3" t="s">
        <v>3</v>
      </c>
      <c r="B44" t="s">
        <v>60</v>
      </c>
      <c r="C44" s="49">
        <f t="shared" ca="1" si="8"/>
        <v>179988.60428895176</v>
      </c>
      <c r="D44" s="49">
        <f t="shared" ca="1" si="8"/>
        <v>179988.60428895176</v>
      </c>
      <c r="E44" s="49">
        <f t="shared" ca="1" si="8"/>
        <v>179988.60428895176</v>
      </c>
      <c r="F44" s="49">
        <f t="shared" ca="1" si="8"/>
        <v>179988.60428895176</v>
      </c>
      <c r="G44" s="49">
        <f t="shared" ca="1" si="8"/>
        <v>179988.60428895176</v>
      </c>
      <c r="H44" s="49">
        <f t="shared" ca="1" si="8"/>
        <v>179988.60428895176</v>
      </c>
      <c r="I44" s="49">
        <f t="shared" ca="1" si="8"/>
        <v>179988.60428895176</v>
      </c>
      <c r="J44" s="49">
        <f t="shared" ca="1" si="8"/>
        <v>179988.60428895176</v>
      </c>
      <c r="K44" s="49">
        <f t="shared" ca="1" si="8"/>
        <v>179988.60428895176</v>
      </c>
      <c r="L44" s="49">
        <f t="shared" ca="1" si="8"/>
        <v>179988.60428895176</v>
      </c>
      <c r="M44" s="49">
        <f t="shared" ca="1" si="8"/>
        <v>179988.60428895176</v>
      </c>
      <c r="N44" s="49">
        <f t="shared" ca="1" si="8"/>
        <v>179988.60428895176</v>
      </c>
      <c r="O44" s="49">
        <f t="shared" ca="1" si="7"/>
        <v>2159863.2514674212</v>
      </c>
    </row>
    <row r="45" spans="1:15" x14ac:dyDescent="0.25">
      <c r="A45" s="3" t="s">
        <v>3</v>
      </c>
      <c r="B45" t="s">
        <v>61</v>
      </c>
      <c r="C45" s="49">
        <f t="shared" ca="1" si="8"/>
        <v>1763980.2893002948</v>
      </c>
      <c r="D45" s="49">
        <f t="shared" ca="1" si="8"/>
        <v>1763980.2893002948</v>
      </c>
      <c r="E45" s="49">
        <f t="shared" ca="1" si="8"/>
        <v>1763980.2893002948</v>
      </c>
      <c r="F45" s="49">
        <f t="shared" ca="1" si="8"/>
        <v>1763980.2893002948</v>
      </c>
      <c r="G45" s="49">
        <f t="shared" ca="1" si="8"/>
        <v>1763980.2893002948</v>
      </c>
      <c r="H45" s="49">
        <f t="shared" ca="1" si="8"/>
        <v>1763980.2893002948</v>
      </c>
      <c r="I45" s="49">
        <f t="shared" ca="1" si="8"/>
        <v>1763980.2893002948</v>
      </c>
      <c r="J45" s="49">
        <f t="shared" ca="1" si="8"/>
        <v>1763980.2893002948</v>
      </c>
      <c r="K45" s="49">
        <f t="shared" ca="1" si="8"/>
        <v>1763980.2893002948</v>
      </c>
      <c r="L45" s="49">
        <f t="shared" ca="1" si="8"/>
        <v>1763980.2893002948</v>
      </c>
      <c r="M45" s="49">
        <f t="shared" ca="1" si="8"/>
        <v>1763980.2893002948</v>
      </c>
      <c r="N45" s="49">
        <f t="shared" ca="1" si="8"/>
        <v>1763980.2893002948</v>
      </c>
      <c r="O45" s="49">
        <f t="shared" ca="1" si="7"/>
        <v>21167763.471603539</v>
      </c>
    </row>
    <row r="46" spans="1:15" x14ac:dyDescent="0.25">
      <c r="A46" s="3" t="s">
        <v>3</v>
      </c>
      <c r="B46" t="s">
        <v>62</v>
      </c>
      <c r="C46" s="49">
        <f t="shared" ca="1" si="8"/>
        <v>9447206.5338976774</v>
      </c>
      <c r="D46" s="49">
        <f t="shared" ca="1" si="8"/>
        <v>9447206.5338976774</v>
      </c>
      <c r="E46" s="49">
        <f t="shared" ca="1" si="8"/>
        <v>9447206.5338976774</v>
      </c>
      <c r="F46" s="49">
        <f t="shared" ca="1" si="8"/>
        <v>9447206.5338976774</v>
      </c>
      <c r="G46" s="49">
        <f t="shared" ca="1" si="8"/>
        <v>9447206.5338976774</v>
      </c>
      <c r="H46" s="49">
        <f t="shared" ca="1" si="8"/>
        <v>9447206.5338976774</v>
      </c>
      <c r="I46" s="49">
        <f t="shared" ca="1" si="8"/>
        <v>9447206.5338976774</v>
      </c>
      <c r="J46" s="49">
        <f t="shared" ca="1" si="8"/>
        <v>9447206.5338976774</v>
      </c>
      <c r="K46" s="49">
        <f t="shared" ca="1" si="8"/>
        <v>9447206.5338976774</v>
      </c>
      <c r="L46" s="49">
        <f t="shared" ca="1" si="8"/>
        <v>9447206.5338976774</v>
      </c>
      <c r="M46" s="49">
        <f t="shared" ca="1" si="8"/>
        <v>9447206.5338976774</v>
      </c>
      <c r="N46" s="49">
        <f t="shared" ca="1" si="8"/>
        <v>9447206.5338976774</v>
      </c>
      <c r="O46" s="49">
        <f t="shared" ca="1" si="7"/>
        <v>113366478.40677212</v>
      </c>
    </row>
    <row r="47" spans="1:15" x14ac:dyDescent="0.25">
      <c r="A47" s="3" t="s">
        <v>3</v>
      </c>
      <c r="B47" t="s">
        <v>63</v>
      </c>
      <c r="C47" s="49">
        <f t="shared" ca="1" si="8"/>
        <v>545823.40433610848</v>
      </c>
      <c r="D47" s="49">
        <f t="shared" ca="1" si="8"/>
        <v>545823.40433610848</v>
      </c>
      <c r="E47" s="49">
        <f t="shared" ca="1" si="8"/>
        <v>545823.40433610848</v>
      </c>
      <c r="F47" s="49">
        <f t="shared" ca="1" si="8"/>
        <v>545823.40433610848</v>
      </c>
      <c r="G47" s="49">
        <f t="shared" ca="1" si="8"/>
        <v>545823.40433610848</v>
      </c>
      <c r="H47" s="49">
        <f t="shared" ca="1" si="8"/>
        <v>545823.40433610848</v>
      </c>
      <c r="I47" s="49">
        <f t="shared" ca="1" si="8"/>
        <v>545823.40433610848</v>
      </c>
      <c r="J47" s="49">
        <f t="shared" ca="1" si="8"/>
        <v>545823.40433610848</v>
      </c>
      <c r="K47" s="49">
        <f t="shared" ca="1" si="8"/>
        <v>545823.40433610848</v>
      </c>
      <c r="L47" s="49">
        <f t="shared" ca="1" si="8"/>
        <v>545823.40433610848</v>
      </c>
      <c r="M47" s="49">
        <f t="shared" ca="1" si="8"/>
        <v>545823.40433610848</v>
      </c>
      <c r="N47" s="49">
        <f t="shared" ca="1" si="8"/>
        <v>545823.40433610848</v>
      </c>
      <c r="O47" s="49">
        <f t="shared" ca="1" si="7"/>
        <v>6549880.8520333013</v>
      </c>
    </row>
    <row r="48" spans="1:15" x14ac:dyDescent="0.25">
      <c r="A48" s="3" t="s">
        <v>3</v>
      </c>
      <c r="B48" t="s">
        <v>64</v>
      </c>
      <c r="C48" s="49">
        <f t="shared" ca="1" si="8"/>
        <v>297798.20608883566</v>
      </c>
      <c r="D48" s="49">
        <f t="shared" ca="1" si="8"/>
        <v>297798.20608883566</v>
      </c>
      <c r="E48" s="49">
        <f t="shared" ca="1" si="8"/>
        <v>297798.20608883566</v>
      </c>
      <c r="F48" s="49">
        <f t="shared" ca="1" si="8"/>
        <v>297798.20608883566</v>
      </c>
      <c r="G48" s="49">
        <f t="shared" ca="1" si="8"/>
        <v>297798.20608883566</v>
      </c>
      <c r="H48" s="49">
        <f t="shared" ca="1" si="8"/>
        <v>297798.20608883566</v>
      </c>
      <c r="I48" s="49">
        <f t="shared" ca="1" si="8"/>
        <v>297798.20608883566</v>
      </c>
      <c r="J48" s="49">
        <f t="shared" ca="1" si="8"/>
        <v>297798.20608883566</v>
      </c>
      <c r="K48" s="49">
        <f t="shared" ca="1" si="8"/>
        <v>297798.20608883566</v>
      </c>
      <c r="L48" s="49">
        <f t="shared" ca="1" si="8"/>
        <v>297798.20608883566</v>
      </c>
      <c r="M48" s="49">
        <f t="shared" ca="1" si="8"/>
        <v>297798.20608883566</v>
      </c>
      <c r="N48" s="49">
        <f t="shared" ca="1" si="8"/>
        <v>297798.20608883566</v>
      </c>
      <c r="O48" s="49">
        <f t="shared" ca="1" si="7"/>
        <v>3573578.4730660282</v>
      </c>
    </row>
    <row r="49" spans="1:15" x14ac:dyDescent="0.25">
      <c r="A49" s="3" t="s">
        <v>3</v>
      </c>
      <c r="B49" t="s">
        <v>65</v>
      </c>
      <c r="C49" s="49">
        <f t="shared" ca="1" si="8"/>
        <v>1305374.7049973598</v>
      </c>
      <c r="D49" s="49">
        <f t="shared" ca="1" si="8"/>
        <v>1305374.7049973598</v>
      </c>
      <c r="E49" s="49">
        <f t="shared" ca="1" si="8"/>
        <v>1305374.7049973598</v>
      </c>
      <c r="F49" s="49">
        <f t="shared" ca="1" si="8"/>
        <v>1305374.7049973598</v>
      </c>
      <c r="G49" s="49">
        <f t="shared" ca="1" si="8"/>
        <v>1305374.7049973598</v>
      </c>
      <c r="H49" s="49">
        <f t="shared" ca="1" si="8"/>
        <v>1305374.7049973598</v>
      </c>
      <c r="I49" s="49">
        <f t="shared" ca="1" si="8"/>
        <v>1305374.7049973598</v>
      </c>
      <c r="J49" s="49">
        <f t="shared" ca="1" si="8"/>
        <v>1305374.7049973598</v>
      </c>
      <c r="K49" s="49">
        <f t="shared" ca="1" si="8"/>
        <v>1305374.7049973598</v>
      </c>
      <c r="L49" s="49">
        <f t="shared" ca="1" si="8"/>
        <v>1305374.7049973598</v>
      </c>
      <c r="M49" s="49">
        <f t="shared" ca="1" si="8"/>
        <v>1305374.7049973598</v>
      </c>
      <c r="N49" s="49">
        <f t="shared" ca="1" si="8"/>
        <v>1305374.7049973598</v>
      </c>
      <c r="O49" s="49">
        <f t="shared" ca="1" si="7"/>
        <v>15664496.459968317</v>
      </c>
    </row>
    <row r="50" spans="1:15" x14ac:dyDescent="0.25">
      <c r="A50" s="3" t="s">
        <v>3</v>
      </c>
      <c r="B50" t="s">
        <v>66</v>
      </c>
      <c r="C50" s="49">
        <f t="shared" ca="1" si="8"/>
        <v>505345.77784783946</v>
      </c>
      <c r="D50" s="49">
        <f t="shared" ca="1" si="8"/>
        <v>505345.77784783946</v>
      </c>
      <c r="E50" s="49">
        <f t="shared" ca="1" si="8"/>
        <v>505345.77784783946</v>
      </c>
      <c r="F50" s="49">
        <f t="shared" ca="1" si="8"/>
        <v>505345.77784783946</v>
      </c>
      <c r="G50" s="49">
        <f t="shared" ca="1" si="8"/>
        <v>505345.77784783946</v>
      </c>
      <c r="H50" s="49">
        <f t="shared" ca="1" si="8"/>
        <v>505345.77784783946</v>
      </c>
      <c r="I50" s="49">
        <f t="shared" ca="1" si="8"/>
        <v>505345.77784783946</v>
      </c>
      <c r="J50" s="49">
        <f t="shared" ca="1" si="8"/>
        <v>505345.77784783946</v>
      </c>
      <c r="K50" s="49">
        <f t="shared" ca="1" si="8"/>
        <v>505345.77784783946</v>
      </c>
      <c r="L50" s="49">
        <f t="shared" ca="1" si="8"/>
        <v>505345.77784783946</v>
      </c>
      <c r="M50" s="49">
        <f t="shared" ca="1" si="8"/>
        <v>505345.77784783946</v>
      </c>
      <c r="N50" s="49">
        <f t="shared" ca="1" si="8"/>
        <v>505345.77784783946</v>
      </c>
      <c r="O50" s="49">
        <f t="shared" ca="1" si="7"/>
        <v>6064149.3341740733</v>
      </c>
    </row>
    <row r="51" spans="1:15" x14ac:dyDescent="0.25">
      <c r="A51" s="3" t="s">
        <v>3</v>
      </c>
      <c r="B51" t="s">
        <v>67</v>
      </c>
      <c r="C51" s="49">
        <f t="shared" ca="1" si="8"/>
        <v>575894.81666828436</v>
      </c>
      <c r="D51" s="49">
        <f t="shared" ca="1" si="8"/>
        <v>575894.81666828436</v>
      </c>
      <c r="E51" s="49">
        <f t="shared" ca="1" si="8"/>
        <v>575894.81666828436</v>
      </c>
      <c r="F51" s="49">
        <f t="shared" ca="1" si="8"/>
        <v>575894.81666828436</v>
      </c>
      <c r="G51" s="49">
        <f t="shared" ca="1" si="8"/>
        <v>575894.81666828436</v>
      </c>
      <c r="H51" s="49">
        <f t="shared" ca="1" si="8"/>
        <v>575894.81666828436</v>
      </c>
      <c r="I51" s="49">
        <f t="shared" ca="1" si="8"/>
        <v>575894.81666828436</v>
      </c>
      <c r="J51" s="49">
        <f t="shared" ca="1" si="8"/>
        <v>575894.81666828436</v>
      </c>
      <c r="K51" s="49">
        <f t="shared" ca="1" si="8"/>
        <v>575894.81666828436</v>
      </c>
      <c r="L51" s="49">
        <f t="shared" ca="1" si="8"/>
        <v>575894.81666828436</v>
      </c>
      <c r="M51" s="49">
        <f t="shared" ca="1" si="8"/>
        <v>575894.81666828436</v>
      </c>
      <c r="N51" s="49">
        <f t="shared" ca="1" si="8"/>
        <v>575894.81666828436</v>
      </c>
      <c r="O51" s="49">
        <f t="shared" ca="1" si="7"/>
        <v>6910737.8000194123</v>
      </c>
    </row>
    <row r="52" spans="1:15" x14ac:dyDescent="0.25">
      <c r="A52" s="3" t="s">
        <v>3</v>
      </c>
      <c r="B52" t="s">
        <v>68</v>
      </c>
      <c r="C52" s="49">
        <f t="shared" ca="1" si="8"/>
        <v>340733.2542756091</v>
      </c>
      <c r="D52" s="49">
        <f t="shared" ca="1" si="8"/>
        <v>340733.2542756091</v>
      </c>
      <c r="E52" s="49">
        <f t="shared" ca="1" si="8"/>
        <v>340733.2542756091</v>
      </c>
      <c r="F52" s="49">
        <f t="shared" ca="1" si="8"/>
        <v>340733.2542756091</v>
      </c>
      <c r="G52" s="49">
        <f t="shared" ca="1" si="8"/>
        <v>340733.2542756091</v>
      </c>
      <c r="H52" s="49">
        <f t="shared" ca="1" si="8"/>
        <v>340733.2542756091</v>
      </c>
      <c r="I52" s="49">
        <f t="shared" ca="1" si="8"/>
        <v>340733.2542756091</v>
      </c>
      <c r="J52" s="49">
        <f t="shared" ca="1" si="8"/>
        <v>340733.2542756091</v>
      </c>
      <c r="K52" s="49">
        <f t="shared" ca="1" si="8"/>
        <v>340733.2542756091</v>
      </c>
      <c r="L52" s="49">
        <f t="shared" ca="1" si="8"/>
        <v>340733.2542756091</v>
      </c>
      <c r="M52" s="49">
        <f t="shared" ca="1" si="8"/>
        <v>340733.2542756091</v>
      </c>
      <c r="N52" s="49">
        <f t="shared" ca="1" si="8"/>
        <v>340733.2542756091</v>
      </c>
      <c r="O52" s="49">
        <f t="shared" ca="1" si="7"/>
        <v>4088799.0513073094</v>
      </c>
    </row>
    <row r="53" spans="1:15" x14ac:dyDescent="0.25">
      <c r="A53" s="3" t="s">
        <v>4</v>
      </c>
      <c r="B53" t="s">
        <v>41</v>
      </c>
      <c r="C53" s="49">
        <f t="shared" ca="1" si="8"/>
        <v>334022.30600147962</v>
      </c>
      <c r="D53" s="49">
        <f t="shared" ca="1" si="8"/>
        <v>334022.30600147962</v>
      </c>
      <c r="E53" s="49">
        <f t="shared" ca="1" si="8"/>
        <v>334022.30600147962</v>
      </c>
      <c r="F53" s="49">
        <f t="shared" ca="1" si="8"/>
        <v>334022.30600147962</v>
      </c>
      <c r="G53" s="49">
        <f t="shared" ca="1" si="8"/>
        <v>334022.30600147962</v>
      </c>
      <c r="H53" s="49">
        <f t="shared" ca="1" si="8"/>
        <v>334022.30600147962</v>
      </c>
      <c r="I53" s="49">
        <f t="shared" ca="1" si="8"/>
        <v>334022.30600147962</v>
      </c>
      <c r="J53" s="49">
        <f t="shared" ca="1" si="8"/>
        <v>334022.30600147962</v>
      </c>
      <c r="K53" s="49">
        <f t="shared" ca="1" si="8"/>
        <v>334022.30600147962</v>
      </c>
      <c r="L53" s="49">
        <f t="shared" ca="1" si="8"/>
        <v>334022.30600147962</v>
      </c>
      <c r="M53" s="49">
        <f t="shared" ca="1" si="8"/>
        <v>334022.30600147962</v>
      </c>
      <c r="N53" s="49">
        <f t="shared" ca="1" si="8"/>
        <v>334022.30600147962</v>
      </c>
      <c r="O53" s="49">
        <f t="shared" ca="1" si="7"/>
        <v>4008267.6720177555</v>
      </c>
    </row>
    <row r="54" spans="1:15" x14ac:dyDescent="0.25">
      <c r="A54" s="3" t="s">
        <v>4</v>
      </c>
      <c r="B54" t="s">
        <v>54</v>
      </c>
      <c r="C54" s="49">
        <f t="shared" ca="1" si="8"/>
        <v>577707.45892151783</v>
      </c>
      <c r="D54" s="49">
        <f t="shared" ca="1" si="8"/>
        <v>577707.45892151783</v>
      </c>
      <c r="E54" s="49">
        <f t="shared" ca="1" si="8"/>
        <v>577707.45892151783</v>
      </c>
      <c r="F54" s="49">
        <f t="shared" ca="1" si="8"/>
        <v>577707.45892151783</v>
      </c>
      <c r="G54" s="49">
        <f t="shared" ca="1" si="8"/>
        <v>577707.45892151783</v>
      </c>
      <c r="H54" s="49">
        <f t="shared" ca="1" si="8"/>
        <v>577707.45892151783</v>
      </c>
      <c r="I54" s="49">
        <f t="shared" ca="1" si="8"/>
        <v>577707.45892151783</v>
      </c>
      <c r="J54" s="49">
        <f t="shared" ca="1" si="8"/>
        <v>577707.45892151783</v>
      </c>
      <c r="K54" s="49">
        <f t="shared" ca="1" si="8"/>
        <v>577707.45892151783</v>
      </c>
      <c r="L54" s="49">
        <f t="shared" ca="1" si="8"/>
        <v>577707.45892151783</v>
      </c>
      <c r="M54" s="49">
        <f t="shared" ca="1" si="8"/>
        <v>577707.45892151783</v>
      </c>
      <c r="N54" s="49">
        <f t="shared" ca="1" si="8"/>
        <v>577707.45892151783</v>
      </c>
      <c r="O54" s="49">
        <f t="shared" ca="1" si="7"/>
        <v>6932489.5070582144</v>
      </c>
    </row>
    <row r="55" spans="1:15" x14ac:dyDescent="0.25">
      <c r="A55" s="3" t="s">
        <v>4</v>
      </c>
      <c r="B55" t="s">
        <v>55</v>
      </c>
      <c r="C55" s="49">
        <f t="shared" ca="1" si="8"/>
        <v>216101.43631205626</v>
      </c>
      <c r="D55" s="49">
        <f t="shared" ca="1" si="8"/>
        <v>216101.43631205626</v>
      </c>
      <c r="E55" s="49">
        <f t="shared" ca="1" si="8"/>
        <v>216101.43631205626</v>
      </c>
      <c r="F55" s="49">
        <f t="shared" ca="1" si="8"/>
        <v>216101.43631205626</v>
      </c>
      <c r="G55" s="49">
        <f t="shared" ca="1" si="8"/>
        <v>216101.43631205626</v>
      </c>
      <c r="H55" s="49">
        <f t="shared" ca="1" si="8"/>
        <v>216101.43631205626</v>
      </c>
      <c r="I55" s="49">
        <f t="shared" ca="1" si="8"/>
        <v>216101.43631205626</v>
      </c>
      <c r="J55" s="49">
        <f t="shared" ca="1" si="8"/>
        <v>216101.43631205626</v>
      </c>
      <c r="K55" s="49">
        <f t="shared" ca="1" si="8"/>
        <v>216101.43631205626</v>
      </c>
      <c r="L55" s="49">
        <f t="shared" ca="1" si="8"/>
        <v>216101.43631205626</v>
      </c>
      <c r="M55" s="49">
        <f t="shared" ca="1" si="8"/>
        <v>216101.43631205626</v>
      </c>
      <c r="N55" s="49">
        <f t="shared" ca="1" si="8"/>
        <v>216101.43631205626</v>
      </c>
      <c r="O55" s="49">
        <f t="shared" ca="1" si="7"/>
        <v>2593217.2357446752</v>
      </c>
    </row>
    <row r="56" spans="1:15" x14ac:dyDescent="0.25">
      <c r="A56" s="3" t="s">
        <v>4</v>
      </c>
      <c r="B56" t="s">
        <v>56</v>
      </c>
      <c r="C56" s="49">
        <f t="shared" ca="1" si="8"/>
        <v>111751.65992663447</v>
      </c>
      <c r="D56" s="49">
        <f t="shared" ca="1" si="8"/>
        <v>111751.65992663447</v>
      </c>
      <c r="E56" s="49">
        <f t="shared" ca="1" si="8"/>
        <v>111751.65992663447</v>
      </c>
      <c r="F56" s="49">
        <f t="shared" ca="1" si="8"/>
        <v>111751.65992663447</v>
      </c>
      <c r="G56" s="49">
        <f t="shared" ca="1" si="8"/>
        <v>111751.65992663447</v>
      </c>
      <c r="H56" s="49">
        <f t="shared" ca="1" si="8"/>
        <v>111751.65992663447</v>
      </c>
      <c r="I56" s="49">
        <f t="shared" ca="1" si="8"/>
        <v>111751.65992663447</v>
      </c>
      <c r="J56" s="49">
        <f t="shared" ca="1" si="8"/>
        <v>111751.65992663447</v>
      </c>
      <c r="K56" s="49">
        <f t="shared" ca="1" si="8"/>
        <v>111751.65992663447</v>
      </c>
      <c r="L56" s="49">
        <f t="shared" ca="1" si="8"/>
        <v>111751.65992663447</v>
      </c>
      <c r="M56" s="49">
        <f t="shared" ca="1" si="8"/>
        <v>111751.65992663447</v>
      </c>
      <c r="N56" s="49">
        <f t="shared" ca="1" si="8"/>
        <v>111751.65992663447</v>
      </c>
      <c r="O56" s="49">
        <f t="shared" ca="1" si="7"/>
        <v>1341019.9191196137</v>
      </c>
    </row>
    <row r="57" spans="1:15" x14ac:dyDescent="0.25">
      <c r="A57" s="3" t="s">
        <v>4</v>
      </c>
      <c r="B57" t="s">
        <v>57</v>
      </c>
      <c r="C57" s="49">
        <f t="shared" ca="1" si="8"/>
        <v>97172.505064591373</v>
      </c>
      <c r="D57" s="49">
        <f t="shared" ca="1" si="8"/>
        <v>97172.505064591373</v>
      </c>
      <c r="E57" s="49">
        <f t="shared" ca="1" si="8"/>
        <v>97172.505064591373</v>
      </c>
      <c r="F57" s="49">
        <f t="shared" ca="1" si="8"/>
        <v>97172.505064591373</v>
      </c>
      <c r="G57" s="49">
        <f t="shared" ca="1" si="8"/>
        <v>97172.505064591373</v>
      </c>
      <c r="H57" s="49">
        <f t="shared" ca="1" si="8"/>
        <v>97172.505064591373</v>
      </c>
      <c r="I57" s="49">
        <f t="shared" ca="1" si="8"/>
        <v>97172.505064591373</v>
      </c>
      <c r="J57" s="49">
        <f t="shared" ca="1" si="8"/>
        <v>97172.505064591373</v>
      </c>
      <c r="K57" s="49">
        <f t="shared" ca="1" si="8"/>
        <v>97172.505064591373</v>
      </c>
      <c r="L57" s="49">
        <f t="shared" ca="1" si="8"/>
        <v>97172.505064591373</v>
      </c>
      <c r="M57" s="49">
        <f t="shared" ca="1" si="8"/>
        <v>97172.505064591373</v>
      </c>
      <c r="N57" s="49">
        <f t="shared" ca="1" si="8"/>
        <v>97172.505064591373</v>
      </c>
      <c r="O57" s="49">
        <f t="shared" ca="1" si="7"/>
        <v>1166070.0607750965</v>
      </c>
    </row>
    <row r="58" spans="1:15" x14ac:dyDescent="0.25">
      <c r="A58" s="3" t="s">
        <v>4</v>
      </c>
      <c r="B58" t="s">
        <v>58</v>
      </c>
      <c r="C58" s="49">
        <f t="shared" ca="1" si="8"/>
        <v>203000.84232751434</v>
      </c>
      <c r="D58" s="49">
        <f t="shared" ca="1" si="8"/>
        <v>203000.84232751434</v>
      </c>
      <c r="E58" s="49">
        <f t="shared" ca="1" si="8"/>
        <v>203000.84232751434</v>
      </c>
      <c r="F58" s="49">
        <f t="shared" ca="1" si="8"/>
        <v>203000.84232751434</v>
      </c>
      <c r="G58" s="49">
        <f t="shared" ca="1" si="8"/>
        <v>203000.84232751434</v>
      </c>
      <c r="H58" s="49">
        <f t="shared" ca="1" si="8"/>
        <v>203000.84232751434</v>
      </c>
      <c r="I58" s="49">
        <f t="shared" ca="1" si="8"/>
        <v>203000.84232751434</v>
      </c>
      <c r="J58" s="49">
        <f t="shared" ca="1" si="8"/>
        <v>203000.84232751434</v>
      </c>
      <c r="K58" s="49">
        <f t="shared" ca="1" si="8"/>
        <v>203000.84232751434</v>
      </c>
      <c r="L58" s="49">
        <f t="shared" ca="1" si="8"/>
        <v>203000.84232751434</v>
      </c>
      <c r="M58" s="49">
        <f t="shared" ca="1" si="8"/>
        <v>203000.84232751434</v>
      </c>
      <c r="N58" s="49">
        <f t="shared" ca="1" si="8"/>
        <v>203000.84232751434</v>
      </c>
      <c r="O58" s="49">
        <f t="shared" ca="1" si="7"/>
        <v>2436010.1079301722</v>
      </c>
    </row>
    <row r="59" spans="1:15" x14ac:dyDescent="0.25">
      <c r="A59" s="3" t="s">
        <v>4</v>
      </c>
      <c r="B59" t="s">
        <v>59</v>
      </c>
      <c r="C59" s="49">
        <f t="shared" ca="1" si="8"/>
        <v>295081.31698187062</v>
      </c>
      <c r="D59" s="49">
        <f t="shared" ca="1" si="8"/>
        <v>295081.31698187062</v>
      </c>
      <c r="E59" s="49">
        <f t="shared" ca="1" si="8"/>
        <v>295081.31698187062</v>
      </c>
      <c r="F59" s="49">
        <f t="shared" ca="1" si="8"/>
        <v>295081.31698187062</v>
      </c>
      <c r="G59" s="49">
        <f t="shared" ca="1" si="8"/>
        <v>295081.31698187062</v>
      </c>
      <c r="H59" s="49">
        <f t="shared" ca="1" si="8"/>
        <v>295081.31698187062</v>
      </c>
      <c r="I59" s="49">
        <f t="shared" ca="1" si="8"/>
        <v>295081.31698187062</v>
      </c>
      <c r="J59" s="49">
        <f t="shared" ca="1" si="8"/>
        <v>295081.31698187062</v>
      </c>
      <c r="K59" s="49">
        <f t="shared" ca="1" si="8"/>
        <v>295081.31698187062</v>
      </c>
      <c r="L59" s="49">
        <f t="shared" ca="1" si="8"/>
        <v>295081.31698187062</v>
      </c>
      <c r="M59" s="49">
        <f t="shared" ca="1" si="8"/>
        <v>295081.31698187062</v>
      </c>
      <c r="N59" s="49">
        <f t="shared" ca="1" si="8"/>
        <v>295081.31698187062</v>
      </c>
      <c r="O59" s="49">
        <f t="shared" ca="1" si="7"/>
        <v>3540975.8037824472</v>
      </c>
    </row>
    <row r="60" spans="1:15" x14ac:dyDescent="0.25">
      <c r="A60" s="3" t="s">
        <v>4</v>
      </c>
      <c r="B60" t="s">
        <v>60</v>
      </c>
      <c r="C60" s="49">
        <f t="shared" ca="1" si="8"/>
        <v>50010.29602280954</v>
      </c>
      <c r="D60" s="49">
        <f t="shared" ca="1" si="8"/>
        <v>50010.29602280954</v>
      </c>
      <c r="E60" s="49">
        <f t="shared" ca="1" si="8"/>
        <v>50010.29602280954</v>
      </c>
      <c r="F60" s="49">
        <f t="shared" ca="1" si="8"/>
        <v>50010.29602280954</v>
      </c>
      <c r="G60" s="49">
        <f t="shared" ca="1" si="8"/>
        <v>50010.29602280954</v>
      </c>
      <c r="H60" s="49">
        <f t="shared" ca="1" si="8"/>
        <v>50010.29602280954</v>
      </c>
      <c r="I60" s="49">
        <f t="shared" ca="1" si="8"/>
        <v>50010.29602280954</v>
      </c>
      <c r="J60" s="49">
        <f t="shared" ca="1" si="8"/>
        <v>50010.29602280954</v>
      </c>
      <c r="K60" s="49">
        <f t="shared" ca="1" si="8"/>
        <v>50010.29602280954</v>
      </c>
      <c r="L60" s="49">
        <f t="shared" ca="1" si="8"/>
        <v>50010.29602280954</v>
      </c>
      <c r="M60" s="49">
        <f t="shared" ca="1" si="8"/>
        <v>50010.29602280954</v>
      </c>
      <c r="N60" s="49">
        <f t="shared" ca="1" si="8"/>
        <v>50010.29602280954</v>
      </c>
      <c r="O60" s="49">
        <f t="shared" ca="1" si="7"/>
        <v>600123.55227371445</v>
      </c>
    </row>
    <row r="61" spans="1:15" x14ac:dyDescent="0.25">
      <c r="A61" s="3" t="s">
        <v>4</v>
      </c>
      <c r="B61" t="s">
        <v>61</v>
      </c>
      <c r="C61" s="49">
        <f t="shared" ca="1" si="8"/>
        <v>405316.90196029207</v>
      </c>
      <c r="D61" s="49">
        <f t="shared" ca="1" si="8"/>
        <v>405316.90196029207</v>
      </c>
      <c r="E61" s="49">
        <f t="shared" ca="1" si="8"/>
        <v>405316.90196029207</v>
      </c>
      <c r="F61" s="49">
        <f t="shared" ca="1" si="8"/>
        <v>405316.90196029207</v>
      </c>
      <c r="G61" s="49">
        <f t="shared" ca="1" si="8"/>
        <v>405316.90196029207</v>
      </c>
      <c r="H61" s="49">
        <f t="shared" ca="1" si="8"/>
        <v>405316.90196029207</v>
      </c>
      <c r="I61" s="49">
        <f t="shared" ca="1" si="8"/>
        <v>405316.90196029207</v>
      </c>
      <c r="J61" s="49">
        <f t="shared" ca="1" si="8"/>
        <v>405316.90196029207</v>
      </c>
      <c r="K61" s="49">
        <f t="shared" ca="1" si="8"/>
        <v>405316.90196029207</v>
      </c>
      <c r="L61" s="49">
        <f t="shared" ca="1" si="8"/>
        <v>405316.90196029207</v>
      </c>
      <c r="M61" s="49">
        <f t="shared" ca="1" si="8"/>
        <v>405316.90196029207</v>
      </c>
      <c r="N61" s="49">
        <f t="shared" ca="1" si="8"/>
        <v>405316.90196029207</v>
      </c>
      <c r="O61" s="49">
        <f t="shared" ca="1" si="7"/>
        <v>4863802.8235235047</v>
      </c>
    </row>
    <row r="62" spans="1:15" x14ac:dyDescent="0.25">
      <c r="A62" s="3" t="s">
        <v>4</v>
      </c>
      <c r="B62" t="s">
        <v>62</v>
      </c>
      <c r="C62" s="49">
        <f t="shared" ca="1" si="8"/>
        <v>1336464.8443063069</v>
      </c>
      <c r="D62" s="49">
        <f t="shared" ca="1" si="8"/>
        <v>1336464.8443063069</v>
      </c>
      <c r="E62" s="49">
        <f t="shared" ca="1" si="8"/>
        <v>1336464.8443063069</v>
      </c>
      <c r="F62" s="49">
        <f t="shared" ref="D62:N125" ca="1" si="9">$O62/12</f>
        <v>1336464.8443063069</v>
      </c>
      <c r="G62" s="49">
        <f t="shared" ca="1" si="9"/>
        <v>1336464.8443063069</v>
      </c>
      <c r="H62" s="49">
        <f t="shared" ca="1" si="9"/>
        <v>1336464.8443063069</v>
      </c>
      <c r="I62" s="49">
        <f t="shared" ca="1" si="9"/>
        <v>1336464.8443063069</v>
      </c>
      <c r="J62" s="49">
        <f t="shared" ca="1" si="9"/>
        <v>1336464.8443063069</v>
      </c>
      <c r="K62" s="49">
        <f t="shared" ca="1" si="9"/>
        <v>1336464.8443063069</v>
      </c>
      <c r="L62" s="49">
        <f t="shared" ca="1" si="9"/>
        <v>1336464.8443063069</v>
      </c>
      <c r="M62" s="49">
        <f t="shared" ca="1" si="9"/>
        <v>1336464.8443063069</v>
      </c>
      <c r="N62" s="49">
        <f t="shared" ca="1" si="9"/>
        <v>1336464.8443063069</v>
      </c>
      <c r="O62" s="49">
        <f t="shared" ca="1" si="7"/>
        <v>16037578.131675683</v>
      </c>
    </row>
    <row r="63" spans="1:15" x14ac:dyDescent="0.25">
      <c r="A63" s="3" t="s">
        <v>4</v>
      </c>
      <c r="B63" t="s">
        <v>63</v>
      </c>
      <c r="C63" s="49">
        <f t="shared" ref="C63:N126" ca="1" si="10">$O63/12</f>
        <v>179905.32740216845</v>
      </c>
      <c r="D63" s="49">
        <f t="shared" ca="1" si="9"/>
        <v>179905.32740216845</v>
      </c>
      <c r="E63" s="49">
        <f t="shared" ca="1" si="9"/>
        <v>179905.32740216845</v>
      </c>
      <c r="F63" s="49">
        <f t="shared" ca="1" si="9"/>
        <v>179905.32740216845</v>
      </c>
      <c r="G63" s="49">
        <f t="shared" ca="1" si="9"/>
        <v>179905.32740216845</v>
      </c>
      <c r="H63" s="49">
        <f t="shared" ca="1" si="9"/>
        <v>179905.32740216845</v>
      </c>
      <c r="I63" s="49">
        <f t="shared" ca="1" si="9"/>
        <v>179905.32740216845</v>
      </c>
      <c r="J63" s="49">
        <f t="shared" ca="1" si="9"/>
        <v>179905.32740216845</v>
      </c>
      <c r="K63" s="49">
        <f t="shared" ca="1" si="9"/>
        <v>179905.32740216845</v>
      </c>
      <c r="L63" s="49">
        <f t="shared" ca="1" si="9"/>
        <v>179905.32740216845</v>
      </c>
      <c r="M63" s="49">
        <f t="shared" ca="1" si="9"/>
        <v>179905.32740216845</v>
      </c>
      <c r="N63" s="49">
        <f t="shared" ca="1" si="9"/>
        <v>179905.32740216845</v>
      </c>
      <c r="O63" s="49">
        <f t="shared" ca="1" si="7"/>
        <v>2158863.9288260215</v>
      </c>
    </row>
    <row r="64" spans="1:15" x14ac:dyDescent="0.25">
      <c r="A64" s="3" t="s">
        <v>4</v>
      </c>
      <c r="B64" t="s">
        <v>64</v>
      </c>
      <c r="C64" s="49">
        <f t="shared" ca="1" si="10"/>
        <v>38776.796028527388</v>
      </c>
      <c r="D64" s="49">
        <f t="shared" ca="1" si="9"/>
        <v>38776.796028527388</v>
      </c>
      <c r="E64" s="49">
        <f t="shared" ca="1" si="9"/>
        <v>38776.796028527388</v>
      </c>
      <c r="F64" s="49">
        <f t="shared" ca="1" si="9"/>
        <v>38776.796028527388</v>
      </c>
      <c r="G64" s="49">
        <f t="shared" ca="1" si="9"/>
        <v>38776.796028527388</v>
      </c>
      <c r="H64" s="49">
        <f t="shared" ca="1" si="9"/>
        <v>38776.796028527388</v>
      </c>
      <c r="I64" s="49">
        <f t="shared" ca="1" si="9"/>
        <v>38776.796028527388</v>
      </c>
      <c r="J64" s="49">
        <f t="shared" ca="1" si="9"/>
        <v>38776.796028527388</v>
      </c>
      <c r="K64" s="49">
        <f t="shared" ca="1" si="9"/>
        <v>38776.796028527388</v>
      </c>
      <c r="L64" s="49">
        <f t="shared" ca="1" si="9"/>
        <v>38776.796028527388</v>
      </c>
      <c r="M64" s="49">
        <f t="shared" ca="1" si="9"/>
        <v>38776.796028527388</v>
      </c>
      <c r="N64" s="49">
        <f t="shared" ca="1" si="9"/>
        <v>38776.796028527388</v>
      </c>
      <c r="O64" s="49">
        <f t="shared" ca="1" si="7"/>
        <v>465321.55234232865</v>
      </c>
    </row>
    <row r="65" spans="1:15" x14ac:dyDescent="0.25">
      <c r="A65" s="3" t="s">
        <v>4</v>
      </c>
      <c r="B65" t="s">
        <v>65</v>
      </c>
      <c r="C65" s="49">
        <f t="shared" ca="1" si="10"/>
        <v>170698.81116579627</v>
      </c>
      <c r="D65" s="49">
        <f t="shared" ca="1" si="9"/>
        <v>170698.81116579627</v>
      </c>
      <c r="E65" s="49">
        <f t="shared" ca="1" si="9"/>
        <v>170698.81116579627</v>
      </c>
      <c r="F65" s="49">
        <f t="shared" ca="1" si="9"/>
        <v>170698.81116579627</v>
      </c>
      <c r="G65" s="49">
        <f t="shared" ca="1" si="9"/>
        <v>170698.81116579627</v>
      </c>
      <c r="H65" s="49">
        <f t="shared" ca="1" si="9"/>
        <v>170698.81116579627</v>
      </c>
      <c r="I65" s="49">
        <f t="shared" ca="1" si="9"/>
        <v>170698.81116579627</v>
      </c>
      <c r="J65" s="49">
        <f t="shared" ca="1" si="9"/>
        <v>170698.81116579627</v>
      </c>
      <c r="K65" s="49">
        <f t="shared" ca="1" si="9"/>
        <v>170698.81116579627</v>
      </c>
      <c r="L65" s="49">
        <f t="shared" ca="1" si="9"/>
        <v>170698.81116579627</v>
      </c>
      <c r="M65" s="49">
        <f t="shared" ca="1" si="9"/>
        <v>170698.81116579627</v>
      </c>
      <c r="N65" s="49">
        <f t="shared" ca="1" si="9"/>
        <v>170698.81116579627</v>
      </c>
      <c r="O65" s="49">
        <f t="shared" ca="1" si="7"/>
        <v>2048385.7339895552</v>
      </c>
    </row>
    <row r="66" spans="1:15" x14ac:dyDescent="0.25">
      <c r="A66" s="3" t="s">
        <v>4</v>
      </c>
      <c r="B66" t="s">
        <v>66</v>
      </c>
      <c r="C66" s="49">
        <f t="shared" ca="1" si="10"/>
        <v>94200.591577915839</v>
      </c>
      <c r="D66" s="49">
        <f t="shared" ca="1" si="9"/>
        <v>94200.591577915839</v>
      </c>
      <c r="E66" s="49">
        <f t="shared" ca="1" si="9"/>
        <v>94200.591577915839</v>
      </c>
      <c r="F66" s="49">
        <f t="shared" ca="1" si="9"/>
        <v>94200.591577915839</v>
      </c>
      <c r="G66" s="49">
        <f t="shared" ca="1" si="9"/>
        <v>94200.591577915839</v>
      </c>
      <c r="H66" s="49">
        <f t="shared" ca="1" si="9"/>
        <v>94200.591577915839</v>
      </c>
      <c r="I66" s="49">
        <f t="shared" ca="1" si="9"/>
        <v>94200.591577915839</v>
      </c>
      <c r="J66" s="49">
        <f t="shared" ca="1" si="9"/>
        <v>94200.591577915839</v>
      </c>
      <c r="K66" s="49">
        <f t="shared" ca="1" si="9"/>
        <v>94200.591577915839</v>
      </c>
      <c r="L66" s="49">
        <f t="shared" ca="1" si="9"/>
        <v>94200.591577915839</v>
      </c>
      <c r="M66" s="49">
        <f t="shared" ca="1" si="9"/>
        <v>94200.591577915839</v>
      </c>
      <c r="N66" s="49">
        <f t="shared" ca="1" si="9"/>
        <v>94200.591577915839</v>
      </c>
      <c r="O66" s="49">
        <f t="shared" ca="1" si="7"/>
        <v>1130407.0989349901</v>
      </c>
    </row>
    <row r="67" spans="1:15" x14ac:dyDescent="0.25">
      <c r="A67" s="3" t="s">
        <v>4</v>
      </c>
      <c r="B67" t="s">
        <v>67</v>
      </c>
      <c r="C67" s="49">
        <f t="shared" ca="1" si="10"/>
        <v>91918.653303010986</v>
      </c>
      <c r="D67" s="49">
        <f t="shared" ca="1" si="9"/>
        <v>91918.653303010986</v>
      </c>
      <c r="E67" s="49">
        <f t="shared" ca="1" si="9"/>
        <v>91918.653303010986</v>
      </c>
      <c r="F67" s="49">
        <f t="shared" ca="1" si="9"/>
        <v>91918.653303010986</v>
      </c>
      <c r="G67" s="49">
        <f t="shared" ca="1" si="9"/>
        <v>91918.653303010986</v>
      </c>
      <c r="H67" s="49">
        <f t="shared" ca="1" si="9"/>
        <v>91918.653303010986</v>
      </c>
      <c r="I67" s="49">
        <f t="shared" ca="1" si="9"/>
        <v>91918.653303010986</v>
      </c>
      <c r="J67" s="49">
        <f t="shared" ca="1" si="9"/>
        <v>91918.653303010986</v>
      </c>
      <c r="K67" s="49">
        <f t="shared" ca="1" si="9"/>
        <v>91918.653303010986</v>
      </c>
      <c r="L67" s="49">
        <f t="shared" ca="1" si="9"/>
        <v>91918.653303010986</v>
      </c>
      <c r="M67" s="49">
        <f t="shared" ca="1" si="9"/>
        <v>91918.653303010986</v>
      </c>
      <c r="N67" s="49">
        <f t="shared" ca="1" si="9"/>
        <v>91918.653303010986</v>
      </c>
      <c r="O67" s="49">
        <f t="shared" ca="1" si="7"/>
        <v>1103023.8396361319</v>
      </c>
    </row>
    <row r="68" spans="1:15" x14ac:dyDescent="0.25">
      <c r="A68" s="3" t="s">
        <v>4</v>
      </c>
      <c r="B68" t="s">
        <v>68</v>
      </c>
      <c r="C68" s="49">
        <f t="shared" ca="1" si="10"/>
        <v>63638.868566196732</v>
      </c>
      <c r="D68" s="49">
        <f t="shared" ca="1" si="9"/>
        <v>63638.868566196732</v>
      </c>
      <c r="E68" s="49">
        <f t="shared" ca="1" si="9"/>
        <v>63638.868566196732</v>
      </c>
      <c r="F68" s="49">
        <f t="shared" ca="1" si="9"/>
        <v>63638.868566196732</v>
      </c>
      <c r="G68" s="49">
        <f t="shared" ca="1" si="9"/>
        <v>63638.868566196732</v>
      </c>
      <c r="H68" s="49">
        <f t="shared" ca="1" si="9"/>
        <v>63638.868566196732</v>
      </c>
      <c r="I68" s="49">
        <f t="shared" ca="1" si="9"/>
        <v>63638.868566196732</v>
      </c>
      <c r="J68" s="49">
        <f t="shared" ca="1" si="9"/>
        <v>63638.868566196732</v>
      </c>
      <c r="K68" s="49">
        <f t="shared" ca="1" si="9"/>
        <v>63638.868566196732</v>
      </c>
      <c r="L68" s="49">
        <f t="shared" ca="1" si="9"/>
        <v>63638.868566196732</v>
      </c>
      <c r="M68" s="49">
        <f t="shared" ca="1" si="9"/>
        <v>63638.868566196732</v>
      </c>
      <c r="N68" s="49">
        <f t="shared" ca="1" si="9"/>
        <v>63638.868566196732</v>
      </c>
      <c r="O68" s="49">
        <f t="shared" ca="1" si="7"/>
        <v>763666.42279436078</v>
      </c>
    </row>
    <row r="69" spans="1:15" x14ac:dyDescent="0.25">
      <c r="A69" s="3" t="s">
        <v>5</v>
      </c>
      <c r="B69" t="s">
        <v>41</v>
      </c>
      <c r="C69" s="49">
        <f t="shared" ca="1" si="10"/>
        <v>3988273.0769138355</v>
      </c>
      <c r="D69" s="49">
        <f t="shared" ca="1" si="10"/>
        <v>3988273.0769138355</v>
      </c>
      <c r="E69" s="49">
        <f t="shared" ca="1" si="10"/>
        <v>3988273.0769138355</v>
      </c>
      <c r="F69" s="49">
        <f t="shared" ca="1" si="10"/>
        <v>3988273.0769138355</v>
      </c>
      <c r="G69" s="49">
        <f t="shared" ca="1" si="10"/>
        <v>3988273.0769138355</v>
      </c>
      <c r="H69" s="49">
        <f t="shared" ca="1" si="10"/>
        <v>3988273.0769138355</v>
      </c>
      <c r="I69" s="49">
        <f t="shared" ca="1" si="10"/>
        <v>3988273.0769138355</v>
      </c>
      <c r="J69" s="49">
        <f t="shared" ca="1" si="10"/>
        <v>3988273.0769138355</v>
      </c>
      <c r="K69" s="49">
        <f t="shared" ca="1" si="10"/>
        <v>3988273.0769138355</v>
      </c>
      <c r="L69" s="49">
        <f t="shared" ca="1" si="10"/>
        <v>3988273.0769138355</v>
      </c>
      <c r="M69" s="49">
        <f t="shared" ca="1" si="10"/>
        <v>3988273.0769138355</v>
      </c>
      <c r="N69" s="49">
        <f t="shared" ca="1" si="10"/>
        <v>3988273.0769138355</v>
      </c>
      <c r="O69" s="49">
        <f t="shared" ca="1" si="7"/>
        <v>47859276.922966026</v>
      </c>
    </row>
    <row r="70" spans="1:15" x14ac:dyDescent="0.25">
      <c r="A70" s="3" t="s">
        <v>5</v>
      </c>
      <c r="B70" t="s">
        <v>54</v>
      </c>
      <c r="C70" s="49">
        <f t="shared" ca="1" si="10"/>
        <v>5437358.3456752235</v>
      </c>
      <c r="D70" s="49">
        <f t="shared" ca="1" si="10"/>
        <v>5437358.3456752235</v>
      </c>
      <c r="E70" s="49">
        <f t="shared" ca="1" si="10"/>
        <v>5437358.3456752235</v>
      </c>
      <c r="F70" s="49">
        <f t="shared" ca="1" si="10"/>
        <v>5437358.3456752235</v>
      </c>
      <c r="G70" s="49">
        <f t="shared" ca="1" si="10"/>
        <v>5437358.3456752235</v>
      </c>
      <c r="H70" s="49">
        <f t="shared" ca="1" si="10"/>
        <v>5437358.3456752235</v>
      </c>
      <c r="I70" s="49">
        <f t="shared" ca="1" si="10"/>
        <v>5437358.3456752235</v>
      </c>
      <c r="J70" s="49">
        <f t="shared" ca="1" si="10"/>
        <v>5437358.3456752235</v>
      </c>
      <c r="K70" s="49">
        <f t="shared" ca="1" si="10"/>
        <v>5437358.3456752235</v>
      </c>
      <c r="L70" s="49">
        <f t="shared" ca="1" si="10"/>
        <v>5437358.3456752235</v>
      </c>
      <c r="M70" s="49">
        <f t="shared" ca="1" si="10"/>
        <v>5437358.3456752235</v>
      </c>
      <c r="N70" s="49">
        <f t="shared" ca="1" si="10"/>
        <v>5437358.3456752235</v>
      </c>
      <c r="O70" s="49">
        <f t="shared" ref="O70:O133" ca="1" si="11">VLOOKUP(A70,INDIRECT("'alle Branchen Jahr'!B"&amp;VLOOKUP(B70,$Q$5:$T$20,3,FALSE)&amp;":P"&amp;VLOOKUP(B70,$Q$5:$T$20,4,FALSE)),15,FALSE)</f>
        <v>65248300.148102686</v>
      </c>
    </row>
    <row r="71" spans="1:15" x14ac:dyDescent="0.25">
      <c r="A71" s="3" t="s">
        <v>5</v>
      </c>
      <c r="B71" t="s">
        <v>55</v>
      </c>
      <c r="C71" s="49">
        <f t="shared" ca="1" si="10"/>
        <v>894340.58096807881</v>
      </c>
      <c r="D71" s="49">
        <f t="shared" ca="1" si="10"/>
        <v>894340.58096807881</v>
      </c>
      <c r="E71" s="49">
        <f t="shared" ca="1" si="10"/>
        <v>894340.58096807881</v>
      </c>
      <c r="F71" s="49">
        <f t="shared" ca="1" si="10"/>
        <v>894340.58096807881</v>
      </c>
      <c r="G71" s="49">
        <f t="shared" ca="1" si="10"/>
        <v>894340.58096807881</v>
      </c>
      <c r="H71" s="49">
        <f t="shared" ca="1" si="10"/>
        <v>894340.58096807881</v>
      </c>
      <c r="I71" s="49">
        <f t="shared" ca="1" si="10"/>
        <v>894340.58096807881</v>
      </c>
      <c r="J71" s="49">
        <f t="shared" ca="1" si="10"/>
        <v>894340.58096807881</v>
      </c>
      <c r="K71" s="49">
        <f t="shared" ca="1" si="10"/>
        <v>894340.58096807881</v>
      </c>
      <c r="L71" s="49">
        <f t="shared" ca="1" si="10"/>
        <v>894340.58096807881</v>
      </c>
      <c r="M71" s="49">
        <f t="shared" ca="1" si="10"/>
        <v>894340.58096807881</v>
      </c>
      <c r="N71" s="49">
        <f t="shared" ca="1" si="10"/>
        <v>894340.58096807881</v>
      </c>
      <c r="O71" s="49">
        <f t="shared" ca="1" si="11"/>
        <v>10732086.971616946</v>
      </c>
    </row>
    <row r="72" spans="1:15" x14ac:dyDescent="0.25">
      <c r="A72" s="3" t="s">
        <v>5</v>
      </c>
      <c r="B72" t="s">
        <v>56</v>
      </c>
      <c r="C72" s="49">
        <f t="shared" ca="1" si="10"/>
        <v>830906.93191894784</v>
      </c>
      <c r="D72" s="49">
        <f t="shared" ca="1" si="10"/>
        <v>830906.93191894784</v>
      </c>
      <c r="E72" s="49">
        <f t="shared" ca="1" si="10"/>
        <v>830906.93191894784</v>
      </c>
      <c r="F72" s="49">
        <f t="shared" ca="1" si="10"/>
        <v>830906.93191894784</v>
      </c>
      <c r="G72" s="49">
        <f t="shared" ca="1" si="10"/>
        <v>830906.93191894784</v>
      </c>
      <c r="H72" s="49">
        <f t="shared" ca="1" si="10"/>
        <v>830906.93191894784</v>
      </c>
      <c r="I72" s="49">
        <f t="shared" ca="1" si="10"/>
        <v>830906.93191894784</v>
      </c>
      <c r="J72" s="49">
        <f t="shared" ca="1" si="10"/>
        <v>830906.93191894784</v>
      </c>
      <c r="K72" s="49">
        <f t="shared" ca="1" si="10"/>
        <v>830906.93191894784</v>
      </c>
      <c r="L72" s="49">
        <f t="shared" ca="1" si="10"/>
        <v>830906.93191894784</v>
      </c>
      <c r="M72" s="49">
        <f t="shared" ca="1" si="10"/>
        <v>830906.93191894784</v>
      </c>
      <c r="N72" s="49">
        <f t="shared" ca="1" si="10"/>
        <v>830906.93191894784</v>
      </c>
      <c r="O72" s="49">
        <f t="shared" ca="1" si="11"/>
        <v>9970883.1830273736</v>
      </c>
    </row>
    <row r="73" spans="1:15" x14ac:dyDescent="0.25">
      <c r="A73" s="3" t="s">
        <v>5</v>
      </c>
      <c r="B73" t="s">
        <v>57</v>
      </c>
      <c r="C73" s="49">
        <f t="shared" ca="1" si="10"/>
        <v>268918.31164372683</v>
      </c>
      <c r="D73" s="49">
        <f t="shared" ca="1" si="10"/>
        <v>268918.31164372683</v>
      </c>
      <c r="E73" s="49">
        <f t="shared" ca="1" si="10"/>
        <v>268918.31164372683</v>
      </c>
      <c r="F73" s="49">
        <f t="shared" ca="1" si="10"/>
        <v>268918.31164372683</v>
      </c>
      <c r="G73" s="49">
        <f t="shared" ca="1" si="10"/>
        <v>268918.31164372683</v>
      </c>
      <c r="H73" s="49">
        <f t="shared" ca="1" si="10"/>
        <v>268918.31164372683</v>
      </c>
      <c r="I73" s="49">
        <f t="shared" ca="1" si="10"/>
        <v>268918.31164372683</v>
      </c>
      <c r="J73" s="49">
        <f t="shared" ca="1" si="10"/>
        <v>268918.31164372683</v>
      </c>
      <c r="K73" s="49">
        <f t="shared" ca="1" si="10"/>
        <v>268918.31164372683</v>
      </c>
      <c r="L73" s="49">
        <f t="shared" ca="1" si="10"/>
        <v>268918.31164372683</v>
      </c>
      <c r="M73" s="49">
        <f t="shared" ca="1" si="10"/>
        <v>268918.31164372683</v>
      </c>
      <c r="N73" s="49">
        <f t="shared" ca="1" si="10"/>
        <v>268918.31164372683</v>
      </c>
      <c r="O73" s="49">
        <f t="shared" ca="1" si="11"/>
        <v>3227019.7397247218</v>
      </c>
    </row>
    <row r="74" spans="1:15" x14ac:dyDescent="0.25">
      <c r="A74" s="3" t="s">
        <v>5</v>
      </c>
      <c r="B74" t="s">
        <v>58</v>
      </c>
      <c r="C74" s="49">
        <f t="shared" ca="1" si="10"/>
        <v>465808.49437622604</v>
      </c>
      <c r="D74" s="49">
        <f t="shared" ca="1" si="10"/>
        <v>465808.49437622604</v>
      </c>
      <c r="E74" s="49">
        <f t="shared" ca="1" si="10"/>
        <v>465808.49437622604</v>
      </c>
      <c r="F74" s="49">
        <f t="shared" ca="1" si="10"/>
        <v>465808.49437622604</v>
      </c>
      <c r="G74" s="49">
        <f t="shared" ca="1" si="10"/>
        <v>465808.49437622604</v>
      </c>
      <c r="H74" s="49">
        <f t="shared" ca="1" si="10"/>
        <v>465808.49437622604</v>
      </c>
      <c r="I74" s="49">
        <f t="shared" ca="1" si="10"/>
        <v>465808.49437622604</v>
      </c>
      <c r="J74" s="49">
        <f t="shared" ca="1" si="10"/>
        <v>465808.49437622604</v>
      </c>
      <c r="K74" s="49">
        <f t="shared" ca="1" si="10"/>
        <v>465808.49437622604</v>
      </c>
      <c r="L74" s="49">
        <f t="shared" ca="1" si="10"/>
        <v>465808.49437622604</v>
      </c>
      <c r="M74" s="49">
        <f t="shared" ca="1" si="10"/>
        <v>465808.49437622604</v>
      </c>
      <c r="N74" s="49">
        <f t="shared" ca="1" si="10"/>
        <v>465808.49437622604</v>
      </c>
      <c r="O74" s="49">
        <f t="shared" ca="1" si="11"/>
        <v>5589701.9325147122</v>
      </c>
    </row>
    <row r="75" spans="1:15" x14ac:dyDescent="0.25">
      <c r="A75" s="3" t="s">
        <v>5</v>
      </c>
      <c r="B75" t="s">
        <v>59</v>
      </c>
      <c r="C75" s="49">
        <f t="shared" ca="1" si="10"/>
        <v>1780719.3368894001</v>
      </c>
      <c r="D75" s="49">
        <f t="shared" ca="1" si="10"/>
        <v>1780719.3368894001</v>
      </c>
      <c r="E75" s="49">
        <f t="shared" ca="1" si="10"/>
        <v>1780719.3368894001</v>
      </c>
      <c r="F75" s="49">
        <f t="shared" ca="1" si="10"/>
        <v>1780719.3368894001</v>
      </c>
      <c r="G75" s="49">
        <f t="shared" ca="1" si="10"/>
        <v>1780719.3368894001</v>
      </c>
      <c r="H75" s="49">
        <f t="shared" ca="1" si="10"/>
        <v>1780719.3368894001</v>
      </c>
      <c r="I75" s="49">
        <f t="shared" ca="1" si="10"/>
        <v>1780719.3368894001</v>
      </c>
      <c r="J75" s="49">
        <f t="shared" ca="1" si="10"/>
        <v>1780719.3368894001</v>
      </c>
      <c r="K75" s="49">
        <f t="shared" ca="1" si="10"/>
        <v>1780719.3368894001</v>
      </c>
      <c r="L75" s="49">
        <f t="shared" ca="1" si="10"/>
        <v>1780719.3368894001</v>
      </c>
      <c r="M75" s="49">
        <f t="shared" ca="1" si="10"/>
        <v>1780719.3368894001</v>
      </c>
      <c r="N75" s="49">
        <f t="shared" ca="1" si="10"/>
        <v>1780719.3368894001</v>
      </c>
      <c r="O75" s="49">
        <f t="shared" ca="1" si="11"/>
        <v>21368632.042672802</v>
      </c>
    </row>
    <row r="76" spans="1:15" x14ac:dyDescent="0.25">
      <c r="A76" s="3" t="s">
        <v>5</v>
      </c>
      <c r="B76" t="s">
        <v>60</v>
      </c>
      <c r="C76" s="49">
        <f t="shared" ca="1" si="10"/>
        <v>447844.26533327502</v>
      </c>
      <c r="D76" s="49">
        <f t="shared" ca="1" si="10"/>
        <v>447844.26533327502</v>
      </c>
      <c r="E76" s="49">
        <f t="shared" ca="1" si="10"/>
        <v>447844.26533327502</v>
      </c>
      <c r="F76" s="49">
        <f t="shared" ca="1" si="10"/>
        <v>447844.26533327502</v>
      </c>
      <c r="G76" s="49">
        <f t="shared" ca="1" si="10"/>
        <v>447844.26533327502</v>
      </c>
      <c r="H76" s="49">
        <f t="shared" ca="1" si="10"/>
        <v>447844.26533327502</v>
      </c>
      <c r="I76" s="49">
        <f t="shared" ca="1" si="10"/>
        <v>447844.26533327502</v>
      </c>
      <c r="J76" s="49">
        <f t="shared" ca="1" si="10"/>
        <v>447844.26533327502</v>
      </c>
      <c r="K76" s="49">
        <f t="shared" ca="1" si="10"/>
        <v>447844.26533327502</v>
      </c>
      <c r="L76" s="49">
        <f t="shared" ca="1" si="10"/>
        <v>447844.26533327502</v>
      </c>
      <c r="M76" s="49">
        <f t="shared" ca="1" si="10"/>
        <v>447844.26533327502</v>
      </c>
      <c r="N76" s="49">
        <f t="shared" ca="1" si="10"/>
        <v>447844.26533327502</v>
      </c>
      <c r="O76" s="49">
        <f t="shared" ca="1" si="11"/>
        <v>5374131.1839993</v>
      </c>
    </row>
    <row r="77" spans="1:15" x14ac:dyDescent="0.25">
      <c r="A77" s="3" t="s">
        <v>5</v>
      </c>
      <c r="B77" t="s">
        <v>61</v>
      </c>
      <c r="C77" s="49">
        <f t="shared" ca="1" si="10"/>
        <v>2624061.5869917395</v>
      </c>
      <c r="D77" s="49">
        <f t="shared" ca="1" si="10"/>
        <v>2624061.5869917395</v>
      </c>
      <c r="E77" s="49">
        <f t="shared" ca="1" si="10"/>
        <v>2624061.5869917395</v>
      </c>
      <c r="F77" s="49">
        <f t="shared" ca="1" si="10"/>
        <v>2624061.5869917395</v>
      </c>
      <c r="G77" s="49">
        <f t="shared" ca="1" si="10"/>
        <v>2624061.5869917395</v>
      </c>
      <c r="H77" s="49">
        <f t="shared" ca="1" si="10"/>
        <v>2624061.5869917395</v>
      </c>
      <c r="I77" s="49">
        <f t="shared" ca="1" si="10"/>
        <v>2624061.5869917395</v>
      </c>
      <c r="J77" s="49">
        <f t="shared" ca="1" si="10"/>
        <v>2624061.5869917395</v>
      </c>
      <c r="K77" s="49">
        <f t="shared" ca="1" si="10"/>
        <v>2624061.5869917395</v>
      </c>
      <c r="L77" s="49">
        <f t="shared" ca="1" si="10"/>
        <v>2624061.5869917395</v>
      </c>
      <c r="M77" s="49">
        <f t="shared" ca="1" si="10"/>
        <v>2624061.5869917395</v>
      </c>
      <c r="N77" s="49">
        <f t="shared" ca="1" si="10"/>
        <v>2624061.5869917395</v>
      </c>
      <c r="O77" s="49">
        <f t="shared" ca="1" si="11"/>
        <v>31488739.043900874</v>
      </c>
    </row>
    <row r="78" spans="1:15" x14ac:dyDescent="0.25">
      <c r="A78" s="3" t="s">
        <v>5</v>
      </c>
      <c r="B78" t="s">
        <v>62</v>
      </c>
      <c r="C78" s="49">
        <f t="shared" ca="1" si="10"/>
        <v>4543509.677321448</v>
      </c>
      <c r="D78" s="49">
        <f t="shared" ca="1" si="10"/>
        <v>4543509.677321448</v>
      </c>
      <c r="E78" s="49">
        <f t="shared" ca="1" si="10"/>
        <v>4543509.677321448</v>
      </c>
      <c r="F78" s="49">
        <f t="shared" ca="1" si="10"/>
        <v>4543509.677321448</v>
      </c>
      <c r="G78" s="49">
        <f t="shared" ca="1" si="10"/>
        <v>4543509.677321448</v>
      </c>
      <c r="H78" s="49">
        <f t="shared" ca="1" si="10"/>
        <v>4543509.677321448</v>
      </c>
      <c r="I78" s="49">
        <f t="shared" ca="1" si="10"/>
        <v>4543509.677321448</v>
      </c>
      <c r="J78" s="49">
        <f t="shared" ca="1" si="10"/>
        <v>4543509.677321448</v>
      </c>
      <c r="K78" s="49">
        <f t="shared" ca="1" si="10"/>
        <v>4543509.677321448</v>
      </c>
      <c r="L78" s="49">
        <f t="shared" ca="1" si="10"/>
        <v>4543509.677321448</v>
      </c>
      <c r="M78" s="49">
        <f t="shared" ca="1" si="10"/>
        <v>4543509.677321448</v>
      </c>
      <c r="N78" s="49">
        <f t="shared" ca="1" si="10"/>
        <v>4543509.677321448</v>
      </c>
      <c r="O78" s="49">
        <f t="shared" ca="1" si="11"/>
        <v>54522116.127857372</v>
      </c>
    </row>
    <row r="79" spans="1:15" x14ac:dyDescent="0.25">
      <c r="A79" s="3" t="s">
        <v>5</v>
      </c>
      <c r="B79" t="s">
        <v>63</v>
      </c>
      <c r="C79" s="49">
        <f t="shared" ca="1" si="10"/>
        <v>1376223.1678011259</v>
      </c>
      <c r="D79" s="49">
        <f t="shared" ca="1" si="10"/>
        <v>1376223.1678011259</v>
      </c>
      <c r="E79" s="49">
        <f t="shared" ca="1" si="10"/>
        <v>1376223.1678011259</v>
      </c>
      <c r="F79" s="49">
        <f t="shared" ca="1" si="10"/>
        <v>1376223.1678011259</v>
      </c>
      <c r="G79" s="49">
        <f t="shared" ca="1" si="10"/>
        <v>1376223.1678011259</v>
      </c>
      <c r="H79" s="49">
        <f t="shared" ca="1" si="10"/>
        <v>1376223.1678011259</v>
      </c>
      <c r="I79" s="49">
        <f t="shared" ca="1" si="10"/>
        <v>1376223.1678011259</v>
      </c>
      <c r="J79" s="49">
        <f t="shared" ca="1" si="10"/>
        <v>1376223.1678011259</v>
      </c>
      <c r="K79" s="49">
        <f t="shared" ca="1" si="10"/>
        <v>1376223.1678011259</v>
      </c>
      <c r="L79" s="49">
        <f t="shared" ca="1" si="10"/>
        <v>1376223.1678011259</v>
      </c>
      <c r="M79" s="49">
        <f t="shared" ca="1" si="10"/>
        <v>1376223.1678011259</v>
      </c>
      <c r="N79" s="49">
        <f t="shared" ca="1" si="10"/>
        <v>1376223.1678011259</v>
      </c>
      <c r="O79" s="49">
        <f t="shared" ca="1" si="11"/>
        <v>16514678.013613511</v>
      </c>
    </row>
    <row r="80" spans="1:15" x14ac:dyDescent="0.25">
      <c r="A80" s="3" t="s">
        <v>5</v>
      </c>
      <c r="B80" t="s">
        <v>64</v>
      </c>
      <c r="C80" s="49">
        <f t="shared" ca="1" si="10"/>
        <v>241315.79921154282</v>
      </c>
      <c r="D80" s="49">
        <f t="shared" ca="1" si="10"/>
        <v>241315.79921154282</v>
      </c>
      <c r="E80" s="49">
        <f t="shared" ca="1" si="10"/>
        <v>241315.79921154282</v>
      </c>
      <c r="F80" s="49">
        <f t="shared" ca="1" si="10"/>
        <v>241315.79921154282</v>
      </c>
      <c r="G80" s="49">
        <f t="shared" ca="1" si="10"/>
        <v>241315.79921154282</v>
      </c>
      <c r="H80" s="49">
        <f t="shared" ca="1" si="10"/>
        <v>241315.79921154282</v>
      </c>
      <c r="I80" s="49">
        <f t="shared" ca="1" si="10"/>
        <v>241315.79921154282</v>
      </c>
      <c r="J80" s="49">
        <f t="shared" ca="1" si="10"/>
        <v>241315.79921154282</v>
      </c>
      <c r="K80" s="49">
        <f t="shared" ca="1" si="10"/>
        <v>241315.79921154282</v>
      </c>
      <c r="L80" s="49">
        <f t="shared" ca="1" si="10"/>
        <v>241315.79921154282</v>
      </c>
      <c r="M80" s="49">
        <f t="shared" ca="1" si="10"/>
        <v>241315.79921154282</v>
      </c>
      <c r="N80" s="49">
        <f t="shared" ca="1" si="10"/>
        <v>241315.79921154282</v>
      </c>
      <c r="O80" s="49">
        <f t="shared" ca="1" si="11"/>
        <v>2895789.5905385138</v>
      </c>
    </row>
    <row r="81" spans="1:15" x14ac:dyDescent="0.25">
      <c r="A81" s="3" t="s">
        <v>5</v>
      </c>
      <c r="B81" t="s">
        <v>65</v>
      </c>
      <c r="C81" s="49">
        <f t="shared" ca="1" si="10"/>
        <v>1077938.8871971522</v>
      </c>
      <c r="D81" s="49">
        <f t="shared" ca="1" si="10"/>
        <v>1077938.8871971522</v>
      </c>
      <c r="E81" s="49">
        <f t="shared" ca="1" si="10"/>
        <v>1077938.8871971522</v>
      </c>
      <c r="F81" s="49">
        <f t="shared" ca="1" si="10"/>
        <v>1077938.8871971522</v>
      </c>
      <c r="G81" s="49">
        <f t="shared" ca="1" si="10"/>
        <v>1077938.8871971522</v>
      </c>
      <c r="H81" s="49">
        <f t="shared" ca="1" si="10"/>
        <v>1077938.8871971522</v>
      </c>
      <c r="I81" s="49">
        <f t="shared" ca="1" si="10"/>
        <v>1077938.8871971522</v>
      </c>
      <c r="J81" s="49">
        <f t="shared" ca="1" si="10"/>
        <v>1077938.8871971522</v>
      </c>
      <c r="K81" s="49">
        <f t="shared" ca="1" si="10"/>
        <v>1077938.8871971522</v>
      </c>
      <c r="L81" s="49">
        <f t="shared" ca="1" si="10"/>
        <v>1077938.8871971522</v>
      </c>
      <c r="M81" s="49">
        <f t="shared" ca="1" si="10"/>
        <v>1077938.8871971522</v>
      </c>
      <c r="N81" s="49">
        <f t="shared" ca="1" si="10"/>
        <v>1077938.8871971522</v>
      </c>
      <c r="O81" s="49">
        <f t="shared" ca="1" si="11"/>
        <v>12935266.646365827</v>
      </c>
    </row>
    <row r="82" spans="1:15" x14ac:dyDescent="0.25">
      <c r="A82" s="3" t="s">
        <v>5</v>
      </c>
      <c r="B82" t="s">
        <v>66</v>
      </c>
      <c r="C82" s="49">
        <f t="shared" ca="1" si="10"/>
        <v>537946.14053011558</v>
      </c>
      <c r="D82" s="49">
        <f t="shared" ca="1" si="10"/>
        <v>537946.14053011558</v>
      </c>
      <c r="E82" s="49">
        <f t="shared" ca="1" si="10"/>
        <v>537946.14053011558</v>
      </c>
      <c r="F82" s="49">
        <f t="shared" ca="1" si="10"/>
        <v>537946.14053011558</v>
      </c>
      <c r="G82" s="49">
        <f t="shared" ca="1" si="10"/>
        <v>537946.14053011558</v>
      </c>
      <c r="H82" s="49">
        <f t="shared" ca="1" si="10"/>
        <v>537946.14053011558</v>
      </c>
      <c r="I82" s="49">
        <f t="shared" ca="1" si="10"/>
        <v>537946.14053011558</v>
      </c>
      <c r="J82" s="49">
        <f t="shared" ca="1" si="10"/>
        <v>537946.14053011558</v>
      </c>
      <c r="K82" s="49">
        <f t="shared" ca="1" si="10"/>
        <v>537946.14053011558</v>
      </c>
      <c r="L82" s="49">
        <f t="shared" ca="1" si="10"/>
        <v>537946.14053011558</v>
      </c>
      <c r="M82" s="49">
        <f t="shared" ca="1" si="10"/>
        <v>537946.14053011558</v>
      </c>
      <c r="N82" s="49">
        <f t="shared" ca="1" si="10"/>
        <v>537946.14053011558</v>
      </c>
      <c r="O82" s="49">
        <f t="shared" ca="1" si="11"/>
        <v>6455353.6863613874</v>
      </c>
    </row>
    <row r="83" spans="1:15" x14ac:dyDescent="0.25">
      <c r="A83" s="3" t="s">
        <v>5</v>
      </c>
      <c r="B83" t="s">
        <v>67</v>
      </c>
      <c r="C83" s="49">
        <f t="shared" ca="1" si="10"/>
        <v>861538.27551066922</v>
      </c>
      <c r="D83" s="49">
        <f t="shared" ca="1" si="10"/>
        <v>861538.27551066922</v>
      </c>
      <c r="E83" s="49">
        <f t="shared" ca="1" si="10"/>
        <v>861538.27551066922</v>
      </c>
      <c r="F83" s="49">
        <f t="shared" ca="1" si="10"/>
        <v>861538.27551066922</v>
      </c>
      <c r="G83" s="49">
        <f t="shared" ca="1" si="10"/>
        <v>861538.27551066922</v>
      </c>
      <c r="H83" s="49">
        <f t="shared" ca="1" si="10"/>
        <v>861538.27551066922</v>
      </c>
      <c r="I83" s="49">
        <f t="shared" ca="1" si="10"/>
        <v>861538.27551066922</v>
      </c>
      <c r="J83" s="49">
        <f t="shared" ca="1" si="10"/>
        <v>861538.27551066922</v>
      </c>
      <c r="K83" s="49">
        <f t="shared" ca="1" si="10"/>
        <v>861538.27551066922</v>
      </c>
      <c r="L83" s="49">
        <f t="shared" ca="1" si="10"/>
        <v>861538.27551066922</v>
      </c>
      <c r="M83" s="49">
        <f t="shared" ca="1" si="10"/>
        <v>861538.27551066922</v>
      </c>
      <c r="N83" s="49">
        <f t="shared" ca="1" si="10"/>
        <v>861538.27551066922</v>
      </c>
      <c r="O83" s="49">
        <f t="shared" ca="1" si="11"/>
        <v>10338459.306128031</v>
      </c>
    </row>
    <row r="84" spans="1:15" x14ac:dyDescent="0.25">
      <c r="A84" s="3" t="s">
        <v>5</v>
      </c>
      <c r="B84" t="s">
        <v>68</v>
      </c>
      <c r="C84" s="49">
        <f t="shared" ca="1" si="10"/>
        <v>523713.63439960434</v>
      </c>
      <c r="D84" s="49">
        <f t="shared" ca="1" si="10"/>
        <v>523713.63439960434</v>
      </c>
      <c r="E84" s="49">
        <f t="shared" ca="1" si="10"/>
        <v>523713.63439960434</v>
      </c>
      <c r="F84" s="49">
        <f t="shared" ca="1" si="10"/>
        <v>523713.63439960434</v>
      </c>
      <c r="G84" s="49">
        <f t="shared" ca="1" si="10"/>
        <v>523713.63439960434</v>
      </c>
      <c r="H84" s="49">
        <f t="shared" ca="1" si="10"/>
        <v>523713.63439960434</v>
      </c>
      <c r="I84" s="49">
        <f t="shared" ca="1" si="10"/>
        <v>523713.63439960434</v>
      </c>
      <c r="J84" s="49">
        <f t="shared" ca="1" si="10"/>
        <v>523713.63439960434</v>
      </c>
      <c r="K84" s="49">
        <f t="shared" ca="1" si="10"/>
        <v>523713.63439960434</v>
      </c>
      <c r="L84" s="49">
        <f t="shared" ca="1" si="10"/>
        <v>523713.63439960434</v>
      </c>
      <c r="M84" s="49">
        <f t="shared" ca="1" si="10"/>
        <v>523713.63439960434</v>
      </c>
      <c r="N84" s="49">
        <f t="shared" ref="N84" ca="1" si="12">$O84/12</f>
        <v>523713.63439960434</v>
      </c>
      <c r="O84" s="49">
        <f t="shared" ca="1" si="11"/>
        <v>6284563.6127952524</v>
      </c>
    </row>
    <row r="85" spans="1:15" x14ac:dyDescent="0.25">
      <c r="A85" s="3" t="s">
        <v>6</v>
      </c>
      <c r="B85" t="s">
        <v>41</v>
      </c>
      <c r="C85" s="49">
        <f t="shared" ca="1" si="10"/>
        <v>38297650.680799268</v>
      </c>
      <c r="D85" s="49">
        <f t="shared" ca="1" si="9"/>
        <v>38297650.680799268</v>
      </c>
      <c r="E85" s="49">
        <f t="shared" ca="1" si="9"/>
        <v>38297650.680799268</v>
      </c>
      <c r="F85" s="49">
        <f t="shared" ca="1" si="9"/>
        <v>38297650.680799268</v>
      </c>
      <c r="G85" s="49">
        <f t="shared" ca="1" si="9"/>
        <v>38297650.680799268</v>
      </c>
      <c r="H85" s="49">
        <f t="shared" ref="D85:N148" ca="1" si="13">$O85/12</f>
        <v>38297650.680799268</v>
      </c>
      <c r="I85" s="49">
        <f t="shared" ca="1" si="13"/>
        <v>38297650.680799268</v>
      </c>
      <c r="J85" s="49">
        <f t="shared" ca="1" si="13"/>
        <v>38297650.680799268</v>
      </c>
      <c r="K85" s="49">
        <f t="shared" ca="1" si="13"/>
        <v>38297650.680799268</v>
      </c>
      <c r="L85" s="49">
        <f t="shared" ca="1" si="13"/>
        <v>38297650.680799268</v>
      </c>
      <c r="M85" s="49">
        <f t="shared" ca="1" si="13"/>
        <v>38297650.680799268</v>
      </c>
      <c r="N85" s="49">
        <f t="shared" ca="1" si="13"/>
        <v>38297650.680799268</v>
      </c>
      <c r="O85" s="49">
        <f t="shared" ca="1" si="11"/>
        <v>459571808.16959119</v>
      </c>
    </row>
    <row r="86" spans="1:15" x14ac:dyDescent="0.25">
      <c r="A86" s="3" t="s">
        <v>6</v>
      </c>
      <c r="B86" t="s">
        <v>54</v>
      </c>
      <c r="C86" s="49">
        <f t="shared" ca="1" si="10"/>
        <v>28673125.028450441</v>
      </c>
      <c r="D86" s="49">
        <f t="shared" ca="1" si="13"/>
        <v>28673125.028450441</v>
      </c>
      <c r="E86" s="49">
        <f t="shared" ca="1" si="13"/>
        <v>28673125.028450441</v>
      </c>
      <c r="F86" s="49">
        <f t="shared" ca="1" si="13"/>
        <v>28673125.028450441</v>
      </c>
      <c r="G86" s="49">
        <f t="shared" ca="1" si="13"/>
        <v>28673125.028450441</v>
      </c>
      <c r="H86" s="49">
        <f t="shared" ca="1" si="13"/>
        <v>28673125.028450441</v>
      </c>
      <c r="I86" s="49">
        <f t="shared" ca="1" si="13"/>
        <v>28673125.028450441</v>
      </c>
      <c r="J86" s="49">
        <f t="shared" ca="1" si="13"/>
        <v>28673125.028450441</v>
      </c>
      <c r="K86" s="49">
        <f t="shared" ca="1" si="13"/>
        <v>28673125.028450441</v>
      </c>
      <c r="L86" s="49">
        <f t="shared" ca="1" si="13"/>
        <v>28673125.028450441</v>
      </c>
      <c r="M86" s="49">
        <f t="shared" ca="1" si="13"/>
        <v>28673125.028450441</v>
      </c>
      <c r="N86" s="49">
        <f t="shared" ca="1" si="13"/>
        <v>28673125.028450441</v>
      </c>
      <c r="O86" s="49">
        <f t="shared" ca="1" si="11"/>
        <v>344077500.34140527</v>
      </c>
    </row>
    <row r="87" spans="1:15" x14ac:dyDescent="0.25">
      <c r="A87" s="3" t="s">
        <v>6</v>
      </c>
      <c r="B87" t="s">
        <v>55</v>
      </c>
      <c r="C87" s="49">
        <f t="shared" ca="1" si="10"/>
        <v>5415605.0145215383</v>
      </c>
      <c r="D87" s="49">
        <f t="shared" ca="1" si="13"/>
        <v>5415605.0145215383</v>
      </c>
      <c r="E87" s="49">
        <f t="shared" ca="1" si="13"/>
        <v>5415605.0145215383</v>
      </c>
      <c r="F87" s="49">
        <f t="shared" ca="1" si="13"/>
        <v>5415605.0145215383</v>
      </c>
      <c r="G87" s="49">
        <f t="shared" ca="1" si="13"/>
        <v>5415605.0145215383</v>
      </c>
      <c r="H87" s="49">
        <f t="shared" ca="1" si="13"/>
        <v>5415605.0145215383</v>
      </c>
      <c r="I87" s="49">
        <f t="shared" ca="1" si="13"/>
        <v>5415605.0145215383</v>
      </c>
      <c r="J87" s="49">
        <f t="shared" ca="1" si="13"/>
        <v>5415605.0145215383</v>
      </c>
      <c r="K87" s="49">
        <f t="shared" ca="1" si="13"/>
        <v>5415605.0145215383</v>
      </c>
      <c r="L87" s="49">
        <f t="shared" ca="1" si="13"/>
        <v>5415605.0145215383</v>
      </c>
      <c r="M87" s="49">
        <f t="shared" ca="1" si="13"/>
        <v>5415605.0145215383</v>
      </c>
      <c r="N87" s="49">
        <f t="shared" ca="1" si="13"/>
        <v>5415605.0145215383</v>
      </c>
      <c r="O87" s="49">
        <f t="shared" ca="1" si="11"/>
        <v>64987260.174258463</v>
      </c>
    </row>
    <row r="88" spans="1:15" x14ac:dyDescent="0.25">
      <c r="A88" s="3" t="s">
        <v>6</v>
      </c>
      <c r="B88" t="s">
        <v>56</v>
      </c>
      <c r="C88" s="49">
        <f t="shared" ca="1" si="10"/>
        <v>1873710.4437728517</v>
      </c>
      <c r="D88" s="49">
        <f t="shared" ca="1" si="13"/>
        <v>1873710.4437728517</v>
      </c>
      <c r="E88" s="49">
        <f t="shared" ca="1" si="13"/>
        <v>1873710.4437728517</v>
      </c>
      <c r="F88" s="49">
        <f t="shared" ca="1" si="13"/>
        <v>1873710.4437728517</v>
      </c>
      <c r="G88" s="49">
        <f t="shared" ca="1" si="13"/>
        <v>1873710.4437728517</v>
      </c>
      <c r="H88" s="49">
        <f t="shared" ca="1" si="13"/>
        <v>1873710.4437728517</v>
      </c>
      <c r="I88" s="49">
        <f t="shared" ca="1" si="13"/>
        <v>1873710.4437728517</v>
      </c>
      <c r="J88" s="49">
        <f t="shared" ca="1" si="13"/>
        <v>1873710.4437728517</v>
      </c>
      <c r="K88" s="49">
        <f t="shared" ca="1" si="13"/>
        <v>1873710.4437728517</v>
      </c>
      <c r="L88" s="49">
        <f t="shared" ca="1" si="13"/>
        <v>1873710.4437728517</v>
      </c>
      <c r="M88" s="49">
        <f t="shared" ca="1" si="13"/>
        <v>1873710.4437728517</v>
      </c>
      <c r="N88" s="49">
        <f t="shared" ca="1" si="13"/>
        <v>1873710.4437728517</v>
      </c>
      <c r="O88" s="49">
        <f t="shared" ca="1" si="11"/>
        <v>22484525.325274222</v>
      </c>
    </row>
    <row r="89" spans="1:15" x14ac:dyDescent="0.25">
      <c r="A89" s="3" t="s">
        <v>6</v>
      </c>
      <c r="B89" t="s">
        <v>57</v>
      </c>
      <c r="C89" s="49">
        <f t="shared" ca="1" si="10"/>
        <v>2595186.3267829311</v>
      </c>
      <c r="D89" s="49">
        <f t="shared" ca="1" si="13"/>
        <v>2595186.3267829311</v>
      </c>
      <c r="E89" s="49">
        <f t="shared" ca="1" si="13"/>
        <v>2595186.3267829311</v>
      </c>
      <c r="F89" s="49">
        <f t="shared" ca="1" si="13"/>
        <v>2595186.3267829311</v>
      </c>
      <c r="G89" s="49">
        <f t="shared" ca="1" si="13"/>
        <v>2595186.3267829311</v>
      </c>
      <c r="H89" s="49">
        <f t="shared" ca="1" si="13"/>
        <v>2595186.3267829311</v>
      </c>
      <c r="I89" s="49">
        <f t="shared" ca="1" si="13"/>
        <v>2595186.3267829311</v>
      </c>
      <c r="J89" s="49">
        <f t="shared" ca="1" si="13"/>
        <v>2595186.3267829311</v>
      </c>
      <c r="K89" s="49">
        <f t="shared" ca="1" si="13"/>
        <v>2595186.3267829311</v>
      </c>
      <c r="L89" s="49">
        <f t="shared" ca="1" si="13"/>
        <v>2595186.3267829311</v>
      </c>
      <c r="M89" s="49">
        <f t="shared" ca="1" si="13"/>
        <v>2595186.3267829311</v>
      </c>
      <c r="N89" s="49">
        <f t="shared" ca="1" si="13"/>
        <v>2595186.3267829311</v>
      </c>
      <c r="O89" s="49">
        <f t="shared" ca="1" si="11"/>
        <v>31142235.921395171</v>
      </c>
    </row>
    <row r="90" spans="1:15" x14ac:dyDescent="0.25">
      <c r="A90" s="3" t="s">
        <v>6</v>
      </c>
      <c r="B90" t="s">
        <v>58</v>
      </c>
      <c r="C90" s="49">
        <f t="shared" ca="1" si="10"/>
        <v>15059383.225046245</v>
      </c>
      <c r="D90" s="49">
        <f t="shared" ca="1" si="13"/>
        <v>15059383.225046245</v>
      </c>
      <c r="E90" s="49">
        <f t="shared" ca="1" si="13"/>
        <v>15059383.225046245</v>
      </c>
      <c r="F90" s="49">
        <f t="shared" ca="1" si="13"/>
        <v>15059383.225046245</v>
      </c>
      <c r="G90" s="49">
        <f t="shared" ca="1" si="13"/>
        <v>15059383.225046245</v>
      </c>
      <c r="H90" s="49">
        <f t="shared" ca="1" si="13"/>
        <v>15059383.225046245</v>
      </c>
      <c r="I90" s="49">
        <f t="shared" ca="1" si="13"/>
        <v>15059383.225046245</v>
      </c>
      <c r="J90" s="49">
        <f t="shared" ca="1" si="13"/>
        <v>15059383.225046245</v>
      </c>
      <c r="K90" s="49">
        <f t="shared" ca="1" si="13"/>
        <v>15059383.225046245</v>
      </c>
      <c r="L90" s="49">
        <f t="shared" ca="1" si="13"/>
        <v>15059383.225046245</v>
      </c>
      <c r="M90" s="49">
        <f t="shared" ca="1" si="13"/>
        <v>15059383.225046245</v>
      </c>
      <c r="N90" s="49">
        <f t="shared" ca="1" si="13"/>
        <v>15059383.225046245</v>
      </c>
      <c r="O90" s="49">
        <f t="shared" ca="1" si="11"/>
        <v>180712598.70055494</v>
      </c>
    </row>
    <row r="91" spans="1:15" x14ac:dyDescent="0.25">
      <c r="A91" s="3" t="s">
        <v>6</v>
      </c>
      <c r="B91" t="s">
        <v>59</v>
      </c>
      <c r="C91" s="49">
        <f t="shared" ca="1" si="10"/>
        <v>16479793.117661318</v>
      </c>
      <c r="D91" s="49">
        <f t="shared" ca="1" si="13"/>
        <v>16479793.117661318</v>
      </c>
      <c r="E91" s="49">
        <f t="shared" ca="1" si="13"/>
        <v>16479793.117661318</v>
      </c>
      <c r="F91" s="49">
        <f t="shared" ca="1" si="13"/>
        <v>16479793.117661318</v>
      </c>
      <c r="G91" s="49">
        <f t="shared" ca="1" si="13"/>
        <v>16479793.117661318</v>
      </c>
      <c r="H91" s="49">
        <f t="shared" ca="1" si="13"/>
        <v>16479793.117661318</v>
      </c>
      <c r="I91" s="49">
        <f t="shared" ca="1" si="13"/>
        <v>16479793.117661318</v>
      </c>
      <c r="J91" s="49">
        <f t="shared" ca="1" si="13"/>
        <v>16479793.117661318</v>
      </c>
      <c r="K91" s="49">
        <f t="shared" ca="1" si="13"/>
        <v>16479793.117661318</v>
      </c>
      <c r="L91" s="49">
        <f t="shared" ca="1" si="13"/>
        <v>16479793.117661318</v>
      </c>
      <c r="M91" s="49">
        <f t="shared" ca="1" si="13"/>
        <v>16479793.117661318</v>
      </c>
      <c r="N91" s="49">
        <f t="shared" ca="1" si="13"/>
        <v>16479793.117661318</v>
      </c>
      <c r="O91" s="49">
        <f t="shared" ca="1" si="11"/>
        <v>197757517.41193581</v>
      </c>
    </row>
    <row r="92" spans="1:15" x14ac:dyDescent="0.25">
      <c r="A92" s="3" t="s">
        <v>6</v>
      </c>
      <c r="B92" t="s">
        <v>60</v>
      </c>
      <c r="C92" s="49">
        <f t="shared" ca="1" si="10"/>
        <v>924822.37818589353</v>
      </c>
      <c r="D92" s="49">
        <f t="shared" ca="1" si="13"/>
        <v>924822.37818589353</v>
      </c>
      <c r="E92" s="49">
        <f t="shared" ca="1" si="13"/>
        <v>924822.37818589353</v>
      </c>
      <c r="F92" s="49">
        <f t="shared" ca="1" si="13"/>
        <v>924822.37818589353</v>
      </c>
      <c r="G92" s="49">
        <f t="shared" ca="1" si="13"/>
        <v>924822.37818589353</v>
      </c>
      <c r="H92" s="49">
        <f t="shared" ca="1" si="13"/>
        <v>924822.37818589353</v>
      </c>
      <c r="I92" s="49">
        <f t="shared" ca="1" si="13"/>
        <v>924822.37818589353</v>
      </c>
      <c r="J92" s="49">
        <f t="shared" ca="1" si="13"/>
        <v>924822.37818589353</v>
      </c>
      <c r="K92" s="49">
        <f t="shared" ca="1" si="13"/>
        <v>924822.37818589353</v>
      </c>
      <c r="L92" s="49">
        <f t="shared" ca="1" si="13"/>
        <v>924822.37818589353</v>
      </c>
      <c r="M92" s="49">
        <f t="shared" ca="1" si="13"/>
        <v>924822.37818589353</v>
      </c>
      <c r="N92" s="49">
        <f t="shared" ca="1" si="13"/>
        <v>924822.37818589353</v>
      </c>
      <c r="O92" s="49">
        <f t="shared" ca="1" si="11"/>
        <v>11097868.538230723</v>
      </c>
    </row>
    <row r="93" spans="1:15" x14ac:dyDescent="0.25">
      <c r="A93" s="3" t="s">
        <v>6</v>
      </c>
      <c r="B93" t="s">
        <v>61</v>
      </c>
      <c r="C93" s="49">
        <f t="shared" ca="1" si="10"/>
        <v>14385145.390096931</v>
      </c>
      <c r="D93" s="49">
        <f t="shared" ca="1" si="13"/>
        <v>14385145.390096931</v>
      </c>
      <c r="E93" s="49">
        <f t="shared" ca="1" si="13"/>
        <v>14385145.390096931</v>
      </c>
      <c r="F93" s="49">
        <f t="shared" ca="1" si="13"/>
        <v>14385145.390096931</v>
      </c>
      <c r="G93" s="49">
        <f t="shared" ca="1" si="13"/>
        <v>14385145.390096931</v>
      </c>
      <c r="H93" s="49">
        <f t="shared" ca="1" si="13"/>
        <v>14385145.390096931</v>
      </c>
      <c r="I93" s="49">
        <f t="shared" ca="1" si="13"/>
        <v>14385145.390096931</v>
      </c>
      <c r="J93" s="49">
        <f t="shared" ca="1" si="13"/>
        <v>14385145.390096931</v>
      </c>
      <c r="K93" s="49">
        <f t="shared" ca="1" si="13"/>
        <v>14385145.390096931</v>
      </c>
      <c r="L93" s="49">
        <f t="shared" ca="1" si="13"/>
        <v>14385145.390096931</v>
      </c>
      <c r="M93" s="49">
        <f t="shared" ca="1" si="13"/>
        <v>14385145.390096931</v>
      </c>
      <c r="N93" s="49">
        <f t="shared" ca="1" si="13"/>
        <v>14385145.390096931</v>
      </c>
      <c r="O93" s="49">
        <f t="shared" ca="1" si="11"/>
        <v>172621744.68116316</v>
      </c>
    </row>
    <row r="94" spans="1:15" x14ac:dyDescent="0.25">
      <c r="A94" s="3" t="s">
        <v>6</v>
      </c>
      <c r="B94" t="s">
        <v>62</v>
      </c>
      <c r="C94" s="49">
        <f t="shared" ca="1" si="10"/>
        <v>52521062.852653325</v>
      </c>
      <c r="D94" s="49">
        <f t="shared" ca="1" si="13"/>
        <v>52521062.852653325</v>
      </c>
      <c r="E94" s="49">
        <f t="shared" ca="1" si="13"/>
        <v>52521062.852653325</v>
      </c>
      <c r="F94" s="49">
        <f t="shared" ca="1" si="13"/>
        <v>52521062.852653325</v>
      </c>
      <c r="G94" s="49">
        <f t="shared" ca="1" si="13"/>
        <v>52521062.852653325</v>
      </c>
      <c r="H94" s="49">
        <f t="shared" ca="1" si="13"/>
        <v>52521062.852653325</v>
      </c>
      <c r="I94" s="49">
        <f t="shared" ca="1" si="13"/>
        <v>52521062.852653325</v>
      </c>
      <c r="J94" s="49">
        <f t="shared" ca="1" si="13"/>
        <v>52521062.852653325</v>
      </c>
      <c r="K94" s="49">
        <f t="shared" ca="1" si="13"/>
        <v>52521062.852653325</v>
      </c>
      <c r="L94" s="49">
        <f t="shared" ca="1" si="13"/>
        <v>52521062.852653325</v>
      </c>
      <c r="M94" s="49">
        <f t="shared" ca="1" si="13"/>
        <v>52521062.852653325</v>
      </c>
      <c r="N94" s="49">
        <f t="shared" ca="1" si="13"/>
        <v>52521062.852653325</v>
      </c>
      <c r="O94" s="49">
        <f t="shared" ca="1" si="11"/>
        <v>630252754.2318399</v>
      </c>
    </row>
    <row r="95" spans="1:15" x14ac:dyDescent="0.25">
      <c r="A95" s="3" t="s">
        <v>6</v>
      </c>
      <c r="B95" t="s">
        <v>63</v>
      </c>
      <c r="C95" s="49">
        <f t="shared" ca="1" si="10"/>
        <v>7060698.6742690085</v>
      </c>
      <c r="D95" s="49">
        <f t="shared" ca="1" si="13"/>
        <v>7060698.6742690085</v>
      </c>
      <c r="E95" s="49">
        <f t="shared" ca="1" si="13"/>
        <v>7060698.6742690085</v>
      </c>
      <c r="F95" s="49">
        <f t="shared" ca="1" si="13"/>
        <v>7060698.6742690085</v>
      </c>
      <c r="G95" s="49">
        <f t="shared" ca="1" si="13"/>
        <v>7060698.6742690085</v>
      </c>
      <c r="H95" s="49">
        <f t="shared" ca="1" si="13"/>
        <v>7060698.6742690085</v>
      </c>
      <c r="I95" s="49">
        <f t="shared" ca="1" si="13"/>
        <v>7060698.6742690085</v>
      </c>
      <c r="J95" s="49">
        <f t="shared" ca="1" si="13"/>
        <v>7060698.6742690085</v>
      </c>
      <c r="K95" s="49">
        <f t="shared" ca="1" si="13"/>
        <v>7060698.6742690085</v>
      </c>
      <c r="L95" s="49">
        <f t="shared" ca="1" si="13"/>
        <v>7060698.6742690085</v>
      </c>
      <c r="M95" s="49">
        <f t="shared" ca="1" si="13"/>
        <v>7060698.6742690085</v>
      </c>
      <c r="N95" s="49">
        <f t="shared" ca="1" si="13"/>
        <v>7060698.6742690085</v>
      </c>
      <c r="O95" s="49">
        <f t="shared" ca="1" si="11"/>
        <v>84728384.091228098</v>
      </c>
    </row>
    <row r="96" spans="1:15" x14ac:dyDescent="0.25">
      <c r="A96" s="3" t="s">
        <v>6</v>
      </c>
      <c r="B96" t="s">
        <v>64</v>
      </c>
      <c r="C96" s="49">
        <f t="shared" ca="1" si="10"/>
        <v>3644517.7469473411</v>
      </c>
      <c r="D96" s="49">
        <f t="shared" ca="1" si="13"/>
        <v>3644517.7469473411</v>
      </c>
      <c r="E96" s="49">
        <f t="shared" ca="1" si="13"/>
        <v>3644517.7469473411</v>
      </c>
      <c r="F96" s="49">
        <f t="shared" ca="1" si="13"/>
        <v>3644517.7469473411</v>
      </c>
      <c r="G96" s="49">
        <f t="shared" ca="1" si="13"/>
        <v>3644517.7469473411</v>
      </c>
      <c r="H96" s="49">
        <f t="shared" ca="1" si="13"/>
        <v>3644517.7469473411</v>
      </c>
      <c r="I96" s="49">
        <f t="shared" ca="1" si="13"/>
        <v>3644517.7469473411</v>
      </c>
      <c r="J96" s="49">
        <f t="shared" ca="1" si="13"/>
        <v>3644517.7469473411</v>
      </c>
      <c r="K96" s="49">
        <f t="shared" ca="1" si="13"/>
        <v>3644517.7469473411</v>
      </c>
      <c r="L96" s="49">
        <f t="shared" ca="1" si="13"/>
        <v>3644517.7469473411</v>
      </c>
      <c r="M96" s="49">
        <f t="shared" ca="1" si="13"/>
        <v>3644517.7469473411</v>
      </c>
      <c r="N96" s="49">
        <f t="shared" ca="1" si="13"/>
        <v>3644517.7469473411</v>
      </c>
      <c r="O96" s="49">
        <f t="shared" ca="1" si="11"/>
        <v>43734212.963368095</v>
      </c>
    </row>
    <row r="97" spans="1:15" x14ac:dyDescent="0.25">
      <c r="A97" s="3" t="s">
        <v>6</v>
      </c>
      <c r="B97" t="s">
        <v>65</v>
      </c>
      <c r="C97" s="49">
        <f t="shared" ca="1" si="10"/>
        <v>2791614.6136040823</v>
      </c>
      <c r="D97" s="49">
        <f t="shared" ca="1" si="13"/>
        <v>2791614.6136040823</v>
      </c>
      <c r="E97" s="49">
        <f t="shared" ca="1" si="13"/>
        <v>2791614.6136040823</v>
      </c>
      <c r="F97" s="49">
        <f t="shared" ca="1" si="13"/>
        <v>2791614.6136040823</v>
      </c>
      <c r="G97" s="49">
        <f t="shared" ca="1" si="13"/>
        <v>2791614.6136040823</v>
      </c>
      <c r="H97" s="49">
        <f t="shared" ca="1" si="13"/>
        <v>2791614.6136040823</v>
      </c>
      <c r="I97" s="49">
        <f t="shared" ca="1" si="13"/>
        <v>2791614.6136040823</v>
      </c>
      <c r="J97" s="49">
        <f t="shared" ca="1" si="13"/>
        <v>2791614.6136040823</v>
      </c>
      <c r="K97" s="49">
        <f t="shared" ca="1" si="13"/>
        <v>2791614.6136040823</v>
      </c>
      <c r="L97" s="49">
        <f t="shared" ca="1" si="13"/>
        <v>2791614.6136040823</v>
      </c>
      <c r="M97" s="49">
        <f t="shared" ca="1" si="13"/>
        <v>2791614.6136040823</v>
      </c>
      <c r="N97" s="49">
        <f t="shared" ca="1" si="13"/>
        <v>2791614.6136040823</v>
      </c>
      <c r="O97" s="49">
        <f t="shared" ca="1" si="11"/>
        <v>33499375.363248989</v>
      </c>
    </row>
    <row r="98" spans="1:15" x14ac:dyDescent="0.25">
      <c r="A98" s="3" t="s">
        <v>6</v>
      </c>
      <c r="B98" t="s">
        <v>66</v>
      </c>
      <c r="C98" s="49">
        <f t="shared" ca="1" si="10"/>
        <v>1316834.7565823954</v>
      </c>
      <c r="D98" s="49">
        <f t="shared" ca="1" si="13"/>
        <v>1316834.7565823954</v>
      </c>
      <c r="E98" s="49">
        <f t="shared" ca="1" si="13"/>
        <v>1316834.7565823954</v>
      </c>
      <c r="F98" s="49">
        <f t="shared" ca="1" si="13"/>
        <v>1316834.7565823954</v>
      </c>
      <c r="G98" s="49">
        <f t="shared" ca="1" si="13"/>
        <v>1316834.7565823954</v>
      </c>
      <c r="H98" s="49">
        <f t="shared" ca="1" si="13"/>
        <v>1316834.7565823954</v>
      </c>
      <c r="I98" s="49">
        <f t="shared" ca="1" si="13"/>
        <v>1316834.7565823954</v>
      </c>
      <c r="J98" s="49">
        <f t="shared" ca="1" si="13"/>
        <v>1316834.7565823954</v>
      </c>
      <c r="K98" s="49">
        <f t="shared" ca="1" si="13"/>
        <v>1316834.7565823954</v>
      </c>
      <c r="L98" s="49">
        <f t="shared" ca="1" si="13"/>
        <v>1316834.7565823954</v>
      </c>
      <c r="M98" s="49">
        <f t="shared" ca="1" si="13"/>
        <v>1316834.7565823954</v>
      </c>
      <c r="N98" s="49">
        <f t="shared" ca="1" si="13"/>
        <v>1316834.7565823954</v>
      </c>
      <c r="O98" s="49">
        <f t="shared" ca="1" si="11"/>
        <v>15802017.078988744</v>
      </c>
    </row>
    <row r="99" spans="1:15" x14ac:dyDescent="0.25">
      <c r="A99" s="3" t="s">
        <v>6</v>
      </c>
      <c r="B99" t="s">
        <v>67</v>
      </c>
      <c r="C99" s="49">
        <f t="shared" ca="1" si="10"/>
        <v>6144113.4787884839</v>
      </c>
      <c r="D99" s="49">
        <f t="shared" ca="1" si="13"/>
        <v>6144113.4787884839</v>
      </c>
      <c r="E99" s="49">
        <f t="shared" ca="1" si="13"/>
        <v>6144113.4787884839</v>
      </c>
      <c r="F99" s="49">
        <f t="shared" ca="1" si="13"/>
        <v>6144113.4787884839</v>
      </c>
      <c r="G99" s="49">
        <f t="shared" ca="1" si="13"/>
        <v>6144113.4787884839</v>
      </c>
      <c r="H99" s="49">
        <f t="shared" ca="1" si="13"/>
        <v>6144113.4787884839</v>
      </c>
      <c r="I99" s="49">
        <f t="shared" ca="1" si="13"/>
        <v>6144113.4787884839</v>
      </c>
      <c r="J99" s="49">
        <f t="shared" ca="1" si="13"/>
        <v>6144113.4787884839</v>
      </c>
      <c r="K99" s="49">
        <f t="shared" ca="1" si="13"/>
        <v>6144113.4787884839</v>
      </c>
      <c r="L99" s="49">
        <f t="shared" ca="1" si="13"/>
        <v>6144113.4787884839</v>
      </c>
      <c r="M99" s="49">
        <f t="shared" ca="1" si="13"/>
        <v>6144113.4787884839</v>
      </c>
      <c r="N99" s="49">
        <f t="shared" ca="1" si="13"/>
        <v>6144113.4787884839</v>
      </c>
      <c r="O99" s="49">
        <f t="shared" ca="1" si="11"/>
        <v>73729361.745461807</v>
      </c>
    </row>
    <row r="100" spans="1:15" x14ac:dyDescent="0.25">
      <c r="A100" s="3" t="s">
        <v>6</v>
      </c>
      <c r="B100" t="s">
        <v>68</v>
      </c>
      <c r="C100" s="49">
        <f t="shared" ca="1" si="10"/>
        <v>1287270.6635261497</v>
      </c>
      <c r="D100" s="49">
        <f t="shared" ca="1" si="13"/>
        <v>1287270.6635261497</v>
      </c>
      <c r="E100" s="49">
        <f t="shared" ca="1" si="13"/>
        <v>1287270.6635261497</v>
      </c>
      <c r="F100" s="49">
        <f t="shared" ca="1" si="13"/>
        <v>1287270.6635261497</v>
      </c>
      <c r="G100" s="49">
        <f t="shared" ca="1" si="13"/>
        <v>1287270.6635261497</v>
      </c>
      <c r="H100" s="49">
        <f t="shared" ca="1" si="13"/>
        <v>1287270.6635261497</v>
      </c>
      <c r="I100" s="49">
        <f t="shared" ca="1" si="13"/>
        <v>1287270.6635261497</v>
      </c>
      <c r="J100" s="49">
        <f t="shared" ca="1" si="13"/>
        <v>1287270.6635261497</v>
      </c>
      <c r="K100" s="49">
        <f t="shared" ca="1" si="13"/>
        <v>1287270.6635261497</v>
      </c>
      <c r="L100" s="49">
        <f t="shared" ca="1" si="13"/>
        <v>1287270.6635261497</v>
      </c>
      <c r="M100" s="49">
        <f t="shared" ca="1" si="13"/>
        <v>1287270.6635261497</v>
      </c>
      <c r="N100" s="49">
        <f t="shared" ca="1" si="13"/>
        <v>1287270.6635261497</v>
      </c>
      <c r="O100" s="49">
        <f t="shared" ca="1" si="11"/>
        <v>15447247.962313795</v>
      </c>
    </row>
    <row r="101" spans="1:15" x14ac:dyDescent="0.25">
      <c r="A101" s="3" t="s">
        <v>7</v>
      </c>
      <c r="B101" t="s">
        <v>41</v>
      </c>
      <c r="C101" s="49">
        <f t="shared" ca="1" si="10"/>
        <v>1593800.8678521821</v>
      </c>
      <c r="D101" s="49">
        <f t="shared" ca="1" si="13"/>
        <v>1593800.8678521821</v>
      </c>
      <c r="E101" s="49">
        <f t="shared" ca="1" si="13"/>
        <v>1593800.8678521821</v>
      </c>
      <c r="F101" s="49">
        <f t="shared" ca="1" si="13"/>
        <v>1593800.8678521821</v>
      </c>
      <c r="G101" s="49">
        <f t="shared" ca="1" si="13"/>
        <v>1593800.8678521821</v>
      </c>
      <c r="H101" s="49">
        <f t="shared" ca="1" si="13"/>
        <v>1593800.8678521821</v>
      </c>
      <c r="I101" s="49">
        <f t="shared" ca="1" si="13"/>
        <v>1593800.8678521821</v>
      </c>
      <c r="J101" s="49">
        <f t="shared" ca="1" si="13"/>
        <v>1593800.8678521821</v>
      </c>
      <c r="K101" s="49">
        <f t="shared" ca="1" si="13"/>
        <v>1593800.8678521821</v>
      </c>
      <c r="L101" s="49">
        <f t="shared" ca="1" si="13"/>
        <v>1593800.8678521821</v>
      </c>
      <c r="M101" s="49">
        <f t="shared" ca="1" si="13"/>
        <v>1593800.8678521821</v>
      </c>
      <c r="N101" s="49">
        <f t="shared" ca="1" si="13"/>
        <v>1593800.8678521821</v>
      </c>
      <c r="O101" s="49">
        <f t="shared" ca="1" si="11"/>
        <v>19125610.414226186</v>
      </c>
    </row>
    <row r="102" spans="1:15" x14ac:dyDescent="0.25">
      <c r="A102" s="3" t="s">
        <v>7</v>
      </c>
      <c r="B102" t="s">
        <v>54</v>
      </c>
      <c r="C102" s="49">
        <f t="shared" ca="1" si="10"/>
        <v>2420728.6978656664</v>
      </c>
      <c r="D102" s="49">
        <f t="shared" ca="1" si="13"/>
        <v>2420728.6978656664</v>
      </c>
      <c r="E102" s="49">
        <f t="shared" ca="1" si="13"/>
        <v>2420728.6978656664</v>
      </c>
      <c r="F102" s="49">
        <f t="shared" ca="1" si="13"/>
        <v>2420728.6978656664</v>
      </c>
      <c r="G102" s="49">
        <f t="shared" ca="1" si="13"/>
        <v>2420728.6978656664</v>
      </c>
      <c r="H102" s="49">
        <f t="shared" ca="1" si="13"/>
        <v>2420728.6978656664</v>
      </c>
      <c r="I102" s="49">
        <f t="shared" ca="1" si="13"/>
        <v>2420728.6978656664</v>
      </c>
      <c r="J102" s="49">
        <f t="shared" ca="1" si="13"/>
        <v>2420728.6978656664</v>
      </c>
      <c r="K102" s="49">
        <f t="shared" ca="1" si="13"/>
        <v>2420728.6978656664</v>
      </c>
      <c r="L102" s="49">
        <f t="shared" ca="1" si="13"/>
        <v>2420728.6978656664</v>
      </c>
      <c r="M102" s="49">
        <f t="shared" ca="1" si="13"/>
        <v>2420728.6978656664</v>
      </c>
      <c r="N102" s="49">
        <f t="shared" ca="1" si="13"/>
        <v>2420728.6978656664</v>
      </c>
      <c r="O102" s="49">
        <f t="shared" ca="1" si="11"/>
        <v>29048744.374387994</v>
      </c>
    </row>
    <row r="103" spans="1:15" x14ac:dyDescent="0.25">
      <c r="A103" s="3" t="s">
        <v>7</v>
      </c>
      <c r="B103" t="s">
        <v>55</v>
      </c>
      <c r="C103" s="49">
        <f t="shared" ca="1" si="10"/>
        <v>1910052.4688254057</v>
      </c>
      <c r="D103" s="49">
        <f t="shared" ca="1" si="13"/>
        <v>1910052.4688254057</v>
      </c>
      <c r="E103" s="49">
        <f t="shared" ca="1" si="13"/>
        <v>1910052.4688254057</v>
      </c>
      <c r="F103" s="49">
        <f t="shared" ca="1" si="13"/>
        <v>1910052.4688254057</v>
      </c>
      <c r="G103" s="49">
        <f t="shared" ca="1" si="13"/>
        <v>1910052.4688254057</v>
      </c>
      <c r="H103" s="49">
        <f t="shared" ca="1" si="13"/>
        <v>1910052.4688254057</v>
      </c>
      <c r="I103" s="49">
        <f t="shared" ca="1" si="13"/>
        <v>1910052.4688254057</v>
      </c>
      <c r="J103" s="49">
        <f t="shared" ca="1" si="13"/>
        <v>1910052.4688254057</v>
      </c>
      <c r="K103" s="49">
        <f t="shared" ca="1" si="13"/>
        <v>1910052.4688254057</v>
      </c>
      <c r="L103" s="49">
        <f t="shared" ca="1" si="13"/>
        <v>1910052.4688254057</v>
      </c>
      <c r="M103" s="49">
        <f t="shared" ca="1" si="13"/>
        <v>1910052.4688254057</v>
      </c>
      <c r="N103" s="49">
        <f t="shared" ca="1" si="13"/>
        <v>1910052.4688254057</v>
      </c>
      <c r="O103" s="49">
        <f t="shared" ca="1" si="11"/>
        <v>22920629.625904869</v>
      </c>
    </row>
    <row r="104" spans="1:15" x14ac:dyDescent="0.25">
      <c r="A104" s="3" t="s">
        <v>7</v>
      </c>
      <c r="B104" t="s">
        <v>56</v>
      </c>
      <c r="C104" s="49">
        <f t="shared" ca="1" si="10"/>
        <v>531031.6353807553</v>
      </c>
      <c r="D104" s="49">
        <f t="shared" ca="1" si="13"/>
        <v>531031.6353807553</v>
      </c>
      <c r="E104" s="49">
        <f t="shared" ca="1" si="13"/>
        <v>531031.6353807553</v>
      </c>
      <c r="F104" s="49">
        <f t="shared" ca="1" si="13"/>
        <v>531031.6353807553</v>
      </c>
      <c r="G104" s="49">
        <f t="shared" ca="1" si="13"/>
        <v>531031.6353807553</v>
      </c>
      <c r="H104" s="49">
        <f t="shared" ca="1" si="13"/>
        <v>531031.6353807553</v>
      </c>
      <c r="I104" s="49">
        <f t="shared" ca="1" si="13"/>
        <v>531031.6353807553</v>
      </c>
      <c r="J104" s="49">
        <f t="shared" ca="1" si="13"/>
        <v>531031.6353807553</v>
      </c>
      <c r="K104" s="49">
        <f t="shared" ca="1" si="13"/>
        <v>531031.6353807553</v>
      </c>
      <c r="L104" s="49">
        <f t="shared" ca="1" si="13"/>
        <v>531031.6353807553</v>
      </c>
      <c r="M104" s="49">
        <f t="shared" ca="1" si="13"/>
        <v>531031.6353807553</v>
      </c>
      <c r="N104" s="49">
        <f t="shared" ca="1" si="13"/>
        <v>531031.6353807553</v>
      </c>
      <c r="O104" s="49">
        <f t="shared" ca="1" si="11"/>
        <v>6372379.6245690631</v>
      </c>
    </row>
    <row r="105" spans="1:15" x14ac:dyDescent="0.25">
      <c r="A105" s="3" t="s">
        <v>7</v>
      </c>
      <c r="B105" t="s">
        <v>57</v>
      </c>
      <c r="C105" s="49">
        <f t="shared" ca="1" si="10"/>
        <v>526351.44927809469</v>
      </c>
      <c r="D105" s="49">
        <f t="shared" ca="1" si="13"/>
        <v>526351.44927809469</v>
      </c>
      <c r="E105" s="49">
        <f t="shared" ca="1" si="13"/>
        <v>526351.44927809469</v>
      </c>
      <c r="F105" s="49">
        <f t="shared" ca="1" si="13"/>
        <v>526351.44927809469</v>
      </c>
      <c r="G105" s="49">
        <f t="shared" ca="1" si="13"/>
        <v>526351.44927809469</v>
      </c>
      <c r="H105" s="49">
        <f t="shared" ca="1" si="13"/>
        <v>526351.44927809469</v>
      </c>
      <c r="I105" s="49">
        <f t="shared" ca="1" si="13"/>
        <v>526351.44927809469</v>
      </c>
      <c r="J105" s="49">
        <f t="shared" ca="1" si="13"/>
        <v>526351.44927809469</v>
      </c>
      <c r="K105" s="49">
        <f t="shared" ca="1" si="13"/>
        <v>526351.44927809469</v>
      </c>
      <c r="L105" s="49">
        <f t="shared" ca="1" si="13"/>
        <v>526351.44927809469</v>
      </c>
      <c r="M105" s="49">
        <f t="shared" ca="1" si="13"/>
        <v>526351.44927809469</v>
      </c>
      <c r="N105" s="49">
        <f t="shared" ca="1" si="13"/>
        <v>526351.44927809469</v>
      </c>
      <c r="O105" s="49">
        <f t="shared" ca="1" si="11"/>
        <v>6316217.3913371367</v>
      </c>
    </row>
    <row r="106" spans="1:15" x14ac:dyDescent="0.25">
      <c r="A106" s="3" t="s">
        <v>7</v>
      </c>
      <c r="B106" t="s">
        <v>58</v>
      </c>
      <c r="C106" s="49">
        <f t="shared" ca="1" si="10"/>
        <v>1585724.9629386563</v>
      </c>
      <c r="D106" s="49">
        <f t="shared" ca="1" si="13"/>
        <v>1585724.9629386563</v>
      </c>
      <c r="E106" s="49">
        <f t="shared" ca="1" si="13"/>
        <v>1585724.9629386563</v>
      </c>
      <c r="F106" s="49">
        <f t="shared" ca="1" si="13"/>
        <v>1585724.9629386563</v>
      </c>
      <c r="G106" s="49">
        <f t="shared" ca="1" si="13"/>
        <v>1585724.9629386563</v>
      </c>
      <c r="H106" s="49">
        <f t="shared" ca="1" si="13"/>
        <v>1585724.9629386563</v>
      </c>
      <c r="I106" s="49">
        <f t="shared" ca="1" si="13"/>
        <v>1585724.9629386563</v>
      </c>
      <c r="J106" s="49">
        <f t="shared" ca="1" si="13"/>
        <v>1585724.9629386563</v>
      </c>
      <c r="K106" s="49">
        <f t="shared" ca="1" si="13"/>
        <v>1585724.9629386563</v>
      </c>
      <c r="L106" s="49">
        <f t="shared" ca="1" si="13"/>
        <v>1585724.9629386563</v>
      </c>
      <c r="M106" s="49">
        <f t="shared" ca="1" si="13"/>
        <v>1585724.9629386563</v>
      </c>
      <c r="N106" s="49">
        <f t="shared" ca="1" si="13"/>
        <v>1585724.9629386563</v>
      </c>
      <c r="O106" s="49">
        <f t="shared" ca="1" si="11"/>
        <v>19028699.555263877</v>
      </c>
    </row>
    <row r="107" spans="1:15" x14ac:dyDescent="0.25">
      <c r="A107" s="3" t="s">
        <v>7</v>
      </c>
      <c r="B107" t="s">
        <v>59</v>
      </c>
      <c r="C107" s="49">
        <f t="shared" ca="1" si="10"/>
        <v>1564880.7231116879</v>
      </c>
      <c r="D107" s="49">
        <f t="shared" ca="1" si="13"/>
        <v>1564880.7231116879</v>
      </c>
      <c r="E107" s="49">
        <f t="shared" ca="1" si="13"/>
        <v>1564880.7231116879</v>
      </c>
      <c r="F107" s="49">
        <f t="shared" ca="1" si="13"/>
        <v>1564880.7231116879</v>
      </c>
      <c r="G107" s="49">
        <f t="shared" ca="1" si="13"/>
        <v>1564880.7231116879</v>
      </c>
      <c r="H107" s="49">
        <f t="shared" ca="1" si="13"/>
        <v>1564880.7231116879</v>
      </c>
      <c r="I107" s="49">
        <f t="shared" ca="1" si="13"/>
        <v>1564880.7231116879</v>
      </c>
      <c r="J107" s="49">
        <f t="shared" ca="1" si="13"/>
        <v>1564880.7231116879</v>
      </c>
      <c r="K107" s="49">
        <f t="shared" ca="1" si="13"/>
        <v>1564880.7231116879</v>
      </c>
      <c r="L107" s="49">
        <f t="shared" ca="1" si="13"/>
        <v>1564880.7231116879</v>
      </c>
      <c r="M107" s="49">
        <f t="shared" ca="1" si="13"/>
        <v>1564880.7231116879</v>
      </c>
      <c r="N107" s="49">
        <f t="shared" ca="1" si="13"/>
        <v>1564880.7231116879</v>
      </c>
      <c r="O107" s="49">
        <f t="shared" ca="1" si="11"/>
        <v>18778568.677340254</v>
      </c>
    </row>
    <row r="108" spans="1:15" x14ac:dyDescent="0.25">
      <c r="A108" s="3" t="s">
        <v>7</v>
      </c>
      <c r="B108" t="s">
        <v>60</v>
      </c>
      <c r="C108" s="49">
        <f t="shared" ca="1" si="10"/>
        <v>170046.74287932829</v>
      </c>
      <c r="D108" s="49">
        <f t="shared" ca="1" si="13"/>
        <v>170046.74287932829</v>
      </c>
      <c r="E108" s="49">
        <f t="shared" ca="1" si="13"/>
        <v>170046.74287932829</v>
      </c>
      <c r="F108" s="49">
        <f t="shared" ca="1" si="13"/>
        <v>170046.74287932829</v>
      </c>
      <c r="G108" s="49">
        <f t="shared" ca="1" si="13"/>
        <v>170046.74287932829</v>
      </c>
      <c r="H108" s="49">
        <f t="shared" ca="1" si="13"/>
        <v>170046.74287932829</v>
      </c>
      <c r="I108" s="49">
        <f t="shared" ca="1" si="13"/>
        <v>170046.74287932829</v>
      </c>
      <c r="J108" s="49">
        <f t="shared" ref="D108:N171" ca="1" si="14">$O108/12</f>
        <v>170046.74287932829</v>
      </c>
      <c r="K108" s="49">
        <f t="shared" ca="1" si="14"/>
        <v>170046.74287932829</v>
      </c>
      <c r="L108" s="49">
        <f t="shared" ca="1" si="14"/>
        <v>170046.74287932829</v>
      </c>
      <c r="M108" s="49">
        <f t="shared" ca="1" si="14"/>
        <v>170046.74287932829</v>
      </c>
      <c r="N108" s="49">
        <f t="shared" ca="1" si="14"/>
        <v>170046.74287932829</v>
      </c>
      <c r="O108" s="49">
        <f t="shared" ca="1" si="11"/>
        <v>2040560.9145519393</v>
      </c>
    </row>
    <row r="109" spans="1:15" x14ac:dyDescent="0.25">
      <c r="A109" s="3" t="s">
        <v>7</v>
      </c>
      <c r="B109" t="s">
        <v>61</v>
      </c>
      <c r="C109" s="49">
        <f t="shared" ca="1" si="10"/>
        <v>1620556.7567202181</v>
      </c>
      <c r="D109" s="49">
        <f t="shared" ca="1" si="14"/>
        <v>1620556.7567202181</v>
      </c>
      <c r="E109" s="49">
        <f t="shared" ca="1" si="14"/>
        <v>1620556.7567202181</v>
      </c>
      <c r="F109" s="49">
        <f t="shared" ca="1" si="14"/>
        <v>1620556.7567202181</v>
      </c>
      <c r="G109" s="49">
        <f t="shared" ca="1" si="14"/>
        <v>1620556.7567202181</v>
      </c>
      <c r="H109" s="49">
        <f t="shared" ca="1" si="14"/>
        <v>1620556.7567202181</v>
      </c>
      <c r="I109" s="49">
        <f t="shared" ca="1" si="14"/>
        <v>1620556.7567202181</v>
      </c>
      <c r="J109" s="49">
        <f t="shared" ca="1" si="14"/>
        <v>1620556.7567202181</v>
      </c>
      <c r="K109" s="49">
        <f t="shared" ca="1" si="14"/>
        <v>1620556.7567202181</v>
      </c>
      <c r="L109" s="49">
        <f t="shared" ca="1" si="14"/>
        <v>1620556.7567202181</v>
      </c>
      <c r="M109" s="49">
        <f t="shared" ca="1" si="14"/>
        <v>1620556.7567202181</v>
      </c>
      <c r="N109" s="49">
        <f t="shared" ca="1" si="14"/>
        <v>1620556.7567202181</v>
      </c>
      <c r="O109" s="49">
        <f t="shared" ca="1" si="11"/>
        <v>19446681.080642618</v>
      </c>
    </row>
    <row r="110" spans="1:15" x14ac:dyDescent="0.25">
      <c r="A110" s="3" t="s">
        <v>7</v>
      </c>
      <c r="B110" t="s">
        <v>62</v>
      </c>
      <c r="C110" s="49">
        <f t="shared" ca="1" si="10"/>
        <v>5640059.5161859691</v>
      </c>
      <c r="D110" s="49">
        <f t="shared" ca="1" si="14"/>
        <v>5640059.5161859691</v>
      </c>
      <c r="E110" s="49">
        <f t="shared" ca="1" si="14"/>
        <v>5640059.5161859691</v>
      </c>
      <c r="F110" s="49">
        <f t="shared" ca="1" si="14"/>
        <v>5640059.5161859691</v>
      </c>
      <c r="G110" s="49">
        <f t="shared" ca="1" si="14"/>
        <v>5640059.5161859691</v>
      </c>
      <c r="H110" s="49">
        <f t="shared" ca="1" si="14"/>
        <v>5640059.5161859691</v>
      </c>
      <c r="I110" s="49">
        <f t="shared" ca="1" si="14"/>
        <v>5640059.5161859691</v>
      </c>
      <c r="J110" s="49">
        <f t="shared" ca="1" si="14"/>
        <v>5640059.5161859691</v>
      </c>
      <c r="K110" s="49">
        <f t="shared" ca="1" si="14"/>
        <v>5640059.5161859691</v>
      </c>
      <c r="L110" s="49">
        <f t="shared" ca="1" si="14"/>
        <v>5640059.5161859691</v>
      </c>
      <c r="M110" s="49">
        <f t="shared" ca="1" si="14"/>
        <v>5640059.5161859691</v>
      </c>
      <c r="N110" s="49">
        <f t="shared" ca="1" si="14"/>
        <v>5640059.5161859691</v>
      </c>
      <c r="O110" s="49">
        <f t="shared" ca="1" si="11"/>
        <v>67680714.194231629</v>
      </c>
    </row>
    <row r="111" spans="1:15" x14ac:dyDescent="0.25">
      <c r="A111" s="3" t="s">
        <v>7</v>
      </c>
      <c r="B111" t="s">
        <v>63</v>
      </c>
      <c r="C111" s="49">
        <f t="shared" ca="1" si="10"/>
        <v>444420.55226441246</v>
      </c>
      <c r="D111" s="49">
        <f t="shared" ca="1" si="14"/>
        <v>444420.55226441246</v>
      </c>
      <c r="E111" s="49">
        <f t="shared" ca="1" si="14"/>
        <v>444420.55226441246</v>
      </c>
      <c r="F111" s="49">
        <f t="shared" ca="1" si="14"/>
        <v>444420.55226441246</v>
      </c>
      <c r="G111" s="49">
        <f t="shared" ca="1" si="14"/>
        <v>444420.55226441246</v>
      </c>
      <c r="H111" s="49">
        <f t="shared" ca="1" si="14"/>
        <v>444420.55226441246</v>
      </c>
      <c r="I111" s="49">
        <f t="shared" ca="1" si="14"/>
        <v>444420.55226441246</v>
      </c>
      <c r="J111" s="49">
        <f t="shared" ca="1" si="14"/>
        <v>444420.55226441246</v>
      </c>
      <c r="K111" s="49">
        <f t="shared" ca="1" si="14"/>
        <v>444420.55226441246</v>
      </c>
      <c r="L111" s="49">
        <f t="shared" ca="1" si="14"/>
        <v>444420.55226441246</v>
      </c>
      <c r="M111" s="49">
        <f t="shared" ca="1" si="14"/>
        <v>444420.55226441246</v>
      </c>
      <c r="N111" s="49">
        <f t="shared" ca="1" si="14"/>
        <v>444420.55226441246</v>
      </c>
      <c r="O111" s="49">
        <f t="shared" ca="1" si="11"/>
        <v>5333046.6271729497</v>
      </c>
    </row>
    <row r="112" spans="1:15" x14ac:dyDescent="0.25">
      <c r="A112" s="3" t="s">
        <v>7</v>
      </c>
      <c r="B112" t="s">
        <v>64</v>
      </c>
      <c r="C112" s="49">
        <f t="shared" ca="1" si="10"/>
        <v>67789.410486342575</v>
      </c>
      <c r="D112" s="49">
        <f t="shared" ca="1" si="14"/>
        <v>67789.410486342575</v>
      </c>
      <c r="E112" s="49">
        <f t="shared" ca="1" si="14"/>
        <v>67789.410486342575</v>
      </c>
      <c r="F112" s="49">
        <f t="shared" ca="1" si="14"/>
        <v>67789.410486342575</v>
      </c>
      <c r="G112" s="49">
        <f t="shared" ca="1" si="14"/>
        <v>67789.410486342575</v>
      </c>
      <c r="H112" s="49">
        <f t="shared" ca="1" si="14"/>
        <v>67789.410486342575</v>
      </c>
      <c r="I112" s="49">
        <f t="shared" ca="1" si="14"/>
        <v>67789.410486342575</v>
      </c>
      <c r="J112" s="49">
        <f t="shared" ca="1" si="14"/>
        <v>67789.410486342575</v>
      </c>
      <c r="K112" s="49">
        <f t="shared" ca="1" si="14"/>
        <v>67789.410486342575</v>
      </c>
      <c r="L112" s="49">
        <f t="shared" ca="1" si="14"/>
        <v>67789.410486342575</v>
      </c>
      <c r="M112" s="49">
        <f t="shared" ca="1" si="14"/>
        <v>67789.410486342575</v>
      </c>
      <c r="N112" s="49">
        <f t="shared" ca="1" si="14"/>
        <v>67789.410486342575</v>
      </c>
      <c r="O112" s="49">
        <f t="shared" ca="1" si="11"/>
        <v>813472.92583611095</v>
      </c>
    </row>
    <row r="113" spans="1:15" x14ac:dyDescent="0.25">
      <c r="A113" s="3" t="s">
        <v>7</v>
      </c>
      <c r="B113" t="s">
        <v>65</v>
      </c>
      <c r="C113" s="49">
        <f t="shared" ca="1" si="10"/>
        <v>413691.95718429377</v>
      </c>
      <c r="D113" s="49">
        <f t="shared" ca="1" si="14"/>
        <v>413691.95718429377</v>
      </c>
      <c r="E113" s="49">
        <f t="shared" ca="1" si="14"/>
        <v>413691.95718429377</v>
      </c>
      <c r="F113" s="49">
        <f t="shared" ca="1" si="14"/>
        <v>413691.95718429377</v>
      </c>
      <c r="G113" s="49">
        <f t="shared" ca="1" si="14"/>
        <v>413691.95718429377</v>
      </c>
      <c r="H113" s="49">
        <f t="shared" ca="1" si="14"/>
        <v>413691.95718429377</v>
      </c>
      <c r="I113" s="49">
        <f t="shared" ca="1" si="14"/>
        <v>413691.95718429377</v>
      </c>
      <c r="J113" s="49">
        <f t="shared" ca="1" si="14"/>
        <v>413691.95718429377</v>
      </c>
      <c r="K113" s="49">
        <f t="shared" ca="1" si="14"/>
        <v>413691.95718429377</v>
      </c>
      <c r="L113" s="49">
        <f t="shared" ca="1" si="14"/>
        <v>413691.95718429377</v>
      </c>
      <c r="M113" s="49">
        <f t="shared" ca="1" si="14"/>
        <v>413691.95718429377</v>
      </c>
      <c r="N113" s="49">
        <f t="shared" ca="1" si="14"/>
        <v>413691.95718429377</v>
      </c>
      <c r="O113" s="49">
        <f t="shared" ca="1" si="11"/>
        <v>4964303.4862115253</v>
      </c>
    </row>
    <row r="114" spans="1:15" x14ac:dyDescent="0.25">
      <c r="A114" s="3" t="s">
        <v>7</v>
      </c>
      <c r="B114" t="s">
        <v>66</v>
      </c>
      <c r="C114" s="49">
        <f t="shared" ca="1" si="10"/>
        <v>216154.25645980774</v>
      </c>
      <c r="D114" s="49">
        <f t="shared" ca="1" si="14"/>
        <v>216154.25645980774</v>
      </c>
      <c r="E114" s="49">
        <f t="shared" ca="1" si="14"/>
        <v>216154.25645980774</v>
      </c>
      <c r="F114" s="49">
        <f t="shared" ca="1" si="14"/>
        <v>216154.25645980774</v>
      </c>
      <c r="G114" s="49">
        <f t="shared" ca="1" si="14"/>
        <v>216154.25645980774</v>
      </c>
      <c r="H114" s="49">
        <f t="shared" ca="1" si="14"/>
        <v>216154.25645980774</v>
      </c>
      <c r="I114" s="49">
        <f t="shared" ca="1" si="14"/>
        <v>216154.25645980774</v>
      </c>
      <c r="J114" s="49">
        <f t="shared" ca="1" si="14"/>
        <v>216154.25645980774</v>
      </c>
      <c r="K114" s="49">
        <f t="shared" ca="1" si="14"/>
        <v>216154.25645980774</v>
      </c>
      <c r="L114" s="49">
        <f t="shared" ca="1" si="14"/>
        <v>216154.25645980774</v>
      </c>
      <c r="M114" s="49">
        <f t="shared" ca="1" si="14"/>
        <v>216154.25645980774</v>
      </c>
      <c r="N114" s="49">
        <f t="shared" ca="1" si="14"/>
        <v>216154.25645980774</v>
      </c>
      <c r="O114" s="49">
        <f t="shared" ca="1" si="11"/>
        <v>2593851.0775176929</v>
      </c>
    </row>
    <row r="115" spans="1:15" x14ac:dyDescent="0.25">
      <c r="A115" s="3" t="s">
        <v>7</v>
      </c>
      <c r="B115" t="s">
        <v>67</v>
      </c>
      <c r="C115" s="49">
        <f t="shared" ca="1" si="10"/>
        <v>1198984.9025171974</v>
      </c>
      <c r="D115" s="49">
        <f t="shared" ca="1" si="14"/>
        <v>1198984.9025171974</v>
      </c>
      <c r="E115" s="49">
        <f t="shared" ca="1" si="14"/>
        <v>1198984.9025171974</v>
      </c>
      <c r="F115" s="49">
        <f t="shared" ca="1" si="14"/>
        <v>1198984.9025171974</v>
      </c>
      <c r="G115" s="49">
        <f t="shared" ca="1" si="14"/>
        <v>1198984.9025171974</v>
      </c>
      <c r="H115" s="49">
        <f t="shared" ca="1" si="14"/>
        <v>1198984.9025171974</v>
      </c>
      <c r="I115" s="49">
        <f t="shared" ca="1" si="14"/>
        <v>1198984.9025171974</v>
      </c>
      <c r="J115" s="49">
        <f t="shared" ca="1" si="14"/>
        <v>1198984.9025171974</v>
      </c>
      <c r="K115" s="49">
        <f t="shared" ca="1" si="14"/>
        <v>1198984.9025171974</v>
      </c>
      <c r="L115" s="49">
        <f t="shared" ca="1" si="14"/>
        <v>1198984.9025171974</v>
      </c>
      <c r="M115" s="49">
        <f t="shared" ca="1" si="14"/>
        <v>1198984.9025171974</v>
      </c>
      <c r="N115" s="49">
        <f t="shared" ca="1" si="14"/>
        <v>1198984.9025171974</v>
      </c>
      <c r="O115" s="49">
        <f t="shared" ca="1" si="11"/>
        <v>14387818.830206368</v>
      </c>
    </row>
    <row r="116" spans="1:15" x14ac:dyDescent="0.25">
      <c r="A116" s="3" t="s">
        <v>7</v>
      </c>
      <c r="B116" t="s">
        <v>68</v>
      </c>
      <c r="C116" s="49">
        <f t="shared" ca="1" si="10"/>
        <v>223063.73758891213</v>
      </c>
      <c r="D116" s="49">
        <f t="shared" ca="1" si="14"/>
        <v>223063.73758891213</v>
      </c>
      <c r="E116" s="49">
        <f t="shared" ca="1" si="14"/>
        <v>223063.73758891213</v>
      </c>
      <c r="F116" s="49">
        <f t="shared" ca="1" si="14"/>
        <v>223063.73758891213</v>
      </c>
      <c r="G116" s="49">
        <f t="shared" ca="1" si="14"/>
        <v>223063.73758891213</v>
      </c>
      <c r="H116" s="49">
        <f t="shared" ca="1" si="14"/>
        <v>223063.73758891213</v>
      </c>
      <c r="I116" s="49">
        <f t="shared" ca="1" si="14"/>
        <v>223063.73758891213</v>
      </c>
      <c r="J116" s="49">
        <f t="shared" ca="1" si="14"/>
        <v>223063.73758891213</v>
      </c>
      <c r="K116" s="49">
        <f t="shared" ca="1" si="14"/>
        <v>223063.73758891213</v>
      </c>
      <c r="L116" s="49">
        <f t="shared" ca="1" si="14"/>
        <v>223063.73758891213</v>
      </c>
      <c r="M116" s="49">
        <f t="shared" ca="1" si="14"/>
        <v>223063.73758891213</v>
      </c>
      <c r="N116" s="49">
        <f t="shared" ca="1" si="14"/>
        <v>223063.73758891213</v>
      </c>
      <c r="O116" s="49">
        <f t="shared" ca="1" si="11"/>
        <v>2676764.8510669456</v>
      </c>
    </row>
    <row r="117" spans="1:15" x14ac:dyDescent="0.25">
      <c r="A117" s="3" t="s">
        <v>8</v>
      </c>
      <c r="B117" t="s">
        <v>41</v>
      </c>
      <c r="C117" s="49">
        <f t="shared" ca="1" si="10"/>
        <v>1052891.3436910077</v>
      </c>
      <c r="D117" s="49">
        <f t="shared" ca="1" si="14"/>
        <v>1052891.3436910077</v>
      </c>
      <c r="E117" s="49">
        <f t="shared" ca="1" si="14"/>
        <v>1052891.3436910077</v>
      </c>
      <c r="F117" s="49">
        <f t="shared" ca="1" si="14"/>
        <v>1052891.3436910077</v>
      </c>
      <c r="G117" s="49">
        <f t="shared" ca="1" si="14"/>
        <v>1052891.3436910077</v>
      </c>
      <c r="H117" s="49">
        <f t="shared" ca="1" si="14"/>
        <v>1052891.3436910077</v>
      </c>
      <c r="I117" s="49">
        <f t="shared" ca="1" si="14"/>
        <v>1052891.3436910077</v>
      </c>
      <c r="J117" s="49">
        <f t="shared" ca="1" si="14"/>
        <v>1052891.3436910077</v>
      </c>
      <c r="K117" s="49">
        <f t="shared" ca="1" si="14"/>
        <v>1052891.3436910077</v>
      </c>
      <c r="L117" s="49">
        <f t="shared" ca="1" si="14"/>
        <v>1052891.3436910077</v>
      </c>
      <c r="M117" s="49">
        <f t="shared" ca="1" si="14"/>
        <v>1052891.3436910077</v>
      </c>
      <c r="N117" s="49">
        <f t="shared" ca="1" si="14"/>
        <v>1052891.3436910077</v>
      </c>
      <c r="O117" s="49">
        <f t="shared" ca="1" si="11"/>
        <v>12634696.124292092</v>
      </c>
    </row>
    <row r="118" spans="1:15" x14ac:dyDescent="0.25">
      <c r="A118" s="3" t="s">
        <v>8</v>
      </c>
      <c r="B118" t="s">
        <v>54</v>
      </c>
      <c r="C118" s="49">
        <f t="shared" ca="1" si="10"/>
        <v>1634335.6214567202</v>
      </c>
      <c r="D118" s="49">
        <f t="shared" ca="1" si="14"/>
        <v>1634335.6214567202</v>
      </c>
      <c r="E118" s="49">
        <f t="shared" ca="1" si="14"/>
        <v>1634335.6214567202</v>
      </c>
      <c r="F118" s="49">
        <f t="shared" ca="1" si="14"/>
        <v>1634335.6214567202</v>
      </c>
      <c r="G118" s="49">
        <f t="shared" ca="1" si="14"/>
        <v>1634335.6214567202</v>
      </c>
      <c r="H118" s="49">
        <f t="shared" ca="1" si="14"/>
        <v>1634335.6214567202</v>
      </c>
      <c r="I118" s="49">
        <f t="shared" ca="1" si="14"/>
        <v>1634335.6214567202</v>
      </c>
      <c r="J118" s="49">
        <f t="shared" ca="1" si="14"/>
        <v>1634335.6214567202</v>
      </c>
      <c r="K118" s="49">
        <f t="shared" ca="1" si="14"/>
        <v>1634335.6214567202</v>
      </c>
      <c r="L118" s="49">
        <f t="shared" ca="1" si="14"/>
        <v>1634335.6214567202</v>
      </c>
      <c r="M118" s="49">
        <f t="shared" ca="1" si="14"/>
        <v>1634335.6214567202</v>
      </c>
      <c r="N118" s="49">
        <f t="shared" ca="1" si="14"/>
        <v>1634335.6214567202</v>
      </c>
      <c r="O118" s="49">
        <f t="shared" ca="1" si="11"/>
        <v>19612027.457480643</v>
      </c>
    </row>
    <row r="119" spans="1:15" x14ac:dyDescent="0.25">
      <c r="A119" s="3" t="s">
        <v>8</v>
      </c>
      <c r="B119" t="s">
        <v>55</v>
      </c>
      <c r="C119" s="49">
        <f t="shared" ca="1" si="10"/>
        <v>573070.86177238042</v>
      </c>
      <c r="D119" s="49">
        <f t="shared" ca="1" si="14"/>
        <v>573070.86177238042</v>
      </c>
      <c r="E119" s="49">
        <f t="shared" ca="1" si="14"/>
        <v>573070.86177238042</v>
      </c>
      <c r="F119" s="49">
        <f t="shared" ca="1" si="14"/>
        <v>573070.86177238042</v>
      </c>
      <c r="G119" s="49">
        <f t="shared" ca="1" si="14"/>
        <v>573070.86177238042</v>
      </c>
      <c r="H119" s="49">
        <f t="shared" ca="1" si="14"/>
        <v>573070.86177238042</v>
      </c>
      <c r="I119" s="49">
        <f t="shared" ca="1" si="14"/>
        <v>573070.86177238042</v>
      </c>
      <c r="J119" s="49">
        <f t="shared" ca="1" si="14"/>
        <v>573070.86177238042</v>
      </c>
      <c r="K119" s="49">
        <f t="shared" ca="1" si="14"/>
        <v>573070.86177238042</v>
      </c>
      <c r="L119" s="49">
        <f t="shared" ca="1" si="14"/>
        <v>573070.86177238042</v>
      </c>
      <c r="M119" s="49">
        <f t="shared" ca="1" si="14"/>
        <v>573070.86177238042</v>
      </c>
      <c r="N119" s="49">
        <f t="shared" ca="1" si="14"/>
        <v>573070.86177238042</v>
      </c>
      <c r="O119" s="49">
        <f t="shared" ca="1" si="11"/>
        <v>6876850.3412685646</v>
      </c>
    </row>
    <row r="120" spans="1:15" x14ac:dyDescent="0.25">
      <c r="A120" s="3" t="s">
        <v>8</v>
      </c>
      <c r="B120" t="s">
        <v>56</v>
      </c>
      <c r="C120" s="49">
        <f t="shared" ca="1" si="10"/>
        <v>151189.54731358436</v>
      </c>
      <c r="D120" s="49">
        <f t="shared" ca="1" si="14"/>
        <v>151189.54731358436</v>
      </c>
      <c r="E120" s="49">
        <f t="shared" ca="1" si="14"/>
        <v>151189.54731358436</v>
      </c>
      <c r="F120" s="49">
        <f t="shared" ca="1" si="14"/>
        <v>151189.54731358436</v>
      </c>
      <c r="G120" s="49">
        <f t="shared" ca="1" si="14"/>
        <v>151189.54731358436</v>
      </c>
      <c r="H120" s="49">
        <f t="shared" ca="1" si="14"/>
        <v>151189.54731358436</v>
      </c>
      <c r="I120" s="49">
        <f t="shared" ca="1" si="14"/>
        <v>151189.54731358436</v>
      </c>
      <c r="J120" s="49">
        <f t="shared" ca="1" si="14"/>
        <v>151189.54731358436</v>
      </c>
      <c r="K120" s="49">
        <f t="shared" ca="1" si="14"/>
        <v>151189.54731358436</v>
      </c>
      <c r="L120" s="49">
        <f t="shared" ca="1" si="14"/>
        <v>151189.54731358436</v>
      </c>
      <c r="M120" s="49">
        <f t="shared" ca="1" si="14"/>
        <v>151189.54731358436</v>
      </c>
      <c r="N120" s="49">
        <f t="shared" ca="1" si="14"/>
        <v>151189.54731358436</v>
      </c>
      <c r="O120" s="49">
        <f t="shared" ca="1" si="11"/>
        <v>1814274.5677630124</v>
      </c>
    </row>
    <row r="121" spans="1:15" x14ac:dyDescent="0.25">
      <c r="A121" s="3" t="s">
        <v>8</v>
      </c>
      <c r="B121" t="s">
        <v>57</v>
      </c>
      <c r="C121" s="49">
        <f t="shared" ca="1" si="10"/>
        <v>50782.63585975967</v>
      </c>
      <c r="D121" s="49">
        <f t="shared" ca="1" si="14"/>
        <v>50782.63585975967</v>
      </c>
      <c r="E121" s="49">
        <f t="shared" ca="1" si="14"/>
        <v>50782.63585975967</v>
      </c>
      <c r="F121" s="49">
        <f t="shared" ca="1" si="14"/>
        <v>50782.63585975967</v>
      </c>
      <c r="G121" s="49">
        <f t="shared" ca="1" si="14"/>
        <v>50782.63585975967</v>
      </c>
      <c r="H121" s="49">
        <f t="shared" ca="1" si="14"/>
        <v>50782.63585975967</v>
      </c>
      <c r="I121" s="49">
        <f t="shared" ca="1" si="14"/>
        <v>50782.63585975967</v>
      </c>
      <c r="J121" s="49">
        <f t="shared" ca="1" si="14"/>
        <v>50782.63585975967</v>
      </c>
      <c r="K121" s="49">
        <f t="shared" ca="1" si="14"/>
        <v>50782.63585975967</v>
      </c>
      <c r="L121" s="49">
        <f t="shared" ca="1" si="14"/>
        <v>50782.63585975967</v>
      </c>
      <c r="M121" s="49">
        <f t="shared" ca="1" si="14"/>
        <v>50782.63585975967</v>
      </c>
      <c r="N121" s="49">
        <f t="shared" ca="1" si="14"/>
        <v>50782.63585975967</v>
      </c>
      <c r="O121" s="49">
        <f t="shared" ca="1" si="11"/>
        <v>609391.63031711604</v>
      </c>
    </row>
    <row r="122" spans="1:15" x14ac:dyDescent="0.25">
      <c r="A122" s="3" t="s">
        <v>8</v>
      </c>
      <c r="B122" t="s">
        <v>58</v>
      </c>
      <c r="C122" s="49">
        <f t="shared" ca="1" si="10"/>
        <v>249041.65771298669</v>
      </c>
      <c r="D122" s="49">
        <f t="shared" ca="1" si="14"/>
        <v>249041.65771298669</v>
      </c>
      <c r="E122" s="49">
        <f t="shared" ca="1" si="14"/>
        <v>249041.65771298669</v>
      </c>
      <c r="F122" s="49">
        <f t="shared" ca="1" si="14"/>
        <v>249041.65771298669</v>
      </c>
      <c r="G122" s="49">
        <f t="shared" ca="1" si="14"/>
        <v>249041.65771298669</v>
      </c>
      <c r="H122" s="49">
        <f t="shared" ca="1" si="14"/>
        <v>249041.65771298669</v>
      </c>
      <c r="I122" s="49">
        <f t="shared" ca="1" si="14"/>
        <v>249041.65771298669</v>
      </c>
      <c r="J122" s="49">
        <f t="shared" ca="1" si="14"/>
        <v>249041.65771298669</v>
      </c>
      <c r="K122" s="49">
        <f t="shared" ca="1" si="14"/>
        <v>249041.65771298669</v>
      </c>
      <c r="L122" s="49">
        <f t="shared" ca="1" si="14"/>
        <v>249041.65771298669</v>
      </c>
      <c r="M122" s="49">
        <f t="shared" ca="1" si="14"/>
        <v>249041.65771298669</v>
      </c>
      <c r="N122" s="49">
        <f t="shared" ca="1" si="14"/>
        <v>249041.65771298669</v>
      </c>
      <c r="O122" s="49">
        <f t="shared" ca="1" si="11"/>
        <v>2988499.8925558403</v>
      </c>
    </row>
    <row r="123" spans="1:15" x14ac:dyDescent="0.25">
      <c r="A123" s="3" t="s">
        <v>8</v>
      </c>
      <c r="B123" t="s">
        <v>59</v>
      </c>
      <c r="C123" s="49">
        <f t="shared" ca="1" si="10"/>
        <v>775161.50318536768</v>
      </c>
      <c r="D123" s="49">
        <f t="shared" ca="1" si="14"/>
        <v>775161.50318536768</v>
      </c>
      <c r="E123" s="49">
        <f t="shared" ca="1" si="14"/>
        <v>775161.50318536768</v>
      </c>
      <c r="F123" s="49">
        <f t="shared" ca="1" si="14"/>
        <v>775161.50318536768</v>
      </c>
      <c r="G123" s="49">
        <f t="shared" ca="1" si="14"/>
        <v>775161.50318536768</v>
      </c>
      <c r="H123" s="49">
        <f t="shared" ca="1" si="14"/>
        <v>775161.50318536768</v>
      </c>
      <c r="I123" s="49">
        <f t="shared" ca="1" si="14"/>
        <v>775161.50318536768</v>
      </c>
      <c r="J123" s="49">
        <f t="shared" ca="1" si="14"/>
        <v>775161.50318536768</v>
      </c>
      <c r="K123" s="49">
        <f t="shared" ca="1" si="14"/>
        <v>775161.50318536768</v>
      </c>
      <c r="L123" s="49">
        <f t="shared" ca="1" si="14"/>
        <v>775161.50318536768</v>
      </c>
      <c r="M123" s="49">
        <f t="shared" ca="1" si="14"/>
        <v>775161.50318536768</v>
      </c>
      <c r="N123" s="49">
        <f t="shared" ca="1" si="14"/>
        <v>775161.50318536768</v>
      </c>
      <c r="O123" s="49">
        <f t="shared" ca="1" si="11"/>
        <v>9301938.0382244121</v>
      </c>
    </row>
    <row r="124" spans="1:15" x14ac:dyDescent="0.25">
      <c r="A124" s="3" t="s">
        <v>8</v>
      </c>
      <c r="B124" t="s">
        <v>60</v>
      </c>
      <c r="C124" s="49">
        <f t="shared" ca="1" si="10"/>
        <v>201352.68208174722</v>
      </c>
      <c r="D124" s="49">
        <f t="shared" ca="1" si="14"/>
        <v>201352.68208174722</v>
      </c>
      <c r="E124" s="49">
        <f t="shared" ca="1" si="14"/>
        <v>201352.68208174722</v>
      </c>
      <c r="F124" s="49">
        <f t="shared" ca="1" si="14"/>
        <v>201352.68208174722</v>
      </c>
      <c r="G124" s="49">
        <f t="shared" ca="1" si="14"/>
        <v>201352.68208174722</v>
      </c>
      <c r="H124" s="49">
        <f t="shared" ca="1" si="14"/>
        <v>201352.68208174722</v>
      </c>
      <c r="I124" s="49">
        <f t="shared" ca="1" si="14"/>
        <v>201352.68208174722</v>
      </c>
      <c r="J124" s="49">
        <f t="shared" ca="1" si="14"/>
        <v>201352.68208174722</v>
      </c>
      <c r="K124" s="49">
        <f t="shared" ca="1" si="14"/>
        <v>201352.68208174722</v>
      </c>
      <c r="L124" s="49">
        <f t="shared" ca="1" si="14"/>
        <v>201352.68208174722</v>
      </c>
      <c r="M124" s="49">
        <f t="shared" ca="1" si="14"/>
        <v>201352.68208174722</v>
      </c>
      <c r="N124" s="49">
        <f t="shared" ca="1" si="14"/>
        <v>201352.68208174722</v>
      </c>
      <c r="O124" s="49">
        <f t="shared" ca="1" si="11"/>
        <v>2416232.1849809666</v>
      </c>
    </row>
    <row r="125" spans="1:15" x14ac:dyDescent="0.25">
      <c r="A125" s="3" t="s">
        <v>8</v>
      </c>
      <c r="B125" t="s">
        <v>61</v>
      </c>
      <c r="C125" s="49">
        <f t="shared" ca="1" si="10"/>
        <v>581944.74370371574</v>
      </c>
      <c r="D125" s="49">
        <f t="shared" ca="1" si="14"/>
        <v>581944.74370371574</v>
      </c>
      <c r="E125" s="49">
        <f t="shared" ca="1" si="14"/>
        <v>581944.74370371574</v>
      </c>
      <c r="F125" s="49">
        <f t="shared" ca="1" si="14"/>
        <v>581944.74370371574</v>
      </c>
      <c r="G125" s="49">
        <f t="shared" ca="1" si="14"/>
        <v>581944.74370371574</v>
      </c>
      <c r="H125" s="49">
        <f t="shared" ca="1" si="14"/>
        <v>581944.74370371574</v>
      </c>
      <c r="I125" s="49">
        <f t="shared" ca="1" si="14"/>
        <v>581944.74370371574</v>
      </c>
      <c r="J125" s="49">
        <f t="shared" ca="1" si="14"/>
        <v>581944.74370371574</v>
      </c>
      <c r="K125" s="49">
        <f t="shared" ca="1" si="14"/>
        <v>581944.74370371574</v>
      </c>
      <c r="L125" s="49">
        <f t="shared" ca="1" si="14"/>
        <v>581944.74370371574</v>
      </c>
      <c r="M125" s="49">
        <f t="shared" ca="1" si="14"/>
        <v>581944.74370371574</v>
      </c>
      <c r="N125" s="49">
        <f t="shared" ca="1" si="14"/>
        <v>581944.74370371574</v>
      </c>
      <c r="O125" s="49">
        <f t="shared" ca="1" si="11"/>
        <v>6983336.9244445888</v>
      </c>
    </row>
    <row r="126" spans="1:15" x14ac:dyDescent="0.25">
      <c r="A126" s="3" t="s">
        <v>8</v>
      </c>
      <c r="B126" t="s">
        <v>62</v>
      </c>
      <c r="C126" s="49">
        <f t="shared" ca="1" si="10"/>
        <v>1368741.9950623424</v>
      </c>
      <c r="D126" s="49">
        <f t="shared" ca="1" si="14"/>
        <v>1368741.9950623424</v>
      </c>
      <c r="E126" s="49">
        <f t="shared" ca="1" si="14"/>
        <v>1368741.9950623424</v>
      </c>
      <c r="F126" s="49">
        <f t="shared" ca="1" si="14"/>
        <v>1368741.9950623424</v>
      </c>
      <c r="G126" s="49">
        <f t="shared" ca="1" si="14"/>
        <v>1368741.9950623424</v>
      </c>
      <c r="H126" s="49">
        <f t="shared" ca="1" si="14"/>
        <v>1368741.9950623424</v>
      </c>
      <c r="I126" s="49">
        <f t="shared" ca="1" si="14"/>
        <v>1368741.9950623424</v>
      </c>
      <c r="J126" s="49">
        <f t="shared" ca="1" si="14"/>
        <v>1368741.9950623424</v>
      </c>
      <c r="K126" s="49">
        <f t="shared" ca="1" si="14"/>
        <v>1368741.9950623424</v>
      </c>
      <c r="L126" s="49">
        <f t="shared" ca="1" si="14"/>
        <v>1368741.9950623424</v>
      </c>
      <c r="M126" s="49">
        <f t="shared" ca="1" si="14"/>
        <v>1368741.9950623424</v>
      </c>
      <c r="N126" s="49">
        <f t="shared" ca="1" si="14"/>
        <v>1368741.9950623424</v>
      </c>
      <c r="O126" s="49">
        <f t="shared" ca="1" si="11"/>
        <v>16424903.940748109</v>
      </c>
    </row>
    <row r="127" spans="1:15" x14ac:dyDescent="0.25">
      <c r="A127" s="3" t="s">
        <v>8</v>
      </c>
      <c r="B127" t="s">
        <v>63</v>
      </c>
      <c r="C127" s="49">
        <f t="shared" ref="C127:C190" ca="1" si="15">$O127/12</f>
        <v>318785.23209878401</v>
      </c>
      <c r="D127" s="49">
        <f t="shared" ca="1" si="14"/>
        <v>318785.23209878401</v>
      </c>
      <c r="E127" s="49">
        <f t="shared" ca="1" si="14"/>
        <v>318785.23209878401</v>
      </c>
      <c r="F127" s="49">
        <f t="shared" ca="1" si="14"/>
        <v>318785.23209878401</v>
      </c>
      <c r="G127" s="49">
        <f t="shared" ca="1" si="14"/>
        <v>318785.23209878401</v>
      </c>
      <c r="H127" s="49">
        <f t="shared" ca="1" si="14"/>
        <v>318785.23209878401</v>
      </c>
      <c r="I127" s="49">
        <f t="shared" ca="1" si="14"/>
        <v>318785.23209878401</v>
      </c>
      <c r="J127" s="49">
        <f t="shared" ca="1" si="14"/>
        <v>318785.23209878401</v>
      </c>
      <c r="K127" s="49">
        <f t="shared" ca="1" si="14"/>
        <v>318785.23209878401</v>
      </c>
      <c r="L127" s="49">
        <f t="shared" ca="1" si="14"/>
        <v>318785.23209878401</v>
      </c>
      <c r="M127" s="49">
        <f t="shared" ca="1" si="14"/>
        <v>318785.23209878401</v>
      </c>
      <c r="N127" s="49">
        <f t="shared" ca="1" si="14"/>
        <v>318785.23209878401</v>
      </c>
      <c r="O127" s="49">
        <f t="shared" ca="1" si="11"/>
        <v>3825422.7851854083</v>
      </c>
    </row>
    <row r="128" spans="1:15" x14ac:dyDescent="0.25">
      <c r="A128" s="3" t="s">
        <v>8</v>
      </c>
      <c r="B128" t="s">
        <v>64</v>
      </c>
      <c r="C128" s="49">
        <f t="shared" ca="1" si="15"/>
        <v>60637.927987449213</v>
      </c>
      <c r="D128" s="49">
        <f t="shared" ca="1" si="14"/>
        <v>60637.927987449213</v>
      </c>
      <c r="E128" s="49">
        <f t="shared" ca="1" si="14"/>
        <v>60637.927987449213</v>
      </c>
      <c r="F128" s="49">
        <f t="shared" ca="1" si="14"/>
        <v>60637.927987449213</v>
      </c>
      <c r="G128" s="49">
        <f t="shared" ca="1" si="14"/>
        <v>60637.927987449213</v>
      </c>
      <c r="H128" s="49">
        <f t="shared" ca="1" si="14"/>
        <v>60637.927987449213</v>
      </c>
      <c r="I128" s="49">
        <f t="shared" ca="1" si="14"/>
        <v>60637.927987449213</v>
      </c>
      <c r="J128" s="49">
        <f t="shared" ca="1" si="14"/>
        <v>60637.927987449213</v>
      </c>
      <c r="K128" s="49">
        <f t="shared" ca="1" si="14"/>
        <v>60637.927987449213</v>
      </c>
      <c r="L128" s="49">
        <f t="shared" ca="1" si="14"/>
        <v>60637.927987449213</v>
      </c>
      <c r="M128" s="49">
        <f t="shared" ca="1" si="14"/>
        <v>60637.927987449213</v>
      </c>
      <c r="N128" s="49">
        <f t="shared" ca="1" si="14"/>
        <v>60637.927987449213</v>
      </c>
      <c r="O128" s="49">
        <f t="shared" ca="1" si="11"/>
        <v>727655.13584939053</v>
      </c>
    </row>
    <row r="129" spans="1:15" x14ac:dyDescent="0.25">
      <c r="A129" s="3" t="s">
        <v>8</v>
      </c>
      <c r="B129" t="s">
        <v>65</v>
      </c>
      <c r="C129" s="49">
        <f t="shared" ca="1" si="15"/>
        <v>219058.95916521872</v>
      </c>
      <c r="D129" s="49">
        <f t="shared" ca="1" si="14"/>
        <v>219058.95916521872</v>
      </c>
      <c r="E129" s="49">
        <f t="shared" ca="1" si="14"/>
        <v>219058.95916521872</v>
      </c>
      <c r="F129" s="49">
        <f t="shared" ca="1" si="14"/>
        <v>219058.95916521872</v>
      </c>
      <c r="G129" s="49">
        <f t="shared" ca="1" si="14"/>
        <v>219058.95916521872</v>
      </c>
      <c r="H129" s="49">
        <f t="shared" ca="1" si="14"/>
        <v>219058.95916521872</v>
      </c>
      <c r="I129" s="49">
        <f t="shared" ca="1" si="14"/>
        <v>219058.95916521872</v>
      </c>
      <c r="J129" s="49">
        <f t="shared" ca="1" si="14"/>
        <v>219058.95916521872</v>
      </c>
      <c r="K129" s="49">
        <f t="shared" ca="1" si="14"/>
        <v>219058.95916521872</v>
      </c>
      <c r="L129" s="49">
        <f t="shared" ca="1" si="14"/>
        <v>219058.95916521872</v>
      </c>
      <c r="M129" s="49">
        <f t="shared" ca="1" si="14"/>
        <v>219058.95916521872</v>
      </c>
      <c r="N129" s="49">
        <f t="shared" ca="1" si="14"/>
        <v>219058.95916521872</v>
      </c>
      <c r="O129" s="49">
        <f t="shared" ca="1" si="11"/>
        <v>2628707.5099826246</v>
      </c>
    </row>
    <row r="130" spans="1:15" x14ac:dyDescent="0.25">
      <c r="A130" s="3" t="s">
        <v>8</v>
      </c>
      <c r="B130" t="s">
        <v>66</v>
      </c>
      <c r="C130" s="49">
        <f t="shared" ca="1" si="15"/>
        <v>102838.32255781775</v>
      </c>
      <c r="D130" s="49">
        <f t="shared" ca="1" si="14"/>
        <v>102838.32255781775</v>
      </c>
      <c r="E130" s="49">
        <f t="shared" ca="1" si="14"/>
        <v>102838.32255781775</v>
      </c>
      <c r="F130" s="49">
        <f t="shared" ca="1" si="14"/>
        <v>102838.32255781775</v>
      </c>
      <c r="G130" s="49">
        <f t="shared" ca="1" si="14"/>
        <v>102838.32255781775</v>
      </c>
      <c r="H130" s="49">
        <f t="shared" ca="1" si="14"/>
        <v>102838.32255781775</v>
      </c>
      <c r="I130" s="49">
        <f t="shared" ca="1" si="14"/>
        <v>102838.32255781775</v>
      </c>
      <c r="J130" s="49">
        <f t="shared" ca="1" si="14"/>
        <v>102838.32255781775</v>
      </c>
      <c r="K130" s="49">
        <f t="shared" ca="1" si="14"/>
        <v>102838.32255781775</v>
      </c>
      <c r="L130" s="49">
        <f t="shared" ca="1" si="14"/>
        <v>102838.32255781775</v>
      </c>
      <c r="M130" s="49">
        <f t="shared" ca="1" si="14"/>
        <v>102838.32255781775</v>
      </c>
      <c r="N130" s="49">
        <f t="shared" ca="1" si="14"/>
        <v>102838.32255781775</v>
      </c>
      <c r="O130" s="49">
        <f t="shared" ca="1" si="11"/>
        <v>1234059.8706938131</v>
      </c>
    </row>
    <row r="131" spans="1:15" x14ac:dyDescent="0.25">
      <c r="A131" s="3" t="s">
        <v>8</v>
      </c>
      <c r="B131" t="s">
        <v>67</v>
      </c>
      <c r="C131" s="49">
        <f t="shared" ca="1" si="15"/>
        <v>250117.37766498842</v>
      </c>
      <c r="D131" s="49">
        <f t="shared" ca="1" si="14"/>
        <v>250117.37766498842</v>
      </c>
      <c r="E131" s="49">
        <f t="shared" ca="1" si="14"/>
        <v>250117.37766498842</v>
      </c>
      <c r="F131" s="49">
        <f t="shared" ca="1" si="14"/>
        <v>250117.37766498842</v>
      </c>
      <c r="G131" s="49">
        <f t="shared" ca="1" si="14"/>
        <v>250117.37766498842</v>
      </c>
      <c r="H131" s="49">
        <f t="shared" ca="1" si="14"/>
        <v>250117.37766498842</v>
      </c>
      <c r="I131" s="49">
        <f t="shared" ca="1" si="14"/>
        <v>250117.37766498842</v>
      </c>
      <c r="J131" s="49">
        <f t="shared" ca="1" si="14"/>
        <v>250117.37766498842</v>
      </c>
      <c r="K131" s="49">
        <f t="shared" ca="1" si="14"/>
        <v>250117.37766498842</v>
      </c>
      <c r="L131" s="49">
        <f t="shared" ref="D131:N194" ca="1" si="16">$O131/12</f>
        <v>250117.37766498842</v>
      </c>
      <c r="M131" s="49">
        <f t="shared" ca="1" si="16"/>
        <v>250117.37766498842</v>
      </c>
      <c r="N131" s="49">
        <f t="shared" ca="1" si="16"/>
        <v>250117.37766498842</v>
      </c>
      <c r="O131" s="49">
        <f t="shared" ca="1" si="11"/>
        <v>3001408.5319798612</v>
      </c>
    </row>
    <row r="132" spans="1:15" x14ac:dyDescent="0.25">
      <c r="A132" s="3" t="s">
        <v>8</v>
      </c>
      <c r="B132" t="s">
        <v>68</v>
      </c>
      <c r="C132" s="49">
        <f t="shared" ca="1" si="15"/>
        <v>100266.92766737325</v>
      </c>
      <c r="D132" s="49">
        <f t="shared" ca="1" si="16"/>
        <v>100266.92766737325</v>
      </c>
      <c r="E132" s="49">
        <f t="shared" ca="1" si="16"/>
        <v>100266.92766737325</v>
      </c>
      <c r="F132" s="49">
        <f t="shared" ca="1" si="16"/>
        <v>100266.92766737325</v>
      </c>
      <c r="G132" s="49">
        <f t="shared" ca="1" si="16"/>
        <v>100266.92766737325</v>
      </c>
      <c r="H132" s="49">
        <f t="shared" ca="1" si="16"/>
        <v>100266.92766737325</v>
      </c>
      <c r="I132" s="49">
        <f t="shared" ca="1" si="16"/>
        <v>100266.92766737325</v>
      </c>
      <c r="J132" s="49">
        <f t="shared" ca="1" si="16"/>
        <v>100266.92766737325</v>
      </c>
      <c r="K132" s="49">
        <f t="shared" ca="1" si="16"/>
        <v>100266.92766737325</v>
      </c>
      <c r="L132" s="49">
        <f t="shared" ca="1" si="16"/>
        <v>100266.92766737325</v>
      </c>
      <c r="M132" s="49">
        <f t="shared" ca="1" si="16"/>
        <v>100266.92766737325</v>
      </c>
      <c r="N132" s="49">
        <f t="shared" ca="1" si="16"/>
        <v>100266.92766737325</v>
      </c>
      <c r="O132" s="49">
        <f t="shared" ca="1" si="11"/>
        <v>1203203.132008479</v>
      </c>
    </row>
    <row r="133" spans="1:15" x14ac:dyDescent="0.25">
      <c r="A133" s="3" t="s">
        <v>9</v>
      </c>
      <c r="B133" t="s">
        <v>41</v>
      </c>
      <c r="C133" s="49">
        <f t="shared" ca="1" si="15"/>
        <v>2677082.1854868252</v>
      </c>
      <c r="D133" s="49">
        <f t="shared" ca="1" si="16"/>
        <v>2677082.1854868252</v>
      </c>
      <c r="E133" s="49">
        <f t="shared" ca="1" si="16"/>
        <v>2677082.1854868252</v>
      </c>
      <c r="F133" s="49">
        <f t="shared" ca="1" si="16"/>
        <v>2677082.1854868252</v>
      </c>
      <c r="G133" s="49">
        <f t="shared" ca="1" si="16"/>
        <v>2677082.1854868252</v>
      </c>
      <c r="H133" s="49">
        <f t="shared" ca="1" si="16"/>
        <v>2677082.1854868252</v>
      </c>
      <c r="I133" s="49">
        <f t="shared" ca="1" si="16"/>
        <v>2677082.1854868252</v>
      </c>
      <c r="J133" s="49">
        <f t="shared" ca="1" si="16"/>
        <v>2677082.1854868252</v>
      </c>
      <c r="K133" s="49">
        <f t="shared" ca="1" si="16"/>
        <v>2677082.1854868252</v>
      </c>
      <c r="L133" s="49">
        <f t="shared" ca="1" si="16"/>
        <v>2677082.1854868252</v>
      </c>
      <c r="M133" s="49">
        <f t="shared" ca="1" si="16"/>
        <v>2677082.1854868252</v>
      </c>
      <c r="N133" s="49">
        <f t="shared" ca="1" si="16"/>
        <v>2677082.1854868252</v>
      </c>
      <c r="O133" s="49">
        <f t="shared" ca="1" si="11"/>
        <v>32124986.225841902</v>
      </c>
    </row>
    <row r="134" spans="1:15" x14ac:dyDescent="0.25">
      <c r="A134" s="3" t="s">
        <v>9</v>
      </c>
      <c r="B134" t="s">
        <v>54</v>
      </c>
      <c r="C134" s="49">
        <f t="shared" ca="1" si="15"/>
        <v>4252087.9415975492</v>
      </c>
      <c r="D134" s="49">
        <f t="shared" ca="1" si="16"/>
        <v>4252087.9415975492</v>
      </c>
      <c r="E134" s="49">
        <f t="shared" ca="1" si="16"/>
        <v>4252087.9415975492</v>
      </c>
      <c r="F134" s="49">
        <f t="shared" ca="1" si="16"/>
        <v>4252087.9415975492</v>
      </c>
      <c r="G134" s="49">
        <f t="shared" ca="1" si="16"/>
        <v>4252087.9415975492</v>
      </c>
      <c r="H134" s="49">
        <f t="shared" ca="1" si="16"/>
        <v>4252087.9415975492</v>
      </c>
      <c r="I134" s="49">
        <f t="shared" ca="1" si="16"/>
        <v>4252087.9415975492</v>
      </c>
      <c r="J134" s="49">
        <f t="shared" ca="1" si="16"/>
        <v>4252087.9415975492</v>
      </c>
      <c r="K134" s="49">
        <f t="shared" ca="1" si="16"/>
        <v>4252087.9415975492</v>
      </c>
      <c r="L134" s="49">
        <f t="shared" ca="1" si="16"/>
        <v>4252087.9415975492</v>
      </c>
      <c r="M134" s="49">
        <f t="shared" ca="1" si="16"/>
        <v>4252087.9415975492</v>
      </c>
      <c r="N134" s="49">
        <f t="shared" ca="1" si="16"/>
        <v>4252087.9415975492</v>
      </c>
      <c r="O134" s="49">
        <f t="shared" ref="O134:O197" ca="1" si="17">VLOOKUP(A134,INDIRECT("'alle Branchen Jahr'!B"&amp;VLOOKUP(B134,$Q$5:$T$20,3,FALSE)&amp;":P"&amp;VLOOKUP(B134,$Q$5:$T$20,4,FALSE)),15,FALSE)</f>
        <v>51025055.299170591</v>
      </c>
    </row>
    <row r="135" spans="1:15" x14ac:dyDescent="0.25">
      <c r="A135" s="3" t="s">
        <v>9</v>
      </c>
      <c r="B135" t="s">
        <v>55</v>
      </c>
      <c r="C135" s="49">
        <f t="shared" ca="1" si="15"/>
        <v>1138100.8520401141</v>
      </c>
      <c r="D135" s="49">
        <f t="shared" ca="1" si="16"/>
        <v>1138100.8520401141</v>
      </c>
      <c r="E135" s="49">
        <f t="shared" ca="1" si="16"/>
        <v>1138100.8520401141</v>
      </c>
      <c r="F135" s="49">
        <f t="shared" ca="1" si="16"/>
        <v>1138100.8520401141</v>
      </c>
      <c r="G135" s="49">
        <f t="shared" ca="1" si="16"/>
        <v>1138100.8520401141</v>
      </c>
      <c r="H135" s="49">
        <f t="shared" ca="1" si="16"/>
        <v>1138100.8520401141</v>
      </c>
      <c r="I135" s="49">
        <f t="shared" ca="1" si="16"/>
        <v>1138100.8520401141</v>
      </c>
      <c r="J135" s="49">
        <f t="shared" ca="1" si="16"/>
        <v>1138100.8520401141</v>
      </c>
      <c r="K135" s="49">
        <f t="shared" ca="1" si="16"/>
        <v>1138100.8520401141</v>
      </c>
      <c r="L135" s="49">
        <f t="shared" ca="1" si="16"/>
        <v>1138100.8520401141</v>
      </c>
      <c r="M135" s="49">
        <f t="shared" ca="1" si="16"/>
        <v>1138100.8520401141</v>
      </c>
      <c r="N135" s="49">
        <f t="shared" ca="1" si="16"/>
        <v>1138100.8520401141</v>
      </c>
      <c r="O135" s="49">
        <f t="shared" ca="1" si="17"/>
        <v>13657210.22448137</v>
      </c>
    </row>
    <row r="136" spans="1:15" x14ac:dyDescent="0.25">
      <c r="A136" s="3" t="s">
        <v>9</v>
      </c>
      <c r="B136" t="s">
        <v>56</v>
      </c>
      <c r="C136" s="49">
        <f t="shared" ca="1" si="15"/>
        <v>109571.8581898508</v>
      </c>
      <c r="D136" s="49">
        <f t="shared" ca="1" si="16"/>
        <v>109571.8581898508</v>
      </c>
      <c r="E136" s="49">
        <f t="shared" ca="1" si="16"/>
        <v>109571.8581898508</v>
      </c>
      <c r="F136" s="49">
        <f t="shared" ca="1" si="16"/>
        <v>109571.8581898508</v>
      </c>
      <c r="G136" s="49">
        <f t="shared" ca="1" si="16"/>
        <v>109571.8581898508</v>
      </c>
      <c r="H136" s="49">
        <f t="shared" ca="1" si="16"/>
        <v>109571.8581898508</v>
      </c>
      <c r="I136" s="49">
        <f t="shared" ca="1" si="16"/>
        <v>109571.8581898508</v>
      </c>
      <c r="J136" s="49">
        <f t="shared" ca="1" si="16"/>
        <v>109571.8581898508</v>
      </c>
      <c r="K136" s="49">
        <f t="shared" ca="1" si="16"/>
        <v>109571.8581898508</v>
      </c>
      <c r="L136" s="49">
        <f t="shared" ca="1" si="16"/>
        <v>109571.8581898508</v>
      </c>
      <c r="M136" s="49">
        <f t="shared" ca="1" si="16"/>
        <v>109571.8581898508</v>
      </c>
      <c r="N136" s="49">
        <f t="shared" ca="1" si="16"/>
        <v>109571.8581898508</v>
      </c>
      <c r="O136" s="49">
        <f t="shared" ca="1" si="17"/>
        <v>1314862.2982782095</v>
      </c>
    </row>
    <row r="137" spans="1:15" x14ac:dyDescent="0.25">
      <c r="A137" s="3" t="s">
        <v>9</v>
      </c>
      <c r="B137" t="s">
        <v>57</v>
      </c>
      <c r="C137" s="49">
        <f t="shared" ca="1" si="15"/>
        <v>85021.115482700247</v>
      </c>
      <c r="D137" s="49">
        <f t="shared" ca="1" si="16"/>
        <v>85021.115482700247</v>
      </c>
      <c r="E137" s="49">
        <f t="shared" ca="1" si="16"/>
        <v>85021.115482700247</v>
      </c>
      <c r="F137" s="49">
        <f t="shared" ca="1" si="16"/>
        <v>85021.115482700247</v>
      </c>
      <c r="G137" s="49">
        <f t="shared" ca="1" si="16"/>
        <v>85021.115482700247</v>
      </c>
      <c r="H137" s="49">
        <f t="shared" ca="1" si="16"/>
        <v>85021.115482700247</v>
      </c>
      <c r="I137" s="49">
        <f t="shared" ca="1" si="16"/>
        <v>85021.115482700247</v>
      </c>
      <c r="J137" s="49">
        <f t="shared" ca="1" si="16"/>
        <v>85021.115482700247</v>
      </c>
      <c r="K137" s="49">
        <f t="shared" ca="1" si="16"/>
        <v>85021.115482700247</v>
      </c>
      <c r="L137" s="49">
        <f t="shared" ca="1" si="16"/>
        <v>85021.115482700247</v>
      </c>
      <c r="M137" s="49">
        <f t="shared" ca="1" si="16"/>
        <v>85021.115482700247</v>
      </c>
      <c r="N137" s="49">
        <f t="shared" ca="1" si="16"/>
        <v>85021.115482700247</v>
      </c>
      <c r="O137" s="49">
        <f t="shared" ca="1" si="17"/>
        <v>1020253.3857924029</v>
      </c>
    </row>
    <row r="138" spans="1:15" x14ac:dyDescent="0.25">
      <c r="A138" s="3" t="s">
        <v>9</v>
      </c>
      <c r="B138" t="s">
        <v>58</v>
      </c>
      <c r="C138" s="49">
        <f t="shared" ca="1" si="15"/>
        <v>911287.429993461</v>
      </c>
      <c r="D138" s="49">
        <f t="shared" ca="1" si="16"/>
        <v>911287.429993461</v>
      </c>
      <c r="E138" s="49">
        <f t="shared" ca="1" si="16"/>
        <v>911287.429993461</v>
      </c>
      <c r="F138" s="49">
        <f t="shared" ca="1" si="16"/>
        <v>911287.429993461</v>
      </c>
      <c r="G138" s="49">
        <f t="shared" ca="1" si="16"/>
        <v>911287.429993461</v>
      </c>
      <c r="H138" s="49">
        <f t="shared" ca="1" si="16"/>
        <v>911287.429993461</v>
      </c>
      <c r="I138" s="49">
        <f t="shared" ca="1" si="16"/>
        <v>911287.429993461</v>
      </c>
      <c r="J138" s="49">
        <f t="shared" ca="1" si="16"/>
        <v>911287.429993461</v>
      </c>
      <c r="K138" s="49">
        <f t="shared" ca="1" si="16"/>
        <v>911287.429993461</v>
      </c>
      <c r="L138" s="49">
        <f t="shared" ca="1" si="16"/>
        <v>911287.429993461</v>
      </c>
      <c r="M138" s="49">
        <f t="shared" ca="1" si="16"/>
        <v>911287.429993461</v>
      </c>
      <c r="N138" s="49">
        <f t="shared" ca="1" si="16"/>
        <v>911287.429993461</v>
      </c>
      <c r="O138" s="49">
        <f t="shared" ca="1" si="17"/>
        <v>10935449.159921532</v>
      </c>
    </row>
    <row r="139" spans="1:15" x14ac:dyDescent="0.25">
      <c r="A139" s="3" t="s">
        <v>9</v>
      </c>
      <c r="B139" t="s">
        <v>59</v>
      </c>
      <c r="C139" s="49">
        <f t="shared" ca="1" si="15"/>
        <v>1572594.482924412</v>
      </c>
      <c r="D139" s="49">
        <f t="shared" ca="1" si="16"/>
        <v>1572594.482924412</v>
      </c>
      <c r="E139" s="49">
        <f t="shared" ca="1" si="16"/>
        <v>1572594.482924412</v>
      </c>
      <c r="F139" s="49">
        <f t="shared" ca="1" si="16"/>
        <v>1572594.482924412</v>
      </c>
      <c r="G139" s="49">
        <f t="shared" ca="1" si="16"/>
        <v>1572594.482924412</v>
      </c>
      <c r="H139" s="49">
        <f t="shared" ca="1" si="16"/>
        <v>1572594.482924412</v>
      </c>
      <c r="I139" s="49">
        <f t="shared" ca="1" si="16"/>
        <v>1572594.482924412</v>
      </c>
      <c r="J139" s="49">
        <f t="shared" ca="1" si="16"/>
        <v>1572594.482924412</v>
      </c>
      <c r="K139" s="49">
        <f t="shared" ca="1" si="16"/>
        <v>1572594.482924412</v>
      </c>
      <c r="L139" s="49">
        <f t="shared" ca="1" si="16"/>
        <v>1572594.482924412</v>
      </c>
      <c r="M139" s="49">
        <f t="shared" ca="1" si="16"/>
        <v>1572594.482924412</v>
      </c>
      <c r="N139" s="49">
        <f t="shared" ca="1" si="16"/>
        <v>1572594.482924412</v>
      </c>
      <c r="O139" s="49">
        <f t="shared" ca="1" si="17"/>
        <v>18871133.795092944</v>
      </c>
    </row>
    <row r="140" spans="1:15" x14ac:dyDescent="0.25">
      <c r="A140" s="3" t="s">
        <v>9</v>
      </c>
      <c r="B140" t="s">
        <v>60</v>
      </c>
      <c r="C140" s="49">
        <f t="shared" ca="1" si="15"/>
        <v>79950.947775163906</v>
      </c>
      <c r="D140" s="49">
        <f t="shared" ca="1" si="16"/>
        <v>79950.947775163906</v>
      </c>
      <c r="E140" s="49">
        <f t="shared" ca="1" si="16"/>
        <v>79950.947775163906</v>
      </c>
      <c r="F140" s="49">
        <f t="shared" ca="1" si="16"/>
        <v>79950.947775163906</v>
      </c>
      <c r="G140" s="49">
        <f t="shared" ca="1" si="16"/>
        <v>79950.947775163906</v>
      </c>
      <c r="H140" s="49">
        <f t="shared" ca="1" si="16"/>
        <v>79950.947775163906</v>
      </c>
      <c r="I140" s="49">
        <f t="shared" ca="1" si="16"/>
        <v>79950.947775163906</v>
      </c>
      <c r="J140" s="49">
        <f t="shared" ca="1" si="16"/>
        <v>79950.947775163906</v>
      </c>
      <c r="K140" s="49">
        <f t="shared" ca="1" si="16"/>
        <v>79950.947775163906</v>
      </c>
      <c r="L140" s="49">
        <f t="shared" ca="1" si="16"/>
        <v>79950.947775163906</v>
      </c>
      <c r="M140" s="49">
        <f t="shared" ca="1" si="16"/>
        <v>79950.947775163906</v>
      </c>
      <c r="N140" s="49">
        <f t="shared" ca="1" si="16"/>
        <v>79950.947775163906</v>
      </c>
      <c r="O140" s="49">
        <f t="shared" ca="1" si="17"/>
        <v>959411.37330196693</v>
      </c>
    </row>
    <row r="141" spans="1:15" x14ac:dyDescent="0.25">
      <c r="A141" s="3" t="s">
        <v>9</v>
      </c>
      <c r="B141" t="s">
        <v>61</v>
      </c>
      <c r="C141" s="49">
        <f t="shared" ca="1" si="15"/>
        <v>568317.85333787359</v>
      </c>
      <c r="D141" s="49">
        <f t="shared" ca="1" si="16"/>
        <v>568317.85333787359</v>
      </c>
      <c r="E141" s="49">
        <f t="shared" ca="1" si="16"/>
        <v>568317.85333787359</v>
      </c>
      <c r="F141" s="49">
        <f t="shared" ca="1" si="16"/>
        <v>568317.85333787359</v>
      </c>
      <c r="G141" s="49">
        <f t="shared" ca="1" si="16"/>
        <v>568317.85333787359</v>
      </c>
      <c r="H141" s="49">
        <f t="shared" ca="1" si="16"/>
        <v>568317.85333787359</v>
      </c>
      <c r="I141" s="49">
        <f t="shared" ca="1" si="16"/>
        <v>568317.85333787359</v>
      </c>
      <c r="J141" s="49">
        <f t="shared" ca="1" si="16"/>
        <v>568317.85333787359</v>
      </c>
      <c r="K141" s="49">
        <f t="shared" ca="1" si="16"/>
        <v>568317.85333787359</v>
      </c>
      <c r="L141" s="49">
        <f t="shared" ca="1" si="16"/>
        <v>568317.85333787359</v>
      </c>
      <c r="M141" s="49">
        <f t="shared" ca="1" si="16"/>
        <v>568317.85333787359</v>
      </c>
      <c r="N141" s="49">
        <f t="shared" ca="1" si="16"/>
        <v>568317.85333787359</v>
      </c>
      <c r="O141" s="49">
        <f t="shared" ca="1" si="17"/>
        <v>6819814.2400544835</v>
      </c>
    </row>
    <row r="142" spans="1:15" x14ac:dyDescent="0.25">
      <c r="A142" s="3" t="s">
        <v>9</v>
      </c>
      <c r="B142" t="s">
        <v>62</v>
      </c>
      <c r="C142" s="49">
        <f t="shared" ca="1" si="15"/>
        <v>6501401.0970192989</v>
      </c>
      <c r="D142" s="49">
        <f t="shared" ca="1" si="16"/>
        <v>6501401.0970192989</v>
      </c>
      <c r="E142" s="49">
        <f t="shared" ca="1" si="16"/>
        <v>6501401.0970192989</v>
      </c>
      <c r="F142" s="49">
        <f t="shared" ca="1" si="16"/>
        <v>6501401.0970192989</v>
      </c>
      <c r="G142" s="49">
        <f t="shared" ca="1" si="16"/>
        <v>6501401.0970192989</v>
      </c>
      <c r="H142" s="49">
        <f t="shared" ca="1" si="16"/>
        <v>6501401.0970192989</v>
      </c>
      <c r="I142" s="49">
        <f t="shared" ca="1" si="16"/>
        <v>6501401.0970192989</v>
      </c>
      <c r="J142" s="49">
        <f t="shared" ca="1" si="16"/>
        <v>6501401.0970192989</v>
      </c>
      <c r="K142" s="49">
        <f t="shared" ca="1" si="16"/>
        <v>6501401.0970192989</v>
      </c>
      <c r="L142" s="49">
        <f t="shared" ca="1" si="16"/>
        <v>6501401.0970192989</v>
      </c>
      <c r="M142" s="49">
        <f t="shared" ca="1" si="16"/>
        <v>6501401.0970192989</v>
      </c>
      <c r="N142" s="49">
        <f t="shared" ca="1" si="16"/>
        <v>6501401.0970192989</v>
      </c>
      <c r="O142" s="49">
        <f t="shared" ca="1" si="17"/>
        <v>78016813.164231583</v>
      </c>
    </row>
    <row r="143" spans="1:15" x14ac:dyDescent="0.25">
      <c r="A143" s="3" t="s">
        <v>9</v>
      </c>
      <c r="B143" t="s">
        <v>63</v>
      </c>
      <c r="C143" s="49">
        <f t="shared" ca="1" si="15"/>
        <v>606409.40211044077</v>
      </c>
      <c r="D143" s="49">
        <f t="shared" ca="1" si="16"/>
        <v>606409.40211044077</v>
      </c>
      <c r="E143" s="49">
        <f t="shared" ca="1" si="16"/>
        <v>606409.40211044077</v>
      </c>
      <c r="F143" s="49">
        <f t="shared" ca="1" si="16"/>
        <v>606409.40211044077</v>
      </c>
      <c r="G143" s="49">
        <f t="shared" ca="1" si="16"/>
        <v>606409.40211044077</v>
      </c>
      <c r="H143" s="49">
        <f t="shared" ca="1" si="16"/>
        <v>606409.40211044077</v>
      </c>
      <c r="I143" s="49">
        <f t="shared" ca="1" si="16"/>
        <v>606409.40211044077</v>
      </c>
      <c r="J143" s="49">
        <f t="shared" ca="1" si="16"/>
        <v>606409.40211044077</v>
      </c>
      <c r="K143" s="49">
        <f t="shared" ca="1" si="16"/>
        <v>606409.40211044077</v>
      </c>
      <c r="L143" s="49">
        <f t="shared" ca="1" si="16"/>
        <v>606409.40211044077</v>
      </c>
      <c r="M143" s="49">
        <f t="shared" ca="1" si="16"/>
        <v>606409.40211044077</v>
      </c>
      <c r="N143" s="49">
        <f t="shared" ca="1" si="16"/>
        <v>606409.40211044077</v>
      </c>
      <c r="O143" s="49">
        <f t="shared" ca="1" si="17"/>
        <v>7276912.8253252897</v>
      </c>
    </row>
    <row r="144" spans="1:15" x14ac:dyDescent="0.25">
      <c r="A144" s="3" t="s">
        <v>9</v>
      </c>
      <c r="B144" t="s">
        <v>64</v>
      </c>
      <c r="C144" s="49">
        <f t="shared" ca="1" si="15"/>
        <v>98504.410454101628</v>
      </c>
      <c r="D144" s="49">
        <f t="shared" ca="1" si="16"/>
        <v>98504.410454101628</v>
      </c>
      <c r="E144" s="49">
        <f t="shared" ca="1" si="16"/>
        <v>98504.410454101628</v>
      </c>
      <c r="F144" s="49">
        <f t="shared" ca="1" si="16"/>
        <v>98504.410454101628</v>
      </c>
      <c r="G144" s="49">
        <f t="shared" ca="1" si="16"/>
        <v>98504.410454101628</v>
      </c>
      <c r="H144" s="49">
        <f t="shared" ca="1" si="16"/>
        <v>98504.410454101628</v>
      </c>
      <c r="I144" s="49">
        <f t="shared" ca="1" si="16"/>
        <v>98504.410454101628</v>
      </c>
      <c r="J144" s="49">
        <f t="shared" ca="1" si="16"/>
        <v>98504.410454101628</v>
      </c>
      <c r="K144" s="49">
        <f t="shared" ca="1" si="16"/>
        <v>98504.410454101628</v>
      </c>
      <c r="L144" s="49">
        <f t="shared" ca="1" si="16"/>
        <v>98504.410454101628</v>
      </c>
      <c r="M144" s="49">
        <f t="shared" ca="1" si="16"/>
        <v>98504.410454101628</v>
      </c>
      <c r="N144" s="49">
        <f t="shared" ca="1" si="16"/>
        <v>98504.410454101628</v>
      </c>
      <c r="O144" s="49">
        <f t="shared" ca="1" si="17"/>
        <v>1182052.9254492195</v>
      </c>
    </row>
    <row r="145" spans="1:15" x14ac:dyDescent="0.25">
      <c r="A145" s="3" t="s">
        <v>9</v>
      </c>
      <c r="B145" t="s">
        <v>65</v>
      </c>
      <c r="C145" s="49">
        <f t="shared" ca="1" si="15"/>
        <v>324605.54130480473</v>
      </c>
      <c r="D145" s="49">
        <f t="shared" ca="1" si="16"/>
        <v>324605.54130480473</v>
      </c>
      <c r="E145" s="49">
        <f t="shared" ca="1" si="16"/>
        <v>324605.54130480473</v>
      </c>
      <c r="F145" s="49">
        <f t="shared" ca="1" si="16"/>
        <v>324605.54130480473</v>
      </c>
      <c r="G145" s="49">
        <f t="shared" ca="1" si="16"/>
        <v>324605.54130480473</v>
      </c>
      <c r="H145" s="49">
        <f t="shared" ca="1" si="16"/>
        <v>324605.54130480473</v>
      </c>
      <c r="I145" s="49">
        <f t="shared" ca="1" si="16"/>
        <v>324605.54130480473</v>
      </c>
      <c r="J145" s="49">
        <f t="shared" ca="1" si="16"/>
        <v>324605.54130480473</v>
      </c>
      <c r="K145" s="49">
        <f t="shared" ca="1" si="16"/>
        <v>324605.54130480473</v>
      </c>
      <c r="L145" s="49">
        <f t="shared" ca="1" si="16"/>
        <v>324605.54130480473</v>
      </c>
      <c r="M145" s="49">
        <f t="shared" ca="1" si="16"/>
        <v>324605.54130480473</v>
      </c>
      <c r="N145" s="49">
        <f t="shared" ca="1" si="16"/>
        <v>324605.54130480473</v>
      </c>
      <c r="O145" s="49">
        <f t="shared" ca="1" si="17"/>
        <v>3895266.4956576568</v>
      </c>
    </row>
    <row r="146" spans="1:15" x14ac:dyDescent="0.25">
      <c r="A146" s="3" t="s">
        <v>9</v>
      </c>
      <c r="B146" t="s">
        <v>66</v>
      </c>
      <c r="C146" s="49">
        <f t="shared" ca="1" si="15"/>
        <v>87808.567243785204</v>
      </c>
      <c r="D146" s="49">
        <f t="shared" ca="1" si="16"/>
        <v>87808.567243785204</v>
      </c>
      <c r="E146" s="49">
        <f t="shared" ca="1" si="16"/>
        <v>87808.567243785204</v>
      </c>
      <c r="F146" s="49">
        <f t="shared" ca="1" si="16"/>
        <v>87808.567243785204</v>
      </c>
      <c r="G146" s="49">
        <f t="shared" ca="1" si="16"/>
        <v>87808.567243785204</v>
      </c>
      <c r="H146" s="49">
        <f t="shared" ca="1" si="16"/>
        <v>87808.567243785204</v>
      </c>
      <c r="I146" s="49">
        <f t="shared" ca="1" si="16"/>
        <v>87808.567243785204</v>
      </c>
      <c r="J146" s="49">
        <f t="shared" ca="1" si="16"/>
        <v>87808.567243785204</v>
      </c>
      <c r="K146" s="49">
        <f t="shared" ca="1" si="16"/>
        <v>87808.567243785204</v>
      </c>
      <c r="L146" s="49">
        <f t="shared" ca="1" si="16"/>
        <v>87808.567243785204</v>
      </c>
      <c r="M146" s="49">
        <f t="shared" ca="1" si="16"/>
        <v>87808.567243785204</v>
      </c>
      <c r="N146" s="49">
        <f t="shared" ca="1" si="16"/>
        <v>87808.567243785204</v>
      </c>
      <c r="O146" s="49">
        <f t="shared" ca="1" si="17"/>
        <v>1053702.8069254225</v>
      </c>
    </row>
    <row r="147" spans="1:15" x14ac:dyDescent="0.25">
      <c r="A147" s="3" t="s">
        <v>9</v>
      </c>
      <c r="B147" t="s">
        <v>67</v>
      </c>
      <c r="C147" s="49">
        <f t="shared" ca="1" si="15"/>
        <v>522793.68594562379</v>
      </c>
      <c r="D147" s="49">
        <f t="shared" ca="1" si="16"/>
        <v>522793.68594562379</v>
      </c>
      <c r="E147" s="49">
        <f t="shared" ca="1" si="16"/>
        <v>522793.68594562379</v>
      </c>
      <c r="F147" s="49">
        <f t="shared" ca="1" si="16"/>
        <v>522793.68594562379</v>
      </c>
      <c r="G147" s="49">
        <f t="shared" ca="1" si="16"/>
        <v>522793.68594562379</v>
      </c>
      <c r="H147" s="49">
        <f t="shared" ca="1" si="16"/>
        <v>522793.68594562379</v>
      </c>
      <c r="I147" s="49">
        <f t="shared" ca="1" si="16"/>
        <v>522793.68594562379</v>
      </c>
      <c r="J147" s="49">
        <f t="shared" ca="1" si="16"/>
        <v>522793.68594562379</v>
      </c>
      <c r="K147" s="49">
        <f t="shared" ca="1" si="16"/>
        <v>522793.68594562379</v>
      </c>
      <c r="L147" s="49">
        <f t="shared" ca="1" si="16"/>
        <v>522793.68594562379</v>
      </c>
      <c r="M147" s="49">
        <f t="shared" ca="1" si="16"/>
        <v>522793.68594562379</v>
      </c>
      <c r="N147" s="49">
        <f t="shared" ca="1" si="16"/>
        <v>522793.68594562379</v>
      </c>
      <c r="O147" s="49">
        <f t="shared" ca="1" si="17"/>
        <v>6273524.2313474854</v>
      </c>
    </row>
    <row r="148" spans="1:15" x14ac:dyDescent="0.25">
      <c r="A148" s="3" t="s">
        <v>9</v>
      </c>
      <c r="B148" t="s">
        <v>68</v>
      </c>
      <c r="C148" s="49">
        <f t="shared" ca="1" si="15"/>
        <v>96214.757405423559</v>
      </c>
      <c r="D148" s="49">
        <f t="shared" ca="1" si="16"/>
        <v>96214.757405423559</v>
      </c>
      <c r="E148" s="49">
        <f t="shared" ca="1" si="16"/>
        <v>96214.757405423559</v>
      </c>
      <c r="F148" s="49">
        <f t="shared" ca="1" si="16"/>
        <v>96214.757405423559</v>
      </c>
      <c r="G148" s="49">
        <f t="shared" ca="1" si="16"/>
        <v>96214.757405423559</v>
      </c>
      <c r="H148" s="49">
        <f t="shared" ca="1" si="16"/>
        <v>96214.757405423559</v>
      </c>
      <c r="I148" s="49">
        <f t="shared" ca="1" si="16"/>
        <v>96214.757405423559</v>
      </c>
      <c r="J148" s="49">
        <f t="shared" ca="1" si="16"/>
        <v>96214.757405423559</v>
      </c>
      <c r="K148" s="49">
        <f t="shared" ca="1" si="16"/>
        <v>96214.757405423559</v>
      </c>
      <c r="L148" s="49">
        <f t="shared" ca="1" si="16"/>
        <v>96214.757405423559</v>
      </c>
      <c r="M148" s="49">
        <f t="shared" ca="1" si="16"/>
        <v>96214.757405423559</v>
      </c>
      <c r="N148" s="49">
        <f t="shared" ca="1" si="16"/>
        <v>96214.757405423559</v>
      </c>
      <c r="O148" s="49">
        <f t="shared" ca="1" si="17"/>
        <v>1154577.0888650827</v>
      </c>
    </row>
    <row r="149" spans="1:15" x14ac:dyDescent="0.25">
      <c r="A149" s="3" t="s">
        <v>10</v>
      </c>
      <c r="B149" t="s">
        <v>41</v>
      </c>
      <c r="C149" s="49">
        <f t="shared" ca="1" si="15"/>
        <v>647975.59991667245</v>
      </c>
      <c r="D149" s="49">
        <f t="shared" ca="1" si="16"/>
        <v>647975.59991667245</v>
      </c>
      <c r="E149" s="49">
        <f t="shared" ca="1" si="16"/>
        <v>647975.59991667245</v>
      </c>
      <c r="F149" s="49">
        <f t="shared" ca="1" si="16"/>
        <v>647975.59991667245</v>
      </c>
      <c r="G149" s="49">
        <f t="shared" ca="1" si="16"/>
        <v>647975.59991667245</v>
      </c>
      <c r="H149" s="49">
        <f t="shared" ca="1" si="16"/>
        <v>647975.59991667245</v>
      </c>
      <c r="I149" s="49">
        <f t="shared" ca="1" si="16"/>
        <v>647975.59991667245</v>
      </c>
      <c r="J149" s="49">
        <f t="shared" ca="1" si="16"/>
        <v>647975.59991667245</v>
      </c>
      <c r="K149" s="49">
        <f t="shared" ca="1" si="16"/>
        <v>647975.59991667245</v>
      </c>
      <c r="L149" s="49">
        <f t="shared" ca="1" si="16"/>
        <v>647975.59991667245</v>
      </c>
      <c r="M149" s="49">
        <f t="shared" ca="1" si="16"/>
        <v>647975.59991667245</v>
      </c>
      <c r="N149" s="49">
        <f t="shared" ca="1" si="16"/>
        <v>647975.59991667245</v>
      </c>
      <c r="O149" s="49">
        <f t="shared" ca="1" si="17"/>
        <v>7775707.1990000689</v>
      </c>
    </row>
    <row r="150" spans="1:15" x14ac:dyDescent="0.25">
      <c r="A150" s="3" t="s">
        <v>10</v>
      </c>
      <c r="B150" t="s">
        <v>54</v>
      </c>
      <c r="C150" s="49">
        <f t="shared" ca="1" si="15"/>
        <v>742143.85507914389</v>
      </c>
      <c r="D150" s="49">
        <f t="shared" ca="1" si="16"/>
        <v>742143.85507914389</v>
      </c>
      <c r="E150" s="49">
        <f t="shared" ca="1" si="16"/>
        <v>742143.85507914389</v>
      </c>
      <c r="F150" s="49">
        <f t="shared" ca="1" si="16"/>
        <v>742143.85507914389</v>
      </c>
      <c r="G150" s="49">
        <f t="shared" ca="1" si="16"/>
        <v>742143.85507914389</v>
      </c>
      <c r="H150" s="49">
        <f t="shared" ca="1" si="16"/>
        <v>742143.85507914389</v>
      </c>
      <c r="I150" s="49">
        <f t="shared" ca="1" si="16"/>
        <v>742143.85507914389</v>
      </c>
      <c r="J150" s="49">
        <f t="shared" ca="1" si="16"/>
        <v>742143.85507914389</v>
      </c>
      <c r="K150" s="49">
        <f t="shared" ca="1" si="16"/>
        <v>742143.85507914389</v>
      </c>
      <c r="L150" s="49">
        <f t="shared" ca="1" si="16"/>
        <v>742143.85507914389</v>
      </c>
      <c r="M150" s="49">
        <f t="shared" ca="1" si="16"/>
        <v>742143.85507914389</v>
      </c>
      <c r="N150" s="49">
        <f t="shared" ca="1" si="16"/>
        <v>742143.85507914389</v>
      </c>
      <c r="O150" s="49">
        <f t="shared" ca="1" si="17"/>
        <v>8905726.2609497271</v>
      </c>
    </row>
    <row r="151" spans="1:15" x14ac:dyDescent="0.25">
      <c r="A151" s="3" t="s">
        <v>10</v>
      </c>
      <c r="B151" t="s">
        <v>55</v>
      </c>
      <c r="C151" s="49">
        <f t="shared" ca="1" si="15"/>
        <v>80695.030641579462</v>
      </c>
      <c r="D151" s="49">
        <f t="shared" ca="1" si="16"/>
        <v>80695.030641579462</v>
      </c>
      <c r="E151" s="49">
        <f t="shared" ca="1" si="16"/>
        <v>80695.030641579462</v>
      </c>
      <c r="F151" s="49">
        <f t="shared" ca="1" si="16"/>
        <v>80695.030641579462</v>
      </c>
      <c r="G151" s="49">
        <f t="shared" ca="1" si="16"/>
        <v>80695.030641579462</v>
      </c>
      <c r="H151" s="49">
        <f t="shared" ca="1" si="16"/>
        <v>80695.030641579462</v>
      </c>
      <c r="I151" s="49">
        <f t="shared" ca="1" si="16"/>
        <v>80695.030641579462</v>
      </c>
      <c r="J151" s="49">
        <f t="shared" ca="1" si="16"/>
        <v>80695.030641579462</v>
      </c>
      <c r="K151" s="49">
        <f t="shared" ca="1" si="16"/>
        <v>80695.030641579462</v>
      </c>
      <c r="L151" s="49">
        <f t="shared" ca="1" si="16"/>
        <v>80695.030641579462</v>
      </c>
      <c r="M151" s="49">
        <f t="shared" ca="1" si="16"/>
        <v>80695.030641579462</v>
      </c>
      <c r="N151" s="49">
        <f t="shared" ca="1" si="16"/>
        <v>80695.030641579462</v>
      </c>
      <c r="O151" s="49">
        <f t="shared" ca="1" si="17"/>
        <v>968340.36769895349</v>
      </c>
    </row>
    <row r="152" spans="1:15" x14ac:dyDescent="0.25">
      <c r="A152" s="3" t="s">
        <v>10</v>
      </c>
      <c r="B152" t="s">
        <v>56</v>
      </c>
      <c r="C152" s="49">
        <f t="shared" ca="1" si="15"/>
        <v>9056.2734849136086</v>
      </c>
      <c r="D152" s="49">
        <f t="shared" ca="1" si="16"/>
        <v>9056.2734849136086</v>
      </c>
      <c r="E152" s="49">
        <f t="shared" ca="1" si="16"/>
        <v>9056.2734849136086</v>
      </c>
      <c r="F152" s="49">
        <f t="shared" ca="1" si="16"/>
        <v>9056.2734849136086</v>
      </c>
      <c r="G152" s="49">
        <f t="shared" ca="1" si="16"/>
        <v>9056.2734849136086</v>
      </c>
      <c r="H152" s="49">
        <f t="shared" ca="1" si="16"/>
        <v>9056.2734849136086</v>
      </c>
      <c r="I152" s="49">
        <f t="shared" ca="1" si="16"/>
        <v>9056.2734849136086</v>
      </c>
      <c r="J152" s="49">
        <f t="shared" ca="1" si="16"/>
        <v>9056.2734849136086</v>
      </c>
      <c r="K152" s="49">
        <f t="shared" ca="1" si="16"/>
        <v>9056.2734849136086</v>
      </c>
      <c r="L152" s="49">
        <f t="shared" ca="1" si="16"/>
        <v>9056.2734849136086</v>
      </c>
      <c r="M152" s="49">
        <f t="shared" ca="1" si="16"/>
        <v>9056.2734849136086</v>
      </c>
      <c r="N152" s="49">
        <f t="shared" ca="1" si="16"/>
        <v>9056.2734849136086</v>
      </c>
      <c r="O152" s="49">
        <f t="shared" ca="1" si="17"/>
        <v>108675.28181896331</v>
      </c>
    </row>
    <row r="153" spans="1:15" x14ac:dyDescent="0.25">
      <c r="A153" s="3" t="s">
        <v>10</v>
      </c>
      <c r="B153" t="s">
        <v>57</v>
      </c>
      <c r="C153" s="49">
        <f t="shared" ca="1" si="15"/>
        <v>47166.061263636388</v>
      </c>
      <c r="D153" s="49">
        <f t="shared" ca="1" si="16"/>
        <v>47166.061263636388</v>
      </c>
      <c r="E153" s="49">
        <f t="shared" ca="1" si="16"/>
        <v>47166.061263636388</v>
      </c>
      <c r="F153" s="49">
        <f t="shared" ca="1" si="16"/>
        <v>47166.061263636388</v>
      </c>
      <c r="G153" s="49">
        <f t="shared" ca="1" si="16"/>
        <v>47166.061263636388</v>
      </c>
      <c r="H153" s="49">
        <f t="shared" ca="1" si="16"/>
        <v>47166.061263636388</v>
      </c>
      <c r="I153" s="49">
        <f t="shared" ca="1" si="16"/>
        <v>47166.061263636388</v>
      </c>
      <c r="J153" s="49">
        <f t="shared" ca="1" si="16"/>
        <v>47166.061263636388</v>
      </c>
      <c r="K153" s="49">
        <f t="shared" ca="1" si="16"/>
        <v>47166.061263636388</v>
      </c>
      <c r="L153" s="49">
        <f t="shared" ca="1" si="16"/>
        <v>47166.061263636388</v>
      </c>
      <c r="M153" s="49">
        <f t="shared" ca="1" si="16"/>
        <v>47166.061263636388</v>
      </c>
      <c r="N153" s="49">
        <f t="shared" ca="1" si="16"/>
        <v>47166.061263636388</v>
      </c>
      <c r="O153" s="49">
        <f t="shared" ca="1" si="17"/>
        <v>565992.73516363662</v>
      </c>
    </row>
    <row r="154" spans="1:15" x14ac:dyDescent="0.25">
      <c r="A154" s="3" t="s">
        <v>10</v>
      </c>
      <c r="B154" t="s">
        <v>58</v>
      </c>
      <c r="C154" s="49">
        <f t="shared" ca="1" si="15"/>
        <v>405827.16669928428</v>
      </c>
      <c r="D154" s="49">
        <f t="shared" ca="1" si="16"/>
        <v>405827.16669928428</v>
      </c>
      <c r="E154" s="49">
        <f t="shared" ca="1" si="16"/>
        <v>405827.16669928428</v>
      </c>
      <c r="F154" s="49">
        <f t="shared" ca="1" si="16"/>
        <v>405827.16669928428</v>
      </c>
      <c r="G154" s="49">
        <f t="shared" ca="1" si="16"/>
        <v>405827.16669928428</v>
      </c>
      <c r="H154" s="49">
        <f t="shared" ca="1" si="16"/>
        <v>405827.16669928428</v>
      </c>
      <c r="I154" s="49">
        <f t="shared" ca="1" si="16"/>
        <v>405827.16669928428</v>
      </c>
      <c r="J154" s="49">
        <f t="shared" ca="1" si="16"/>
        <v>405827.16669928428</v>
      </c>
      <c r="K154" s="49">
        <f t="shared" ca="1" si="16"/>
        <v>405827.16669928428</v>
      </c>
      <c r="L154" s="49">
        <f t="shared" ca="1" si="16"/>
        <v>405827.16669928428</v>
      </c>
      <c r="M154" s="49">
        <f t="shared" ca="1" si="16"/>
        <v>405827.16669928428</v>
      </c>
      <c r="N154" s="49">
        <f t="shared" ref="D154:N217" ca="1" si="18">$O154/12</f>
        <v>405827.16669928428</v>
      </c>
      <c r="O154" s="49">
        <f t="shared" ca="1" si="17"/>
        <v>4869926.0003914116</v>
      </c>
    </row>
    <row r="155" spans="1:15" x14ac:dyDescent="0.25">
      <c r="A155" s="3" t="s">
        <v>10</v>
      </c>
      <c r="B155" t="s">
        <v>59</v>
      </c>
      <c r="C155" s="49">
        <f t="shared" ca="1" si="15"/>
        <v>1482080.7418883161</v>
      </c>
      <c r="D155" s="49">
        <f t="shared" ca="1" si="18"/>
        <v>1482080.7418883161</v>
      </c>
      <c r="E155" s="49">
        <f t="shared" ca="1" si="18"/>
        <v>1482080.7418883161</v>
      </c>
      <c r="F155" s="49">
        <f t="shared" ca="1" si="18"/>
        <v>1482080.7418883161</v>
      </c>
      <c r="G155" s="49">
        <f t="shared" ca="1" si="18"/>
        <v>1482080.7418883161</v>
      </c>
      <c r="H155" s="49">
        <f t="shared" ca="1" si="18"/>
        <v>1482080.7418883161</v>
      </c>
      <c r="I155" s="49">
        <f t="shared" ca="1" si="18"/>
        <v>1482080.7418883161</v>
      </c>
      <c r="J155" s="49">
        <f t="shared" ca="1" si="18"/>
        <v>1482080.7418883161</v>
      </c>
      <c r="K155" s="49">
        <f t="shared" ca="1" si="18"/>
        <v>1482080.7418883161</v>
      </c>
      <c r="L155" s="49">
        <f t="shared" ca="1" si="18"/>
        <v>1482080.7418883161</v>
      </c>
      <c r="M155" s="49">
        <f t="shared" ca="1" si="18"/>
        <v>1482080.7418883161</v>
      </c>
      <c r="N155" s="49">
        <f t="shared" ca="1" si="18"/>
        <v>1482080.7418883161</v>
      </c>
      <c r="O155" s="49">
        <f t="shared" ca="1" si="17"/>
        <v>17784968.902659792</v>
      </c>
    </row>
    <row r="156" spans="1:15" x14ac:dyDescent="0.25">
      <c r="A156" s="3" t="s">
        <v>10</v>
      </c>
      <c r="B156" t="s">
        <v>60</v>
      </c>
      <c r="C156" s="49">
        <f t="shared" ca="1" si="15"/>
        <v>33960.131245397904</v>
      </c>
      <c r="D156" s="49">
        <f t="shared" ca="1" si="18"/>
        <v>33960.131245397904</v>
      </c>
      <c r="E156" s="49">
        <f t="shared" ca="1" si="18"/>
        <v>33960.131245397904</v>
      </c>
      <c r="F156" s="49">
        <f t="shared" ca="1" si="18"/>
        <v>33960.131245397904</v>
      </c>
      <c r="G156" s="49">
        <f t="shared" ca="1" si="18"/>
        <v>33960.131245397904</v>
      </c>
      <c r="H156" s="49">
        <f t="shared" ca="1" si="18"/>
        <v>33960.131245397904</v>
      </c>
      <c r="I156" s="49">
        <f t="shared" ca="1" si="18"/>
        <v>33960.131245397904</v>
      </c>
      <c r="J156" s="49">
        <f t="shared" ca="1" si="18"/>
        <v>33960.131245397904</v>
      </c>
      <c r="K156" s="49">
        <f t="shared" ca="1" si="18"/>
        <v>33960.131245397904</v>
      </c>
      <c r="L156" s="49">
        <f t="shared" ca="1" si="18"/>
        <v>33960.131245397904</v>
      </c>
      <c r="M156" s="49">
        <f t="shared" ca="1" si="18"/>
        <v>33960.131245397904</v>
      </c>
      <c r="N156" s="49">
        <f t="shared" ca="1" si="18"/>
        <v>33960.131245397904</v>
      </c>
      <c r="O156" s="49">
        <f t="shared" ca="1" si="17"/>
        <v>407521.57494477485</v>
      </c>
    </row>
    <row r="157" spans="1:15" x14ac:dyDescent="0.25">
      <c r="A157" s="3" t="s">
        <v>10</v>
      </c>
      <c r="B157" t="s">
        <v>61</v>
      </c>
      <c r="C157" s="49">
        <f t="shared" ca="1" si="15"/>
        <v>153557.2210532859</v>
      </c>
      <c r="D157" s="49">
        <f t="shared" ca="1" si="18"/>
        <v>153557.2210532859</v>
      </c>
      <c r="E157" s="49">
        <f t="shared" ca="1" si="18"/>
        <v>153557.2210532859</v>
      </c>
      <c r="F157" s="49">
        <f t="shared" ca="1" si="18"/>
        <v>153557.2210532859</v>
      </c>
      <c r="G157" s="49">
        <f t="shared" ca="1" si="18"/>
        <v>153557.2210532859</v>
      </c>
      <c r="H157" s="49">
        <f t="shared" ca="1" si="18"/>
        <v>153557.2210532859</v>
      </c>
      <c r="I157" s="49">
        <f t="shared" ca="1" si="18"/>
        <v>153557.2210532859</v>
      </c>
      <c r="J157" s="49">
        <f t="shared" ca="1" si="18"/>
        <v>153557.2210532859</v>
      </c>
      <c r="K157" s="49">
        <f t="shared" ca="1" si="18"/>
        <v>153557.2210532859</v>
      </c>
      <c r="L157" s="49">
        <f t="shared" ca="1" si="18"/>
        <v>153557.2210532859</v>
      </c>
      <c r="M157" s="49">
        <f t="shared" ca="1" si="18"/>
        <v>153557.2210532859</v>
      </c>
      <c r="N157" s="49">
        <f t="shared" ca="1" si="18"/>
        <v>153557.2210532859</v>
      </c>
      <c r="O157" s="49">
        <f t="shared" ca="1" si="17"/>
        <v>1842686.6526394307</v>
      </c>
    </row>
    <row r="158" spans="1:15" x14ac:dyDescent="0.25">
      <c r="A158" s="3" t="s">
        <v>10</v>
      </c>
      <c r="B158" t="s">
        <v>62</v>
      </c>
      <c r="C158" s="49">
        <f t="shared" ca="1" si="15"/>
        <v>704575.35773183207</v>
      </c>
      <c r="D158" s="49">
        <f t="shared" ca="1" si="18"/>
        <v>704575.35773183207</v>
      </c>
      <c r="E158" s="49">
        <f t="shared" ca="1" si="18"/>
        <v>704575.35773183207</v>
      </c>
      <c r="F158" s="49">
        <f t="shared" ca="1" si="18"/>
        <v>704575.35773183207</v>
      </c>
      <c r="G158" s="49">
        <f t="shared" ca="1" si="18"/>
        <v>704575.35773183207</v>
      </c>
      <c r="H158" s="49">
        <f t="shared" ca="1" si="18"/>
        <v>704575.35773183207</v>
      </c>
      <c r="I158" s="49">
        <f t="shared" ca="1" si="18"/>
        <v>704575.35773183207</v>
      </c>
      <c r="J158" s="49">
        <f t="shared" ca="1" si="18"/>
        <v>704575.35773183207</v>
      </c>
      <c r="K158" s="49">
        <f t="shared" ca="1" si="18"/>
        <v>704575.35773183207</v>
      </c>
      <c r="L158" s="49">
        <f t="shared" ca="1" si="18"/>
        <v>704575.35773183207</v>
      </c>
      <c r="M158" s="49">
        <f t="shared" ca="1" si="18"/>
        <v>704575.35773183207</v>
      </c>
      <c r="N158" s="49">
        <f t="shared" ca="1" si="18"/>
        <v>704575.35773183207</v>
      </c>
      <c r="O158" s="49">
        <f t="shared" ca="1" si="17"/>
        <v>8454904.2927819844</v>
      </c>
    </row>
    <row r="159" spans="1:15" x14ac:dyDescent="0.25">
      <c r="A159" s="3" t="s">
        <v>10</v>
      </c>
      <c r="B159" t="s">
        <v>63</v>
      </c>
      <c r="C159" s="49">
        <f t="shared" ca="1" si="15"/>
        <v>186233.32976852893</v>
      </c>
      <c r="D159" s="49">
        <f t="shared" ca="1" si="18"/>
        <v>186233.32976852893</v>
      </c>
      <c r="E159" s="49">
        <f t="shared" ca="1" si="18"/>
        <v>186233.32976852893</v>
      </c>
      <c r="F159" s="49">
        <f t="shared" ca="1" si="18"/>
        <v>186233.32976852893</v>
      </c>
      <c r="G159" s="49">
        <f t="shared" ca="1" si="18"/>
        <v>186233.32976852893</v>
      </c>
      <c r="H159" s="49">
        <f t="shared" ca="1" si="18"/>
        <v>186233.32976852893</v>
      </c>
      <c r="I159" s="49">
        <f t="shared" ca="1" si="18"/>
        <v>186233.32976852893</v>
      </c>
      <c r="J159" s="49">
        <f t="shared" ca="1" si="18"/>
        <v>186233.32976852893</v>
      </c>
      <c r="K159" s="49">
        <f t="shared" ca="1" si="18"/>
        <v>186233.32976852893</v>
      </c>
      <c r="L159" s="49">
        <f t="shared" ca="1" si="18"/>
        <v>186233.32976852893</v>
      </c>
      <c r="M159" s="49">
        <f t="shared" ca="1" si="18"/>
        <v>186233.32976852893</v>
      </c>
      <c r="N159" s="49">
        <f t="shared" ca="1" si="18"/>
        <v>186233.32976852893</v>
      </c>
      <c r="O159" s="49">
        <f t="shared" ca="1" si="17"/>
        <v>2234799.9572223471</v>
      </c>
    </row>
    <row r="160" spans="1:15" x14ac:dyDescent="0.25">
      <c r="A160" s="3" t="s">
        <v>10</v>
      </c>
      <c r="B160" t="s">
        <v>64</v>
      </c>
      <c r="C160" s="49">
        <f t="shared" ca="1" si="15"/>
        <v>36572.824297529194</v>
      </c>
      <c r="D160" s="49">
        <f t="shared" ca="1" si="18"/>
        <v>36572.824297529194</v>
      </c>
      <c r="E160" s="49">
        <f t="shared" ca="1" si="18"/>
        <v>36572.824297529194</v>
      </c>
      <c r="F160" s="49">
        <f t="shared" ca="1" si="18"/>
        <v>36572.824297529194</v>
      </c>
      <c r="G160" s="49">
        <f t="shared" ca="1" si="18"/>
        <v>36572.824297529194</v>
      </c>
      <c r="H160" s="49">
        <f t="shared" ca="1" si="18"/>
        <v>36572.824297529194</v>
      </c>
      <c r="I160" s="49">
        <f t="shared" ca="1" si="18"/>
        <v>36572.824297529194</v>
      </c>
      <c r="J160" s="49">
        <f t="shared" ca="1" si="18"/>
        <v>36572.824297529194</v>
      </c>
      <c r="K160" s="49">
        <f t="shared" ca="1" si="18"/>
        <v>36572.824297529194</v>
      </c>
      <c r="L160" s="49">
        <f t="shared" ca="1" si="18"/>
        <v>36572.824297529194</v>
      </c>
      <c r="M160" s="49">
        <f t="shared" ca="1" si="18"/>
        <v>36572.824297529194</v>
      </c>
      <c r="N160" s="49">
        <f t="shared" ca="1" si="18"/>
        <v>36572.824297529194</v>
      </c>
      <c r="O160" s="49">
        <f t="shared" ca="1" si="17"/>
        <v>438873.89157035033</v>
      </c>
    </row>
    <row r="161" spans="1:15" x14ac:dyDescent="0.25">
      <c r="A161" s="3" t="s">
        <v>10</v>
      </c>
      <c r="B161" t="s">
        <v>65</v>
      </c>
      <c r="C161" s="49">
        <f t="shared" ca="1" si="15"/>
        <v>282439.92462183814</v>
      </c>
      <c r="D161" s="49">
        <f t="shared" ca="1" si="18"/>
        <v>282439.92462183814</v>
      </c>
      <c r="E161" s="49">
        <f t="shared" ca="1" si="18"/>
        <v>282439.92462183814</v>
      </c>
      <c r="F161" s="49">
        <f t="shared" ca="1" si="18"/>
        <v>282439.92462183814</v>
      </c>
      <c r="G161" s="49">
        <f t="shared" ca="1" si="18"/>
        <v>282439.92462183814</v>
      </c>
      <c r="H161" s="49">
        <f t="shared" ca="1" si="18"/>
        <v>282439.92462183814</v>
      </c>
      <c r="I161" s="49">
        <f t="shared" ca="1" si="18"/>
        <v>282439.92462183814</v>
      </c>
      <c r="J161" s="49">
        <f t="shared" ca="1" si="18"/>
        <v>282439.92462183814</v>
      </c>
      <c r="K161" s="49">
        <f t="shared" ca="1" si="18"/>
        <v>282439.92462183814</v>
      </c>
      <c r="L161" s="49">
        <f t="shared" ca="1" si="18"/>
        <v>282439.92462183814</v>
      </c>
      <c r="M161" s="49">
        <f t="shared" ca="1" si="18"/>
        <v>282439.92462183814</v>
      </c>
      <c r="N161" s="49">
        <f t="shared" ca="1" si="18"/>
        <v>282439.92462183814</v>
      </c>
      <c r="O161" s="49">
        <f t="shared" ca="1" si="17"/>
        <v>3389279.0954620577</v>
      </c>
    </row>
    <row r="162" spans="1:15" x14ac:dyDescent="0.25">
      <c r="A162" s="3" t="s">
        <v>10</v>
      </c>
      <c r="B162" t="s">
        <v>66</v>
      </c>
      <c r="C162" s="49">
        <f t="shared" ca="1" si="15"/>
        <v>24337.348846195458</v>
      </c>
      <c r="D162" s="49">
        <f t="shared" ca="1" si="18"/>
        <v>24337.348846195458</v>
      </c>
      <c r="E162" s="49">
        <f t="shared" ca="1" si="18"/>
        <v>24337.348846195458</v>
      </c>
      <c r="F162" s="49">
        <f t="shared" ca="1" si="18"/>
        <v>24337.348846195458</v>
      </c>
      <c r="G162" s="49">
        <f t="shared" ca="1" si="18"/>
        <v>24337.348846195458</v>
      </c>
      <c r="H162" s="49">
        <f t="shared" ca="1" si="18"/>
        <v>24337.348846195458</v>
      </c>
      <c r="I162" s="49">
        <f t="shared" ca="1" si="18"/>
        <v>24337.348846195458</v>
      </c>
      <c r="J162" s="49">
        <f t="shared" ca="1" si="18"/>
        <v>24337.348846195458</v>
      </c>
      <c r="K162" s="49">
        <f t="shared" ca="1" si="18"/>
        <v>24337.348846195458</v>
      </c>
      <c r="L162" s="49">
        <f t="shared" ca="1" si="18"/>
        <v>24337.348846195458</v>
      </c>
      <c r="M162" s="49">
        <f t="shared" ca="1" si="18"/>
        <v>24337.348846195458</v>
      </c>
      <c r="N162" s="49">
        <f t="shared" ca="1" si="18"/>
        <v>24337.348846195458</v>
      </c>
      <c r="O162" s="49">
        <f t="shared" ca="1" si="17"/>
        <v>292048.18615434552</v>
      </c>
    </row>
    <row r="163" spans="1:15" x14ac:dyDescent="0.25">
      <c r="A163" s="3" t="s">
        <v>10</v>
      </c>
      <c r="B163" t="s">
        <v>67</v>
      </c>
      <c r="C163" s="49">
        <f t="shared" ca="1" si="15"/>
        <v>100427.67112586356</v>
      </c>
      <c r="D163" s="49">
        <f t="shared" ca="1" si="18"/>
        <v>100427.67112586356</v>
      </c>
      <c r="E163" s="49">
        <f t="shared" ca="1" si="18"/>
        <v>100427.67112586356</v>
      </c>
      <c r="F163" s="49">
        <f t="shared" ca="1" si="18"/>
        <v>100427.67112586356</v>
      </c>
      <c r="G163" s="49">
        <f t="shared" ca="1" si="18"/>
        <v>100427.67112586356</v>
      </c>
      <c r="H163" s="49">
        <f t="shared" ca="1" si="18"/>
        <v>100427.67112586356</v>
      </c>
      <c r="I163" s="49">
        <f t="shared" ca="1" si="18"/>
        <v>100427.67112586356</v>
      </c>
      <c r="J163" s="49">
        <f t="shared" ca="1" si="18"/>
        <v>100427.67112586356</v>
      </c>
      <c r="K163" s="49">
        <f t="shared" ca="1" si="18"/>
        <v>100427.67112586356</v>
      </c>
      <c r="L163" s="49">
        <f t="shared" ca="1" si="18"/>
        <v>100427.67112586356</v>
      </c>
      <c r="M163" s="49">
        <f t="shared" ca="1" si="18"/>
        <v>100427.67112586356</v>
      </c>
      <c r="N163" s="49">
        <f t="shared" ca="1" si="18"/>
        <v>100427.67112586356</v>
      </c>
      <c r="O163" s="49">
        <f t="shared" ca="1" si="17"/>
        <v>1205132.0535103627</v>
      </c>
    </row>
    <row r="164" spans="1:15" x14ac:dyDescent="0.25">
      <c r="A164" s="3" t="s">
        <v>10</v>
      </c>
      <c r="B164" t="s">
        <v>68</v>
      </c>
      <c r="C164" s="49">
        <f t="shared" ca="1" si="15"/>
        <v>11909.218256050592</v>
      </c>
      <c r="D164" s="49">
        <f t="shared" ca="1" si="18"/>
        <v>11909.218256050592</v>
      </c>
      <c r="E164" s="49">
        <f t="shared" ca="1" si="18"/>
        <v>11909.218256050592</v>
      </c>
      <c r="F164" s="49">
        <f t="shared" ca="1" si="18"/>
        <v>11909.218256050592</v>
      </c>
      <c r="G164" s="49">
        <f t="shared" ca="1" si="18"/>
        <v>11909.218256050592</v>
      </c>
      <c r="H164" s="49">
        <f t="shared" ca="1" si="18"/>
        <v>11909.218256050592</v>
      </c>
      <c r="I164" s="49">
        <f t="shared" ca="1" si="18"/>
        <v>11909.218256050592</v>
      </c>
      <c r="J164" s="49">
        <f t="shared" ca="1" si="18"/>
        <v>11909.218256050592</v>
      </c>
      <c r="K164" s="49">
        <f t="shared" ca="1" si="18"/>
        <v>11909.218256050592</v>
      </c>
      <c r="L164" s="49">
        <f t="shared" ca="1" si="18"/>
        <v>11909.218256050592</v>
      </c>
      <c r="M164" s="49">
        <f t="shared" ca="1" si="18"/>
        <v>11909.218256050592</v>
      </c>
      <c r="N164" s="49">
        <f t="shared" ca="1" si="18"/>
        <v>11909.218256050592</v>
      </c>
      <c r="O164" s="49">
        <f t="shared" ca="1" si="17"/>
        <v>142910.61907260711</v>
      </c>
    </row>
    <row r="165" spans="1:15" x14ac:dyDescent="0.25">
      <c r="A165" s="3" t="s">
        <v>11</v>
      </c>
      <c r="B165" t="s">
        <v>41</v>
      </c>
      <c r="C165" s="49">
        <f t="shared" ca="1" si="15"/>
        <v>1252350.5814963209</v>
      </c>
      <c r="D165" s="49">
        <f t="shared" ca="1" si="18"/>
        <v>1252350.5814963209</v>
      </c>
      <c r="E165" s="49">
        <f t="shared" ca="1" si="18"/>
        <v>1252350.5814963209</v>
      </c>
      <c r="F165" s="49">
        <f t="shared" ca="1" si="18"/>
        <v>1252350.5814963209</v>
      </c>
      <c r="G165" s="49">
        <f t="shared" ca="1" si="18"/>
        <v>1252350.5814963209</v>
      </c>
      <c r="H165" s="49">
        <f t="shared" ca="1" si="18"/>
        <v>1252350.5814963209</v>
      </c>
      <c r="I165" s="49">
        <f t="shared" ca="1" si="18"/>
        <v>1252350.5814963209</v>
      </c>
      <c r="J165" s="49">
        <f t="shared" ca="1" si="18"/>
        <v>1252350.5814963209</v>
      </c>
      <c r="K165" s="49">
        <f t="shared" ca="1" si="18"/>
        <v>1252350.5814963209</v>
      </c>
      <c r="L165" s="49">
        <f t="shared" ca="1" si="18"/>
        <v>1252350.5814963209</v>
      </c>
      <c r="M165" s="49">
        <f t="shared" ca="1" si="18"/>
        <v>1252350.5814963209</v>
      </c>
      <c r="N165" s="49">
        <f t="shared" ca="1" si="18"/>
        <v>1252350.5814963209</v>
      </c>
      <c r="O165" s="49">
        <f t="shared" ca="1" si="17"/>
        <v>15028206.97795585</v>
      </c>
    </row>
    <row r="166" spans="1:15" x14ac:dyDescent="0.25">
      <c r="A166" s="3" t="s">
        <v>11</v>
      </c>
      <c r="B166" t="s">
        <v>54</v>
      </c>
      <c r="C166" s="49">
        <f t="shared" ca="1" si="15"/>
        <v>2133376.1442786991</v>
      </c>
      <c r="D166" s="49">
        <f t="shared" ca="1" si="18"/>
        <v>2133376.1442786991</v>
      </c>
      <c r="E166" s="49">
        <f t="shared" ca="1" si="18"/>
        <v>2133376.1442786991</v>
      </c>
      <c r="F166" s="49">
        <f t="shared" ca="1" si="18"/>
        <v>2133376.1442786991</v>
      </c>
      <c r="G166" s="49">
        <f t="shared" ca="1" si="18"/>
        <v>2133376.1442786991</v>
      </c>
      <c r="H166" s="49">
        <f t="shared" ca="1" si="18"/>
        <v>2133376.1442786991</v>
      </c>
      <c r="I166" s="49">
        <f t="shared" ca="1" si="18"/>
        <v>2133376.1442786991</v>
      </c>
      <c r="J166" s="49">
        <f t="shared" ca="1" si="18"/>
        <v>2133376.1442786991</v>
      </c>
      <c r="K166" s="49">
        <f t="shared" ca="1" si="18"/>
        <v>2133376.1442786991</v>
      </c>
      <c r="L166" s="49">
        <f t="shared" ca="1" si="18"/>
        <v>2133376.1442786991</v>
      </c>
      <c r="M166" s="49">
        <f t="shared" ca="1" si="18"/>
        <v>2133376.1442786991</v>
      </c>
      <c r="N166" s="49">
        <f t="shared" ca="1" si="18"/>
        <v>2133376.1442786991</v>
      </c>
      <c r="O166" s="49">
        <f t="shared" ca="1" si="17"/>
        <v>25600513.731344387</v>
      </c>
    </row>
    <row r="167" spans="1:15" x14ac:dyDescent="0.25">
      <c r="A167" s="3" t="s">
        <v>11</v>
      </c>
      <c r="B167" t="s">
        <v>55</v>
      </c>
      <c r="C167" s="49">
        <f t="shared" ca="1" si="15"/>
        <v>1163725.9927577209</v>
      </c>
      <c r="D167" s="49">
        <f t="shared" ca="1" si="18"/>
        <v>1163725.9927577209</v>
      </c>
      <c r="E167" s="49">
        <f t="shared" ca="1" si="18"/>
        <v>1163725.9927577209</v>
      </c>
      <c r="F167" s="49">
        <f t="shared" ca="1" si="18"/>
        <v>1163725.9927577209</v>
      </c>
      <c r="G167" s="49">
        <f t="shared" ca="1" si="18"/>
        <v>1163725.9927577209</v>
      </c>
      <c r="H167" s="49">
        <f t="shared" ca="1" si="18"/>
        <v>1163725.9927577209</v>
      </c>
      <c r="I167" s="49">
        <f t="shared" ca="1" si="18"/>
        <v>1163725.9927577209</v>
      </c>
      <c r="J167" s="49">
        <f t="shared" ca="1" si="18"/>
        <v>1163725.9927577209</v>
      </c>
      <c r="K167" s="49">
        <f t="shared" ca="1" si="18"/>
        <v>1163725.9927577209</v>
      </c>
      <c r="L167" s="49">
        <f t="shared" ca="1" si="18"/>
        <v>1163725.9927577209</v>
      </c>
      <c r="M167" s="49">
        <f t="shared" ca="1" si="18"/>
        <v>1163725.9927577209</v>
      </c>
      <c r="N167" s="49">
        <f t="shared" ca="1" si="18"/>
        <v>1163725.9927577209</v>
      </c>
      <c r="O167" s="49">
        <f t="shared" ca="1" si="17"/>
        <v>13964711.91309265</v>
      </c>
    </row>
    <row r="168" spans="1:15" x14ac:dyDescent="0.25">
      <c r="A168" s="3" t="s">
        <v>11</v>
      </c>
      <c r="B168" t="s">
        <v>56</v>
      </c>
      <c r="C168" s="49">
        <f t="shared" ca="1" si="15"/>
        <v>306577.35789374972</v>
      </c>
      <c r="D168" s="49">
        <f t="shared" ca="1" si="18"/>
        <v>306577.35789374972</v>
      </c>
      <c r="E168" s="49">
        <f t="shared" ca="1" si="18"/>
        <v>306577.35789374972</v>
      </c>
      <c r="F168" s="49">
        <f t="shared" ca="1" si="18"/>
        <v>306577.35789374972</v>
      </c>
      <c r="G168" s="49">
        <f t="shared" ca="1" si="18"/>
        <v>306577.35789374972</v>
      </c>
      <c r="H168" s="49">
        <f t="shared" ca="1" si="18"/>
        <v>306577.35789374972</v>
      </c>
      <c r="I168" s="49">
        <f t="shared" ca="1" si="18"/>
        <v>306577.35789374972</v>
      </c>
      <c r="J168" s="49">
        <f t="shared" ca="1" si="18"/>
        <v>306577.35789374972</v>
      </c>
      <c r="K168" s="49">
        <f t="shared" ca="1" si="18"/>
        <v>306577.35789374972</v>
      </c>
      <c r="L168" s="49">
        <f t="shared" ca="1" si="18"/>
        <v>306577.35789374972</v>
      </c>
      <c r="M168" s="49">
        <f t="shared" ca="1" si="18"/>
        <v>306577.35789374972</v>
      </c>
      <c r="N168" s="49">
        <f t="shared" ca="1" si="18"/>
        <v>306577.35789374972</v>
      </c>
      <c r="O168" s="49">
        <f t="shared" ca="1" si="17"/>
        <v>3678928.2947249967</v>
      </c>
    </row>
    <row r="169" spans="1:15" x14ac:dyDescent="0.25">
      <c r="A169" s="3" t="s">
        <v>11</v>
      </c>
      <c r="B169" t="s">
        <v>57</v>
      </c>
      <c r="C169" s="49">
        <f t="shared" ca="1" si="15"/>
        <v>95850.385693229793</v>
      </c>
      <c r="D169" s="49">
        <f t="shared" ca="1" si="18"/>
        <v>95850.385693229793</v>
      </c>
      <c r="E169" s="49">
        <f t="shared" ca="1" si="18"/>
        <v>95850.385693229793</v>
      </c>
      <c r="F169" s="49">
        <f t="shared" ca="1" si="18"/>
        <v>95850.385693229793</v>
      </c>
      <c r="G169" s="49">
        <f t="shared" ca="1" si="18"/>
        <v>95850.385693229793</v>
      </c>
      <c r="H169" s="49">
        <f t="shared" ca="1" si="18"/>
        <v>95850.385693229793</v>
      </c>
      <c r="I169" s="49">
        <f t="shared" ca="1" si="18"/>
        <v>95850.385693229793</v>
      </c>
      <c r="J169" s="49">
        <f t="shared" ca="1" si="18"/>
        <v>95850.385693229793</v>
      </c>
      <c r="K169" s="49">
        <f t="shared" ca="1" si="18"/>
        <v>95850.385693229793</v>
      </c>
      <c r="L169" s="49">
        <f t="shared" ca="1" si="18"/>
        <v>95850.385693229793</v>
      </c>
      <c r="M169" s="49">
        <f t="shared" ca="1" si="18"/>
        <v>95850.385693229793</v>
      </c>
      <c r="N169" s="49">
        <f t="shared" ca="1" si="18"/>
        <v>95850.385693229793</v>
      </c>
      <c r="O169" s="49">
        <f t="shared" ca="1" si="17"/>
        <v>1150204.6283187575</v>
      </c>
    </row>
    <row r="170" spans="1:15" x14ac:dyDescent="0.25">
      <c r="A170" s="3" t="s">
        <v>11</v>
      </c>
      <c r="B170" t="s">
        <v>58</v>
      </c>
      <c r="C170" s="49">
        <f t="shared" ca="1" si="15"/>
        <v>988622.98121314368</v>
      </c>
      <c r="D170" s="49">
        <f t="shared" ca="1" si="18"/>
        <v>988622.98121314368</v>
      </c>
      <c r="E170" s="49">
        <f t="shared" ca="1" si="18"/>
        <v>988622.98121314368</v>
      </c>
      <c r="F170" s="49">
        <f t="shared" ca="1" si="18"/>
        <v>988622.98121314368</v>
      </c>
      <c r="G170" s="49">
        <f t="shared" ca="1" si="18"/>
        <v>988622.98121314368</v>
      </c>
      <c r="H170" s="49">
        <f t="shared" ca="1" si="18"/>
        <v>988622.98121314368</v>
      </c>
      <c r="I170" s="49">
        <f t="shared" ca="1" si="18"/>
        <v>988622.98121314368</v>
      </c>
      <c r="J170" s="49">
        <f t="shared" ca="1" si="18"/>
        <v>988622.98121314368</v>
      </c>
      <c r="K170" s="49">
        <f t="shared" ca="1" si="18"/>
        <v>988622.98121314368</v>
      </c>
      <c r="L170" s="49">
        <f t="shared" ca="1" si="18"/>
        <v>988622.98121314368</v>
      </c>
      <c r="M170" s="49">
        <f t="shared" ca="1" si="18"/>
        <v>988622.98121314368</v>
      </c>
      <c r="N170" s="49">
        <f t="shared" ca="1" si="18"/>
        <v>988622.98121314368</v>
      </c>
      <c r="O170" s="49">
        <f t="shared" ca="1" si="17"/>
        <v>11863475.774557725</v>
      </c>
    </row>
    <row r="171" spans="1:15" x14ac:dyDescent="0.25">
      <c r="A171" s="3" t="s">
        <v>11</v>
      </c>
      <c r="B171" t="s">
        <v>59</v>
      </c>
      <c r="C171" s="49">
        <f t="shared" ca="1" si="15"/>
        <v>1116990.3345466028</v>
      </c>
      <c r="D171" s="49">
        <f t="shared" ca="1" si="18"/>
        <v>1116990.3345466028</v>
      </c>
      <c r="E171" s="49">
        <f t="shared" ca="1" si="18"/>
        <v>1116990.3345466028</v>
      </c>
      <c r="F171" s="49">
        <f t="shared" ca="1" si="18"/>
        <v>1116990.3345466028</v>
      </c>
      <c r="G171" s="49">
        <f t="shared" ca="1" si="18"/>
        <v>1116990.3345466028</v>
      </c>
      <c r="H171" s="49">
        <f t="shared" ca="1" si="18"/>
        <v>1116990.3345466028</v>
      </c>
      <c r="I171" s="49">
        <f t="shared" ca="1" si="18"/>
        <v>1116990.3345466028</v>
      </c>
      <c r="J171" s="49">
        <f t="shared" ca="1" si="18"/>
        <v>1116990.3345466028</v>
      </c>
      <c r="K171" s="49">
        <f t="shared" ca="1" si="18"/>
        <v>1116990.3345466028</v>
      </c>
      <c r="L171" s="49">
        <f t="shared" ca="1" si="18"/>
        <v>1116990.3345466028</v>
      </c>
      <c r="M171" s="49">
        <f t="shared" ca="1" si="18"/>
        <v>1116990.3345466028</v>
      </c>
      <c r="N171" s="49">
        <f t="shared" ca="1" si="18"/>
        <v>1116990.3345466028</v>
      </c>
      <c r="O171" s="49">
        <f t="shared" ca="1" si="17"/>
        <v>13403884.014559234</v>
      </c>
    </row>
    <row r="172" spans="1:15" x14ac:dyDescent="0.25">
      <c r="A172" s="3" t="s">
        <v>11</v>
      </c>
      <c r="B172" t="s">
        <v>60</v>
      </c>
      <c r="C172" s="49">
        <f t="shared" ca="1" si="15"/>
        <v>247858.23548477609</v>
      </c>
      <c r="D172" s="49">
        <f t="shared" ca="1" si="18"/>
        <v>247858.23548477609</v>
      </c>
      <c r="E172" s="49">
        <f t="shared" ca="1" si="18"/>
        <v>247858.23548477609</v>
      </c>
      <c r="F172" s="49">
        <f t="shared" ca="1" si="18"/>
        <v>247858.23548477609</v>
      </c>
      <c r="G172" s="49">
        <f t="shared" ca="1" si="18"/>
        <v>247858.23548477609</v>
      </c>
      <c r="H172" s="49">
        <f t="shared" ca="1" si="18"/>
        <v>247858.23548477609</v>
      </c>
      <c r="I172" s="49">
        <f t="shared" ca="1" si="18"/>
        <v>247858.23548477609</v>
      </c>
      <c r="J172" s="49">
        <f t="shared" ca="1" si="18"/>
        <v>247858.23548477609</v>
      </c>
      <c r="K172" s="49">
        <f t="shared" ca="1" si="18"/>
        <v>247858.23548477609</v>
      </c>
      <c r="L172" s="49">
        <f t="shared" ca="1" si="18"/>
        <v>247858.23548477609</v>
      </c>
      <c r="M172" s="49">
        <f t="shared" ca="1" si="18"/>
        <v>247858.23548477609</v>
      </c>
      <c r="N172" s="49">
        <f t="shared" ca="1" si="18"/>
        <v>247858.23548477609</v>
      </c>
      <c r="O172" s="49">
        <f t="shared" ca="1" si="17"/>
        <v>2974298.825817313</v>
      </c>
    </row>
    <row r="173" spans="1:15" x14ac:dyDescent="0.25">
      <c r="A173" s="3" t="s">
        <v>11</v>
      </c>
      <c r="B173" t="s">
        <v>61</v>
      </c>
      <c r="C173" s="49">
        <f t="shared" ca="1" si="15"/>
        <v>712362.75262586947</v>
      </c>
      <c r="D173" s="49">
        <f t="shared" ca="1" si="18"/>
        <v>712362.75262586947</v>
      </c>
      <c r="E173" s="49">
        <f t="shared" ca="1" si="18"/>
        <v>712362.75262586947</v>
      </c>
      <c r="F173" s="49">
        <f t="shared" ca="1" si="18"/>
        <v>712362.75262586947</v>
      </c>
      <c r="G173" s="49">
        <f t="shared" ca="1" si="18"/>
        <v>712362.75262586947</v>
      </c>
      <c r="H173" s="49">
        <f t="shared" ca="1" si="18"/>
        <v>712362.75262586947</v>
      </c>
      <c r="I173" s="49">
        <f t="shared" ca="1" si="18"/>
        <v>712362.75262586947</v>
      </c>
      <c r="J173" s="49">
        <f t="shared" ca="1" si="18"/>
        <v>712362.75262586947</v>
      </c>
      <c r="K173" s="49">
        <f t="shared" ca="1" si="18"/>
        <v>712362.75262586947</v>
      </c>
      <c r="L173" s="49">
        <f t="shared" ca="1" si="18"/>
        <v>712362.75262586947</v>
      </c>
      <c r="M173" s="49">
        <f t="shared" ca="1" si="18"/>
        <v>712362.75262586947</v>
      </c>
      <c r="N173" s="49">
        <f t="shared" ca="1" si="18"/>
        <v>712362.75262586947</v>
      </c>
      <c r="O173" s="49">
        <f t="shared" ca="1" si="17"/>
        <v>8548353.0315104332</v>
      </c>
    </row>
    <row r="174" spans="1:15" x14ac:dyDescent="0.25">
      <c r="A174" s="3" t="s">
        <v>11</v>
      </c>
      <c r="B174" t="s">
        <v>62</v>
      </c>
      <c r="C174" s="49">
        <f t="shared" ca="1" si="15"/>
        <v>3075663.9688789002</v>
      </c>
      <c r="D174" s="49">
        <f t="shared" ca="1" si="18"/>
        <v>3075663.9688789002</v>
      </c>
      <c r="E174" s="49">
        <f t="shared" ca="1" si="18"/>
        <v>3075663.9688789002</v>
      </c>
      <c r="F174" s="49">
        <f t="shared" ca="1" si="18"/>
        <v>3075663.9688789002</v>
      </c>
      <c r="G174" s="49">
        <f t="shared" ca="1" si="18"/>
        <v>3075663.9688789002</v>
      </c>
      <c r="H174" s="49">
        <f t="shared" ca="1" si="18"/>
        <v>3075663.9688789002</v>
      </c>
      <c r="I174" s="49">
        <f t="shared" ca="1" si="18"/>
        <v>3075663.9688789002</v>
      </c>
      <c r="J174" s="49">
        <f t="shared" ca="1" si="18"/>
        <v>3075663.9688789002</v>
      </c>
      <c r="K174" s="49">
        <f t="shared" ca="1" si="18"/>
        <v>3075663.9688789002</v>
      </c>
      <c r="L174" s="49">
        <f t="shared" ca="1" si="18"/>
        <v>3075663.9688789002</v>
      </c>
      <c r="M174" s="49">
        <f t="shared" ca="1" si="18"/>
        <v>3075663.9688789002</v>
      </c>
      <c r="N174" s="49">
        <f t="shared" ca="1" si="18"/>
        <v>3075663.9688789002</v>
      </c>
      <c r="O174" s="49">
        <f t="shared" ca="1" si="17"/>
        <v>36907967.6265468</v>
      </c>
    </row>
    <row r="175" spans="1:15" x14ac:dyDescent="0.25">
      <c r="A175" s="3" t="s">
        <v>11</v>
      </c>
      <c r="B175" t="s">
        <v>63</v>
      </c>
      <c r="C175" s="49">
        <f t="shared" ca="1" si="15"/>
        <v>346044.17869812861</v>
      </c>
      <c r="D175" s="49">
        <f t="shared" ca="1" si="18"/>
        <v>346044.17869812861</v>
      </c>
      <c r="E175" s="49">
        <f t="shared" ca="1" si="18"/>
        <v>346044.17869812861</v>
      </c>
      <c r="F175" s="49">
        <f t="shared" ca="1" si="18"/>
        <v>346044.17869812861</v>
      </c>
      <c r="G175" s="49">
        <f t="shared" ca="1" si="18"/>
        <v>346044.17869812861</v>
      </c>
      <c r="H175" s="49">
        <f t="shared" ca="1" si="18"/>
        <v>346044.17869812861</v>
      </c>
      <c r="I175" s="49">
        <f t="shared" ca="1" si="18"/>
        <v>346044.17869812861</v>
      </c>
      <c r="J175" s="49">
        <f t="shared" ca="1" si="18"/>
        <v>346044.17869812861</v>
      </c>
      <c r="K175" s="49">
        <f t="shared" ca="1" si="18"/>
        <v>346044.17869812861</v>
      </c>
      <c r="L175" s="49">
        <f t="shared" ca="1" si="18"/>
        <v>346044.17869812861</v>
      </c>
      <c r="M175" s="49">
        <f t="shared" ca="1" si="18"/>
        <v>346044.17869812861</v>
      </c>
      <c r="N175" s="49">
        <f t="shared" ca="1" si="18"/>
        <v>346044.17869812861</v>
      </c>
      <c r="O175" s="49">
        <f t="shared" ca="1" si="17"/>
        <v>4152530.1443775436</v>
      </c>
    </row>
    <row r="176" spans="1:15" x14ac:dyDescent="0.25">
      <c r="A176" s="3" t="s">
        <v>11</v>
      </c>
      <c r="B176" t="s">
        <v>64</v>
      </c>
      <c r="C176" s="49">
        <f t="shared" ca="1" si="15"/>
        <v>399929.21515112108</v>
      </c>
      <c r="D176" s="49">
        <f t="shared" ca="1" si="18"/>
        <v>399929.21515112108</v>
      </c>
      <c r="E176" s="49">
        <f t="shared" ca="1" si="18"/>
        <v>399929.21515112108</v>
      </c>
      <c r="F176" s="49">
        <f t="shared" ca="1" si="18"/>
        <v>399929.21515112108</v>
      </c>
      <c r="G176" s="49">
        <f t="shared" ca="1" si="18"/>
        <v>399929.21515112108</v>
      </c>
      <c r="H176" s="49">
        <f t="shared" ca="1" si="18"/>
        <v>399929.21515112108</v>
      </c>
      <c r="I176" s="49">
        <f t="shared" ca="1" si="18"/>
        <v>399929.21515112108</v>
      </c>
      <c r="J176" s="49">
        <f t="shared" ca="1" si="18"/>
        <v>399929.21515112108</v>
      </c>
      <c r="K176" s="49">
        <f t="shared" ca="1" si="18"/>
        <v>399929.21515112108</v>
      </c>
      <c r="L176" s="49">
        <f t="shared" ca="1" si="18"/>
        <v>399929.21515112108</v>
      </c>
      <c r="M176" s="49">
        <f t="shared" ca="1" si="18"/>
        <v>399929.21515112108</v>
      </c>
      <c r="N176" s="49">
        <f t="shared" ca="1" si="18"/>
        <v>399929.21515112108</v>
      </c>
      <c r="O176" s="49">
        <f t="shared" ca="1" si="17"/>
        <v>4799150.5818134528</v>
      </c>
    </row>
    <row r="177" spans="1:15" x14ac:dyDescent="0.25">
      <c r="A177" s="3" t="s">
        <v>11</v>
      </c>
      <c r="B177" t="s">
        <v>65</v>
      </c>
      <c r="C177" s="49">
        <f t="shared" ca="1" si="15"/>
        <v>589836.76515994139</v>
      </c>
      <c r="D177" s="49">
        <f t="shared" ca="1" si="18"/>
        <v>589836.76515994139</v>
      </c>
      <c r="E177" s="49">
        <f t="shared" ca="1" si="18"/>
        <v>589836.76515994139</v>
      </c>
      <c r="F177" s="49">
        <f t="shared" ca="1" si="18"/>
        <v>589836.76515994139</v>
      </c>
      <c r="G177" s="49">
        <f t="shared" ca="1" si="18"/>
        <v>589836.76515994139</v>
      </c>
      <c r="H177" s="49">
        <f t="shared" ca="1" si="18"/>
        <v>589836.76515994139</v>
      </c>
      <c r="I177" s="49">
        <f t="shared" ca="1" si="18"/>
        <v>589836.76515994139</v>
      </c>
      <c r="J177" s="49">
        <f t="shared" ca="1" si="18"/>
        <v>589836.76515994139</v>
      </c>
      <c r="K177" s="49">
        <f t="shared" ca="1" si="18"/>
        <v>589836.76515994139</v>
      </c>
      <c r="L177" s="49">
        <f t="shared" ca="1" si="18"/>
        <v>589836.76515994139</v>
      </c>
      <c r="M177" s="49">
        <f t="shared" ca="1" si="18"/>
        <v>589836.76515994139</v>
      </c>
      <c r="N177" s="49">
        <f t="shared" ca="1" si="18"/>
        <v>589836.76515994139</v>
      </c>
      <c r="O177" s="49">
        <f t="shared" ca="1" si="17"/>
        <v>7078041.1819192963</v>
      </c>
    </row>
    <row r="178" spans="1:15" x14ac:dyDescent="0.25">
      <c r="A178" s="3" t="s">
        <v>11</v>
      </c>
      <c r="B178" t="s">
        <v>66</v>
      </c>
      <c r="C178" s="49">
        <f t="shared" ca="1" si="15"/>
        <v>159280.21148494619</v>
      </c>
      <c r="D178" s="49">
        <f t="shared" ca="1" si="18"/>
        <v>159280.21148494619</v>
      </c>
      <c r="E178" s="49">
        <f t="shared" ref="D178:N241" ca="1" si="19">$O178/12</f>
        <v>159280.21148494619</v>
      </c>
      <c r="F178" s="49">
        <f t="shared" ca="1" si="19"/>
        <v>159280.21148494619</v>
      </c>
      <c r="G178" s="49">
        <f t="shared" ca="1" si="19"/>
        <v>159280.21148494619</v>
      </c>
      <c r="H178" s="49">
        <f t="shared" ca="1" si="19"/>
        <v>159280.21148494619</v>
      </c>
      <c r="I178" s="49">
        <f t="shared" ca="1" si="19"/>
        <v>159280.21148494619</v>
      </c>
      <c r="J178" s="49">
        <f t="shared" ca="1" si="19"/>
        <v>159280.21148494619</v>
      </c>
      <c r="K178" s="49">
        <f t="shared" ca="1" si="19"/>
        <v>159280.21148494619</v>
      </c>
      <c r="L178" s="49">
        <f t="shared" ca="1" si="19"/>
        <v>159280.21148494619</v>
      </c>
      <c r="M178" s="49">
        <f t="shared" ca="1" si="19"/>
        <v>159280.21148494619</v>
      </c>
      <c r="N178" s="49">
        <f t="shared" ca="1" si="19"/>
        <v>159280.21148494619</v>
      </c>
      <c r="O178" s="49">
        <f t="shared" ca="1" si="17"/>
        <v>1911362.5378193543</v>
      </c>
    </row>
    <row r="179" spans="1:15" x14ac:dyDescent="0.25">
      <c r="A179" s="3" t="s">
        <v>11</v>
      </c>
      <c r="B179" t="s">
        <v>67</v>
      </c>
      <c r="C179" s="49">
        <f t="shared" ca="1" si="15"/>
        <v>538497.09408871178</v>
      </c>
      <c r="D179" s="49">
        <f t="shared" ca="1" si="19"/>
        <v>538497.09408871178</v>
      </c>
      <c r="E179" s="49">
        <f t="shared" ca="1" si="19"/>
        <v>538497.09408871178</v>
      </c>
      <c r="F179" s="49">
        <f t="shared" ca="1" si="19"/>
        <v>538497.09408871178</v>
      </c>
      <c r="G179" s="49">
        <f t="shared" ca="1" si="19"/>
        <v>538497.09408871178</v>
      </c>
      <c r="H179" s="49">
        <f t="shared" ca="1" si="19"/>
        <v>538497.09408871178</v>
      </c>
      <c r="I179" s="49">
        <f t="shared" ca="1" si="19"/>
        <v>538497.09408871178</v>
      </c>
      <c r="J179" s="49">
        <f t="shared" ca="1" si="19"/>
        <v>538497.09408871178</v>
      </c>
      <c r="K179" s="49">
        <f t="shared" ca="1" si="19"/>
        <v>538497.09408871178</v>
      </c>
      <c r="L179" s="49">
        <f t="shared" ca="1" si="19"/>
        <v>538497.09408871178</v>
      </c>
      <c r="M179" s="49">
        <f t="shared" ca="1" si="19"/>
        <v>538497.09408871178</v>
      </c>
      <c r="N179" s="49">
        <f t="shared" ca="1" si="19"/>
        <v>538497.09408871178</v>
      </c>
      <c r="O179" s="49">
        <f t="shared" ca="1" si="17"/>
        <v>6461965.1290645413</v>
      </c>
    </row>
    <row r="180" spans="1:15" x14ac:dyDescent="0.25">
      <c r="A180" s="3" t="s">
        <v>11</v>
      </c>
      <c r="B180" t="s">
        <v>68</v>
      </c>
      <c r="C180" s="49">
        <f t="shared" ca="1" si="15"/>
        <v>111323.65297439939</v>
      </c>
      <c r="D180" s="49">
        <f t="shared" ca="1" si="19"/>
        <v>111323.65297439939</v>
      </c>
      <c r="E180" s="49">
        <f t="shared" ca="1" si="19"/>
        <v>111323.65297439939</v>
      </c>
      <c r="F180" s="49">
        <f t="shared" ca="1" si="19"/>
        <v>111323.65297439939</v>
      </c>
      <c r="G180" s="49">
        <f t="shared" ca="1" si="19"/>
        <v>111323.65297439939</v>
      </c>
      <c r="H180" s="49">
        <f t="shared" ca="1" si="19"/>
        <v>111323.65297439939</v>
      </c>
      <c r="I180" s="49">
        <f t="shared" ca="1" si="19"/>
        <v>111323.65297439939</v>
      </c>
      <c r="J180" s="49">
        <f t="shared" ca="1" si="19"/>
        <v>111323.65297439939</v>
      </c>
      <c r="K180" s="49">
        <f t="shared" ca="1" si="19"/>
        <v>111323.65297439939</v>
      </c>
      <c r="L180" s="49">
        <f t="shared" ca="1" si="19"/>
        <v>111323.65297439939</v>
      </c>
      <c r="M180" s="49">
        <f t="shared" ca="1" si="19"/>
        <v>111323.65297439939</v>
      </c>
      <c r="N180" s="49">
        <f t="shared" ca="1" si="19"/>
        <v>111323.65297439939</v>
      </c>
      <c r="O180" s="49">
        <f t="shared" ca="1" si="17"/>
        <v>1335883.8356927927</v>
      </c>
    </row>
    <row r="181" spans="1:15" x14ac:dyDescent="0.25">
      <c r="A181" s="3" t="s">
        <v>12</v>
      </c>
      <c r="B181" t="s">
        <v>41</v>
      </c>
      <c r="C181" s="49">
        <f t="shared" ca="1" si="15"/>
        <v>3435337.2328157742</v>
      </c>
      <c r="D181" s="49">
        <f t="shared" ca="1" si="19"/>
        <v>3435337.2328157742</v>
      </c>
      <c r="E181" s="49">
        <f t="shared" ca="1" si="19"/>
        <v>3435337.2328157742</v>
      </c>
      <c r="F181" s="49">
        <f t="shared" ca="1" si="19"/>
        <v>3435337.2328157742</v>
      </c>
      <c r="G181" s="49">
        <f t="shared" ca="1" si="19"/>
        <v>3435337.2328157742</v>
      </c>
      <c r="H181" s="49">
        <f t="shared" ca="1" si="19"/>
        <v>3435337.2328157742</v>
      </c>
      <c r="I181" s="49">
        <f t="shared" ca="1" si="19"/>
        <v>3435337.2328157742</v>
      </c>
      <c r="J181" s="49">
        <f t="shared" ca="1" si="19"/>
        <v>3435337.2328157742</v>
      </c>
      <c r="K181" s="49">
        <f t="shared" ca="1" si="19"/>
        <v>3435337.2328157742</v>
      </c>
      <c r="L181" s="49">
        <f t="shared" ca="1" si="19"/>
        <v>3435337.2328157742</v>
      </c>
      <c r="M181" s="49">
        <f t="shared" ca="1" si="19"/>
        <v>3435337.2328157742</v>
      </c>
      <c r="N181" s="49">
        <f t="shared" ca="1" si="19"/>
        <v>3435337.2328157742</v>
      </c>
      <c r="O181" s="49">
        <f t="shared" ca="1" si="17"/>
        <v>41224046.79378929</v>
      </c>
    </row>
    <row r="182" spans="1:15" x14ac:dyDescent="0.25">
      <c r="A182" s="3" t="s">
        <v>12</v>
      </c>
      <c r="B182" t="s">
        <v>54</v>
      </c>
      <c r="C182" s="49">
        <f t="shared" ca="1" si="15"/>
        <v>3686054.6040459387</v>
      </c>
      <c r="D182" s="49">
        <f t="shared" ca="1" si="19"/>
        <v>3686054.6040459387</v>
      </c>
      <c r="E182" s="49">
        <f t="shared" ca="1" si="19"/>
        <v>3686054.6040459387</v>
      </c>
      <c r="F182" s="49">
        <f t="shared" ca="1" si="19"/>
        <v>3686054.6040459387</v>
      </c>
      <c r="G182" s="49">
        <f t="shared" ca="1" si="19"/>
        <v>3686054.6040459387</v>
      </c>
      <c r="H182" s="49">
        <f t="shared" ca="1" si="19"/>
        <v>3686054.6040459387</v>
      </c>
      <c r="I182" s="49">
        <f t="shared" ca="1" si="19"/>
        <v>3686054.6040459387</v>
      </c>
      <c r="J182" s="49">
        <f t="shared" ca="1" si="19"/>
        <v>3686054.6040459387</v>
      </c>
      <c r="K182" s="49">
        <f t="shared" ca="1" si="19"/>
        <v>3686054.6040459387</v>
      </c>
      <c r="L182" s="49">
        <f t="shared" ca="1" si="19"/>
        <v>3686054.6040459387</v>
      </c>
      <c r="M182" s="49">
        <f t="shared" ca="1" si="19"/>
        <v>3686054.6040459387</v>
      </c>
      <c r="N182" s="49">
        <f t="shared" ca="1" si="19"/>
        <v>3686054.6040459387</v>
      </c>
      <c r="O182" s="49">
        <f t="shared" ca="1" si="17"/>
        <v>44232655.248551264</v>
      </c>
    </row>
    <row r="183" spans="1:15" x14ac:dyDescent="0.25">
      <c r="A183" s="3" t="s">
        <v>12</v>
      </c>
      <c r="B183" t="s">
        <v>55</v>
      </c>
      <c r="C183" s="49">
        <f t="shared" ca="1" si="15"/>
        <v>1327754.831622069</v>
      </c>
      <c r="D183" s="49">
        <f t="shared" ca="1" si="19"/>
        <v>1327754.831622069</v>
      </c>
      <c r="E183" s="49">
        <f t="shared" ca="1" si="19"/>
        <v>1327754.831622069</v>
      </c>
      <c r="F183" s="49">
        <f t="shared" ca="1" si="19"/>
        <v>1327754.831622069</v>
      </c>
      <c r="G183" s="49">
        <f t="shared" ca="1" si="19"/>
        <v>1327754.831622069</v>
      </c>
      <c r="H183" s="49">
        <f t="shared" ca="1" si="19"/>
        <v>1327754.831622069</v>
      </c>
      <c r="I183" s="49">
        <f t="shared" ca="1" si="19"/>
        <v>1327754.831622069</v>
      </c>
      <c r="J183" s="49">
        <f t="shared" ca="1" si="19"/>
        <v>1327754.831622069</v>
      </c>
      <c r="K183" s="49">
        <f t="shared" ca="1" si="19"/>
        <v>1327754.831622069</v>
      </c>
      <c r="L183" s="49">
        <f t="shared" ca="1" si="19"/>
        <v>1327754.831622069</v>
      </c>
      <c r="M183" s="49">
        <f t="shared" ca="1" si="19"/>
        <v>1327754.831622069</v>
      </c>
      <c r="N183" s="49">
        <f t="shared" ca="1" si="19"/>
        <v>1327754.831622069</v>
      </c>
      <c r="O183" s="49">
        <f t="shared" ca="1" si="17"/>
        <v>15933057.979464827</v>
      </c>
    </row>
    <row r="184" spans="1:15" x14ac:dyDescent="0.25">
      <c r="A184" s="3" t="s">
        <v>12</v>
      </c>
      <c r="B184" t="s">
        <v>56</v>
      </c>
      <c r="C184" s="49">
        <f t="shared" ca="1" si="15"/>
        <v>264948.86397982558</v>
      </c>
      <c r="D184" s="49">
        <f t="shared" ca="1" si="19"/>
        <v>264948.86397982558</v>
      </c>
      <c r="E184" s="49">
        <f t="shared" ca="1" si="19"/>
        <v>264948.86397982558</v>
      </c>
      <c r="F184" s="49">
        <f t="shared" ca="1" si="19"/>
        <v>264948.86397982558</v>
      </c>
      <c r="G184" s="49">
        <f t="shared" ca="1" si="19"/>
        <v>264948.86397982558</v>
      </c>
      <c r="H184" s="49">
        <f t="shared" ca="1" si="19"/>
        <v>264948.86397982558</v>
      </c>
      <c r="I184" s="49">
        <f t="shared" ca="1" si="19"/>
        <v>264948.86397982558</v>
      </c>
      <c r="J184" s="49">
        <f t="shared" ca="1" si="19"/>
        <v>264948.86397982558</v>
      </c>
      <c r="K184" s="49">
        <f t="shared" ca="1" si="19"/>
        <v>264948.86397982558</v>
      </c>
      <c r="L184" s="49">
        <f t="shared" ca="1" si="19"/>
        <v>264948.86397982558</v>
      </c>
      <c r="M184" s="49">
        <f t="shared" ca="1" si="19"/>
        <v>264948.86397982558</v>
      </c>
      <c r="N184" s="49">
        <f t="shared" ca="1" si="19"/>
        <v>264948.86397982558</v>
      </c>
      <c r="O184" s="49">
        <f t="shared" ca="1" si="17"/>
        <v>3179386.3677579067</v>
      </c>
    </row>
    <row r="185" spans="1:15" x14ac:dyDescent="0.25">
      <c r="A185" s="3" t="s">
        <v>12</v>
      </c>
      <c r="B185" t="s">
        <v>57</v>
      </c>
      <c r="C185" s="49">
        <f t="shared" ca="1" si="15"/>
        <v>331108.90530291473</v>
      </c>
      <c r="D185" s="49">
        <f t="shared" ca="1" si="19"/>
        <v>331108.90530291473</v>
      </c>
      <c r="E185" s="49">
        <f t="shared" ca="1" si="19"/>
        <v>331108.90530291473</v>
      </c>
      <c r="F185" s="49">
        <f t="shared" ca="1" si="19"/>
        <v>331108.90530291473</v>
      </c>
      <c r="G185" s="49">
        <f t="shared" ca="1" si="19"/>
        <v>331108.90530291473</v>
      </c>
      <c r="H185" s="49">
        <f t="shared" ca="1" si="19"/>
        <v>331108.90530291473</v>
      </c>
      <c r="I185" s="49">
        <f t="shared" ca="1" si="19"/>
        <v>331108.90530291473</v>
      </c>
      <c r="J185" s="49">
        <f t="shared" ca="1" si="19"/>
        <v>331108.90530291473</v>
      </c>
      <c r="K185" s="49">
        <f t="shared" ca="1" si="19"/>
        <v>331108.90530291473</v>
      </c>
      <c r="L185" s="49">
        <f t="shared" ca="1" si="19"/>
        <v>331108.90530291473</v>
      </c>
      <c r="M185" s="49">
        <f t="shared" ca="1" si="19"/>
        <v>331108.90530291473</v>
      </c>
      <c r="N185" s="49">
        <f t="shared" ca="1" si="19"/>
        <v>331108.90530291473</v>
      </c>
      <c r="O185" s="49">
        <f t="shared" ca="1" si="17"/>
        <v>3973306.8636349766</v>
      </c>
    </row>
    <row r="186" spans="1:15" x14ac:dyDescent="0.25">
      <c r="A186" s="3" t="s">
        <v>12</v>
      </c>
      <c r="B186" t="s">
        <v>58</v>
      </c>
      <c r="C186" s="49">
        <f t="shared" ca="1" si="15"/>
        <v>1480572.5314802232</v>
      </c>
      <c r="D186" s="49">
        <f t="shared" ca="1" si="19"/>
        <v>1480572.5314802232</v>
      </c>
      <c r="E186" s="49">
        <f t="shared" ca="1" si="19"/>
        <v>1480572.5314802232</v>
      </c>
      <c r="F186" s="49">
        <f t="shared" ca="1" si="19"/>
        <v>1480572.5314802232</v>
      </c>
      <c r="G186" s="49">
        <f t="shared" ca="1" si="19"/>
        <v>1480572.5314802232</v>
      </c>
      <c r="H186" s="49">
        <f t="shared" ca="1" si="19"/>
        <v>1480572.5314802232</v>
      </c>
      <c r="I186" s="49">
        <f t="shared" ca="1" si="19"/>
        <v>1480572.5314802232</v>
      </c>
      <c r="J186" s="49">
        <f t="shared" ca="1" si="19"/>
        <v>1480572.5314802232</v>
      </c>
      <c r="K186" s="49">
        <f t="shared" ca="1" si="19"/>
        <v>1480572.5314802232</v>
      </c>
      <c r="L186" s="49">
        <f t="shared" ca="1" si="19"/>
        <v>1480572.5314802232</v>
      </c>
      <c r="M186" s="49">
        <f t="shared" ca="1" si="19"/>
        <v>1480572.5314802232</v>
      </c>
      <c r="N186" s="49">
        <f t="shared" ca="1" si="19"/>
        <v>1480572.5314802232</v>
      </c>
      <c r="O186" s="49">
        <f t="shared" ca="1" si="17"/>
        <v>17766870.377762679</v>
      </c>
    </row>
    <row r="187" spans="1:15" x14ac:dyDescent="0.25">
      <c r="A187" s="3" t="s">
        <v>12</v>
      </c>
      <c r="B187" t="s">
        <v>59</v>
      </c>
      <c r="C187" s="49">
        <f t="shared" ca="1" si="15"/>
        <v>2829851.1913228403</v>
      </c>
      <c r="D187" s="49">
        <f t="shared" ca="1" si="19"/>
        <v>2829851.1913228403</v>
      </c>
      <c r="E187" s="49">
        <f t="shared" ca="1" si="19"/>
        <v>2829851.1913228403</v>
      </c>
      <c r="F187" s="49">
        <f t="shared" ca="1" si="19"/>
        <v>2829851.1913228403</v>
      </c>
      <c r="G187" s="49">
        <f t="shared" ca="1" si="19"/>
        <v>2829851.1913228403</v>
      </c>
      <c r="H187" s="49">
        <f t="shared" ca="1" si="19"/>
        <v>2829851.1913228403</v>
      </c>
      <c r="I187" s="49">
        <f t="shared" ca="1" si="19"/>
        <v>2829851.1913228403</v>
      </c>
      <c r="J187" s="49">
        <f t="shared" ca="1" si="19"/>
        <v>2829851.1913228403</v>
      </c>
      <c r="K187" s="49">
        <f t="shared" ca="1" si="19"/>
        <v>2829851.1913228403</v>
      </c>
      <c r="L187" s="49">
        <f t="shared" ca="1" si="19"/>
        <v>2829851.1913228403</v>
      </c>
      <c r="M187" s="49">
        <f t="shared" ca="1" si="19"/>
        <v>2829851.1913228403</v>
      </c>
      <c r="N187" s="49">
        <f t="shared" ca="1" si="19"/>
        <v>2829851.1913228403</v>
      </c>
      <c r="O187" s="49">
        <f t="shared" ca="1" si="17"/>
        <v>33958214.295874082</v>
      </c>
    </row>
    <row r="188" spans="1:15" x14ac:dyDescent="0.25">
      <c r="A188" s="3" t="s">
        <v>12</v>
      </c>
      <c r="B188" t="s">
        <v>60</v>
      </c>
      <c r="C188" s="49">
        <f t="shared" ca="1" si="15"/>
        <v>267473.44011610607</v>
      </c>
      <c r="D188" s="49">
        <f t="shared" ca="1" si="19"/>
        <v>267473.44011610607</v>
      </c>
      <c r="E188" s="49">
        <f t="shared" ca="1" si="19"/>
        <v>267473.44011610607</v>
      </c>
      <c r="F188" s="49">
        <f t="shared" ca="1" si="19"/>
        <v>267473.44011610607</v>
      </c>
      <c r="G188" s="49">
        <f t="shared" ca="1" si="19"/>
        <v>267473.44011610607</v>
      </c>
      <c r="H188" s="49">
        <f t="shared" ca="1" si="19"/>
        <v>267473.44011610607</v>
      </c>
      <c r="I188" s="49">
        <f t="shared" ca="1" si="19"/>
        <v>267473.44011610607</v>
      </c>
      <c r="J188" s="49">
        <f t="shared" ca="1" si="19"/>
        <v>267473.44011610607</v>
      </c>
      <c r="K188" s="49">
        <f t="shared" ca="1" si="19"/>
        <v>267473.44011610607</v>
      </c>
      <c r="L188" s="49">
        <f t="shared" ca="1" si="19"/>
        <v>267473.44011610607</v>
      </c>
      <c r="M188" s="49">
        <f t="shared" ca="1" si="19"/>
        <v>267473.44011610607</v>
      </c>
      <c r="N188" s="49">
        <f t="shared" ca="1" si="19"/>
        <v>267473.44011610607</v>
      </c>
      <c r="O188" s="49">
        <f t="shared" ca="1" si="17"/>
        <v>3209681.2813932728</v>
      </c>
    </row>
    <row r="189" spans="1:15" x14ac:dyDescent="0.25">
      <c r="A189" s="3" t="s">
        <v>12</v>
      </c>
      <c r="B189" t="s">
        <v>61</v>
      </c>
      <c r="C189" s="49">
        <f t="shared" ca="1" si="15"/>
        <v>1339536.6053118363</v>
      </c>
      <c r="D189" s="49">
        <f t="shared" ca="1" si="19"/>
        <v>1339536.6053118363</v>
      </c>
      <c r="E189" s="49">
        <f t="shared" ca="1" si="19"/>
        <v>1339536.6053118363</v>
      </c>
      <c r="F189" s="49">
        <f t="shared" ca="1" si="19"/>
        <v>1339536.6053118363</v>
      </c>
      <c r="G189" s="49">
        <f t="shared" ca="1" si="19"/>
        <v>1339536.6053118363</v>
      </c>
      <c r="H189" s="49">
        <f t="shared" ca="1" si="19"/>
        <v>1339536.6053118363</v>
      </c>
      <c r="I189" s="49">
        <f t="shared" ca="1" si="19"/>
        <v>1339536.6053118363</v>
      </c>
      <c r="J189" s="49">
        <f t="shared" ca="1" si="19"/>
        <v>1339536.6053118363</v>
      </c>
      <c r="K189" s="49">
        <f t="shared" ca="1" si="19"/>
        <v>1339536.6053118363</v>
      </c>
      <c r="L189" s="49">
        <f t="shared" ca="1" si="19"/>
        <v>1339536.6053118363</v>
      </c>
      <c r="M189" s="49">
        <f t="shared" ca="1" si="19"/>
        <v>1339536.6053118363</v>
      </c>
      <c r="N189" s="49">
        <f t="shared" ca="1" si="19"/>
        <v>1339536.6053118363</v>
      </c>
      <c r="O189" s="49">
        <f t="shared" ca="1" si="17"/>
        <v>16074439.263742035</v>
      </c>
    </row>
    <row r="190" spans="1:15" x14ac:dyDescent="0.25">
      <c r="A190" s="3" t="s">
        <v>12</v>
      </c>
      <c r="B190" t="s">
        <v>62</v>
      </c>
      <c r="C190" s="49">
        <f t="shared" ca="1" si="15"/>
        <v>4724437.2729929695</v>
      </c>
      <c r="D190" s="49">
        <f t="shared" ca="1" si="19"/>
        <v>4724437.2729929695</v>
      </c>
      <c r="E190" s="49">
        <f t="shared" ca="1" si="19"/>
        <v>4724437.2729929695</v>
      </c>
      <c r="F190" s="49">
        <f t="shared" ca="1" si="19"/>
        <v>4724437.2729929695</v>
      </c>
      <c r="G190" s="49">
        <f t="shared" ca="1" si="19"/>
        <v>4724437.2729929695</v>
      </c>
      <c r="H190" s="49">
        <f t="shared" ca="1" si="19"/>
        <v>4724437.2729929695</v>
      </c>
      <c r="I190" s="49">
        <f t="shared" ca="1" si="19"/>
        <v>4724437.2729929695</v>
      </c>
      <c r="J190" s="49">
        <f t="shared" ca="1" si="19"/>
        <v>4724437.2729929695</v>
      </c>
      <c r="K190" s="49">
        <f t="shared" ca="1" si="19"/>
        <v>4724437.2729929695</v>
      </c>
      <c r="L190" s="49">
        <f t="shared" ca="1" si="19"/>
        <v>4724437.2729929695</v>
      </c>
      <c r="M190" s="49">
        <f t="shared" ca="1" si="19"/>
        <v>4724437.2729929695</v>
      </c>
      <c r="N190" s="49">
        <f t="shared" ca="1" si="19"/>
        <v>4724437.2729929695</v>
      </c>
      <c r="O190" s="49">
        <f t="shared" ca="1" si="17"/>
        <v>56693247.275915638</v>
      </c>
    </row>
    <row r="191" spans="1:15" x14ac:dyDescent="0.25">
      <c r="A191" s="3" t="s">
        <v>12</v>
      </c>
      <c r="B191" t="s">
        <v>63</v>
      </c>
      <c r="C191" s="49">
        <f t="shared" ref="C191:C254" ca="1" si="20">$O191/12</f>
        <v>614560.44104617427</v>
      </c>
      <c r="D191" s="49">
        <f t="shared" ca="1" si="19"/>
        <v>614560.44104617427</v>
      </c>
      <c r="E191" s="49">
        <f t="shared" ca="1" si="19"/>
        <v>614560.44104617427</v>
      </c>
      <c r="F191" s="49">
        <f t="shared" ca="1" si="19"/>
        <v>614560.44104617427</v>
      </c>
      <c r="G191" s="49">
        <f t="shared" ca="1" si="19"/>
        <v>614560.44104617427</v>
      </c>
      <c r="H191" s="49">
        <f t="shared" ca="1" si="19"/>
        <v>614560.44104617427</v>
      </c>
      <c r="I191" s="49">
        <f t="shared" ca="1" si="19"/>
        <v>614560.44104617427</v>
      </c>
      <c r="J191" s="49">
        <f t="shared" ca="1" si="19"/>
        <v>614560.44104617427</v>
      </c>
      <c r="K191" s="49">
        <f t="shared" ca="1" si="19"/>
        <v>614560.44104617427</v>
      </c>
      <c r="L191" s="49">
        <f t="shared" ca="1" si="19"/>
        <v>614560.44104617427</v>
      </c>
      <c r="M191" s="49">
        <f t="shared" ca="1" si="19"/>
        <v>614560.44104617427</v>
      </c>
      <c r="N191" s="49">
        <f t="shared" ca="1" si="19"/>
        <v>614560.44104617427</v>
      </c>
      <c r="O191" s="49">
        <f t="shared" ca="1" si="17"/>
        <v>7374725.2925540907</v>
      </c>
    </row>
    <row r="192" spans="1:15" x14ac:dyDescent="0.25">
      <c r="A192" s="3" t="s">
        <v>12</v>
      </c>
      <c r="B192" t="s">
        <v>64</v>
      </c>
      <c r="C192" s="49">
        <f t="shared" ca="1" si="20"/>
        <v>214375.99786972374</v>
      </c>
      <c r="D192" s="49">
        <f t="shared" ca="1" si="19"/>
        <v>214375.99786972374</v>
      </c>
      <c r="E192" s="49">
        <f t="shared" ca="1" si="19"/>
        <v>214375.99786972374</v>
      </c>
      <c r="F192" s="49">
        <f t="shared" ca="1" si="19"/>
        <v>214375.99786972374</v>
      </c>
      <c r="G192" s="49">
        <f t="shared" ca="1" si="19"/>
        <v>214375.99786972374</v>
      </c>
      <c r="H192" s="49">
        <f t="shared" ca="1" si="19"/>
        <v>214375.99786972374</v>
      </c>
      <c r="I192" s="49">
        <f t="shared" ca="1" si="19"/>
        <v>214375.99786972374</v>
      </c>
      <c r="J192" s="49">
        <f t="shared" ca="1" si="19"/>
        <v>214375.99786972374</v>
      </c>
      <c r="K192" s="49">
        <f t="shared" ca="1" si="19"/>
        <v>214375.99786972374</v>
      </c>
      <c r="L192" s="49">
        <f t="shared" ca="1" si="19"/>
        <v>214375.99786972374</v>
      </c>
      <c r="M192" s="49">
        <f t="shared" ca="1" si="19"/>
        <v>214375.99786972374</v>
      </c>
      <c r="N192" s="49">
        <f t="shared" ca="1" si="19"/>
        <v>214375.99786972374</v>
      </c>
      <c r="O192" s="49">
        <f t="shared" ca="1" si="17"/>
        <v>2572511.974436685</v>
      </c>
    </row>
    <row r="193" spans="1:15" x14ac:dyDescent="0.25">
      <c r="A193" s="3" t="s">
        <v>12</v>
      </c>
      <c r="B193" t="s">
        <v>65</v>
      </c>
      <c r="C193" s="49">
        <f t="shared" ca="1" si="20"/>
        <v>700155.75964778627</v>
      </c>
      <c r="D193" s="49">
        <f t="shared" ca="1" si="19"/>
        <v>700155.75964778627</v>
      </c>
      <c r="E193" s="49">
        <f t="shared" ca="1" si="19"/>
        <v>700155.75964778627</v>
      </c>
      <c r="F193" s="49">
        <f t="shared" ca="1" si="19"/>
        <v>700155.75964778627</v>
      </c>
      <c r="G193" s="49">
        <f t="shared" ca="1" si="19"/>
        <v>700155.75964778627</v>
      </c>
      <c r="H193" s="49">
        <f t="shared" ca="1" si="19"/>
        <v>700155.75964778627</v>
      </c>
      <c r="I193" s="49">
        <f t="shared" ca="1" si="19"/>
        <v>700155.75964778627</v>
      </c>
      <c r="J193" s="49">
        <f t="shared" ca="1" si="19"/>
        <v>700155.75964778627</v>
      </c>
      <c r="K193" s="49">
        <f t="shared" ca="1" si="19"/>
        <v>700155.75964778627</v>
      </c>
      <c r="L193" s="49">
        <f t="shared" ca="1" si="19"/>
        <v>700155.75964778627</v>
      </c>
      <c r="M193" s="49">
        <f t="shared" ca="1" si="19"/>
        <v>700155.75964778627</v>
      </c>
      <c r="N193" s="49">
        <f t="shared" ca="1" si="19"/>
        <v>700155.75964778627</v>
      </c>
      <c r="O193" s="49">
        <f t="shared" ca="1" si="17"/>
        <v>8401869.1157734357</v>
      </c>
    </row>
    <row r="194" spans="1:15" x14ac:dyDescent="0.25">
      <c r="A194" s="3" t="s">
        <v>12</v>
      </c>
      <c r="B194" t="s">
        <v>66</v>
      </c>
      <c r="C194" s="49">
        <f t="shared" ca="1" si="20"/>
        <v>191676.45251700262</v>
      </c>
      <c r="D194" s="49">
        <f t="shared" ca="1" si="19"/>
        <v>191676.45251700262</v>
      </c>
      <c r="E194" s="49">
        <f t="shared" ca="1" si="19"/>
        <v>191676.45251700262</v>
      </c>
      <c r="F194" s="49">
        <f t="shared" ca="1" si="19"/>
        <v>191676.45251700262</v>
      </c>
      <c r="G194" s="49">
        <f t="shared" ca="1" si="19"/>
        <v>191676.45251700262</v>
      </c>
      <c r="H194" s="49">
        <f t="shared" ca="1" si="19"/>
        <v>191676.45251700262</v>
      </c>
      <c r="I194" s="49">
        <f t="shared" ca="1" si="19"/>
        <v>191676.45251700262</v>
      </c>
      <c r="J194" s="49">
        <f t="shared" ca="1" si="19"/>
        <v>191676.45251700262</v>
      </c>
      <c r="K194" s="49">
        <f t="shared" ca="1" si="19"/>
        <v>191676.45251700262</v>
      </c>
      <c r="L194" s="49">
        <f t="shared" ca="1" si="19"/>
        <v>191676.45251700262</v>
      </c>
      <c r="M194" s="49">
        <f t="shared" ca="1" si="19"/>
        <v>191676.45251700262</v>
      </c>
      <c r="N194" s="49">
        <f t="shared" ca="1" si="19"/>
        <v>191676.45251700262</v>
      </c>
      <c r="O194" s="49">
        <f t="shared" ca="1" si="17"/>
        <v>2300117.4302040315</v>
      </c>
    </row>
    <row r="195" spans="1:15" x14ac:dyDescent="0.25">
      <c r="A195" s="3" t="s">
        <v>12</v>
      </c>
      <c r="B195" t="s">
        <v>67</v>
      </c>
      <c r="C195" s="49">
        <f t="shared" ca="1" si="20"/>
        <v>493815.20230046398</v>
      </c>
      <c r="D195" s="49">
        <f t="shared" ca="1" si="19"/>
        <v>493815.20230046398</v>
      </c>
      <c r="E195" s="49">
        <f t="shared" ca="1" si="19"/>
        <v>493815.20230046398</v>
      </c>
      <c r="F195" s="49">
        <f t="shared" ca="1" si="19"/>
        <v>493815.20230046398</v>
      </c>
      <c r="G195" s="49">
        <f t="shared" ca="1" si="19"/>
        <v>493815.20230046398</v>
      </c>
      <c r="H195" s="49">
        <f t="shared" ca="1" si="19"/>
        <v>493815.20230046398</v>
      </c>
      <c r="I195" s="49">
        <f t="shared" ca="1" si="19"/>
        <v>493815.20230046398</v>
      </c>
      <c r="J195" s="49">
        <f t="shared" ca="1" si="19"/>
        <v>493815.20230046398</v>
      </c>
      <c r="K195" s="49">
        <f t="shared" ca="1" si="19"/>
        <v>493815.20230046398</v>
      </c>
      <c r="L195" s="49">
        <f t="shared" ca="1" si="19"/>
        <v>493815.20230046398</v>
      </c>
      <c r="M195" s="49">
        <f t="shared" ca="1" si="19"/>
        <v>493815.20230046398</v>
      </c>
      <c r="N195" s="49">
        <f t="shared" ca="1" si="19"/>
        <v>493815.20230046398</v>
      </c>
      <c r="O195" s="49">
        <f t="shared" ca="1" si="17"/>
        <v>5925782.4276055675</v>
      </c>
    </row>
    <row r="196" spans="1:15" x14ac:dyDescent="0.25">
      <c r="A196" s="3" t="s">
        <v>12</v>
      </c>
      <c r="B196" t="s">
        <v>68</v>
      </c>
      <c r="C196" s="49">
        <f t="shared" ca="1" si="20"/>
        <v>174844.33527242547</v>
      </c>
      <c r="D196" s="49">
        <f t="shared" ca="1" si="19"/>
        <v>174844.33527242547</v>
      </c>
      <c r="E196" s="49">
        <f t="shared" ca="1" si="19"/>
        <v>174844.33527242547</v>
      </c>
      <c r="F196" s="49">
        <f t="shared" ca="1" si="19"/>
        <v>174844.33527242547</v>
      </c>
      <c r="G196" s="49">
        <f t="shared" ca="1" si="19"/>
        <v>174844.33527242547</v>
      </c>
      <c r="H196" s="49">
        <f t="shared" ca="1" si="19"/>
        <v>174844.33527242547</v>
      </c>
      <c r="I196" s="49">
        <f t="shared" ca="1" si="19"/>
        <v>174844.33527242547</v>
      </c>
      <c r="J196" s="49">
        <f t="shared" ca="1" si="19"/>
        <v>174844.33527242547</v>
      </c>
      <c r="K196" s="49">
        <f t="shared" ca="1" si="19"/>
        <v>174844.33527242547</v>
      </c>
      <c r="L196" s="49">
        <f t="shared" ca="1" si="19"/>
        <v>174844.33527242547</v>
      </c>
      <c r="M196" s="49">
        <f t="shared" ca="1" si="19"/>
        <v>174844.33527242547</v>
      </c>
      <c r="N196" s="49">
        <f t="shared" ca="1" si="19"/>
        <v>174844.33527242547</v>
      </c>
      <c r="O196" s="49">
        <f t="shared" ca="1" si="17"/>
        <v>2098132.0232691057</v>
      </c>
    </row>
    <row r="197" spans="1:15" x14ac:dyDescent="0.25">
      <c r="A197" s="3" t="s">
        <v>13</v>
      </c>
      <c r="B197" t="s">
        <v>41</v>
      </c>
      <c r="C197" s="49">
        <f t="shared" ca="1" si="20"/>
        <v>1981635.020054874</v>
      </c>
      <c r="D197" s="49">
        <f t="shared" ca="1" si="19"/>
        <v>1981635.020054874</v>
      </c>
      <c r="E197" s="49">
        <f t="shared" ca="1" si="19"/>
        <v>1981635.020054874</v>
      </c>
      <c r="F197" s="49">
        <f t="shared" ca="1" si="19"/>
        <v>1981635.020054874</v>
      </c>
      <c r="G197" s="49">
        <f t="shared" ca="1" si="19"/>
        <v>1981635.020054874</v>
      </c>
      <c r="H197" s="49">
        <f t="shared" ca="1" si="19"/>
        <v>1981635.020054874</v>
      </c>
      <c r="I197" s="49">
        <f t="shared" ca="1" si="19"/>
        <v>1981635.020054874</v>
      </c>
      <c r="J197" s="49">
        <f t="shared" ca="1" si="19"/>
        <v>1981635.020054874</v>
      </c>
      <c r="K197" s="49">
        <f t="shared" ca="1" si="19"/>
        <v>1981635.020054874</v>
      </c>
      <c r="L197" s="49">
        <f t="shared" ca="1" si="19"/>
        <v>1981635.020054874</v>
      </c>
      <c r="M197" s="49">
        <f t="shared" ca="1" si="19"/>
        <v>1981635.020054874</v>
      </c>
      <c r="N197" s="49">
        <f t="shared" ca="1" si="19"/>
        <v>1981635.020054874</v>
      </c>
      <c r="O197" s="49">
        <f t="shared" ca="1" si="17"/>
        <v>23779620.240658488</v>
      </c>
    </row>
    <row r="198" spans="1:15" x14ac:dyDescent="0.25">
      <c r="A198" s="3" t="s">
        <v>13</v>
      </c>
      <c r="B198" t="s">
        <v>54</v>
      </c>
      <c r="C198" s="49">
        <f t="shared" ca="1" si="20"/>
        <v>2570655.3801946058</v>
      </c>
      <c r="D198" s="49">
        <f t="shared" ca="1" si="19"/>
        <v>2570655.3801946058</v>
      </c>
      <c r="E198" s="49">
        <f t="shared" ca="1" si="19"/>
        <v>2570655.3801946058</v>
      </c>
      <c r="F198" s="49">
        <f t="shared" ca="1" si="19"/>
        <v>2570655.3801946058</v>
      </c>
      <c r="G198" s="49">
        <f t="shared" ca="1" si="19"/>
        <v>2570655.3801946058</v>
      </c>
      <c r="H198" s="49">
        <f t="shared" ca="1" si="19"/>
        <v>2570655.3801946058</v>
      </c>
      <c r="I198" s="49">
        <f t="shared" ca="1" si="19"/>
        <v>2570655.3801946058</v>
      </c>
      <c r="J198" s="49">
        <f t="shared" ca="1" si="19"/>
        <v>2570655.3801946058</v>
      </c>
      <c r="K198" s="49">
        <f t="shared" ca="1" si="19"/>
        <v>2570655.3801946058</v>
      </c>
      <c r="L198" s="49">
        <f t="shared" ca="1" si="19"/>
        <v>2570655.3801946058</v>
      </c>
      <c r="M198" s="49">
        <f t="shared" ca="1" si="19"/>
        <v>2570655.3801946058</v>
      </c>
      <c r="N198" s="49">
        <f t="shared" ca="1" si="19"/>
        <v>2570655.3801946058</v>
      </c>
      <c r="O198" s="49">
        <f t="shared" ref="O198:O261" ca="1" si="21">VLOOKUP(A198,INDIRECT("'alle Branchen Jahr'!B"&amp;VLOOKUP(B198,$Q$5:$T$20,3,FALSE)&amp;":P"&amp;VLOOKUP(B198,$Q$5:$T$20,4,FALSE)),15,FALSE)</f>
        <v>30847864.562335268</v>
      </c>
    </row>
    <row r="199" spans="1:15" x14ac:dyDescent="0.25">
      <c r="A199" s="3" t="s">
        <v>13</v>
      </c>
      <c r="B199" t="s">
        <v>55</v>
      </c>
      <c r="C199" s="49">
        <f t="shared" ca="1" si="20"/>
        <v>864595.56673326984</v>
      </c>
      <c r="D199" s="49">
        <f t="shared" ca="1" si="19"/>
        <v>864595.56673326984</v>
      </c>
      <c r="E199" s="49">
        <f t="shared" ca="1" si="19"/>
        <v>864595.56673326984</v>
      </c>
      <c r="F199" s="49">
        <f t="shared" ca="1" si="19"/>
        <v>864595.56673326984</v>
      </c>
      <c r="G199" s="49">
        <f t="shared" ca="1" si="19"/>
        <v>864595.56673326984</v>
      </c>
      <c r="H199" s="49">
        <f t="shared" ca="1" si="19"/>
        <v>864595.56673326984</v>
      </c>
      <c r="I199" s="49">
        <f t="shared" ca="1" si="19"/>
        <v>864595.56673326984</v>
      </c>
      <c r="J199" s="49">
        <f t="shared" ca="1" si="19"/>
        <v>864595.56673326984</v>
      </c>
      <c r="K199" s="49">
        <f t="shared" ca="1" si="19"/>
        <v>864595.56673326984</v>
      </c>
      <c r="L199" s="49">
        <f t="shared" ca="1" si="19"/>
        <v>864595.56673326984</v>
      </c>
      <c r="M199" s="49">
        <f t="shared" ca="1" si="19"/>
        <v>864595.56673326984</v>
      </c>
      <c r="N199" s="49">
        <f t="shared" ca="1" si="19"/>
        <v>864595.56673326984</v>
      </c>
      <c r="O199" s="49">
        <f t="shared" ca="1" si="21"/>
        <v>10375146.800799238</v>
      </c>
    </row>
    <row r="200" spans="1:15" x14ac:dyDescent="0.25">
      <c r="A200" s="3" t="s">
        <v>13</v>
      </c>
      <c r="B200" t="s">
        <v>56</v>
      </c>
      <c r="C200" s="49">
        <f t="shared" ca="1" si="20"/>
        <v>274114.20166251715</v>
      </c>
      <c r="D200" s="49">
        <f t="shared" ca="1" si="19"/>
        <v>274114.20166251715</v>
      </c>
      <c r="E200" s="49">
        <f t="shared" ca="1" si="19"/>
        <v>274114.20166251715</v>
      </c>
      <c r="F200" s="49">
        <f t="shared" ca="1" si="19"/>
        <v>274114.20166251715</v>
      </c>
      <c r="G200" s="49">
        <f t="shared" ca="1" si="19"/>
        <v>274114.20166251715</v>
      </c>
      <c r="H200" s="49">
        <f t="shared" ca="1" si="19"/>
        <v>274114.20166251715</v>
      </c>
      <c r="I200" s="49">
        <f t="shared" ca="1" si="19"/>
        <v>274114.20166251715</v>
      </c>
      <c r="J200" s="49">
        <f t="shared" ca="1" si="19"/>
        <v>274114.20166251715</v>
      </c>
      <c r="K200" s="49">
        <f t="shared" ca="1" si="19"/>
        <v>274114.20166251715</v>
      </c>
      <c r="L200" s="49">
        <f t="shared" ca="1" si="19"/>
        <v>274114.20166251715</v>
      </c>
      <c r="M200" s="49">
        <f t="shared" ca="1" si="19"/>
        <v>274114.20166251715</v>
      </c>
      <c r="N200" s="49">
        <f t="shared" ca="1" si="19"/>
        <v>274114.20166251715</v>
      </c>
      <c r="O200" s="49">
        <f t="shared" ca="1" si="21"/>
        <v>3289370.4199502058</v>
      </c>
    </row>
    <row r="201" spans="1:15" x14ac:dyDescent="0.25">
      <c r="A201" s="3" t="s">
        <v>13</v>
      </c>
      <c r="B201" t="s">
        <v>57</v>
      </c>
      <c r="C201" s="49">
        <f t="shared" ca="1" si="20"/>
        <v>192314.1344402635</v>
      </c>
      <c r="D201" s="49">
        <f t="shared" ca="1" si="19"/>
        <v>192314.1344402635</v>
      </c>
      <c r="E201" s="49">
        <f t="shared" ca="1" si="19"/>
        <v>192314.1344402635</v>
      </c>
      <c r="F201" s="49">
        <f t="shared" ca="1" si="19"/>
        <v>192314.1344402635</v>
      </c>
      <c r="G201" s="49">
        <f t="shared" ref="D201:N264" ca="1" si="22">$O201/12</f>
        <v>192314.1344402635</v>
      </c>
      <c r="H201" s="49">
        <f t="shared" ca="1" si="22"/>
        <v>192314.1344402635</v>
      </c>
      <c r="I201" s="49">
        <f t="shared" ca="1" si="22"/>
        <v>192314.1344402635</v>
      </c>
      <c r="J201" s="49">
        <f t="shared" ca="1" si="22"/>
        <v>192314.1344402635</v>
      </c>
      <c r="K201" s="49">
        <f t="shared" ca="1" si="22"/>
        <v>192314.1344402635</v>
      </c>
      <c r="L201" s="49">
        <f t="shared" ca="1" si="22"/>
        <v>192314.1344402635</v>
      </c>
      <c r="M201" s="49">
        <f t="shared" ca="1" si="22"/>
        <v>192314.1344402635</v>
      </c>
      <c r="N201" s="49">
        <f t="shared" ca="1" si="22"/>
        <v>192314.1344402635</v>
      </c>
      <c r="O201" s="49">
        <f t="shared" ca="1" si="21"/>
        <v>2307769.613283162</v>
      </c>
    </row>
    <row r="202" spans="1:15" x14ac:dyDescent="0.25">
      <c r="A202" s="3" t="s">
        <v>13</v>
      </c>
      <c r="B202" t="s">
        <v>58</v>
      </c>
      <c r="C202" s="49">
        <f t="shared" ca="1" si="20"/>
        <v>777688.10785953433</v>
      </c>
      <c r="D202" s="49">
        <f t="shared" ca="1" si="22"/>
        <v>777688.10785953433</v>
      </c>
      <c r="E202" s="49">
        <f t="shared" ca="1" si="22"/>
        <v>777688.10785953433</v>
      </c>
      <c r="F202" s="49">
        <f t="shared" ca="1" si="22"/>
        <v>777688.10785953433</v>
      </c>
      <c r="G202" s="49">
        <f t="shared" ca="1" si="22"/>
        <v>777688.10785953433</v>
      </c>
      <c r="H202" s="49">
        <f t="shared" ca="1" si="22"/>
        <v>777688.10785953433</v>
      </c>
      <c r="I202" s="49">
        <f t="shared" ca="1" si="22"/>
        <v>777688.10785953433</v>
      </c>
      <c r="J202" s="49">
        <f t="shared" ca="1" si="22"/>
        <v>777688.10785953433</v>
      </c>
      <c r="K202" s="49">
        <f t="shared" ca="1" si="22"/>
        <v>777688.10785953433</v>
      </c>
      <c r="L202" s="49">
        <f t="shared" ca="1" si="22"/>
        <v>777688.10785953433</v>
      </c>
      <c r="M202" s="49">
        <f t="shared" ca="1" si="22"/>
        <v>777688.10785953433</v>
      </c>
      <c r="N202" s="49">
        <f t="shared" ca="1" si="22"/>
        <v>777688.10785953433</v>
      </c>
      <c r="O202" s="49">
        <f t="shared" ca="1" si="21"/>
        <v>9332257.2943144124</v>
      </c>
    </row>
    <row r="203" spans="1:15" x14ac:dyDescent="0.25">
      <c r="A203" s="3" t="s">
        <v>13</v>
      </c>
      <c r="B203" t="s">
        <v>59</v>
      </c>
      <c r="C203" s="49">
        <f t="shared" ca="1" si="20"/>
        <v>1771868.5541064909</v>
      </c>
      <c r="D203" s="49">
        <f t="shared" ca="1" si="22"/>
        <v>1771868.5541064909</v>
      </c>
      <c r="E203" s="49">
        <f t="shared" ca="1" si="22"/>
        <v>1771868.5541064909</v>
      </c>
      <c r="F203" s="49">
        <f t="shared" ca="1" si="22"/>
        <v>1771868.5541064909</v>
      </c>
      <c r="G203" s="49">
        <f t="shared" ca="1" si="22"/>
        <v>1771868.5541064909</v>
      </c>
      <c r="H203" s="49">
        <f t="shared" ca="1" si="22"/>
        <v>1771868.5541064909</v>
      </c>
      <c r="I203" s="49">
        <f t="shared" ca="1" si="22"/>
        <v>1771868.5541064909</v>
      </c>
      <c r="J203" s="49">
        <f t="shared" ca="1" si="22"/>
        <v>1771868.5541064909</v>
      </c>
      <c r="K203" s="49">
        <f t="shared" ca="1" si="22"/>
        <v>1771868.5541064909</v>
      </c>
      <c r="L203" s="49">
        <f t="shared" ca="1" si="22"/>
        <v>1771868.5541064909</v>
      </c>
      <c r="M203" s="49">
        <f t="shared" ca="1" si="22"/>
        <v>1771868.5541064909</v>
      </c>
      <c r="N203" s="49">
        <f t="shared" ca="1" si="22"/>
        <v>1771868.5541064909</v>
      </c>
      <c r="O203" s="49">
        <f t="shared" ca="1" si="21"/>
        <v>21262422.649277892</v>
      </c>
    </row>
    <row r="204" spans="1:15" x14ac:dyDescent="0.25">
      <c r="A204" s="3" t="s">
        <v>13</v>
      </c>
      <c r="B204" t="s">
        <v>60</v>
      </c>
      <c r="C204" s="49">
        <f t="shared" ca="1" si="20"/>
        <v>134309.11302438754</v>
      </c>
      <c r="D204" s="49">
        <f t="shared" ca="1" si="22"/>
        <v>134309.11302438754</v>
      </c>
      <c r="E204" s="49">
        <f t="shared" ca="1" si="22"/>
        <v>134309.11302438754</v>
      </c>
      <c r="F204" s="49">
        <f t="shared" ca="1" si="22"/>
        <v>134309.11302438754</v>
      </c>
      <c r="G204" s="49">
        <f t="shared" ca="1" si="22"/>
        <v>134309.11302438754</v>
      </c>
      <c r="H204" s="49">
        <f t="shared" ca="1" si="22"/>
        <v>134309.11302438754</v>
      </c>
      <c r="I204" s="49">
        <f t="shared" ca="1" si="22"/>
        <v>134309.11302438754</v>
      </c>
      <c r="J204" s="49">
        <f t="shared" ca="1" si="22"/>
        <v>134309.11302438754</v>
      </c>
      <c r="K204" s="49">
        <f t="shared" ca="1" si="22"/>
        <v>134309.11302438754</v>
      </c>
      <c r="L204" s="49">
        <f t="shared" ca="1" si="22"/>
        <v>134309.11302438754</v>
      </c>
      <c r="M204" s="49">
        <f t="shared" ca="1" si="22"/>
        <v>134309.11302438754</v>
      </c>
      <c r="N204" s="49">
        <f t="shared" ca="1" si="22"/>
        <v>134309.11302438754</v>
      </c>
      <c r="O204" s="49">
        <f t="shared" ca="1" si="21"/>
        <v>1611709.3562926503</v>
      </c>
    </row>
    <row r="205" spans="1:15" x14ac:dyDescent="0.25">
      <c r="A205" s="3" t="s">
        <v>13</v>
      </c>
      <c r="B205" t="s">
        <v>61</v>
      </c>
      <c r="C205" s="49">
        <f t="shared" ca="1" si="20"/>
        <v>1305326.9708871178</v>
      </c>
      <c r="D205" s="49">
        <f t="shared" ca="1" si="22"/>
        <v>1305326.9708871178</v>
      </c>
      <c r="E205" s="49">
        <f t="shared" ca="1" si="22"/>
        <v>1305326.9708871178</v>
      </c>
      <c r="F205" s="49">
        <f t="shared" ca="1" si="22"/>
        <v>1305326.9708871178</v>
      </c>
      <c r="G205" s="49">
        <f t="shared" ca="1" si="22"/>
        <v>1305326.9708871178</v>
      </c>
      <c r="H205" s="49">
        <f t="shared" ca="1" si="22"/>
        <v>1305326.9708871178</v>
      </c>
      <c r="I205" s="49">
        <f t="shared" ca="1" si="22"/>
        <v>1305326.9708871178</v>
      </c>
      <c r="J205" s="49">
        <f t="shared" ca="1" si="22"/>
        <v>1305326.9708871178</v>
      </c>
      <c r="K205" s="49">
        <f t="shared" ca="1" si="22"/>
        <v>1305326.9708871178</v>
      </c>
      <c r="L205" s="49">
        <f t="shared" ca="1" si="22"/>
        <v>1305326.9708871178</v>
      </c>
      <c r="M205" s="49">
        <f t="shared" ca="1" si="22"/>
        <v>1305326.9708871178</v>
      </c>
      <c r="N205" s="49">
        <f t="shared" ca="1" si="22"/>
        <v>1305326.9708871178</v>
      </c>
      <c r="O205" s="49">
        <f t="shared" ca="1" si="21"/>
        <v>15663923.650645413</v>
      </c>
    </row>
    <row r="206" spans="1:15" x14ac:dyDescent="0.25">
      <c r="A206" s="3" t="s">
        <v>13</v>
      </c>
      <c r="B206" t="s">
        <v>62</v>
      </c>
      <c r="C206" s="49">
        <f t="shared" ca="1" si="20"/>
        <v>4039228.9366350886</v>
      </c>
      <c r="D206" s="49">
        <f t="shared" ca="1" si="22"/>
        <v>4039228.9366350886</v>
      </c>
      <c r="E206" s="49">
        <f t="shared" ca="1" si="22"/>
        <v>4039228.9366350886</v>
      </c>
      <c r="F206" s="49">
        <f t="shared" ca="1" si="22"/>
        <v>4039228.9366350886</v>
      </c>
      <c r="G206" s="49">
        <f t="shared" ca="1" si="22"/>
        <v>4039228.9366350886</v>
      </c>
      <c r="H206" s="49">
        <f t="shared" ca="1" si="22"/>
        <v>4039228.9366350886</v>
      </c>
      <c r="I206" s="49">
        <f t="shared" ca="1" si="22"/>
        <v>4039228.9366350886</v>
      </c>
      <c r="J206" s="49">
        <f t="shared" ca="1" si="22"/>
        <v>4039228.9366350886</v>
      </c>
      <c r="K206" s="49">
        <f t="shared" ca="1" si="22"/>
        <v>4039228.9366350886</v>
      </c>
      <c r="L206" s="49">
        <f t="shared" ca="1" si="22"/>
        <v>4039228.9366350886</v>
      </c>
      <c r="M206" s="49">
        <f t="shared" ca="1" si="22"/>
        <v>4039228.9366350886</v>
      </c>
      <c r="N206" s="49">
        <f t="shared" ca="1" si="22"/>
        <v>4039228.9366350886</v>
      </c>
      <c r="O206" s="49">
        <f t="shared" ca="1" si="21"/>
        <v>48470747.239621066</v>
      </c>
    </row>
    <row r="207" spans="1:15" x14ac:dyDescent="0.25">
      <c r="A207" s="3" t="s">
        <v>13</v>
      </c>
      <c r="B207" t="s">
        <v>63</v>
      </c>
      <c r="C207" s="49">
        <f t="shared" ca="1" si="20"/>
        <v>413332.95959868346</v>
      </c>
      <c r="D207" s="49">
        <f t="shared" ca="1" si="22"/>
        <v>413332.95959868346</v>
      </c>
      <c r="E207" s="49">
        <f t="shared" ca="1" si="22"/>
        <v>413332.95959868346</v>
      </c>
      <c r="F207" s="49">
        <f t="shared" ca="1" si="22"/>
        <v>413332.95959868346</v>
      </c>
      <c r="G207" s="49">
        <f t="shared" ca="1" si="22"/>
        <v>413332.95959868346</v>
      </c>
      <c r="H207" s="49">
        <f t="shared" ca="1" si="22"/>
        <v>413332.95959868346</v>
      </c>
      <c r="I207" s="49">
        <f t="shared" ca="1" si="22"/>
        <v>413332.95959868346</v>
      </c>
      <c r="J207" s="49">
        <f t="shared" ca="1" si="22"/>
        <v>413332.95959868346</v>
      </c>
      <c r="K207" s="49">
        <f t="shared" ca="1" si="22"/>
        <v>413332.95959868346</v>
      </c>
      <c r="L207" s="49">
        <f t="shared" ca="1" si="22"/>
        <v>413332.95959868346</v>
      </c>
      <c r="M207" s="49">
        <f t="shared" ca="1" si="22"/>
        <v>413332.95959868346</v>
      </c>
      <c r="N207" s="49">
        <f t="shared" ca="1" si="22"/>
        <v>413332.95959868346</v>
      </c>
      <c r="O207" s="49">
        <f t="shared" ca="1" si="21"/>
        <v>4959995.5151842013</v>
      </c>
    </row>
    <row r="208" spans="1:15" x14ac:dyDescent="0.25">
      <c r="A208" s="3" t="s">
        <v>13</v>
      </c>
      <c r="B208" t="s">
        <v>64</v>
      </c>
      <c r="C208" s="49">
        <f t="shared" ca="1" si="20"/>
        <v>92635.049922718099</v>
      </c>
      <c r="D208" s="49">
        <f t="shared" ca="1" si="22"/>
        <v>92635.049922718099</v>
      </c>
      <c r="E208" s="49">
        <f t="shared" ca="1" si="22"/>
        <v>92635.049922718099</v>
      </c>
      <c r="F208" s="49">
        <f t="shared" ca="1" si="22"/>
        <v>92635.049922718099</v>
      </c>
      <c r="G208" s="49">
        <f t="shared" ca="1" si="22"/>
        <v>92635.049922718099</v>
      </c>
      <c r="H208" s="49">
        <f t="shared" ca="1" si="22"/>
        <v>92635.049922718099</v>
      </c>
      <c r="I208" s="49">
        <f t="shared" ca="1" si="22"/>
        <v>92635.049922718099</v>
      </c>
      <c r="J208" s="49">
        <f t="shared" ca="1" si="22"/>
        <v>92635.049922718099</v>
      </c>
      <c r="K208" s="49">
        <f t="shared" ca="1" si="22"/>
        <v>92635.049922718099</v>
      </c>
      <c r="L208" s="49">
        <f t="shared" ca="1" si="22"/>
        <v>92635.049922718099</v>
      </c>
      <c r="M208" s="49">
        <f t="shared" ca="1" si="22"/>
        <v>92635.049922718099</v>
      </c>
      <c r="N208" s="49">
        <f t="shared" ca="1" si="22"/>
        <v>92635.049922718099</v>
      </c>
      <c r="O208" s="49">
        <f t="shared" ca="1" si="21"/>
        <v>1111620.5990726172</v>
      </c>
    </row>
    <row r="209" spans="1:15" x14ac:dyDescent="0.25">
      <c r="A209" s="3" t="s">
        <v>13</v>
      </c>
      <c r="B209" t="s">
        <v>65</v>
      </c>
      <c r="C209" s="49">
        <f t="shared" ca="1" si="20"/>
        <v>402390.84004824283</v>
      </c>
      <c r="D209" s="49">
        <f t="shared" ca="1" si="22"/>
        <v>402390.84004824283</v>
      </c>
      <c r="E209" s="49">
        <f t="shared" ca="1" si="22"/>
        <v>402390.84004824283</v>
      </c>
      <c r="F209" s="49">
        <f t="shared" ca="1" si="22"/>
        <v>402390.84004824283</v>
      </c>
      <c r="G209" s="49">
        <f t="shared" ca="1" si="22"/>
        <v>402390.84004824283</v>
      </c>
      <c r="H209" s="49">
        <f t="shared" ca="1" si="22"/>
        <v>402390.84004824283</v>
      </c>
      <c r="I209" s="49">
        <f t="shared" ca="1" si="22"/>
        <v>402390.84004824283</v>
      </c>
      <c r="J209" s="49">
        <f t="shared" ca="1" si="22"/>
        <v>402390.84004824283</v>
      </c>
      <c r="K209" s="49">
        <f t="shared" ca="1" si="22"/>
        <v>402390.84004824283</v>
      </c>
      <c r="L209" s="49">
        <f t="shared" ca="1" si="22"/>
        <v>402390.84004824283</v>
      </c>
      <c r="M209" s="49">
        <f t="shared" ca="1" si="22"/>
        <v>402390.84004824283</v>
      </c>
      <c r="N209" s="49">
        <f t="shared" ca="1" si="22"/>
        <v>402390.84004824283</v>
      </c>
      <c r="O209" s="49">
        <f t="shared" ca="1" si="21"/>
        <v>4828690.0805789139</v>
      </c>
    </row>
    <row r="210" spans="1:15" x14ac:dyDescent="0.25">
      <c r="A210" s="3" t="s">
        <v>13</v>
      </c>
      <c r="B210" t="s">
        <v>66</v>
      </c>
      <c r="C210" s="49">
        <f t="shared" ca="1" si="20"/>
        <v>196737.72062063671</v>
      </c>
      <c r="D210" s="49">
        <f t="shared" ca="1" si="22"/>
        <v>196737.72062063671</v>
      </c>
      <c r="E210" s="49">
        <f t="shared" ca="1" si="22"/>
        <v>196737.72062063671</v>
      </c>
      <c r="F210" s="49">
        <f t="shared" ca="1" si="22"/>
        <v>196737.72062063671</v>
      </c>
      <c r="G210" s="49">
        <f t="shared" ca="1" si="22"/>
        <v>196737.72062063671</v>
      </c>
      <c r="H210" s="49">
        <f t="shared" ca="1" si="22"/>
        <v>196737.72062063671</v>
      </c>
      <c r="I210" s="49">
        <f t="shared" ca="1" si="22"/>
        <v>196737.72062063671</v>
      </c>
      <c r="J210" s="49">
        <f t="shared" ca="1" si="22"/>
        <v>196737.72062063671</v>
      </c>
      <c r="K210" s="49">
        <f t="shared" ca="1" si="22"/>
        <v>196737.72062063671</v>
      </c>
      <c r="L210" s="49">
        <f t="shared" ca="1" si="22"/>
        <v>196737.72062063671</v>
      </c>
      <c r="M210" s="49">
        <f t="shared" ca="1" si="22"/>
        <v>196737.72062063671</v>
      </c>
      <c r="N210" s="49">
        <f t="shared" ca="1" si="22"/>
        <v>196737.72062063671</v>
      </c>
      <c r="O210" s="49">
        <f t="shared" ca="1" si="21"/>
        <v>2360852.6474476405</v>
      </c>
    </row>
    <row r="211" spans="1:15" x14ac:dyDescent="0.25">
      <c r="A211" s="3" t="s">
        <v>13</v>
      </c>
      <c r="B211" t="s">
        <v>67</v>
      </c>
      <c r="C211" s="49">
        <f t="shared" ca="1" si="20"/>
        <v>373213.56028635451</v>
      </c>
      <c r="D211" s="49">
        <f t="shared" ca="1" si="22"/>
        <v>373213.56028635451</v>
      </c>
      <c r="E211" s="49">
        <f t="shared" ca="1" si="22"/>
        <v>373213.56028635451</v>
      </c>
      <c r="F211" s="49">
        <f t="shared" ca="1" si="22"/>
        <v>373213.56028635451</v>
      </c>
      <c r="G211" s="49">
        <f t="shared" ca="1" si="22"/>
        <v>373213.56028635451</v>
      </c>
      <c r="H211" s="49">
        <f t="shared" ca="1" si="22"/>
        <v>373213.56028635451</v>
      </c>
      <c r="I211" s="49">
        <f t="shared" ca="1" si="22"/>
        <v>373213.56028635451</v>
      </c>
      <c r="J211" s="49">
        <f t="shared" ca="1" si="22"/>
        <v>373213.56028635451</v>
      </c>
      <c r="K211" s="49">
        <f t="shared" ca="1" si="22"/>
        <v>373213.56028635451</v>
      </c>
      <c r="L211" s="49">
        <f t="shared" ca="1" si="22"/>
        <v>373213.56028635451</v>
      </c>
      <c r="M211" s="49">
        <f t="shared" ca="1" si="22"/>
        <v>373213.56028635451</v>
      </c>
      <c r="N211" s="49">
        <f t="shared" ca="1" si="22"/>
        <v>373213.56028635451</v>
      </c>
      <c r="O211" s="49">
        <f t="shared" ca="1" si="21"/>
        <v>4478562.7234362541</v>
      </c>
    </row>
    <row r="212" spans="1:15" x14ac:dyDescent="0.25">
      <c r="A212" s="3" t="s">
        <v>13</v>
      </c>
      <c r="B212" t="s">
        <v>68</v>
      </c>
      <c r="C212" s="49">
        <f t="shared" ca="1" si="20"/>
        <v>160850.83233048345</v>
      </c>
      <c r="D212" s="49">
        <f t="shared" ca="1" si="22"/>
        <v>160850.83233048345</v>
      </c>
      <c r="E212" s="49">
        <f t="shared" ca="1" si="22"/>
        <v>160850.83233048345</v>
      </c>
      <c r="F212" s="49">
        <f t="shared" ca="1" si="22"/>
        <v>160850.83233048345</v>
      </c>
      <c r="G212" s="49">
        <f t="shared" ca="1" si="22"/>
        <v>160850.83233048345</v>
      </c>
      <c r="H212" s="49">
        <f t="shared" ca="1" si="22"/>
        <v>160850.83233048345</v>
      </c>
      <c r="I212" s="49">
        <f t="shared" ca="1" si="22"/>
        <v>160850.83233048345</v>
      </c>
      <c r="J212" s="49">
        <f t="shared" ca="1" si="22"/>
        <v>160850.83233048345</v>
      </c>
      <c r="K212" s="49">
        <f t="shared" ca="1" si="22"/>
        <v>160850.83233048345</v>
      </c>
      <c r="L212" s="49">
        <f t="shared" ca="1" si="22"/>
        <v>160850.83233048345</v>
      </c>
      <c r="M212" s="49">
        <f t="shared" ca="1" si="22"/>
        <v>160850.83233048345</v>
      </c>
      <c r="N212" s="49">
        <f t="shared" ca="1" si="22"/>
        <v>160850.83233048345</v>
      </c>
      <c r="O212" s="49">
        <f t="shared" ca="1" si="21"/>
        <v>1930209.9879658015</v>
      </c>
    </row>
    <row r="213" spans="1:15" x14ac:dyDescent="0.25">
      <c r="A213" s="3" t="s">
        <v>14</v>
      </c>
      <c r="B213" t="s">
        <v>41</v>
      </c>
      <c r="C213" s="49">
        <f t="shared" ca="1" si="20"/>
        <v>134750.00523635439</v>
      </c>
      <c r="D213" s="49">
        <f t="shared" ca="1" si="22"/>
        <v>134750.00523635439</v>
      </c>
      <c r="E213" s="49">
        <f t="shared" ca="1" si="22"/>
        <v>134750.00523635439</v>
      </c>
      <c r="F213" s="49">
        <f t="shared" ca="1" si="22"/>
        <v>134750.00523635439</v>
      </c>
      <c r="G213" s="49">
        <f t="shared" ca="1" si="22"/>
        <v>134750.00523635439</v>
      </c>
      <c r="H213" s="49">
        <f t="shared" ca="1" si="22"/>
        <v>134750.00523635439</v>
      </c>
      <c r="I213" s="49">
        <f t="shared" ca="1" si="22"/>
        <v>134750.00523635439</v>
      </c>
      <c r="J213" s="49">
        <f t="shared" ca="1" si="22"/>
        <v>134750.00523635439</v>
      </c>
      <c r="K213" s="49">
        <f t="shared" ca="1" si="22"/>
        <v>134750.00523635439</v>
      </c>
      <c r="L213" s="49">
        <f t="shared" ca="1" si="22"/>
        <v>134750.00523635439</v>
      </c>
      <c r="M213" s="49">
        <f t="shared" ca="1" si="22"/>
        <v>134750.00523635439</v>
      </c>
      <c r="N213" s="49">
        <f t="shared" ca="1" si="22"/>
        <v>134750.00523635439</v>
      </c>
      <c r="O213" s="49">
        <f t="shared" ca="1" si="21"/>
        <v>1617000.0628362526</v>
      </c>
    </row>
    <row r="214" spans="1:15" x14ac:dyDescent="0.25">
      <c r="A214" s="3" t="s">
        <v>14</v>
      </c>
      <c r="B214" t="s">
        <v>54</v>
      </c>
      <c r="C214" s="49">
        <f t="shared" ca="1" si="20"/>
        <v>199923.73917636086</v>
      </c>
      <c r="D214" s="49">
        <f t="shared" ca="1" si="22"/>
        <v>199923.73917636086</v>
      </c>
      <c r="E214" s="49">
        <f t="shared" ca="1" si="22"/>
        <v>199923.73917636086</v>
      </c>
      <c r="F214" s="49">
        <f t="shared" ca="1" si="22"/>
        <v>199923.73917636086</v>
      </c>
      <c r="G214" s="49">
        <f t="shared" ca="1" si="22"/>
        <v>199923.73917636086</v>
      </c>
      <c r="H214" s="49">
        <f t="shared" ca="1" si="22"/>
        <v>199923.73917636086</v>
      </c>
      <c r="I214" s="49">
        <f t="shared" ca="1" si="22"/>
        <v>199923.73917636086</v>
      </c>
      <c r="J214" s="49">
        <f t="shared" ca="1" si="22"/>
        <v>199923.73917636086</v>
      </c>
      <c r="K214" s="49">
        <f t="shared" ca="1" si="22"/>
        <v>199923.73917636086</v>
      </c>
      <c r="L214" s="49">
        <f t="shared" ca="1" si="22"/>
        <v>199923.73917636086</v>
      </c>
      <c r="M214" s="49">
        <f t="shared" ca="1" si="22"/>
        <v>199923.73917636086</v>
      </c>
      <c r="N214" s="49">
        <f t="shared" ca="1" si="22"/>
        <v>199923.73917636086</v>
      </c>
      <c r="O214" s="49">
        <f t="shared" ca="1" si="21"/>
        <v>2399084.8701163302</v>
      </c>
    </row>
    <row r="215" spans="1:15" x14ac:dyDescent="0.25">
      <c r="A215" s="3" t="s">
        <v>14</v>
      </c>
      <c r="B215" t="s">
        <v>55</v>
      </c>
      <c r="C215" s="49">
        <f t="shared" ca="1" si="20"/>
        <v>97614.87795039716</v>
      </c>
      <c r="D215" s="49">
        <f t="shared" ca="1" si="22"/>
        <v>97614.87795039716</v>
      </c>
      <c r="E215" s="49">
        <f t="shared" ca="1" si="22"/>
        <v>97614.87795039716</v>
      </c>
      <c r="F215" s="49">
        <f t="shared" ca="1" si="22"/>
        <v>97614.87795039716</v>
      </c>
      <c r="G215" s="49">
        <f t="shared" ca="1" si="22"/>
        <v>97614.87795039716</v>
      </c>
      <c r="H215" s="49">
        <f t="shared" ca="1" si="22"/>
        <v>97614.87795039716</v>
      </c>
      <c r="I215" s="49">
        <f t="shared" ca="1" si="22"/>
        <v>97614.87795039716</v>
      </c>
      <c r="J215" s="49">
        <f t="shared" ca="1" si="22"/>
        <v>97614.87795039716</v>
      </c>
      <c r="K215" s="49">
        <f t="shared" ca="1" si="22"/>
        <v>97614.87795039716</v>
      </c>
      <c r="L215" s="49">
        <f t="shared" ca="1" si="22"/>
        <v>97614.87795039716</v>
      </c>
      <c r="M215" s="49">
        <f t="shared" ca="1" si="22"/>
        <v>97614.87795039716</v>
      </c>
      <c r="N215" s="49">
        <f t="shared" ca="1" si="22"/>
        <v>97614.87795039716</v>
      </c>
      <c r="O215" s="49">
        <f t="shared" ca="1" si="21"/>
        <v>1171378.535404766</v>
      </c>
    </row>
    <row r="216" spans="1:15" x14ac:dyDescent="0.25">
      <c r="A216" s="3" t="s">
        <v>14</v>
      </c>
      <c r="B216" t="s">
        <v>56</v>
      </c>
      <c r="C216" s="49">
        <f t="shared" ca="1" si="20"/>
        <v>22375.908360276906</v>
      </c>
      <c r="D216" s="49">
        <f t="shared" ca="1" si="22"/>
        <v>22375.908360276906</v>
      </c>
      <c r="E216" s="49">
        <f t="shared" ca="1" si="22"/>
        <v>22375.908360276906</v>
      </c>
      <c r="F216" s="49">
        <f t="shared" ca="1" si="22"/>
        <v>22375.908360276906</v>
      </c>
      <c r="G216" s="49">
        <f t="shared" ca="1" si="22"/>
        <v>22375.908360276906</v>
      </c>
      <c r="H216" s="49">
        <f t="shared" ca="1" si="22"/>
        <v>22375.908360276906</v>
      </c>
      <c r="I216" s="49">
        <f t="shared" ca="1" si="22"/>
        <v>22375.908360276906</v>
      </c>
      <c r="J216" s="49">
        <f t="shared" ca="1" si="22"/>
        <v>22375.908360276906</v>
      </c>
      <c r="K216" s="49">
        <f t="shared" ca="1" si="22"/>
        <v>22375.908360276906</v>
      </c>
      <c r="L216" s="49">
        <f t="shared" ca="1" si="22"/>
        <v>22375.908360276906</v>
      </c>
      <c r="M216" s="49">
        <f t="shared" ca="1" si="22"/>
        <v>22375.908360276906</v>
      </c>
      <c r="N216" s="49">
        <f t="shared" ca="1" si="22"/>
        <v>22375.908360276906</v>
      </c>
      <c r="O216" s="49">
        <f t="shared" ca="1" si="21"/>
        <v>268510.90032332286</v>
      </c>
    </row>
    <row r="217" spans="1:15" x14ac:dyDescent="0.25">
      <c r="A217" s="3" t="s">
        <v>14</v>
      </c>
      <c r="B217" t="s">
        <v>57</v>
      </c>
      <c r="C217" s="49">
        <f t="shared" ca="1" si="20"/>
        <v>9020.68536437691</v>
      </c>
      <c r="D217" s="49">
        <f t="shared" ca="1" si="22"/>
        <v>9020.68536437691</v>
      </c>
      <c r="E217" s="49">
        <f t="shared" ca="1" si="22"/>
        <v>9020.68536437691</v>
      </c>
      <c r="F217" s="49">
        <f t="shared" ca="1" si="22"/>
        <v>9020.68536437691</v>
      </c>
      <c r="G217" s="49">
        <f t="shared" ca="1" si="22"/>
        <v>9020.68536437691</v>
      </c>
      <c r="H217" s="49">
        <f t="shared" ca="1" si="22"/>
        <v>9020.68536437691</v>
      </c>
      <c r="I217" s="49">
        <f t="shared" ca="1" si="22"/>
        <v>9020.68536437691</v>
      </c>
      <c r="J217" s="49">
        <f t="shared" ca="1" si="22"/>
        <v>9020.68536437691</v>
      </c>
      <c r="K217" s="49">
        <f t="shared" ca="1" si="22"/>
        <v>9020.68536437691</v>
      </c>
      <c r="L217" s="49">
        <f t="shared" ca="1" si="22"/>
        <v>9020.68536437691</v>
      </c>
      <c r="M217" s="49">
        <f t="shared" ca="1" si="22"/>
        <v>9020.68536437691</v>
      </c>
      <c r="N217" s="49">
        <f t="shared" ca="1" si="22"/>
        <v>9020.68536437691</v>
      </c>
      <c r="O217" s="49">
        <f t="shared" ca="1" si="21"/>
        <v>108248.22437252292</v>
      </c>
    </row>
    <row r="218" spans="1:15" x14ac:dyDescent="0.25">
      <c r="A218" s="3" t="s">
        <v>14</v>
      </c>
      <c r="B218" t="s">
        <v>58</v>
      </c>
      <c r="C218" s="49">
        <f t="shared" ca="1" si="20"/>
        <v>102714.63490534907</v>
      </c>
      <c r="D218" s="49">
        <f t="shared" ca="1" si="22"/>
        <v>102714.63490534907</v>
      </c>
      <c r="E218" s="49">
        <f t="shared" ca="1" si="22"/>
        <v>102714.63490534907</v>
      </c>
      <c r="F218" s="49">
        <f t="shared" ca="1" si="22"/>
        <v>102714.63490534907</v>
      </c>
      <c r="G218" s="49">
        <f t="shared" ca="1" si="22"/>
        <v>102714.63490534907</v>
      </c>
      <c r="H218" s="49">
        <f t="shared" ca="1" si="22"/>
        <v>102714.63490534907</v>
      </c>
      <c r="I218" s="49">
        <f t="shared" ca="1" si="22"/>
        <v>102714.63490534907</v>
      </c>
      <c r="J218" s="49">
        <f t="shared" ca="1" si="22"/>
        <v>102714.63490534907</v>
      </c>
      <c r="K218" s="49">
        <f t="shared" ca="1" si="22"/>
        <v>102714.63490534907</v>
      </c>
      <c r="L218" s="49">
        <f t="shared" ca="1" si="22"/>
        <v>102714.63490534907</v>
      </c>
      <c r="M218" s="49">
        <f t="shared" ca="1" si="22"/>
        <v>102714.63490534907</v>
      </c>
      <c r="N218" s="49">
        <f t="shared" ca="1" si="22"/>
        <v>102714.63490534907</v>
      </c>
      <c r="O218" s="49">
        <f t="shared" ca="1" si="21"/>
        <v>1232575.6188641889</v>
      </c>
    </row>
    <row r="219" spans="1:15" x14ac:dyDescent="0.25">
      <c r="A219" s="3" t="s">
        <v>14</v>
      </c>
      <c r="B219" t="s">
        <v>59</v>
      </c>
      <c r="C219" s="49">
        <f t="shared" ca="1" si="20"/>
        <v>115370.29853157733</v>
      </c>
      <c r="D219" s="49">
        <f t="shared" ca="1" si="22"/>
        <v>115370.29853157733</v>
      </c>
      <c r="E219" s="49">
        <f t="shared" ca="1" si="22"/>
        <v>115370.29853157733</v>
      </c>
      <c r="F219" s="49">
        <f t="shared" ca="1" si="22"/>
        <v>115370.29853157733</v>
      </c>
      <c r="G219" s="49">
        <f t="shared" ca="1" si="22"/>
        <v>115370.29853157733</v>
      </c>
      <c r="H219" s="49">
        <f t="shared" ca="1" si="22"/>
        <v>115370.29853157733</v>
      </c>
      <c r="I219" s="49">
        <f t="shared" ca="1" si="22"/>
        <v>115370.29853157733</v>
      </c>
      <c r="J219" s="49">
        <f t="shared" ca="1" si="22"/>
        <v>115370.29853157733</v>
      </c>
      <c r="K219" s="49">
        <f t="shared" ca="1" si="22"/>
        <v>115370.29853157733</v>
      </c>
      <c r="L219" s="49">
        <f t="shared" ca="1" si="22"/>
        <v>115370.29853157733</v>
      </c>
      <c r="M219" s="49">
        <f t="shared" ca="1" si="22"/>
        <v>115370.29853157733</v>
      </c>
      <c r="N219" s="49">
        <f t="shared" ca="1" si="22"/>
        <v>115370.29853157733</v>
      </c>
      <c r="O219" s="49">
        <f t="shared" ca="1" si="21"/>
        <v>1384443.5823789279</v>
      </c>
    </row>
    <row r="220" spans="1:15" x14ac:dyDescent="0.25">
      <c r="A220" s="3" t="s">
        <v>14</v>
      </c>
      <c r="B220" t="s">
        <v>60</v>
      </c>
      <c r="C220" s="49">
        <f t="shared" ca="1" si="20"/>
        <v>15241.042030323946</v>
      </c>
      <c r="D220" s="49">
        <f t="shared" ca="1" si="22"/>
        <v>15241.042030323946</v>
      </c>
      <c r="E220" s="49">
        <f t="shared" ca="1" si="22"/>
        <v>15241.042030323946</v>
      </c>
      <c r="F220" s="49">
        <f t="shared" ca="1" si="22"/>
        <v>15241.042030323946</v>
      </c>
      <c r="G220" s="49">
        <f t="shared" ca="1" si="22"/>
        <v>15241.042030323946</v>
      </c>
      <c r="H220" s="49">
        <f t="shared" ca="1" si="22"/>
        <v>15241.042030323946</v>
      </c>
      <c r="I220" s="49">
        <f t="shared" ca="1" si="22"/>
        <v>15241.042030323946</v>
      </c>
      <c r="J220" s="49">
        <f t="shared" ca="1" si="22"/>
        <v>15241.042030323946</v>
      </c>
      <c r="K220" s="49">
        <f t="shared" ca="1" si="22"/>
        <v>15241.042030323946</v>
      </c>
      <c r="L220" s="49">
        <f t="shared" ca="1" si="22"/>
        <v>15241.042030323946</v>
      </c>
      <c r="M220" s="49">
        <f t="shared" ca="1" si="22"/>
        <v>15241.042030323946</v>
      </c>
      <c r="N220" s="49">
        <f t="shared" ca="1" si="22"/>
        <v>15241.042030323946</v>
      </c>
      <c r="O220" s="49">
        <f t="shared" ca="1" si="21"/>
        <v>182892.50436388736</v>
      </c>
    </row>
    <row r="221" spans="1:15" x14ac:dyDescent="0.25">
      <c r="A221" s="3" t="s">
        <v>14</v>
      </c>
      <c r="B221" t="s">
        <v>61</v>
      </c>
      <c r="C221" s="49">
        <f t="shared" ca="1" si="20"/>
        <v>79840.857333846085</v>
      </c>
      <c r="D221" s="49">
        <f t="shared" ca="1" si="22"/>
        <v>79840.857333846085</v>
      </c>
      <c r="E221" s="49">
        <f t="shared" ca="1" si="22"/>
        <v>79840.857333846085</v>
      </c>
      <c r="F221" s="49">
        <f t="shared" ca="1" si="22"/>
        <v>79840.857333846085</v>
      </c>
      <c r="G221" s="49">
        <f t="shared" ca="1" si="22"/>
        <v>79840.857333846085</v>
      </c>
      <c r="H221" s="49">
        <f t="shared" ca="1" si="22"/>
        <v>79840.857333846085</v>
      </c>
      <c r="I221" s="49">
        <f t="shared" ca="1" si="22"/>
        <v>79840.857333846085</v>
      </c>
      <c r="J221" s="49">
        <f t="shared" ca="1" si="22"/>
        <v>79840.857333846085</v>
      </c>
      <c r="K221" s="49">
        <f t="shared" ca="1" si="22"/>
        <v>79840.857333846085</v>
      </c>
      <c r="L221" s="49">
        <f t="shared" ca="1" si="22"/>
        <v>79840.857333846085</v>
      </c>
      <c r="M221" s="49">
        <f t="shared" ca="1" si="22"/>
        <v>79840.857333846085</v>
      </c>
      <c r="N221" s="49">
        <f t="shared" ca="1" si="22"/>
        <v>79840.857333846085</v>
      </c>
      <c r="O221" s="49">
        <f t="shared" ca="1" si="21"/>
        <v>958090.28800615307</v>
      </c>
    </row>
    <row r="222" spans="1:15" x14ac:dyDescent="0.25">
      <c r="A222" s="3" t="s">
        <v>14</v>
      </c>
      <c r="B222" t="s">
        <v>62</v>
      </c>
      <c r="C222" s="49">
        <f t="shared" ca="1" si="20"/>
        <v>264338.99321963236</v>
      </c>
      <c r="D222" s="49">
        <f t="shared" ca="1" si="22"/>
        <v>264338.99321963236</v>
      </c>
      <c r="E222" s="49">
        <f t="shared" ca="1" si="22"/>
        <v>264338.99321963236</v>
      </c>
      <c r="F222" s="49">
        <f t="shared" ca="1" si="22"/>
        <v>264338.99321963236</v>
      </c>
      <c r="G222" s="49">
        <f t="shared" ca="1" si="22"/>
        <v>264338.99321963236</v>
      </c>
      <c r="H222" s="49">
        <f t="shared" ca="1" si="22"/>
        <v>264338.99321963236</v>
      </c>
      <c r="I222" s="49">
        <f t="shared" ca="1" si="22"/>
        <v>264338.99321963236</v>
      </c>
      <c r="J222" s="49">
        <f t="shared" ca="1" si="22"/>
        <v>264338.99321963236</v>
      </c>
      <c r="K222" s="49">
        <f t="shared" ca="1" si="22"/>
        <v>264338.99321963236</v>
      </c>
      <c r="L222" s="49">
        <f t="shared" ca="1" si="22"/>
        <v>264338.99321963236</v>
      </c>
      <c r="M222" s="49">
        <f t="shared" ca="1" si="22"/>
        <v>264338.99321963236</v>
      </c>
      <c r="N222" s="49">
        <f t="shared" ca="1" si="22"/>
        <v>264338.99321963236</v>
      </c>
      <c r="O222" s="49">
        <f t="shared" ca="1" si="21"/>
        <v>3172067.9186355881</v>
      </c>
    </row>
    <row r="223" spans="1:15" x14ac:dyDescent="0.25">
      <c r="A223" s="3" t="s">
        <v>14</v>
      </c>
      <c r="B223" t="s">
        <v>63</v>
      </c>
      <c r="C223" s="49">
        <f t="shared" ca="1" si="20"/>
        <v>34211.123344414278</v>
      </c>
      <c r="D223" s="49">
        <f t="shared" ca="1" si="22"/>
        <v>34211.123344414278</v>
      </c>
      <c r="E223" s="49">
        <f t="shared" ca="1" si="22"/>
        <v>34211.123344414278</v>
      </c>
      <c r="F223" s="49">
        <f t="shared" ca="1" si="22"/>
        <v>34211.123344414278</v>
      </c>
      <c r="G223" s="49">
        <f t="shared" ca="1" si="22"/>
        <v>34211.123344414278</v>
      </c>
      <c r="H223" s="49">
        <f t="shared" ca="1" si="22"/>
        <v>34211.123344414278</v>
      </c>
      <c r="I223" s="49">
        <f t="shared" ca="1" si="22"/>
        <v>34211.123344414278</v>
      </c>
      <c r="J223" s="49">
        <f t="shared" ca="1" si="22"/>
        <v>34211.123344414278</v>
      </c>
      <c r="K223" s="49">
        <f t="shared" ca="1" si="22"/>
        <v>34211.123344414278</v>
      </c>
      <c r="L223" s="49">
        <f t="shared" ca="1" si="22"/>
        <v>34211.123344414278</v>
      </c>
      <c r="M223" s="49">
        <f t="shared" ca="1" si="22"/>
        <v>34211.123344414278</v>
      </c>
      <c r="N223" s="49">
        <f t="shared" ca="1" si="22"/>
        <v>34211.123344414278</v>
      </c>
      <c r="O223" s="49">
        <f t="shared" ca="1" si="21"/>
        <v>410533.48013297137</v>
      </c>
    </row>
    <row r="224" spans="1:15" x14ac:dyDescent="0.25">
      <c r="A224" s="3" t="s">
        <v>14</v>
      </c>
      <c r="B224" t="s">
        <v>64</v>
      </c>
      <c r="C224" s="49">
        <f t="shared" ca="1" si="20"/>
        <v>9832.0687382006436</v>
      </c>
      <c r="D224" s="49">
        <f t="shared" ca="1" si="22"/>
        <v>9832.0687382006436</v>
      </c>
      <c r="E224" s="49">
        <f t="shared" ca="1" si="22"/>
        <v>9832.0687382006436</v>
      </c>
      <c r="F224" s="49">
        <f t="shared" ca="1" si="22"/>
        <v>9832.0687382006436</v>
      </c>
      <c r="G224" s="49">
        <f t="shared" ca="1" si="22"/>
        <v>9832.0687382006436</v>
      </c>
      <c r="H224" s="49">
        <f t="shared" ca="1" si="22"/>
        <v>9832.0687382006436</v>
      </c>
      <c r="I224" s="49">
        <f t="shared" ref="D224:N276" ca="1" si="23">$O224/12</f>
        <v>9832.0687382006436</v>
      </c>
      <c r="J224" s="49">
        <f t="shared" ca="1" si="23"/>
        <v>9832.0687382006436</v>
      </c>
      <c r="K224" s="49">
        <f t="shared" ca="1" si="23"/>
        <v>9832.0687382006436</v>
      </c>
      <c r="L224" s="49">
        <f t="shared" ca="1" si="23"/>
        <v>9832.0687382006436</v>
      </c>
      <c r="M224" s="49">
        <f t="shared" ca="1" si="23"/>
        <v>9832.0687382006436</v>
      </c>
      <c r="N224" s="49">
        <f t="shared" ca="1" si="23"/>
        <v>9832.0687382006436</v>
      </c>
      <c r="O224" s="49">
        <f t="shared" ca="1" si="21"/>
        <v>117984.82485840772</v>
      </c>
    </row>
    <row r="225" spans="1:15" x14ac:dyDescent="0.25">
      <c r="A225" s="3" t="s">
        <v>14</v>
      </c>
      <c r="B225" t="s">
        <v>65</v>
      </c>
      <c r="C225" s="49">
        <f t="shared" ca="1" si="20"/>
        <v>54131.916962380201</v>
      </c>
      <c r="D225" s="49">
        <f t="shared" ca="1" si="23"/>
        <v>54131.916962380201</v>
      </c>
      <c r="E225" s="49">
        <f t="shared" ca="1" si="23"/>
        <v>54131.916962380201</v>
      </c>
      <c r="F225" s="49">
        <f t="shared" ca="1" si="23"/>
        <v>54131.916962380201</v>
      </c>
      <c r="G225" s="49">
        <f t="shared" ca="1" si="23"/>
        <v>54131.916962380201</v>
      </c>
      <c r="H225" s="49">
        <f t="shared" ca="1" si="23"/>
        <v>54131.916962380201</v>
      </c>
      <c r="I225" s="49">
        <f t="shared" ca="1" si="23"/>
        <v>54131.916962380201</v>
      </c>
      <c r="J225" s="49">
        <f t="shared" ca="1" si="23"/>
        <v>54131.916962380201</v>
      </c>
      <c r="K225" s="49">
        <f t="shared" ca="1" si="23"/>
        <v>54131.916962380201</v>
      </c>
      <c r="L225" s="49">
        <f t="shared" ca="1" si="23"/>
        <v>54131.916962380201</v>
      </c>
      <c r="M225" s="49">
        <f t="shared" ca="1" si="23"/>
        <v>54131.916962380201</v>
      </c>
      <c r="N225" s="49">
        <f t="shared" ca="1" si="23"/>
        <v>54131.916962380201</v>
      </c>
      <c r="O225" s="49">
        <f t="shared" ca="1" si="21"/>
        <v>649583.00354856241</v>
      </c>
    </row>
    <row r="226" spans="1:15" x14ac:dyDescent="0.25">
      <c r="A226" s="3" t="s">
        <v>14</v>
      </c>
      <c r="B226" t="s">
        <v>66</v>
      </c>
      <c r="C226" s="49">
        <f t="shared" ca="1" si="20"/>
        <v>15839.726995036741</v>
      </c>
      <c r="D226" s="49">
        <f t="shared" ca="1" si="23"/>
        <v>15839.726995036741</v>
      </c>
      <c r="E226" s="49">
        <f t="shared" ca="1" si="23"/>
        <v>15839.726995036741</v>
      </c>
      <c r="F226" s="49">
        <f t="shared" ca="1" si="23"/>
        <v>15839.726995036741</v>
      </c>
      <c r="G226" s="49">
        <f t="shared" ca="1" si="23"/>
        <v>15839.726995036741</v>
      </c>
      <c r="H226" s="49">
        <f t="shared" ca="1" si="23"/>
        <v>15839.726995036741</v>
      </c>
      <c r="I226" s="49">
        <f t="shared" ca="1" si="23"/>
        <v>15839.726995036741</v>
      </c>
      <c r="J226" s="49">
        <f t="shared" ca="1" si="23"/>
        <v>15839.726995036741</v>
      </c>
      <c r="K226" s="49">
        <f t="shared" ca="1" si="23"/>
        <v>15839.726995036741</v>
      </c>
      <c r="L226" s="49">
        <f t="shared" ca="1" si="23"/>
        <v>15839.726995036741</v>
      </c>
      <c r="M226" s="49">
        <f t="shared" ca="1" si="23"/>
        <v>15839.726995036741</v>
      </c>
      <c r="N226" s="49">
        <f t="shared" ca="1" si="23"/>
        <v>15839.726995036741</v>
      </c>
      <c r="O226" s="49">
        <f t="shared" ca="1" si="21"/>
        <v>190076.72394044089</v>
      </c>
    </row>
    <row r="227" spans="1:15" x14ac:dyDescent="0.25">
      <c r="A227" s="3" t="s">
        <v>14</v>
      </c>
      <c r="B227" t="s">
        <v>67</v>
      </c>
      <c r="C227" s="49">
        <f t="shared" ca="1" si="20"/>
        <v>23429.589710922664</v>
      </c>
      <c r="D227" s="49">
        <f t="shared" ca="1" si="23"/>
        <v>23429.589710922664</v>
      </c>
      <c r="E227" s="49">
        <f t="shared" ca="1" si="23"/>
        <v>23429.589710922664</v>
      </c>
      <c r="F227" s="49">
        <f t="shared" ca="1" si="23"/>
        <v>23429.589710922664</v>
      </c>
      <c r="G227" s="49">
        <f t="shared" ca="1" si="23"/>
        <v>23429.589710922664</v>
      </c>
      <c r="H227" s="49">
        <f t="shared" ca="1" si="23"/>
        <v>23429.589710922664</v>
      </c>
      <c r="I227" s="49">
        <f t="shared" ca="1" si="23"/>
        <v>23429.589710922664</v>
      </c>
      <c r="J227" s="49">
        <f t="shared" ca="1" si="23"/>
        <v>23429.589710922664</v>
      </c>
      <c r="K227" s="49">
        <f t="shared" ca="1" si="23"/>
        <v>23429.589710922664</v>
      </c>
      <c r="L227" s="49">
        <f t="shared" ca="1" si="23"/>
        <v>23429.589710922664</v>
      </c>
      <c r="M227" s="49">
        <f t="shared" ca="1" si="23"/>
        <v>23429.589710922664</v>
      </c>
      <c r="N227" s="49">
        <f t="shared" ca="1" si="23"/>
        <v>23429.589710922664</v>
      </c>
      <c r="O227" s="49">
        <f t="shared" ca="1" si="21"/>
        <v>281155.07653107197</v>
      </c>
    </row>
    <row r="228" spans="1:15" x14ac:dyDescent="0.25">
      <c r="A228" s="3" t="s">
        <v>14</v>
      </c>
      <c r="B228" t="s">
        <v>68</v>
      </c>
      <c r="C228" s="49">
        <f t="shared" ca="1" si="20"/>
        <v>12751.648236767252</v>
      </c>
      <c r="D228" s="49">
        <f t="shared" ca="1" si="23"/>
        <v>12751.648236767252</v>
      </c>
      <c r="E228" s="49">
        <f t="shared" ca="1" si="23"/>
        <v>12751.648236767252</v>
      </c>
      <c r="F228" s="49">
        <f t="shared" ca="1" si="23"/>
        <v>12751.648236767252</v>
      </c>
      <c r="G228" s="49">
        <f t="shared" ca="1" si="23"/>
        <v>12751.648236767252</v>
      </c>
      <c r="H228" s="49">
        <f t="shared" ca="1" si="23"/>
        <v>12751.648236767252</v>
      </c>
      <c r="I228" s="49">
        <f t="shared" ca="1" si="23"/>
        <v>12751.648236767252</v>
      </c>
      <c r="J228" s="49">
        <f t="shared" ca="1" si="23"/>
        <v>12751.648236767252</v>
      </c>
      <c r="K228" s="49">
        <f t="shared" ca="1" si="23"/>
        <v>12751.648236767252</v>
      </c>
      <c r="L228" s="49">
        <f t="shared" ca="1" si="23"/>
        <v>12751.648236767252</v>
      </c>
      <c r="M228" s="49">
        <f t="shared" ca="1" si="23"/>
        <v>12751.648236767252</v>
      </c>
      <c r="N228" s="49">
        <f t="shared" ca="1" si="23"/>
        <v>12751.648236767252</v>
      </c>
      <c r="O228" s="49">
        <f t="shared" ca="1" si="21"/>
        <v>153019.77884120704</v>
      </c>
    </row>
    <row r="229" spans="1:15" x14ac:dyDescent="0.25">
      <c r="A229" s="3" t="s">
        <v>15</v>
      </c>
      <c r="B229" t="s">
        <v>41</v>
      </c>
      <c r="C229" s="49">
        <f t="shared" ca="1" si="20"/>
        <v>1124044.7818503082</v>
      </c>
      <c r="D229" s="49">
        <f t="shared" ca="1" si="23"/>
        <v>1124044.7818503082</v>
      </c>
      <c r="E229" s="49">
        <f t="shared" ca="1" si="23"/>
        <v>1124044.7818503082</v>
      </c>
      <c r="F229" s="49">
        <f t="shared" ca="1" si="23"/>
        <v>1124044.7818503082</v>
      </c>
      <c r="G229" s="49">
        <f t="shared" ca="1" si="23"/>
        <v>1124044.7818503082</v>
      </c>
      <c r="H229" s="49">
        <f t="shared" ca="1" si="23"/>
        <v>1124044.7818503082</v>
      </c>
      <c r="I229" s="49">
        <f t="shared" ca="1" si="23"/>
        <v>1124044.7818503082</v>
      </c>
      <c r="J229" s="49">
        <f t="shared" ca="1" si="23"/>
        <v>1124044.7818503082</v>
      </c>
      <c r="K229" s="49">
        <f t="shared" ca="1" si="23"/>
        <v>1124044.7818503082</v>
      </c>
      <c r="L229" s="49">
        <f t="shared" ca="1" si="23"/>
        <v>1124044.7818503082</v>
      </c>
      <c r="M229" s="49">
        <f t="shared" ca="1" si="23"/>
        <v>1124044.7818503082</v>
      </c>
      <c r="N229" s="49">
        <f t="shared" ca="1" si="23"/>
        <v>1124044.7818503082</v>
      </c>
      <c r="O229" s="49">
        <f t="shared" ca="1" si="21"/>
        <v>13488537.382203698</v>
      </c>
    </row>
    <row r="230" spans="1:15" x14ac:dyDescent="0.25">
      <c r="A230" s="3" t="s">
        <v>15</v>
      </c>
      <c r="B230" t="s">
        <v>54</v>
      </c>
      <c r="C230" s="49">
        <f t="shared" ca="1" si="20"/>
        <v>1829678.7367472386</v>
      </c>
      <c r="D230" s="49">
        <f t="shared" ca="1" si="23"/>
        <v>1829678.7367472386</v>
      </c>
      <c r="E230" s="49">
        <f t="shared" ca="1" si="23"/>
        <v>1829678.7367472386</v>
      </c>
      <c r="F230" s="49">
        <f t="shared" ca="1" si="23"/>
        <v>1829678.7367472386</v>
      </c>
      <c r="G230" s="49">
        <f t="shared" ca="1" si="23"/>
        <v>1829678.7367472386</v>
      </c>
      <c r="H230" s="49">
        <f t="shared" ca="1" si="23"/>
        <v>1829678.7367472386</v>
      </c>
      <c r="I230" s="49">
        <f t="shared" ca="1" si="23"/>
        <v>1829678.7367472386</v>
      </c>
      <c r="J230" s="49">
        <f t="shared" ca="1" si="23"/>
        <v>1829678.7367472386</v>
      </c>
      <c r="K230" s="49">
        <f t="shared" ca="1" si="23"/>
        <v>1829678.7367472386</v>
      </c>
      <c r="L230" s="49">
        <f t="shared" ca="1" si="23"/>
        <v>1829678.7367472386</v>
      </c>
      <c r="M230" s="49">
        <f t="shared" ca="1" si="23"/>
        <v>1829678.7367472386</v>
      </c>
      <c r="N230" s="49">
        <f t="shared" ca="1" si="23"/>
        <v>1829678.7367472386</v>
      </c>
      <c r="O230" s="49">
        <f t="shared" ca="1" si="21"/>
        <v>21956144.840966862</v>
      </c>
    </row>
    <row r="231" spans="1:15" x14ac:dyDescent="0.25">
      <c r="A231" s="3" t="s">
        <v>15</v>
      </c>
      <c r="B231" t="s">
        <v>55</v>
      </c>
      <c r="C231" s="49">
        <f t="shared" ca="1" si="20"/>
        <v>1109144.3806372506</v>
      </c>
      <c r="D231" s="49">
        <f t="shared" ca="1" si="23"/>
        <v>1109144.3806372506</v>
      </c>
      <c r="E231" s="49">
        <f t="shared" ca="1" si="23"/>
        <v>1109144.3806372506</v>
      </c>
      <c r="F231" s="49">
        <f t="shared" ca="1" si="23"/>
        <v>1109144.3806372506</v>
      </c>
      <c r="G231" s="49">
        <f t="shared" ca="1" si="23"/>
        <v>1109144.3806372506</v>
      </c>
      <c r="H231" s="49">
        <f t="shared" ca="1" si="23"/>
        <v>1109144.3806372506</v>
      </c>
      <c r="I231" s="49">
        <f t="shared" ca="1" si="23"/>
        <v>1109144.3806372506</v>
      </c>
      <c r="J231" s="49">
        <f t="shared" ca="1" si="23"/>
        <v>1109144.3806372506</v>
      </c>
      <c r="K231" s="49">
        <f t="shared" ca="1" si="23"/>
        <v>1109144.3806372506</v>
      </c>
      <c r="L231" s="49">
        <f t="shared" ca="1" si="23"/>
        <v>1109144.3806372506</v>
      </c>
      <c r="M231" s="49">
        <f t="shared" ca="1" si="23"/>
        <v>1109144.3806372506</v>
      </c>
      <c r="N231" s="49">
        <f t="shared" ca="1" si="23"/>
        <v>1109144.3806372506</v>
      </c>
      <c r="O231" s="49">
        <f t="shared" ca="1" si="21"/>
        <v>13309732.567647006</v>
      </c>
    </row>
    <row r="232" spans="1:15" x14ac:dyDescent="0.25">
      <c r="A232" s="3" t="s">
        <v>15</v>
      </c>
      <c r="B232" t="s">
        <v>56</v>
      </c>
      <c r="C232" s="49">
        <f t="shared" ca="1" si="20"/>
        <v>173761.53727117801</v>
      </c>
      <c r="D232" s="49">
        <f t="shared" ca="1" si="23"/>
        <v>173761.53727117801</v>
      </c>
      <c r="E232" s="49">
        <f t="shared" ca="1" si="23"/>
        <v>173761.53727117801</v>
      </c>
      <c r="F232" s="49">
        <f t="shared" ca="1" si="23"/>
        <v>173761.53727117801</v>
      </c>
      <c r="G232" s="49">
        <f t="shared" ca="1" si="23"/>
        <v>173761.53727117801</v>
      </c>
      <c r="H232" s="49">
        <f t="shared" ca="1" si="23"/>
        <v>173761.53727117801</v>
      </c>
      <c r="I232" s="49">
        <f t="shared" ca="1" si="23"/>
        <v>173761.53727117801</v>
      </c>
      <c r="J232" s="49">
        <f t="shared" ca="1" si="23"/>
        <v>173761.53727117801</v>
      </c>
      <c r="K232" s="49">
        <f t="shared" ca="1" si="23"/>
        <v>173761.53727117801</v>
      </c>
      <c r="L232" s="49">
        <f t="shared" ca="1" si="23"/>
        <v>173761.53727117801</v>
      </c>
      <c r="M232" s="49">
        <f t="shared" ca="1" si="23"/>
        <v>173761.53727117801</v>
      </c>
      <c r="N232" s="49">
        <f t="shared" ca="1" si="23"/>
        <v>173761.53727117801</v>
      </c>
      <c r="O232" s="49">
        <f t="shared" ca="1" si="21"/>
        <v>2085138.447254136</v>
      </c>
    </row>
    <row r="233" spans="1:15" x14ac:dyDescent="0.25">
      <c r="A233" s="3" t="s">
        <v>15</v>
      </c>
      <c r="B233" t="s">
        <v>57</v>
      </c>
      <c r="C233" s="49">
        <f t="shared" ca="1" si="20"/>
        <v>63390.690377732601</v>
      </c>
      <c r="D233" s="49">
        <f t="shared" ca="1" si="23"/>
        <v>63390.690377732601</v>
      </c>
      <c r="E233" s="49">
        <f t="shared" ca="1" si="23"/>
        <v>63390.690377732601</v>
      </c>
      <c r="F233" s="49">
        <f t="shared" ca="1" si="23"/>
        <v>63390.690377732601</v>
      </c>
      <c r="G233" s="49">
        <f t="shared" ca="1" si="23"/>
        <v>63390.690377732601</v>
      </c>
      <c r="H233" s="49">
        <f t="shared" ca="1" si="23"/>
        <v>63390.690377732601</v>
      </c>
      <c r="I233" s="49">
        <f t="shared" ca="1" si="23"/>
        <v>63390.690377732601</v>
      </c>
      <c r="J233" s="49">
        <f t="shared" ca="1" si="23"/>
        <v>63390.690377732601</v>
      </c>
      <c r="K233" s="49">
        <f t="shared" ca="1" si="23"/>
        <v>63390.690377732601</v>
      </c>
      <c r="L233" s="49">
        <f t="shared" ca="1" si="23"/>
        <v>63390.690377732601</v>
      </c>
      <c r="M233" s="49">
        <f t="shared" ca="1" si="23"/>
        <v>63390.690377732601</v>
      </c>
      <c r="N233" s="49">
        <f t="shared" ca="1" si="23"/>
        <v>63390.690377732601</v>
      </c>
      <c r="O233" s="49">
        <f t="shared" ca="1" si="21"/>
        <v>760688.28453279124</v>
      </c>
    </row>
    <row r="234" spans="1:15" x14ac:dyDescent="0.25">
      <c r="A234" s="3" t="s">
        <v>15</v>
      </c>
      <c r="B234" t="s">
        <v>58</v>
      </c>
      <c r="C234" s="49">
        <f t="shared" ca="1" si="20"/>
        <v>273780.61417213664</v>
      </c>
      <c r="D234" s="49">
        <f t="shared" ca="1" si="23"/>
        <v>273780.61417213664</v>
      </c>
      <c r="E234" s="49">
        <f t="shared" ca="1" si="23"/>
        <v>273780.61417213664</v>
      </c>
      <c r="F234" s="49">
        <f t="shared" ca="1" si="23"/>
        <v>273780.61417213664</v>
      </c>
      <c r="G234" s="49">
        <f t="shared" ca="1" si="23"/>
        <v>273780.61417213664</v>
      </c>
      <c r="H234" s="49">
        <f t="shared" ca="1" si="23"/>
        <v>273780.61417213664</v>
      </c>
      <c r="I234" s="49">
        <f t="shared" ca="1" si="23"/>
        <v>273780.61417213664</v>
      </c>
      <c r="J234" s="49">
        <f t="shared" ca="1" si="23"/>
        <v>273780.61417213664</v>
      </c>
      <c r="K234" s="49">
        <f t="shared" ca="1" si="23"/>
        <v>273780.61417213664</v>
      </c>
      <c r="L234" s="49">
        <f t="shared" ca="1" si="23"/>
        <v>273780.61417213664</v>
      </c>
      <c r="M234" s="49">
        <f t="shared" ca="1" si="23"/>
        <v>273780.61417213664</v>
      </c>
      <c r="N234" s="49">
        <f t="shared" ca="1" si="23"/>
        <v>273780.61417213664</v>
      </c>
      <c r="O234" s="49">
        <f t="shared" ca="1" si="21"/>
        <v>3285367.3700656397</v>
      </c>
    </row>
    <row r="235" spans="1:15" x14ac:dyDescent="0.25">
      <c r="A235" s="3" t="s">
        <v>15</v>
      </c>
      <c r="B235" t="s">
        <v>59</v>
      </c>
      <c r="C235" s="49">
        <f t="shared" ca="1" si="20"/>
        <v>882029.21338400396</v>
      </c>
      <c r="D235" s="49">
        <f t="shared" ca="1" si="23"/>
        <v>882029.21338400396</v>
      </c>
      <c r="E235" s="49">
        <f t="shared" ca="1" si="23"/>
        <v>882029.21338400396</v>
      </c>
      <c r="F235" s="49">
        <f t="shared" ca="1" si="23"/>
        <v>882029.21338400396</v>
      </c>
      <c r="G235" s="49">
        <f t="shared" ca="1" si="23"/>
        <v>882029.21338400396</v>
      </c>
      <c r="H235" s="49">
        <f t="shared" ca="1" si="23"/>
        <v>882029.21338400396</v>
      </c>
      <c r="I235" s="49">
        <f t="shared" ca="1" si="23"/>
        <v>882029.21338400396</v>
      </c>
      <c r="J235" s="49">
        <f t="shared" ca="1" si="23"/>
        <v>882029.21338400396</v>
      </c>
      <c r="K235" s="49">
        <f t="shared" ca="1" si="23"/>
        <v>882029.21338400396</v>
      </c>
      <c r="L235" s="49">
        <f t="shared" ca="1" si="23"/>
        <v>882029.21338400396</v>
      </c>
      <c r="M235" s="49">
        <f t="shared" ca="1" si="23"/>
        <v>882029.21338400396</v>
      </c>
      <c r="N235" s="49">
        <f t="shared" ca="1" si="23"/>
        <v>882029.21338400396</v>
      </c>
      <c r="O235" s="49">
        <f t="shared" ca="1" si="21"/>
        <v>10584350.560608048</v>
      </c>
    </row>
    <row r="236" spans="1:15" x14ac:dyDescent="0.25">
      <c r="A236" s="3" t="s">
        <v>15</v>
      </c>
      <c r="B236" t="s">
        <v>60</v>
      </c>
      <c r="C236" s="49">
        <f t="shared" ca="1" si="20"/>
        <v>89701.758538931259</v>
      </c>
      <c r="D236" s="49">
        <f t="shared" ca="1" si="23"/>
        <v>89701.758538931259</v>
      </c>
      <c r="E236" s="49">
        <f t="shared" ca="1" si="23"/>
        <v>89701.758538931259</v>
      </c>
      <c r="F236" s="49">
        <f t="shared" ca="1" si="23"/>
        <v>89701.758538931259</v>
      </c>
      <c r="G236" s="49">
        <f t="shared" ca="1" si="23"/>
        <v>89701.758538931259</v>
      </c>
      <c r="H236" s="49">
        <f t="shared" ca="1" si="23"/>
        <v>89701.758538931259</v>
      </c>
      <c r="I236" s="49">
        <f t="shared" ca="1" si="23"/>
        <v>89701.758538931259</v>
      </c>
      <c r="J236" s="49">
        <f t="shared" ca="1" si="23"/>
        <v>89701.758538931259</v>
      </c>
      <c r="K236" s="49">
        <f t="shared" ca="1" si="23"/>
        <v>89701.758538931259</v>
      </c>
      <c r="L236" s="49">
        <f t="shared" ca="1" si="23"/>
        <v>89701.758538931259</v>
      </c>
      <c r="M236" s="49">
        <f t="shared" ca="1" si="23"/>
        <v>89701.758538931259</v>
      </c>
      <c r="N236" s="49">
        <f t="shared" ca="1" si="23"/>
        <v>89701.758538931259</v>
      </c>
      <c r="O236" s="49">
        <f t="shared" ca="1" si="21"/>
        <v>1076421.1024671751</v>
      </c>
    </row>
    <row r="237" spans="1:15" x14ac:dyDescent="0.25">
      <c r="A237" s="3" t="s">
        <v>15</v>
      </c>
      <c r="B237" t="s">
        <v>61</v>
      </c>
      <c r="C237" s="49">
        <f t="shared" ca="1" si="20"/>
        <v>770930.01035605976</v>
      </c>
      <c r="D237" s="49">
        <f t="shared" ca="1" si="23"/>
        <v>770930.01035605976</v>
      </c>
      <c r="E237" s="49">
        <f t="shared" ca="1" si="23"/>
        <v>770930.01035605976</v>
      </c>
      <c r="F237" s="49">
        <f t="shared" ca="1" si="23"/>
        <v>770930.01035605976</v>
      </c>
      <c r="G237" s="49">
        <f t="shared" ca="1" si="23"/>
        <v>770930.01035605976</v>
      </c>
      <c r="H237" s="49">
        <f t="shared" ca="1" si="23"/>
        <v>770930.01035605976</v>
      </c>
      <c r="I237" s="49">
        <f t="shared" ca="1" si="23"/>
        <v>770930.01035605976</v>
      </c>
      <c r="J237" s="49">
        <f t="shared" ca="1" si="23"/>
        <v>770930.01035605976</v>
      </c>
      <c r="K237" s="49">
        <f t="shared" ca="1" si="23"/>
        <v>770930.01035605976</v>
      </c>
      <c r="L237" s="49">
        <f t="shared" ca="1" si="23"/>
        <v>770930.01035605976</v>
      </c>
      <c r="M237" s="49">
        <f t="shared" ca="1" si="23"/>
        <v>770930.01035605976</v>
      </c>
      <c r="N237" s="49">
        <f t="shared" ca="1" si="23"/>
        <v>770930.01035605976</v>
      </c>
      <c r="O237" s="49">
        <f t="shared" ca="1" si="21"/>
        <v>9251160.1242727172</v>
      </c>
    </row>
    <row r="238" spans="1:15" x14ac:dyDescent="0.25">
      <c r="A238" s="3" t="s">
        <v>15</v>
      </c>
      <c r="B238" t="s">
        <v>62</v>
      </c>
      <c r="C238" s="49">
        <f t="shared" ca="1" si="20"/>
        <v>2097673.7792529897</v>
      </c>
      <c r="D238" s="49">
        <f t="shared" ca="1" si="23"/>
        <v>2097673.7792529897</v>
      </c>
      <c r="E238" s="49">
        <f t="shared" ca="1" si="23"/>
        <v>2097673.7792529897</v>
      </c>
      <c r="F238" s="49">
        <f t="shared" ca="1" si="23"/>
        <v>2097673.7792529897</v>
      </c>
      <c r="G238" s="49">
        <f t="shared" ca="1" si="23"/>
        <v>2097673.7792529897</v>
      </c>
      <c r="H238" s="49">
        <f t="shared" ca="1" si="23"/>
        <v>2097673.7792529897</v>
      </c>
      <c r="I238" s="49">
        <f t="shared" ca="1" si="23"/>
        <v>2097673.7792529897</v>
      </c>
      <c r="J238" s="49">
        <f t="shared" ca="1" si="23"/>
        <v>2097673.7792529897</v>
      </c>
      <c r="K238" s="49">
        <f t="shared" ca="1" si="23"/>
        <v>2097673.7792529897</v>
      </c>
      <c r="L238" s="49">
        <f t="shared" ca="1" si="23"/>
        <v>2097673.7792529897</v>
      </c>
      <c r="M238" s="49">
        <f t="shared" ca="1" si="23"/>
        <v>2097673.7792529897</v>
      </c>
      <c r="N238" s="49">
        <f t="shared" ca="1" si="23"/>
        <v>2097673.7792529897</v>
      </c>
      <c r="O238" s="49">
        <f t="shared" ca="1" si="21"/>
        <v>25172085.351035874</v>
      </c>
    </row>
    <row r="239" spans="1:15" x14ac:dyDescent="0.25">
      <c r="A239" s="3" t="s">
        <v>15</v>
      </c>
      <c r="B239" t="s">
        <v>63</v>
      </c>
      <c r="C239" s="49">
        <f t="shared" ca="1" si="20"/>
        <v>442860.51594558958</v>
      </c>
      <c r="D239" s="49">
        <f t="shared" ca="1" si="23"/>
        <v>442860.51594558958</v>
      </c>
      <c r="E239" s="49">
        <f t="shared" ca="1" si="23"/>
        <v>442860.51594558958</v>
      </c>
      <c r="F239" s="49">
        <f t="shared" ca="1" si="23"/>
        <v>442860.51594558958</v>
      </c>
      <c r="G239" s="49">
        <f t="shared" ca="1" si="23"/>
        <v>442860.51594558958</v>
      </c>
      <c r="H239" s="49">
        <f t="shared" ca="1" si="23"/>
        <v>442860.51594558958</v>
      </c>
      <c r="I239" s="49">
        <f t="shared" ca="1" si="23"/>
        <v>442860.51594558958</v>
      </c>
      <c r="J239" s="49">
        <f t="shared" ca="1" si="23"/>
        <v>442860.51594558958</v>
      </c>
      <c r="K239" s="49">
        <f t="shared" ca="1" si="23"/>
        <v>442860.51594558958</v>
      </c>
      <c r="L239" s="49">
        <f t="shared" ca="1" si="23"/>
        <v>442860.51594558958</v>
      </c>
      <c r="M239" s="49">
        <f t="shared" ca="1" si="23"/>
        <v>442860.51594558958</v>
      </c>
      <c r="N239" s="49">
        <f t="shared" ca="1" si="23"/>
        <v>442860.51594558958</v>
      </c>
      <c r="O239" s="49">
        <f t="shared" ca="1" si="21"/>
        <v>5314326.1913470747</v>
      </c>
    </row>
    <row r="240" spans="1:15" x14ac:dyDescent="0.25">
      <c r="A240" s="3" t="s">
        <v>15</v>
      </c>
      <c r="B240" t="s">
        <v>64</v>
      </c>
      <c r="C240" s="49">
        <f t="shared" ca="1" si="20"/>
        <v>152307.60187554726</v>
      </c>
      <c r="D240" s="49">
        <f t="shared" ca="1" si="23"/>
        <v>152307.60187554726</v>
      </c>
      <c r="E240" s="49">
        <f t="shared" ca="1" si="23"/>
        <v>152307.60187554726</v>
      </c>
      <c r="F240" s="49">
        <f t="shared" ca="1" si="23"/>
        <v>152307.60187554726</v>
      </c>
      <c r="G240" s="49">
        <f t="shared" ca="1" si="23"/>
        <v>152307.60187554726</v>
      </c>
      <c r="H240" s="49">
        <f t="shared" ca="1" si="23"/>
        <v>152307.60187554726</v>
      </c>
      <c r="I240" s="49">
        <f t="shared" ca="1" si="23"/>
        <v>152307.60187554726</v>
      </c>
      <c r="J240" s="49">
        <f t="shared" ca="1" si="23"/>
        <v>152307.60187554726</v>
      </c>
      <c r="K240" s="49">
        <f t="shared" ca="1" si="23"/>
        <v>152307.60187554726</v>
      </c>
      <c r="L240" s="49">
        <f t="shared" ca="1" si="23"/>
        <v>152307.60187554726</v>
      </c>
      <c r="M240" s="49">
        <f t="shared" ca="1" si="23"/>
        <v>152307.60187554726</v>
      </c>
      <c r="N240" s="49">
        <f t="shared" ca="1" si="23"/>
        <v>152307.60187554726</v>
      </c>
      <c r="O240" s="49">
        <f t="shared" ca="1" si="21"/>
        <v>1827691.2225065671</v>
      </c>
    </row>
    <row r="241" spans="1:15" x14ac:dyDescent="0.25">
      <c r="A241" s="3" t="s">
        <v>15</v>
      </c>
      <c r="B241" t="s">
        <v>65</v>
      </c>
      <c r="C241" s="49">
        <f t="shared" ca="1" si="20"/>
        <v>303242.63450744789</v>
      </c>
      <c r="D241" s="49">
        <f t="shared" ca="1" si="23"/>
        <v>303242.63450744789</v>
      </c>
      <c r="E241" s="49">
        <f t="shared" ca="1" si="23"/>
        <v>303242.63450744789</v>
      </c>
      <c r="F241" s="49">
        <f t="shared" ca="1" si="23"/>
        <v>303242.63450744789</v>
      </c>
      <c r="G241" s="49">
        <f t="shared" ca="1" si="23"/>
        <v>303242.63450744789</v>
      </c>
      <c r="H241" s="49">
        <f t="shared" ca="1" si="23"/>
        <v>303242.63450744789</v>
      </c>
      <c r="I241" s="49">
        <f t="shared" ca="1" si="23"/>
        <v>303242.63450744789</v>
      </c>
      <c r="J241" s="49">
        <f t="shared" ca="1" si="23"/>
        <v>303242.63450744789</v>
      </c>
      <c r="K241" s="49">
        <f t="shared" ca="1" si="23"/>
        <v>303242.63450744789</v>
      </c>
      <c r="L241" s="49">
        <f t="shared" ca="1" si="23"/>
        <v>303242.63450744789</v>
      </c>
      <c r="M241" s="49">
        <f t="shared" ca="1" si="23"/>
        <v>303242.63450744789</v>
      </c>
      <c r="N241" s="49">
        <f t="shared" ca="1" si="23"/>
        <v>303242.63450744789</v>
      </c>
      <c r="O241" s="49">
        <f t="shared" ca="1" si="21"/>
        <v>3638911.6140893744</v>
      </c>
    </row>
    <row r="242" spans="1:15" x14ac:dyDescent="0.25">
      <c r="A242" s="3" t="s">
        <v>15</v>
      </c>
      <c r="B242" t="s">
        <v>66</v>
      </c>
      <c r="C242" s="49">
        <f t="shared" ca="1" si="20"/>
        <v>100358.7483387</v>
      </c>
      <c r="D242" s="49">
        <f t="shared" ca="1" si="23"/>
        <v>100358.7483387</v>
      </c>
      <c r="E242" s="49">
        <f t="shared" ca="1" si="23"/>
        <v>100358.7483387</v>
      </c>
      <c r="F242" s="49">
        <f t="shared" ca="1" si="23"/>
        <v>100358.7483387</v>
      </c>
      <c r="G242" s="49">
        <f t="shared" ca="1" si="23"/>
        <v>100358.7483387</v>
      </c>
      <c r="H242" s="49">
        <f t="shared" ca="1" si="23"/>
        <v>100358.7483387</v>
      </c>
      <c r="I242" s="49">
        <f t="shared" ca="1" si="23"/>
        <v>100358.7483387</v>
      </c>
      <c r="J242" s="49">
        <f t="shared" ca="1" si="23"/>
        <v>100358.7483387</v>
      </c>
      <c r="K242" s="49">
        <f t="shared" ca="1" si="23"/>
        <v>100358.7483387</v>
      </c>
      <c r="L242" s="49">
        <f t="shared" ca="1" si="23"/>
        <v>100358.7483387</v>
      </c>
      <c r="M242" s="49">
        <f t="shared" ca="1" si="23"/>
        <v>100358.7483387</v>
      </c>
      <c r="N242" s="49">
        <f t="shared" ca="1" si="23"/>
        <v>100358.7483387</v>
      </c>
      <c r="O242" s="49">
        <f t="shared" ca="1" si="21"/>
        <v>1204304.9800644</v>
      </c>
    </row>
    <row r="243" spans="1:15" x14ac:dyDescent="0.25">
      <c r="A243" s="3" t="s">
        <v>15</v>
      </c>
      <c r="B243" t="s">
        <v>67</v>
      </c>
      <c r="C243" s="49">
        <f t="shared" ca="1" si="20"/>
        <v>372673.24338114489</v>
      </c>
      <c r="D243" s="49">
        <f t="shared" ca="1" si="23"/>
        <v>372673.24338114489</v>
      </c>
      <c r="E243" s="49">
        <f t="shared" ca="1" si="23"/>
        <v>372673.24338114489</v>
      </c>
      <c r="F243" s="49">
        <f t="shared" ca="1" si="23"/>
        <v>372673.24338114489</v>
      </c>
      <c r="G243" s="49">
        <f t="shared" ca="1" si="23"/>
        <v>372673.24338114489</v>
      </c>
      <c r="H243" s="49">
        <f t="shared" ca="1" si="23"/>
        <v>372673.24338114489</v>
      </c>
      <c r="I243" s="49">
        <f t="shared" ca="1" si="23"/>
        <v>372673.24338114489</v>
      </c>
      <c r="J243" s="49">
        <f t="shared" ca="1" si="23"/>
        <v>372673.24338114489</v>
      </c>
      <c r="K243" s="49">
        <f t="shared" ca="1" si="23"/>
        <v>372673.24338114489</v>
      </c>
      <c r="L243" s="49">
        <f t="shared" ca="1" si="23"/>
        <v>372673.24338114489</v>
      </c>
      <c r="M243" s="49">
        <f t="shared" ca="1" si="23"/>
        <v>372673.24338114489</v>
      </c>
      <c r="N243" s="49">
        <f t="shared" ca="1" si="23"/>
        <v>372673.24338114489</v>
      </c>
      <c r="O243" s="49">
        <f t="shared" ca="1" si="21"/>
        <v>4472078.9205737384</v>
      </c>
    </row>
    <row r="244" spans="1:15" x14ac:dyDescent="0.25">
      <c r="A244" s="3" t="s">
        <v>15</v>
      </c>
      <c r="B244" t="s">
        <v>68</v>
      </c>
      <c r="C244" s="49">
        <f t="shared" ca="1" si="20"/>
        <v>160998.47416335679</v>
      </c>
      <c r="D244" s="49">
        <f t="shared" ca="1" si="23"/>
        <v>160998.47416335679</v>
      </c>
      <c r="E244" s="49">
        <f t="shared" ca="1" si="23"/>
        <v>160998.47416335679</v>
      </c>
      <c r="F244" s="49">
        <f t="shared" ca="1" si="23"/>
        <v>160998.47416335679</v>
      </c>
      <c r="G244" s="49">
        <f t="shared" ca="1" si="23"/>
        <v>160998.47416335679</v>
      </c>
      <c r="H244" s="49">
        <f t="shared" ca="1" si="23"/>
        <v>160998.47416335679</v>
      </c>
      <c r="I244" s="49">
        <f t="shared" ca="1" si="23"/>
        <v>160998.47416335679</v>
      </c>
      <c r="J244" s="49">
        <f t="shared" ca="1" si="23"/>
        <v>160998.47416335679</v>
      </c>
      <c r="K244" s="49">
        <f t="shared" ca="1" si="23"/>
        <v>160998.47416335679</v>
      </c>
      <c r="L244" s="49">
        <f t="shared" ca="1" si="23"/>
        <v>160998.47416335679</v>
      </c>
      <c r="M244" s="49">
        <f t="shared" ca="1" si="23"/>
        <v>160998.47416335679</v>
      </c>
      <c r="N244" s="49">
        <f t="shared" ca="1" si="23"/>
        <v>160998.47416335679</v>
      </c>
      <c r="O244" s="49">
        <f t="shared" ca="1" si="21"/>
        <v>1931981.6899602816</v>
      </c>
    </row>
    <row r="245" spans="1:15" x14ac:dyDescent="0.25">
      <c r="A245" s="3" t="s">
        <v>16</v>
      </c>
      <c r="B245" t="s">
        <v>41</v>
      </c>
      <c r="C245" s="49">
        <f t="shared" ca="1" si="20"/>
        <v>499809.77197790123</v>
      </c>
      <c r="D245" s="49">
        <f t="shared" ca="1" si="23"/>
        <v>499809.77197790123</v>
      </c>
      <c r="E245" s="49">
        <f t="shared" ca="1" si="23"/>
        <v>499809.77197790123</v>
      </c>
      <c r="F245" s="49">
        <f t="shared" ca="1" si="23"/>
        <v>499809.77197790123</v>
      </c>
      <c r="G245" s="49">
        <f t="shared" ca="1" si="23"/>
        <v>499809.77197790123</v>
      </c>
      <c r="H245" s="49">
        <f t="shared" ca="1" si="23"/>
        <v>499809.77197790123</v>
      </c>
      <c r="I245" s="49">
        <f t="shared" ca="1" si="23"/>
        <v>499809.77197790123</v>
      </c>
      <c r="J245" s="49">
        <f t="shared" ca="1" si="23"/>
        <v>499809.77197790123</v>
      </c>
      <c r="K245" s="49">
        <f t="shared" ca="1" si="23"/>
        <v>499809.77197790123</v>
      </c>
      <c r="L245" s="49">
        <f t="shared" ca="1" si="23"/>
        <v>499809.77197790123</v>
      </c>
      <c r="M245" s="49">
        <f t="shared" ca="1" si="23"/>
        <v>499809.77197790123</v>
      </c>
      <c r="N245" s="49">
        <f t="shared" ca="1" si="23"/>
        <v>499809.77197790123</v>
      </c>
      <c r="O245" s="49">
        <f t="shared" ca="1" si="21"/>
        <v>5997717.2637348147</v>
      </c>
    </row>
    <row r="246" spans="1:15" x14ac:dyDescent="0.25">
      <c r="A246" s="3" t="s">
        <v>16</v>
      </c>
      <c r="B246" t="s">
        <v>54</v>
      </c>
      <c r="C246" s="49">
        <f t="shared" ca="1" si="20"/>
        <v>648378.10493074008</v>
      </c>
      <c r="D246" s="49">
        <f t="shared" ca="1" si="23"/>
        <v>648378.10493074008</v>
      </c>
      <c r="E246" s="49">
        <f t="shared" ca="1" si="23"/>
        <v>648378.10493074008</v>
      </c>
      <c r="F246" s="49">
        <f t="shared" ca="1" si="23"/>
        <v>648378.10493074008</v>
      </c>
      <c r="G246" s="49">
        <f t="shared" ca="1" si="23"/>
        <v>648378.10493074008</v>
      </c>
      <c r="H246" s="49">
        <f t="shared" ca="1" si="23"/>
        <v>648378.10493074008</v>
      </c>
      <c r="I246" s="49">
        <f t="shared" ca="1" si="23"/>
        <v>648378.10493074008</v>
      </c>
      <c r="J246" s="49">
        <f t="shared" ca="1" si="23"/>
        <v>648378.10493074008</v>
      </c>
      <c r="K246" s="49">
        <f t="shared" ca="1" si="23"/>
        <v>648378.10493074008</v>
      </c>
      <c r="L246" s="49">
        <f t="shared" ca="1" si="23"/>
        <v>648378.10493074008</v>
      </c>
      <c r="M246" s="49">
        <f t="shared" ca="1" si="23"/>
        <v>648378.10493074008</v>
      </c>
      <c r="N246" s="49">
        <f t="shared" ca="1" si="23"/>
        <v>648378.10493074008</v>
      </c>
      <c r="O246" s="49">
        <f t="shared" ca="1" si="21"/>
        <v>7780537.259168881</v>
      </c>
    </row>
    <row r="247" spans="1:15" x14ac:dyDescent="0.25">
      <c r="A247" s="3" t="s">
        <v>16</v>
      </c>
      <c r="B247" t="s">
        <v>55</v>
      </c>
      <c r="C247" s="49">
        <f t="shared" ca="1" si="20"/>
        <v>295170.44409820985</v>
      </c>
      <c r="D247" s="49">
        <f t="shared" ca="1" si="23"/>
        <v>295170.44409820985</v>
      </c>
      <c r="E247" s="49">
        <f t="shared" ca="1" si="23"/>
        <v>295170.44409820985</v>
      </c>
      <c r="F247" s="49">
        <f t="shared" ca="1" si="23"/>
        <v>295170.44409820985</v>
      </c>
      <c r="G247" s="49">
        <f t="shared" ca="1" si="23"/>
        <v>295170.44409820985</v>
      </c>
      <c r="H247" s="49">
        <f t="shared" ca="1" si="23"/>
        <v>295170.44409820985</v>
      </c>
      <c r="I247" s="49">
        <f t="shared" ca="1" si="23"/>
        <v>295170.44409820985</v>
      </c>
      <c r="J247" s="49">
        <f t="shared" ca="1" si="23"/>
        <v>295170.44409820985</v>
      </c>
      <c r="K247" s="49">
        <f t="shared" ref="D247:N276" ca="1" si="24">$O247/12</f>
        <v>295170.44409820985</v>
      </c>
      <c r="L247" s="49">
        <f t="shared" ca="1" si="24"/>
        <v>295170.44409820985</v>
      </c>
      <c r="M247" s="49">
        <f t="shared" ca="1" si="24"/>
        <v>295170.44409820985</v>
      </c>
      <c r="N247" s="49">
        <f t="shared" ca="1" si="24"/>
        <v>295170.44409820985</v>
      </c>
      <c r="O247" s="49">
        <f t="shared" ca="1" si="21"/>
        <v>3542045.3291785182</v>
      </c>
    </row>
    <row r="248" spans="1:15" x14ac:dyDescent="0.25">
      <c r="A248" s="3" t="s">
        <v>16</v>
      </c>
      <c r="B248" t="s">
        <v>56</v>
      </c>
      <c r="C248" s="49">
        <f t="shared" ca="1" si="20"/>
        <v>87135.048704094123</v>
      </c>
      <c r="D248" s="49">
        <f t="shared" ca="1" si="24"/>
        <v>87135.048704094123</v>
      </c>
      <c r="E248" s="49">
        <f t="shared" ca="1" si="24"/>
        <v>87135.048704094123</v>
      </c>
      <c r="F248" s="49">
        <f t="shared" ca="1" si="24"/>
        <v>87135.048704094123</v>
      </c>
      <c r="G248" s="49">
        <f t="shared" ca="1" si="24"/>
        <v>87135.048704094123</v>
      </c>
      <c r="H248" s="49">
        <f t="shared" ca="1" si="24"/>
        <v>87135.048704094123</v>
      </c>
      <c r="I248" s="49">
        <f t="shared" ca="1" si="24"/>
        <v>87135.048704094123</v>
      </c>
      <c r="J248" s="49">
        <f t="shared" ca="1" si="24"/>
        <v>87135.048704094123</v>
      </c>
      <c r="K248" s="49">
        <f t="shared" ca="1" si="24"/>
        <v>87135.048704094123</v>
      </c>
      <c r="L248" s="49">
        <f t="shared" ca="1" si="24"/>
        <v>87135.048704094123</v>
      </c>
      <c r="M248" s="49">
        <f t="shared" ca="1" si="24"/>
        <v>87135.048704094123</v>
      </c>
      <c r="N248" s="49">
        <f t="shared" ca="1" si="24"/>
        <v>87135.048704094123</v>
      </c>
      <c r="O248" s="49">
        <f t="shared" ca="1" si="21"/>
        <v>1045620.5844491295</v>
      </c>
    </row>
    <row r="249" spans="1:15" x14ac:dyDescent="0.25">
      <c r="A249" s="3" t="s">
        <v>16</v>
      </c>
      <c r="B249" t="s">
        <v>57</v>
      </c>
      <c r="C249" s="49">
        <f t="shared" ca="1" si="20"/>
        <v>27564.911764559325</v>
      </c>
      <c r="D249" s="49">
        <f t="shared" ca="1" si="24"/>
        <v>27564.911764559325</v>
      </c>
      <c r="E249" s="49">
        <f t="shared" ca="1" si="24"/>
        <v>27564.911764559325</v>
      </c>
      <c r="F249" s="49">
        <f t="shared" ca="1" si="24"/>
        <v>27564.911764559325</v>
      </c>
      <c r="G249" s="49">
        <f t="shared" ca="1" si="24"/>
        <v>27564.911764559325</v>
      </c>
      <c r="H249" s="49">
        <f t="shared" ca="1" si="24"/>
        <v>27564.911764559325</v>
      </c>
      <c r="I249" s="49">
        <f t="shared" ca="1" si="24"/>
        <v>27564.911764559325</v>
      </c>
      <c r="J249" s="49">
        <f t="shared" ca="1" si="24"/>
        <v>27564.911764559325</v>
      </c>
      <c r="K249" s="49">
        <f t="shared" ca="1" si="24"/>
        <v>27564.911764559325</v>
      </c>
      <c r="L249" s="49">
        <f t="shared" ca="1" si="24"/>
        <v>27564.911764559325</v>
      </c>
      <c r="M249" s="49">
        <f t="shared" ca="1" si="24"/>
        <v>27564.911764559325</v>
      </c>
      <c r="N249" s="49">
        <f t="shared" ca="1" si="24"/>
        <v>27564.911764559325</v>
      </c>
      <c r="O249" s="49">
        <f t="shared" ca="1" si="21"/>
        <v>330778.94117471192</v>
      </c>
    </row>
    <row r="250" spans="1:15" x14ac:dyDescent="0.25">
      <c r="A250" s="3" t="s">
        <v>16</v>
      </c>
      <c r="B250" t="s">
        <v>58</v>
      </c>
      <c r="C250" s="49">
        <f t="shared" ca="1" si="20"/>
        <v>171138.4266827734</v>
      </c>
      <c r="D250" s="49">
        <f t="shared" ca="1" si="24"/>
        <v>171138.4266827734</v>
      </c>
      <c r="E250" s="49">
        <f t="shared" ca="1" si="24"/>
        <v>171138.4266827734</v>
      </c>
      <c r="F250" s="49">
        <f t="shared" ca="1" si="24"/>
        <v>171138.4266827734</v>
      </c>
      <c r="G250" s="49">
        <f t="shared" ca="1" si="24"/>
        <v>171138.4266827734</v>
      </c>
      <c r="H250" s="49">
        <f t="shared" ca="1" si="24"/>
        <v>171138.4266827734</v>
      </c>
      <c r="I250" s="49">
        <f t="shared" ca="1" si="24"/>
        <v>171138.4266827734</v>
      </c>
      <c r="J250" s="49">
        <f t="shared" ca="1" si="24"/>
        <v>171138.4266827734</v>
      </c>
      <c r="K250" s="49">
        <f t="shared" ca="1" si="24"/>
        <v>171138.4266827734</v>
      </c>
      <c r="L250" s="49">
        <f t="shared" ca="1" si="24"/>
        <v>171138.4266827734</v>
      </c>
      <c r="M250" s="49">
        <f t="shared" ca="1" si="24"/>
        <v>171138.4266827734</v>
      </c>
      <c r="N250" s="49">
        <f t="shared" ca="1" si="24"/>
        <v>171138.4266827734</v>
      </c>
      <c r="O250" s="49">
        <f t="shared" ca="1" si="21"/>
        <v>2053661.1201932807</v>
      </c>
    </row>
    <row r="251" spans="1:15" x14ac:dyDescent="0.25">
      <c r="A251" s="3" t="s">
        <v>16</v>
      </c>
      <c r="B251" t="s">
        <v>59</v>
      </c>
      <c r="C251" s="49">
        <f t="shared" ca="1" si="20"/>
        <v>398339.39895981876</v>
      </c>
      <c r="D251" s="49">
        <f t="shared" ca="1" si="24"/>
        <v>398339.39895981876</v>
      </c>
      <c r="E251" s="49">
        <f t="shared" ca="1" si="24"/>
        <v>398339.39895981876</v>
      </c>
      <c r="F251" s="49">
        <f t="shared" ca="1" si="24"/>
        <v>398339.39895981876</v>
      </c>
      <c r="G251" s="49">
        <f t="shared" ca="1" si="24"/>
        <v>398339.39895981876</v>
      </c>
      <c r="H251" s="49">
        <f t="shared" ca="1" si="24"/>
        <v>398339.39895981876</v>
      </c>
      <c r="I251" s="49">
        <f t="shared" ca="1" si="24"/>
        <v>398339.39895981876</v>
      </c>
      <c r="J251" s="49">
        <f t="shared" ca="1" si="24"/>
        <v>398339.39895981876</v>
      </c>
      <c r="K251" s="49">
        <f t="shared" ca="1" si="24"/>
        <v>398339.39895981876</v>
      </c>
      <c r="L251" s="49">
        <f t="shared" ca="1" si="24"/>
        <v>398339.39895981876</v>
      </c>
      <c r="M251" s="49">
        <f t="shared" ca="1" si="24"/>
        <v>398339.39895981876</v>
      </c>
      <c r="N251" s="49">
        <f t="shared" ca="1" si="24"/>
        <v>398339.39895981876</v>
      </c>
      <c r="O251" s="49">
        <f t="shared" ca="1" si="21"/>
        <v>4780072.7875178251</v>
      </c>
    </row>
    <row r="252" spans="1:15" x14ac:dyDescent="0.25">
      <c r="A252" s="3" t="s">
        <v>16</v>
      </c>
      <c r="B252" t="s">
        <v>60</v>
      </c>
      <c r="C252" s="49">
        <f t="shared" ca="1" si="20"/>
        <v>42011.609746858601</v>
      </c>
      <c r="D252" s="49">
        <f t="shared" ca="1" si="24"/>
        <v>42011.609746858601</v>
      </c>
      <c r="E252" s="49">
        <f t="shared" ca="1" si="24"/>
        <v>42011.609746858601</v>
      </c>
      <c r="F252" s="49">
        <f t="shared" ca="1" si="24"/>
        <v>42011.609746858601</v>
      </c>
      <c r="G252" s="49">
        <f t="shared" ca="1" si="24"/>
        <v>42011.609746858601</v>
      </c>
      <c r="H252" s="49">
        <f t="shared" ca="1" si="24"/>
        <v>42011.609746858601</v>
      </c>
      <c r="I252" s="49">
        <f t="shared" ca="1" si="24"/>
        <v>42011.609746858601</v>
      </c>
      <c r="J252" s="49">
        <f t="shared" ca="1" si="24"/>
        <v>42011.609746858601</v>
      </c>
      <c r="K252" s="49">
        <f t="shared" ca="1" si="24"/>
        <v>42011.609746858601</v>
      </c>
      <c r="L252" s="49">
        <f t="shared" ca="1" si="24"/>
        <v>42011.609746858601</v>
      </c>
      <c r="M252" s="49">
        <f t="shared" ca="1" si="24"/>
        <v>42011.609746858601</v>
      </c>
      <c r="N252" s="49">
        <f t="shared" ca="1" si="24"/>
        <v>42011.609746858601</v>
      </c>
      <c r="O252" s="49">
        <f t="shared" ca="1" si="21"/>
        <v>504139.31696230324</v>
      </c>
    </row>
    <row r="253" spans="1:15" x14ac:dyDescent="0.25">
      <c r="A253" s="3" t="s">
        <v>16</v>
      </c>
      <c r="B253" t="s">
        <v>61</v>
      </c>
      <c r="C253" s="49">
        <f t="shared" ca="1" si="20"/>
        <v>272697.37517148111</v>
      </c>
      <c r="D253" s="49">
        <f t="shared" ca="1" si="24"/>
        <v>272697.37517148111</v>
      </c>
      <c r="E253" s="49">
        <f t="shared" ca="1" si="24"/>
        <v>272697.37517148111</v>
      </c>
      <c r="F253" s="49">
        <f t="shared" ca="1" si="24"/>
        <v>272697.37517148111</v>
      </c>
      <c r="G253" s="49">
        <f t="shared" ca="1" si="24"/>
        <v>272697.37517148111</v>
      </c>
      <c r="H253" s="49">
        <f t="shared" ca="1" si="24"/>
        <v>272697.37517148111</v>
      </c>
      <c r="I253" s="49">
        <f t="shared" ca="1" si="24"/>
        <v>272697.37517148111</v>
      </c>
      <c r="J253" s="49">
        <f t="shared" ca="1" si="24"/>
        <v>272697.37517148111</v>
      </c>
      <c r="K253" s="49">
        <f t="shared" ca="1" si="24"/>
        <v>272697.37517148111</v>
      </c>
      <c r="L253" s="49">
        <f t="shared" ca="1" si="24"/>
        <v>272697.37517148111</v>
      </c>
      <c r="M253" s="49">
        <f t="shared" ca="1" si="24"/>
        <v>272697.37517148111</v>
      </c>
      <c r="N253" s="49">
        <f t="shared" ca="1" si="24"/>
        <v>272697.37517148111</v>
      </c>
      <c r="O253" s="49">
        <f t="shared" ca="1" si="21"/>
        <v>3272368.5020577731</v>
      </c>
    </row>
    <row r="254" spans="1:15" x14ac:dyDescent="0.25">
      <c r="A254" s="3" t="s">
        <v>16</v>
      </c>
      <c r="B254" t="s">
        <v>62</v>
      </c>
      <c r="C254" s="49">
        <f t="shared" ca="1" si="20"/>
        <v>849453.29631459061</v>
      </c>
      <c r="D254" s="49">
        <f t="shared" ca="1" si="24"/>
        <v>849453.29631459061</v>
      </c>
      <c r="E254" s="49">
        <f t="shared" ca="1" si="24"/>
        <v>849453.29631459061</v>
      </c>
      <c r="F254" s="49">
        <f t="shared" ca="1" si="24"/>
        <v>849453.29631459061</v>
      </c>
      <c r="G254" s="49">
        <f t="shared" ca="1" si="24"/>
        <v>849453.29631459061</v>
      </c>
      <c r="H254" s="49">
        <f t="shared" ca="1" si="24"/>
        <v>849453.29631459061</v>
      </c>
      <c r="I254" s="49">
        <f t="shared" ca="1" si="24"/>
        <v>849453.29631459061</v>
      </c>
      <c r="J254" s="49">
        <f t="shared" ca="1" si="24"/>
        <v>849453.29631459061</v>
      </c>
      <c r="K254" s="49">
        <f t="shared" ca="1" si="24"/>
        <v>849453.29631459061</v>
      </c>
      <c r="L254" s="49">
        <f t="shared" ca="1" si="24"/>
        <v>849453.29631459061</v>
      </c>
      <c r="M254" s="49">
        <f t="shared" ca="1" si="24"/>
        <v>849453.29631459061</v>
      </c>
      <c r="N254" s="49">
        <f t="shared" ca="1" si="24"/>
        <v>849453.29631459061</v>
      </c>
      <c r="O254" s="49">
        <f t="shared" ca="1" si="21"/>
        <v>10193439.555775087</v>
      </c>
    </row>
    <row r="255" spans="1:15" x14ac:dyDescent="0.25">
      <c r="A255" s="3" t="s">
        <v>16</v>
      </c>
      <c r="B255" t="s">
        <v>63</v>
      </c>
      <c r="C255" s="49">
        <f t="shared" ref="C255:C276" ca="1" si="25">$O255/12</f>
        <v>194871.48348075454</v>
      </c>
      <c r="D255" s="49">
        <f t="shared" ca="1" si="24"/>
        <v>194871.48348075454</v>
      </c>
      <c r="E255" s="49">
        <f t="shared" ca="1" si="24"/>
        <v>194871.48348075454</v>
      </c>
      <c r="F255" s="49">
        <f t="shared" ca="1" si="24"/>
        <v>194871.48348075454</v>
      </c>
      <c r="G255" s="49">
        <f t="shared" ca="1" si="24"/>
        <v>194871.48348075454</v>
      </c>
      <c r="H255" s="49">
        <f t="shared" ca="1" si="24"/>
        <v>194871.48348075454</v>
      </c>
      <c r="I255" s="49">
        <f t="shared" ca="1" si="24"/>
        <v>194871.48348075454</v>
      </c>
      <c r="J255" s="49">
        <f t="shared" ca="1" si="24"/>
        <v>194871.48348075454</v>
      </c>
      <c r="K255" s="49">
        <f t="shared" ca="1" si="24"/>
        <v>194871.48348075454</v>
      </c>
      <c r="L255" s="49">
        <f t="shared" ca="1" si="24"/>
        <v>194871.48348075454</v>
      </c>
      <c r="M255" s="49">
        <f t="shared" ca="1" si="24"/>
        <v>194871.48348075454</v>
      </c>
      <c r="N255" s="49">
        <f t="shared" ca="1" si="24"/>
        <v>194871.48348075454</v>
      </c>
      <c r="O255" s="49">
        <f t="shared" ca="1" si="21"/>
        <v>2338457.8017690545</v>
      </c>
    </row>
    <row r="256" spans="1:15" x14ac:dyDescent="0.25">
      <c r="A256" s="3" t="s">
        <v>16</v>
      </c>
      <c r="B256" t="s">
        <v>64</v>
      </c>
      <c r="C256" s="49">
        <f t="shared" ca="1" si="25"/>
        <v>31749.789754492031</v>
      </c>
      <c r="D256" s="49">
        <f t="shared" ca="1" si="24"/>
        <v>31749.789754492031</v>
      </c>
      <c r="E256" s="49">
        <f t="shared" ca="1" si="24"/>
        <v>31749.789754492031</v>
      </c>
      <c r="F256" s="49">
        <f t="shared" ca="1" si="24"/>
        <v>31749.789754492031</v>
      </c>
      <c r="G256" s="49">
        <f t="shared" ca="1" si="24"/>
        <v>31749.789754492031</v>
      </c>
      <c r="H256" s="49">
        <f t="shared" ca="1" si="24"/>
        <v>31749.789754492031</v>
      </c>
      <c r="I256" s="49">
        <f t="shared" ca="1" si="24"/>
        <v>31749.789754492031</v>
      </c>
      <c r="J256" s="49">
        <f t="shared" ca="1" si="24"/>
        <v>31749.789754492031</v>
      </c>
      <c r="K256" s="49">
        <f t="shared" ca="1" si="24"/>
        <v>31749.789754492031</v>
      </c>
      <c r="L256" s="49">
        <f t="shared" ca="1" si="24"/>
        <v>31749.789754492031</v>
      </c>
      <c r="M256" s="49">
        <f t="shared" ca="1" si="24"/>
        <v>31749.789754492031</v>
      </c>
      <c r="N256" s="49">
        <f t="shared" ca="1" si="24"/>
        <v>31749.789754492031</v>
      </c>
      <c r="O256" s="49">
        <f t="shared" ca="1" si="21"/>
        <v>380997.47705390438</v>
      </c>
    </row>
    <row r="257" spans="1:15" x14ac:dyDescent="0.25">
      <c r="A257" s="3" t="s">
        <v>16</v>
      </c>
      <c r="B257" t="s">
        <v>65</v>
      </c>
      <c r="C257" s="49">
        <f t="shared" ca="1" si="25"/>
        <v>120652.04157763634</v>
      </c>
      <c r="D257" s="49">
        <f t="shared" ca="1" si="24"/>
        <v>120652.04157763634</v>
      </c>
      <c r="E257" s="49">
        <f t="shared" ca="1" si="24"/>
        <v>120652.04157763634</v>
      </c>
      <c r="F257" s="49">
        <f t="shared" ca="1" si="24"/>
        <v>120652.04157763634</v>
      </c>
      <c r="G257" s="49">
        <f t="shared" ca="1" si="24"/>
        <v>120652.04157763634</v>
      </c>
      <c r="H257" s="49">
        <f t="shared" ca="1" si="24"/>
        <v>120652.04157763634</v>
      </c>
      <c r="I257" s="49">
        <f t="shared" ca="1" si="24"/>
        <v>120652.04157763634</v>
      </c>
      <c r="J257" s="49">
        <f t="shared" ca="1" si="24"/>
        <v>120652.04157763634</v>
      </c>
      <c r="K257" s="49">
        <f t="shared" ca="1" si="24"/>
        <v>120652.04157763634</v>
      </c>
      <c r="L257" s="49">
        <f t="shared" ca="1" si="24"/>
        <v>120652.04157763634</v>
      </c>
      <c r="M257" s="49">
        <f t="shared" ca="1" si="24"/>
        <v>120652.04157763634</v>
      </c>
      <c r="N257" s="49">
        <f t="shared" ca="1" si="24"/>
        <v>120652.04157763634</v>
      </c>
      <c r="O257" s="49">
        <f t="shared" ca="1" si="21"/>
        <v>1447824.4989316361</v>
      </c>
    </row>
    <row r="258" spans="1:15" x14ac:dyDescent="0.25">
      <c r="A258" s="3" t="s">
        <v>16</v>
      </c>
      <c r="B258" t="s">
        <v>66</v>
      </c>
      <c r="C258" s="49">
        <f t="shared" ca="1" si="25"/>
        <v>60591.330149016729</v>
      </c>
      <c r="D258" s="49">
        <f t="shared" ca="1" si="24"/>
        <v>60591.330149016729</v>
      </c>
      <c r="E258" s="49">
        <f t="shared" ca="1" si="24"/>
        <v>60591.330149016729</v>
      </c>
      <c r="F258" s="49">
        <f t="shared" ca="1" si="24"/>
        <v>60591.330149016729</v>
      </c>
      <c r="G258" s="49">
        <f t="shared" ca="1" si="24"/>
        <v>60591.330149016729</v>
      </c>
      <c r="H258" s="49">
        <f t="shared" ca="1" si="24"/>
        <v>60591.330149016729</v>
      </c>
      <c r="I258" s="49">
        <f t="shared" ca="1" si="24"/>
        <v>60591.330149016729</v>
      </c>
      <c r="J258" s="49">
        <f t="shared" ca="1" si="24"/>
        <v>60591.330149016729</v>
      </c>
      <c r="K258" s="49">
        <f t="shared" ca="1" si="24"/>
        <v>60591.330149016729</v>
      </c>
      <c r="L258" s="49">
        <f t="shared" ca="1" si="24"/>
        <v>60591.330149016729</v>
      </c>
      <c r="M258" s="49">
        <f t="shared" ca="1" si="24"/>
        <v>60591.330149016729</v>
      </c>
      <c r="N258" s="49">
        <f t="shared" ca="1" si="24"/>
        <v>60591.330149016729</v>
      </c>
      <c r="O258" s="49">
        <f t="shared" ca="1" si="21"/>
        <v>727095.96178820077</v>
      </c>
    </row>
    <row r="259" spans="1:15" x14ac:dyDescent="0.25">
      <c r="A259" s="3" t="s">
        <v>16</v>
      </c>
      <c r="B259" t="s">
        <v>67</v>
      </c>
      <c r="C259" s="49">
        <f t="shared" ca="1" si="25"/>
        <v>90144.562654608861</v>
      </c>
      <c r="D259" s="49">
        <f t="shared" ca="1" si="24"/>
        <v>90144.562654608861</v>
      </c>
      <c r="E259" s="49">
        <f t="shared" ca="1" si="24"/>
        <v>90144.562654608861</v>
      </c>
      <c r="F259" s="49">
        <f t="shared" ca="1" si="24"/>
        <v>90144.562654608861</v>
      </c>
      <c r="G259" s="49">
        <f t="shared" ca="1" si="24"/>
        <v>90144.562654608861</v>
      </c>
      <c r="H259" s="49">
        <f t="shared" ca="1" si="24"/>
        <v>90144.562654608861</v>
      </c>
      <c r="I259" s="49">
        <f t="shared" ca="1" si="24"/>
        <v>90144.562654608861</v>
      </c>
      <c r="J259" s="49">
        <f t="shared" ca="1" si="24"/>
        <v>90144.562654608861</v>
      </c>
      <c r="K259" s="49">
        <f t="shared" ca="1" si="24"/>
        <v>90144.562654608861</v>
      </c>
      <c r="L259" s="49">
        <f t="shared" ca="1" si="24"/>
        <v>90144.562654608861</v>
      </c>
      <c r="M259" s="49">
        <f t="shared" ca="1" si="24"/>
        <v>90144.562654608861</v>
      </c>
      <c r="N259" s="49">
        <f t="shared" ca="1" si="24"/>
        <v>90144.562654608861</v>
      </c>
      <c r="O259" s="49">
        <f t="shared" ca="1" si="21"/>
        <v>1081734.7518553063</v>
      </c>
    </row>
    <row r="260" spans="1:15" x14ac:dyDescent="0.25">
      <c r="A260" s="3" t="s">
        <v>16</v>
      </c>
      <c r="B260" t="s">
        <v>68</v>
      </c>
      <c r="C260" s="49">
        <f t="shared" ca="1" si="25"/>
        <v>35370.018529455338</v>
      </c>
      <c r="D260" s="49">
        <f t="shared" ca="1" si="24"/>
        <v>35370.018529455338</v>
      </c>
      <c r="E260" s="49">
        <f t="shared" ca="1" si="24"/>
        <v>35370.018529455338</v>
      </c>
      <c r="F260" s="49">
        <f t="shared" ca="1" si="24"/>
        <v>35370.018529455338</v>
      </c>
      <c r="G260" s="49">
        <f t="shared" ca="1" si="24"/>
        <v>35370.018529455338</v>
      </c>
      <c r="H260" s="49">
        <f t="shared" ca="1" si="24"/>
        <v>35370.018529455338</v>
      </c>
      <c r="I260" s="49">
        <f t="shared" ca="1" si="24"/>
        <v>35370.018529455338</v>
      </c>
      <c r="J260" s="49">
        <f t="shared" ca="1" si="24"/>
        <v>35370.018529455338</v>
      </c>
      <c r="K260" s="49">
        <f t="shared" ca="1" si="24"/>
        <v>35370.018529455338</v>
      </c>
      <c r="L260" s="49">
        <f t="shared" ca="1" si="24"/>
        <v>35370.018529455338</v>
      </c>
      <c r="M260" s="49">
        <f t="shared" ca="1" si="24"/>
        <v>35370.018529455338</v>
      </c>
      <c r="N260" s="49">
        <f t="shared" ca="1" si="24"/>
        <v>35370.018529455338</v>
      </c>
      <c r="O260" s="49">
        <f t="shared" ca="1" si="21"/>
        <v>424440.22235346405</v>
      </c>
    </row>
    <row r="261" spans="1:15" x14ac:dyDescent="0.25">
      <c r="A261" s="3" t="s">
        <v>17</v>
      </c>
      <c r="B261" t="s">
        <v>41</v>
      </c>
      <c r="C261" s="49">
        <f t="shared" ca="1" si="25"/>
        <v>400871.91361704143</v>
      </c>
      <c r="D261" s="49">
        <f t="shared" ca="1" si="24"/>
        <v>400871.91361704143</v>
      </c>
      <c r="E261" s="49">
        <f t="shared" ca="1" si="24"/>
        <v>400871.91361704143</v>
      </c>
      <c r="F261" s="49">
        <f t="shared" ca="1" si="24"/>
        <v>400871.91361704143</v>
      </c>
      <c r="G261" s="49">
        <f t="shared" ca="1" si="24"/>
        <v>400871.91361704143</v>
      </c>
      <c r="H261" s="49">
        <f t="shared" ca="1" si="24"/>
        <v>400871.91361704143</v>
      </c>
      <c r="I261" s="49">
        <f t="shared" ca="1" si="24"/>
        <v>400871.91361704143</v>
      </c>
      <c r="J261" s="49">
        <f t="shared" ca="1" si="24"/>
        <v>400871.91361704143</v>
      </c>
      <c r="K261" s="49">
        <f t="shared" ca="1" si="24"/>
        <v>400871.91361704143</v>
      </c>
      <c r="L261" s="49">
        <f t="shared" ca="1" si="24"/>
        <v>400871.91361704143</v>
      </c>
      <c r="M261" s="49">
        <f t="shared" ca="1" si="24"/>
        <v>400871.91361704143</v>
      </c>
      <c r="N261" s="49">
        <f t="shared" ca="1" si="24"/>
        <v>400871.91361704143</v>
      </c>
      <c r="O261" s="49">
        <f t="shared" ca="1" si="21"/>
        <v>4810462.9634044971</v>
      </c>
    </row>
    <row r="262" spans="1:15" x14ac:dyDescent="0.25">
      <c r="A262" s="3" t="s">
        <v>17</v>
      </c>
      <c r="B262" t="s">
        <v>54</v>
      </c>
      <c r="C262" s="49">
        <f t="shared" ca="1" si="25"/>
        <v>1083470.2991856441</v>
      </c>
      <c r="D262" s="49">
        <f t="shared" ca="1" si="24"/>
        <v>1083470.2991856441</v>
      </c>
      <c r="E262" s="49">
        <f t="shared" ca="1" si="24"/>
        <v>1083470.2991856441</v>
      </c>
      <c r="F262" s="49">
        <f t="shared" ca="1" si="24"/>
        <v>1083470.2991856441</v>
      </c>
      <c r="G262" s="49">
        <f t="shared" ca="1" si="24"/>
        <v>1083470.2991856441</v>
      </c>
      <c r="H262" s="49">
        <f t="shared" ca="1" si="24"/>
        <v>1083470.2991856441</v>
      </c>
      <c r="I262" s="49">
        <f t="shared" ca="1" si="24"/>
        <v>1083470.2991856441</v>
      </c>
      <c r="J262" s="49">
        <f t="shared" ca="1" si="24"/>
        <v>1083470.2991856441</v>
      </c>
      <c r="K262" s="49">
        <f t="shared" ca="1" si="24"/>
        <v>1083470.2991856441</v>
      </c>
      <c r="L262" s="49">
        <f t="shared" ca="1" si="24"/>
        <v>1083470.2991856441</v>
      </c>
      <c r="M262" s="49">
        <f t="shared" ca="1" si="24"/>
        <v>1083470.2991856441</v>
      </c>
      <c r="N262" s="49">
        <f t="shared" ca="1" si="24"/>
        <v>1083470.2991856441</v>
      </c>
      <c r="O262" s="49">
        <f t="shared" ref="O262:O276" ca="1" si="26">VLOOKUP(A262,INDIRECT("'alle Branchen Jahr'!B"&amp;VLOOKUP(B262,$Q$5:$T$20,3,FALSE)&amp;":P"&amp;VLOOKUP(B262,$Q$5:$T$20,4,FALSE)),15,FALSE)</f>
        <v>13001643.590227731</v>
      </c>
    </row>
    <row r="263" spans="1:15" x14ac:dyDescent="0.25">
      <c r="A263" s="3" t="s">
        <v>17</v>
      </c>
      <c r="B263" t="s">
        <v>55</v>
      </c>
      <c r="C263" s="49">
        <f t="shared" ca="1" si="25"/>
        <v>186281.85970163872</v>
      </c>
      <c r="D263" s="49">
        <f t="shared" ca="1" si="24"/>
        <v>186281.85970163872</v>
      </c>
      <c r="E263" s="49">
        <f t="shared" ca="1" si="24"/>
        <v>186281.85970163872</v>
      </c>
      <c r="F263" s="49">
        <f t="shared" ca="1" si="24"/>
        <v>186281.85970163872</v>
      </c>
      <c r="G263" s="49">
        <f t="shared" ca="1" si="24"/>
        <v>186281.85970163872</v>
      </c>
      <c r="H263" s="49">
        <f t="shared" ca="1" si="24"/>
        <v>186281.85970163872</v>
      </c>
      <c r="I263" s="49">
        <f t="shared" ca="1" si="24"/>
        <v>186281.85970163872</v>
      </c>
      <c r="J263" s="49">
        <f t="shared" ca="1" si="24"/>
        <v>186281.85970163872</v>
      </c>
      <c r="K263" s="49">
        <f t="shared" ca="1" si="24"/>
        <v>186281.85970163872</v>
      </c>
      <c r="L263" s="49">
        <f t="shared" ca="1" si="24"/>
        <v>186281.85970163872</v>
      </c>
      <c r="M263" s="49">
        <f t="shared" ca="1" si="24"/>
        <v>186281.85970163872</v>
      </c>
      <c r="N263" s="49">
        <f t="shared" ca="1" si="24"/>
        <v>186281.85970163872</v>
      </c>
      <c r="O263" s="49">
        <f t="shared" ca="1" si="26"/>
        <v>2235382.3164196648</v>
      </c>
    </row>
    <row r="264" spans="1:15" x14ac:dyDescent="0.25">
      <c r="A264" s="3" t="s">
        <v>17</v>
      </c>
      <c r="B264" t="s">
        <v>56</v>
      </c>
      <c r="C264" s="49">
        <f t="shared" ca="1" si="25"/>
        <v>62347.43761758718</v>
      </c>
      <c r="D264" s="49">
        <f t="shared" ca="1" si="24"/>
        <v>62347.43761758718</v>
      </c>
      <c r="E264" s="49">
        <f t="shared" ca="1" si="24"/>
        <v>62347.43761758718</v>
      </c>
      <c r="F264" s="49">
        <f t="shared" ca="1" si="24"/>
        <v>62347.43761758718</v>
      </c>
      <c r="G264" s="49">
        <f t="shared" ca="1" si="24"/>
        <v>62347.43761758718</v>
      </c>
      <c r="H264" s="49">
        <f t="shared" ca="1" si="24"/>
        <v>62347.43761758718</v>
      </c>
      <c r="I264" s="49">
        <f t="shared" ca="1" si="24"/>
        <v>62347.43761758718</v>
      </c>
      <c r="J264" s="49">
        <f t="shared" ca="1" si="24"/>
        <v>62347.43761758718</v>
      </c>
      <c r="K264" s="49">
        <f t="shared" ca="1" si="24"/>
        <v>62347.43761758718</v>
      </c>
      <c r="L264" s="49">
        <f t="shared" ca="1" si="24"/>
        <v>62347.43761758718</v>
      </c>
      <c r="M264" s="49">
        <f t="shared" ca="1" si="24"/>
        <v>62347.43761758718</v>
      </c>
      <c r="N264" s="49">
        <f t="shared" ca="1" si="24"/>
        <v>62347.43761758718</v>
      </c>
      <c r="O264" s="49">
        <f t="shared" ca="1" si="26"/>
        <v>748169.25141104613</v>
      </c>
    </row>
    <row r="265" spans="1:15" x14ac:dyDescent="0.25">
      <c r="A265" s="3" t="s">
        <v>17</v>
      </c>
      <c r="B265" t="s">
        <v>57</v>
      </c>
      <c r="C265" s="49">
        <f t="shared" ca="1" si="25"/>
        <v>67294.74435564733</v>
      </c>
      <c r="D265" s="49">
        <f t="shared" ca="1" si="24"/>
        <v>67294.74435564733</v>
      </c>
      <c r="E265" s="49">
        <f t="shared" ca="1" si="24"/>
        <v>67294.74435564733</v>
      </c>
      <c r="F265" s="49">
        <f t="shared" ca="1" si="24"/>
        <v>67294.74435564733</v>
      </c>
      <c r="G265" s="49">
        <f t="shared" ca="1" si="24"/>
        <v>67294.74435564733</v>
      </c>
      <c r="H265" s="49">
        <f t="shared" ca="1" si="24"/>
        <v>67294.74435564733</v>
      </c>
      <c r="I265" s="49">
        <f t="shared" ca="1" si="24"/>
        <v>67294.74435564733</v>
      </c>
      <c r="J265" s="49">
        <f t="shared" ca="1" si="24"/>
        <v>67294.74435564733</v>
      </c>
      <c r="K265" s="49">
        <f t="shared" ca="1" si="24"/>
        <v>67294.74435564733</v>
      </c>
      <c r="L265" s="49">
        <f t="shared" ca="1" si="24"/>
        <v>67294.74435564733</v>
      </c>
      <c r="M265" s="49">
        <f t="shared" ca="1" si="24"/>
        <v>67294.74435564733</v>
      </c>
      <c r="N265" s="49">
        <f t="shared" ca="1" si="24"/>
        <v>67294.74435564733</v>
      </c>
      <c r="O265" s="49">
        <f t="shared" ca="1" si="26"/>
        <v>807536.93226776796</v>
      </c>
    </row>
    <row r="266" spans="1:15" x14ac:dyDescent="0.25">
      <c r="A266" s="3" t="s">
        <v>17</v>
      </c>
      <c r="B266" t="s">
        <v>58</v>
      </c>
      <c r="C266" s="49">
        <f t="shared" ca="1" si="25"/>
        <v>200747.82339468691</v>
      </c>
      <c r="D266" s="49">
        <f t="shared" ca="1" si="24"/>
        <v>200747.82339468691</v>
      </c>
      <c r="E266" s="49">
        <f t="shared" ca="1" si="24"/>
        <v>200747.82339468691</v>
      </c>
      <c r="F266" s="49">
        <f t="shared" ca="1" si="24"/>
        <v>200747.82339468691</v>
      </c>
      <c r="G266" s="49">
        <f t="shared" ca="1" si="24"/>
        <v>200747.82339468691</v>
      </c>
      <c r="H266" s="49">
        <f t="shared" ca="1" si="24"/>
        <v>200747.82339468691</v>
      </c>
      <c r="I266" s="49">
        <f t="shared" ca="1" si="24"/>
        <v>200747.82339468691</v>
      </c>
      <c r="J266" s="49">
        <f t="shared" ca="1" si="24"/>
        <v>200747.82339468691</v>
      </c>
      <c r="K266" s="49">
        <f t="shared" ca="1" si="24"/>
        <v>200747.82339468691</v>
      </c>
      <c r="L266" s="49">
        <f t="shared" ca="1" si="24"/>
        <v>200747.82339468691</v>
      </c>
      <c r="M266" s="49">
        <f t="shared" ca="1" si="24"/>
        <v>200747.82339468691</v>
      </c>
      <c r="N266" s="49">
        <f t="shared" ca="1" si="24"/>
        <v>200747.82339468691</v>
      </c>
      <c r="O266" s="49">
        <f t="shared" ca="1" si="26"/>
        <v>2408973.880736243</v>
      </c>
    </row>
    <row r="267" spans="1:15" x14ac:dyDescent="0.25">
      <c r="A267" s="3" t="s">
        <v>17</v>
      </c>
      <c r="B267" t="s">
        <v>59</v>
      </c>
      <c r="C267" s="49">
        <f t="shared" ca="1" si="25"/>
        <v>296699.5043069009</v>
      </c>
      <c r="D267" s="49">
        <f t="shared" ca="1" si="24"/>
        <v>296699.5043069009</v>
      </c>
      <c r="E267" s="49">
        <f t="shared" ca="1" si="24"/>
        <v>296699.5043069009</v>
      </c>
      <c r="F267" s="49">
        <f t="shared" ca="1" si="24"/>
        <v>296699.5043069009</v>
      </c>
      <c r="G267" s="49">
        <f t="shared" ca="1" si="24"/>
        <v>296699.5043069009</v>
      </c>
      <c r="H267" s="49">
        <f t="shared" ca="1" si="24"/>
        <v>296699.5043069009</v>
      </c>
      <c r="I267" s="49">
        <f t="shared" ca="1" si="24"/>
        <v>296699.5043069009</v>
      </c>
      <c r="J267" s="49">
        <f t="shared" ca="1" si="24"/>
        <v>296699.5043069009</v>
      </c>
      <c r="K267" s="49">
        <f t="shared" ca="1" si="24"/>
        <v>296699.5043069009</v>
      </c>
      <c r="L267" s="49">
        <f t="shared" ca="1" si="24"/>
        <v>296699.5043069009</v>
      </c>
      <c r="M267" s="49">
        <f t="shared" ca="1" si="24"/>
        <v>296699.5043069009</v>
      </c>
      <c r="N267" s="49">
        <f t="shared" ca="1" si="24"/>
        <v>296699.5043069009</v>
      </c>
      <c r="O267" s="49">
        <f t="shared" ca="1" si="26"/>
        <v>3560394.0516828108</v>
      </c>
    </row>
    <row r="268" spans="1:15" x14ac:dyDescent="0.25">
      <c r="A268" s="3" t="s">
        <v>17</v>
      </c>
      <c r="B268" t="s">
        <v>60</v>
      </c>
      <c r="C268" s="49">
        <f t="shared" ca="1" si="25"/>
        <v>38868.210200179856</v>
      </c>
      <c r="D268" s="49">
        <f t="shared" ca="1" si="24"/>
        <v>38868.210200179856</v>
      </c>
      <c r="E268" s="49">
        <f t="shared" ca="1" si="24"/>
        <v>38868.210200179856</v>
      </c>
      <c r="F268" s="49">
        <f t="shared" ca="1" si="24"/>
        <v>38868.210200179856</v>
      </c>
      <c r="G268" s="49">
        <f t="shared" ca="1" si="24"/>
        <v>38868.210200179856</v>
      </c>
      <c r="H268" s="49">
        <f t="shared" ca="1" si="24"/>
        <v>38868.210200179856</v>
      </c>
      <c r="I268" s="49">
        <f t="shared" ca="1" si="24"/>
        <v>38868.210200179856</v>
      </c>
      <c r="J268" s="49">
        <f t="shared" ca="1" si="24"/>
        <v>38868.210200179856</v>
      </c>
      <c r="K268" s="49">
        <f t="shared" ca="1" si="24"/>
        <v>38868.210200179856</v>
      </c>
      <c r="L268" s="49">
        <f t="shared" ca="1" si="24"/>
        <v>38868.210200179856</v>
      </c>
      <c r="M268" s="49">
        <f t="shared" ca="1" si="24"/>
        <v>38868.210200179856</v>
      </c>
      <c r="N268" s="49">
        <f t="shared" ca="1" si="24"/>
        <v>38868.210200179856</v>
      </c>
      <c r="O268" s="49">
        <f t="shared" ca="1" si="26"/>
        <v>466418.5224021583</v>
      </c>
    </row>
    <row r="269" spans="1:15" x14ac:dyDescent="0.25">
      <c r="A269" s="3" t="s">
        <v>17</v>
      </c>
      <c r="B269" t="s">
        <v>61</v>
      </c>
      <c r="C269" s="49">
        <f t="shared" ca="1" si="25"/>
        <v>241764.71715896577</v>
      </c>
      <c r="D269" s="49">
        <f t="shared" ca="1" si="24"/>
        <v>241764.71715896577</v>
      </c>
      <c r="E269" s="49">
        <f t="shared" ca="1" si="24"/>
        <v>241764.71715896577</v>
      </c>
      <c r="F269" s="49">
        <f t="shared" ca="1" si="24"/>
        <v>241764.71715896577</v>
      </c>
      <c r="G269" s="49">
        <f t="shared" ca="1" si="24"/>
        <v>241764.71715896577</v>
      </c>
      <c r="H269" s="49">
        <f t="shared" ca="1" si="24"/>
        <v>241764.71715896577</v>
      </c>
      <c r="I269" s="49">
        <f t="shared" ca="1" si="24"/>
        <v>241764.71715896577</v>
      </c>
      <c r="J269" s="49">
        <f t="shared" ca="1" si="24"/>
        <v>241764.71715896577</v>
      </c>
      <c r="K269" s="49">
        <f t="shared" ca="1" si="24"/>
        <v>241764.71715896577</v>
      </c>
      <c r="L269" s="49">
        <f t="shared" ca="1" si="24"/>
        <v>241764.71715896577</v>
      </c>
      <c r="M269" s="49">
        <f t="shared" ca="1" si="24"/>
        <v>241764.71715896577</v>
      </c>
      <c r="N269" s="49">
        <f t="shared" ca="1" si="24"/>
        <v>241764.71715896577</v>
      </c>
      <c r="O269" s="49">
        <f t="shared" ca="1" si="26"/>
        <v>2901176.6059075892</v>
      </c>
    </row>
    <row r="270" spans="1:15" x14ac:dyDescent="0.25">
      <c r="A270" s="3" t="s">
        <v>17</v>
      </c>
      <c r="B270" t="s">
        <v>62</v>
      </c>
      <c r="C270" s="49">
        <f t="shared" ca="1" si="25"/>
        <v>713719.23331770755</v>
      </c>
      <c r="D270" s="49">
        <f t="shared" ca="1" si="24"/>
        <v>713719.23331770755</v>
      </c>
      <c r="E270" s="49">
        <f t="shared" ca="1" si="24"/>
        <v>713719.23331770755</v>
      </c>
      <c r="F270" s="49">
        <f t="shared" ca="1" si="24"/>
        <v>713719.23331770755</v>
      </c>
      <c r="G270" s="49">
        <f t="shared" ca="1" si="24"/>
        <v>713719.23331770755</v>
      </c>
      <c r="H270" s="49">
        <f t="shared" ca="1" si="24"/>
        <v>713719.23331770755</v>
      </c>
      <c r="I270" s="49">
        <f t="shared" ca="1" si="24"/>
        <v>713719.23331770755</v>
      </c>
      <c r="J270" s="49">
        <f t="shared" ca="1" si="24"/>
        <v>713719.23331770755</v>
      </c>
      <c r="K270" s="49">
        <f t="shared" ca="1" si="24"/>
        <v>713719.23331770755</v>
      </c>
      <c r="L270" s="49">
        <f t="shared" ca="1" si="24"/>
        <v>713719.23331770755</v>
      </c>
      <c r="M270" s="49">
        <f t="shared" ref="D270:N276" ca="1" si="27">$O270/12</f>
        <v>713719.23331770755</v>
      </c>
      <c r="N270" s="49">
        <f t="shared" ca="1" si="27"/>
        <v>713719.23331770755</v>
      </c>
      <c r="O270" s="49">
        <f t="shared" ca="1" si="26"/>
        <v>8564630.7998124901</v>
      </c>
    </row>
    <row r="271" spans="1:15" x14ac:dyDescent="0.25">
      <c r="A271" s="3" t="s">
        <v>17</v>
      </c>
      <c r="B271" t="s">
        <v>63</v>
      </c>
      <c r="C271" s="49">
        <f t="shared" ca="1" si="25"/>
        <v>154092.44489322277</v>
      </c>
      <c r="D271" s="49">
        <f t="shared" ca="1" si="27"/>
        <v>154092.44489322277</v>
      </c>
      <c r="E271" s="49">
        <f t="shared" ca="1" si="27"/>
        <v>154092.44489322277</v>
      </c>
      <c r="F271" s="49">
        <f t="shared" ca="1" si="27"/>
        <v>154092.44489322277</v>
      </c>
      <c r="G271" s="49">
        <f t="shared" ca="1" si="27"/>
        <v>154092.44489322277</v>
      </c>
      <c r="H271" s="49">
        <f t="shared" ca="1" si="27"/>
        <v>154092.44489322277</v>
      </c>
      <c r="I271" s="49">
        <f t="shared" ca="1" si="27"/>
        <v>154092.44489322277</v>
      </c>
      <c r="J271" s="49">
        <f t="shared" ca="1" si="27"/>
        <v>154092.44489322277</v>
      </c>
      <c r="K271" s="49">
        <f t="shared" ca="1" si="27"/>
        <v>154092.44489322277</v>
      </c>
      <c r="L271" s="49">
        <f t="shared" ca="1" si="27"/>
        <v>154092.44489322277</v>
      </c>
      <c r="M271" s="49">
        <f t="shared" ca="1" si="27"/>
        <v>154092.44489322277</v>
      </c>
      <c r="N271" s="49">
        <f t="shared" ca="1" si="27"/>
        <v>154092.44489322277</v>
      </c>
      <c r="O271" s="49">
        <f t="shared" ca="1" si="26"/>
        <v>1849109.3387186732</v>
      </c>
    </row>
    <row r="272" spans="1:15" x14ac:dyDescent="0.25">
      <c r="A272" s="3" t="s">
        <v>17</v>
      </c>
      <c r="B272" t="s">
        <v>64</v>
      </c>
      <c r="C272" s="49">
        <f t="shared" ca="1" si="25"/>
        <v>44917.060645318183</v>
      </c>
      <c r="D272" s="49">
        <f t="shared" ca="1" si="27"/>
        <v>44917.060645318183</v>
      </c>
      <c r="E272" s="49">
        <f t="shared" ca="1" si="27"/>
        <v>44917.060645318183</v>
      </c>
      <c r="F272" s="49">
        <f t="shared" ca="1" si="27"/>
        <v>44917.060645318183</v>
      </c>
      <c r="G272" s="49">
        <f t="shared" ca="1" si="27"/>
        <v>44917.060645318183</v>
      </c>
      <c r="H272" s="49">
        <f t="shared" ca="1" si="27"/>
        <v>44917.060645318183</v>
      </c>
      <c r="I272" s="49">
        <f t="shared" ca="1" si="27"/>
        <v>44917.060645318183</v>
      </c>
      <c r="J272" s="49">
        <f t="shared" ca="1" si="27"/>
        <v>44917.060645318183</v>
      </c>
      <c r="K272" s="49">
        <f t="shared" ca="1" si="27"/>
        <v>44917.060645318183</v>
      </c>
      <c r="L272" s="49">
        <f t="shared" ca="1" si="27"/>
        <v>44917.060645318183</v>
      </c>
      <c r="M272" s="49">
        <f t="shared" ca="1" si="27"/>
        <v>44917.060645318183</v>
      </c>
      <c r="N272" s="49">
        <f t="shared" ca="1" si="27"/>
        <v>44917.060645318183</v>
      </c>
      <c r="O272" s="49">
        <f t="shared" ca="1" si="26"/>
        <v>539004.72774381819</v>
      </c>
    </row>
    <row r="273" spans="1:15" x14ac:dyDescent="0.25">
      <c r="A273" s="3" t="s">
        <v>17</v>
      </c>
      <c r="B273" t="s">
        <v>65</v>
      </c>
      <c r="C273" s="49">
        <f t="shared" ca="1" si="25"/>
        <v>252129.14040435568</v>
      </c>
      <c r="D273" s="49">
        <f t="shared" ca="1" si="27"/>
        <v>252129.14040435568</v>
      </c>
      <c r="E273" s="49">
        <f t="shared" ca="1" si="27"/>
        <v>252129.14040435568</v>
      </c>
      <c r="F273" s="49">
        <f t="shared" ca="1" si="27"/>
        <v>252129.14040435568</v>
      </c>
      <c r="G273" s="49">
        <f t="shared" ca="1" si="27"/>
        <v>252129.14040435568</v>
      </c>
      <c r="H273" s="49">
        <f t="shared" ca="1" si="27"/>
        <v>252129.14040435568</v>
      </c>
      <c r="I273" s="49">
        <f t="shared" ca="1" si="27"/>
        <v>252129.14040435568</v>
      </c>
      <c r="J273" s="49">
        <f t="shared" ca="1" si="27"/>
        <v>252129.14040435568</v>
      </c>
      <c r="K273" s="49">
        <f t="shared" ca="1" si="27"/>
        <v>252129.14040435568</v>
      </c>
      <c r="L273" s="49">
        <f t="shared" ca="1" si="27"/>
        <v>252129.14040435568</v>
      </c>
      <c r="M273" s="49">
        <f t="shared" ca="1" si="27"/>
        <v>252129.14040435568</v>
      </c>
      <c r="N273" s="49">
        <f t="shared" ca="1" si="27"/>
        <v>252129.14040435568</v>
      </c>
      <c r="O273" s="49">
        <f t="shared" ca="1" si="26"/>
        <v>3025549.6848522681</v>
      </c>
    </row>
    <row r="274" spans="1:15" x14ac:dyDescent="0.25">
      <c r="A274" s="3" t="s">
        <v>17</v>
      </c>
      <c r="B274" t="s">
        <v>66</v>
      </c>
      <c r="C274" s="49">
        <f t="shared" ca="1" si="25"/>
        <v>94267.997617292873</v>
      </c>
      <c r="D274" s="49">
        <f t="shared" ca="1" si="27"/>
        <v>94267.997617292873</v>
      </c>
      <c r="E274" s="49">
        <f t="shared" ca="1" si="27"/>
        <v>94267.997617292873</v>
      </c>
      <c r="F274" s="49">
        <f t="shared" ca="1" si="27"/>
        <v>94267.997617292873</v>
      </c>
      <c r="G274" s="49">
        <f t="shared" ca="1" si="27"/>
        <v>94267.997617292873</v>
      </c>
      <c r="H274" s="49">
        <f t="shared" ca="1" si="27"/>
        <v>94267.997617292873</v>
      </c>
      <c r="I274" s="49">
        <f t="shared" ca="1" si="27"/>
        <v>94267.997617292873</v>
      </c>
      <c r="J274" s="49">
        <f t="shared" ca="1" si="27"/>
        <v>94267.997617292873</v>
      </c>
      <c r="K274" s="49">
        <f t="shared" ca="1" si="27"/>
        <v>94267.997617292873</v>
      </c>
      <c r="L274" s="49">
        <f t="shared" ca="1" si="27"/>
        <v>94267.997617292873</v>
      </c>
      <c r="M274" s="49">
        <f t="shared" ca="1" si="27"/>
        <v>94267.997617292873</v>
      </c>
      <c r="N274" s="49">
        <f t="shared" ca="1" si="27"/>
        <v>94267.997617292873</v>
      </c>
      <c r="O274" s="49">
        <f t="shared" ca="1" si="26"/>
        <v>1131215.9714075145</v>
      </c>
    </row>
    <row r="275" spans="1:15" x14ac:dyDescent="0.25">
      <c r="A275" s="3" t="s">
        <v>17</v>
      </c>
      <c r="B275" t="s">
        <v>67</v>
      </c>
      <c r="C275" s="49">
        <f t="shared" ca="1" si="25"/>
        <v>225285.8420490078</v>
      </c>
      <c r="D275" s="49">
        <f t="shared" ca="1" si="27"/>
        <v>225285.8420490078</v>
      </c>
      <c r="E275" s="49">
        <f t="shared" ca="1" si="27"/>
        <v>225285.8420490078</v>
      </c>
      <c r="F275" s="49">
        <f t="shared" ca="1" si="27"/>
        <v>225285.8420490078</v>
      </c>
      <c r="G275" s="49">
        <f t="shared" ca="1" si="27"/>
        <v>225285.8420490078</v>
      </c>
      <c r="H275" s="49">
        <f t="shared" ca="1" si="27"/>
        <v>225285.8420490078</v>
      </c>
      <c r="I275" s="49">
        <f t="shared" ca="1" si="27"/>
        <v>225285.8420490078</v>
      </c>
      <c r="J275" s="49">
        <f t="shared" ca="1" si="27"/>
        <v>225285.8420490078</v>
      </c>
      <c r="K275" s="49">
        <f t="shared" ca="1" si="27"/>
        <v>225285.8420490078</v>
      </c>
      <c r="L275" s="49">
        <f t="shared" ca="1" si="27"/>
        <v>225285.8420490078</v>
      </c>
      <c r="M275" s="49">
        <f t="shared" ca="1" si="27"/>
        <v>225285.8420490078</v>
      </c>
      <c r="N275" s="49">
        <f t="shared" ca="1" si="27"/>
        <v>225285.8420490078</v>
      </c>
      <c r="O275" s="49">
        <f t="shared" ca="1" si="26"/>
        <v>2703430.1045880937</v>
      </c>
    </row>
    <row r="276" spans="1:15" x14ac:dyDescent="0.25">
      <c r="A276" s="3" t="s">
        <v>17</v>
      </c>
      <c r="B276" t="s">
        <v>68</v>
      </c>
      <c r="C276" s="49">
        <f t="shared" ca="1" si="25"/>
        <v>162703.45935182154</v>
      </c>
      <c r="D276" s="49">
        <f t="shared" ca="1" si="27"/>
        <v>162703.45935182154</v>
      </c>
      <c r="E276" s="49">
        <f t="shared" ca="1" si="27"/>
        <v>162703.45935182154</v>
      </c>
      <c r="F276" s="49">
        <f t="shared" ca="1" si="27"/>
        <v>162703.45935182154</v>
      </c>
      <c r="G276" s="49">
        <f t="shared" ca="1" si="27"/>
        <v>162703.45935182154</v>
      </c>
      <c r="H276" s="49">
        <f t="shared" ca="1" si="27"/>
        <v>162703.45935182154</v>
      </c>
      <c r="I276" s="49">
        <f t="shared" ca="1" si="27"/>
        <v>162703.45935182154</v>
      </c>
      <c r="J276" s="49">
        <f t="shared" ca="1" si="27"/>
        <v>162703.45935182154</v>
      </c>
      <c r="K276" s="49">
        <f t="shared" ca="1" si="27"/>
        <v>162703.45935182154</v>
      </c>
      <c r="L276" s="49">
        <f t="shared" ca="1" si="27"/>
        <v>162703.45935182154</v>
      </c>
      <c r="M276" s="49">
        <f t="shared" ca="1" si="27"/>
        <v>162703.45935182154</v>
      </c>
      <c r="N276" s="49">
        <f t="shared" ca="1" si="27"/>
        <v>162703.45935182154</v>
      </c>
      <c r="O276" s="49">
        <f t="shared" ca="1" si="26"/>
        <v>1952441.5122218584</v>
      </c>
    </row>
  </sheetData>
  <mergeCells count="3">
    <mergeCell ref="C2:N2"/>
    <mergeCell ref="C3:N3"/>
    <mergeCell ref="C1:N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0A81-481E-4159-B138-A06CC61A96C8}">
  <dimension ref="A1:S344"/>
  <sheetViews>
    <sheetView workbookViewId="0">
      <selection activeCell="L12" sqref="L12"/>
    </sheetView>
  </sheetViews>
  <sheetFormatPr baseColWidth="10" defaultRowHeight="15" x14ac:dyDescent="0.25"/>
  <cols>
    <col min="2" max="2" width="45.140625" bestFit="1" customWidth="1"/>
    <col min="3" max="3" width="11.5703125" bestFit="1" customWidth="1"/>
    <col min="4" max="4" width="12.7109375" bestFit="1" customWidth="1"/>
    <col min="5" max="5" width="11.5703125" bestFit="1" customWidth="1"/>
    <col min="6" max="6" width="12.7109375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2.7109375" bestFit="1" customWidth="1"/>
    <col min="11" max="11" width="11.5703125" bestFit="1" customWidth="1"/>
    <col min="12" max="12" width="12.7109375" bestFit="1" customWidth="1"/>
    <col min="13" max="14" width="5.140625" customWidth="1"/>
    <col min="15" max="15" width="11.5703125" bestFit="1" customWidth="1"/>
    <col min="16" max="16" width="12.7109375" bestFit="1" customWidth="1"/>
    <col min="19" max="19" width="16.5703125" bestFit="1" customWidth="1"/>
  </cols>
  <sheetData>
    <row r="1" spans="1:19" ht="15" customHeight="1" x14ac:dyDescent="0.25">
      <c r="A1" s="29" t="s">
        <v>92</v>
      </c>
      <c r="B1" s="30"/>
      <c r="C1" s="30"/>
      <c r="D1" s="13"/>
    </row>
    <row r="2" spans="1:19" ht="15.75" customHeight="1" thickBot="1" x14ac:dyDescent="0.3">
      <c r="A2" s="29" t="s">
        <v>93</v>
      </c>
      <c r="B2" s="30"/>
      <c r="C2" s="30"/>
      <c r="D2" s="13"/>
    </row>
    <row r="3" spans="1:19" ht="25.5" customHeight="1" x14ac:dyDescent="0.25">
      <c r="A3" s="31" t="s">
        <v>94</v>
      </c>
      <c r="B3" s="32"/>
      <c r="C3" s="25" t="s">
        <v>95</v>
      </c>
      <c r="D3" s="25" t="s">
        <v>96</v>
      </c>
      <c r="E3" s="25" t="s">
        <v>95</v>
      </c>
      <c r="F3" s="25" t="s">
        <v>96</v>
      </c>
      <c r="G3" s="25" t="s">
        <v>95</v>
      </c>
      <c r="H3" s="25" t="s">
        <v>96</v>
      </c>
      <c r="I3" s="25" t="s">
        <v>95</v>
      </c>
      <c r="J3" s="25" t="s">
        <v>96</v>
      </c>
      <c r="K3" s="25" t="s">
        <v>95</v>
      </c>
      <c r="L3" s="25" t="s">
        <v>96</v>
      </c>
      <c r="M3" s="25"/>
      <c r="N3" s="25"/>
      <c r="O3" s="25" t="s">
        <v>95</v>
      </c>
      <c r="P3" s="25" t="s">
        <v>96</v>
      </c>
      <c r="R3" s="25" t="s">
        <v>96</v>
      </c>
      <c r="S3" s="25" t="s">
        <v>96</v>
      </c>
    </row>
    <row r="4" spans="1:19" ht="15.75" thickBot="1" x14ac:dyDescent="0.3">
      <c r="A4" s="33"/>
      <c r="B4" s="34"/>
      <c r="C4" s="26" t="s">
        <v>42</v>
      </c>
      <c r="D4" s="26" t="s">
        <v>48</v>
      </c>
      <c r="E4" s="26" t="s">
        <v>42</v>
      </c>
      <c r="F4" s="26" t="s">
        <v>48</v>
      </c>
      <c r="G4" s="26" t="s">
        <v>42</v>
      </c>
      <c r="H4" s="26" t="s">
        <v>48</v>
      </c>
      <c r="I4" s="26" t="s">
        <v>42</v>
      </c>
      <c r="J4" s="26" t="s">
        <v>48</v>
      </c>
      <c r="K4" s="26" t="s">
        <v>42</v>
      </c>
      <c r="L4" s="26" t="s">
        <v>48</v>
      </c>
      <c r="M4" s="26"/>
      <c r="N4" s="26"/>
      <c r="O4" s="26" t="s">
        <v>42</v>
      </c>
      <c r="P4" s="26" t="s">
        <v>48</v>
      </c>
      <c r="R4" s="26" t="s">
        <v>48</v>
      </c>
      <c r="S4" s="26" t="s">
        <v>48</v>
      </c>
    </row>
    <row r="5" spans="1:19" x14ac:dyDescent="0.25">
      <c r="A5" s="35"/>
      <c r="B5" s="30"/>
      <c r="C5" s="35" t="s">
        <v>97</v>
      </c>
      <c r="D5" s="13"/>
      <c r="E5" s="27">
        <v>2014</v>
      </c>
      <c r="F5" s="27"/>
      <c r="G5" s="27">
        <v>2015</v>
      </c>
      <c r="H5" s="27"/>
      <c r="I5" s="27">
        <v>2016</v>
      </c>
      <c r="J5" s="27"/>
      <c r="K5" s="27">
        <v>2017</v>
      </c>
      <c r="L5" s="27"/>
      <c r="M5" s="28"/>
      <c r="N5" s="28"/>
      <c r="O5" s="27">
        <v>2020</v>
      </c>
      <c r="P5" s="27"/>
      <c r="R5" s="27" t="s">
        <v>77</v>
      </c>
      <c r="S5" s="27"/>
    </row>
    <row r="6" spans="1:19" x14ac:dyDescent="0.25">
      <c r="A6" s="35" t="s">
        <v>41</v>
      </c>
      <c r="B6" s="30"/>
      <c r="C6" s="30"/>
      <c r="D6" s="13"/>
    </row>
    <row r="7" spans="1:19" x14ac:dyDescent="0.25">
      <c r="A7" s="22" t="s">
        <v>98</v>
      </c>
      <c r="B7" s="24" t="s">
        <v>99</v>
      </c>
      <c r="C7" s="59">
        <v>14964</v>
      </c>
      <c r="D7" s="59">
        <v>3470318</v>
      </c>
      <c r="E7" s="59">
        <v>15300</v>
      </c>
      <c r="F7" s="59">
        <v>3625879</v>
      </c>
      <c r="G7" s="59">
        <v>15954</v>
      </c>
      <c r="H7" s="59">
        <v>3716106</v>
      </c>
      <c r="I7" s="59">
        <v>16613</v>
      </c>
      <c r="J7" s="59">
        <v>3847292</v>
      </c>
      <c r="K7" s="59">
        <v>16725</v>
      </c>
      <c r="L7" s="59">
        <v>4115091</v>
      </c>
      <c r="M7" s="49"/>
      <c r="N7" s="49"/>
      <c r="O7" s="49">
        <f>IF(R7=0,0,
IF(TYPE(K7)=1,K7,I7)*((1+R7)^IF(TYPE(K7)=1, 1, 2)))</f>
        <v>17196.724478654407</v>
      </c>
      <c r="P7" s="49">
        <f>IF(S7=0,0,
IF(TYPE(L7)=1,L7,J7)*((1+S7)^IF(TYPE(L7)=1, 1, 2)))</f>
        <v>4294197.2174999192</v>
      </c>
      <c r="R7">
        <f>IF(COUNT(C7,E7,G7,I7,K7)&lt;=2,0,
((IF(TYPE(K7)=1,K7,I7)/IF(TYPE(C7)=1,C7,E7))^(1/IF(TYPE(C7)=1,IF(TYPE(K7)=1,4,3),2)))-1)</f>
        <v>2.8204752086960161E-2</v>
      </c>
      <c r="S7">
        <f>IF(COUNT(D7,F7,H7,J7,L7)&lt;=2,0,
((IF(TYPE(L7)=1,L7,J7)/IF(TYPE(D7)=1,D7,F7))^(1/IF(TYPE(D7)=1,IF(TYPE(L7)=1,4,3),2)))-1)</f>
        <v>4.3524242234234789E-2</v>
      </c>
    </row>
    <row r="8" spans="1:19" x14ac:dyDescent="0.25">
      <c r="A8" s="22" t="s">
        <v>100</v>
      </c>
      <c r="B8" s="24" t="s">
        <v>1</v>
      </c>
      <c r="C8" s="59">
        <v>247</v>
      </c>
      <c r="D8" s="59">
        <v>1353616</v>
      </c>
      <c r="E8" s="59">
        <v>241</v>
      </c>
      <c r="F8" s="59">
        <v>1298246</v>
      </c>
      <c r="G8" s="59">
        <v>237</v>
      </c>
      <c r="H8" s="59">
        <v>1283399</v>
      </c>
      <c r="I8" s="59">
        <v>232</v>
      </c>
      <c r="J8" s="59">
        <v>1355778</v>
      </c>
      <c r="K8" s="59">
        <v>233</v>
      </c>
      <c r="L8" s="59">
        <v>1383458</v>
      </c>
      <c r="M8" s="49"/>
      <c r="N8" s="49"/>
      <c r="O8" s="49">
        <f t="shared" ref="O8:O71" si="0">IF(R8=0,0,
IF(TYPE(K8)=1,K8,I8)*((1+R8)^IF(TYPE(K8)=1, 1, 2)))</f>
        <v>229.62578974254734</v>
      </c>
      <c r="P8" s="49">
        <f t="shared" ref="P8:P71" si="1">IF(S8=0,0,
IF(TYPE(L8)=1,L8,J8)*((1+S8)^IF(TYPE(L8)=1, 1, 2)))</f>
        <v>1391020.7358203956</v>
      </c>
      <c r="R8">
        <f t="shared" ref="R8:R71" si="2">IF(COUNT(C8,E8,G8,I8,K8)&lt;=2,0,
((IF(TYPE(K8)=1,K8,I8)/IF(TYPE(C8)=1,C8,E8))^(1/IF(TYPE(C8)=1,IF(TYPE(K8)=1,4,3),2)))-1)</f>
        <v>-1.4481589087779634E-2</v>
      </c>
      <c r="S8">
        <f t="shared" ref="S8:S71" si="3">IF(COUNT(D8,F8,H8,J8,L8)&lt;=2,0,
((IF(TYPE(L8)=1,L8,J8)/IF(TYPE(D8)=1,D8,F8))^(1/IF(TYPE(D8)=1,IF(TYPE(L8)=1,4,3),2)))-1)</f>
        <v>5.4665452947582072E-3</v>
      </c>
    </row>
    <row r="9" spans="1:19" x14ac:dyDescent="0.25">
      <c r="A9" s="22" t="s">
        <v>102</v>
      </c>
      <c r="B9" s="24" t="s">
        <v>2</v>
      </c>
      <c r="C9" s="59">
        <v>41578</v>
      </c>
      <c r="D9" s="59">
        <v>444167191</v>
      </c>
      <c r="E9" s="59">
        <v>41220</v>
      </c>
      <c r="F9" s="59">
        <v>454026790</v>
      </c>
      <c r="G9" s="59">
        <v>40636</v>
      </c>
      <c r="H9" s="59">
        <v>483818404</v>
      </c>
      <c r="I9" s="59">
        <v>40795</v>
      </c>
      <c r="J9" s="59">
        <v>493551492</v>
      </c>
      <c r="K9" s="59">
        <v>40386</v>
      </c>
      <c r="L9" s="59">
        <v>528067538</v>
      </c>
      <c r="M9" s="49"/>
      <c r="N9" s="49"/>
      <c r="O9" s="49">
        <f t="shared" si="0"/>
        <v>40093.378360671355</v>
      </c>
      <c r="P9" s="49">
        <f t="shared" si="1"/>
        <v>551410738.59291863</v>
      </c>
      <c r="R9">
        <f t="shared" si="2"/>
        <v>-7.2456207430457997E-3</v>
      </c>
      <c r="S9">
        <f t="shared" si="3"/>
        <v>4.4204952800788622E-2</v>
      </c>
    </row>
    <row r="10" spans="1:19" x14ac:dyDescent="0.25">
      <c r="A10" s="22" t="s">
        <v>103</v>
      </c>
      <c r="B10" s="24" t="s">
        <v>3</v>
      </c>
      <c r="C10" s="59">
        <v>9982</v>
      </c>
      <c r="D10" s="59">
        <v>40198353</v>
      </c>
      <c r="E10" s="59">
        <v>10472</v>
      </c>
      <c r="F10" s="59">
        <v>38646584</v>
      </c>
      <c r="G10" s="59">
        <v>11362</v>
      </c>
      <c r="H10" s="59">
        <v>38118705</v>
      </c>
      <c r="I10" s="59">
        <v>11915</v>
      </c>
      <c r="J10" s="59">
        <v>37380028</v>
      </c>
      <c r="K10" s="59">
        <v>12180</v>
      </c>
      <c r="L10" s="59">
        <v>39243548</v>
      </c>
      <c r="M10" s="49"/>
      <c r="N10" s="49"/>
      <c r="O10" s="49">
        <f t="shared" si="0"/>
        <v>12801.318969260543</v>
      </c>
      <c r="P10" s="49">
        <f t="shared" si="1"/>
        <v>39008411.584561445</v>
      </c>
      <c r="R10">
        <f t="shared" si="2"/>
        <v>5.101140962730244E-2</v>
      </c>
      <c r="S10">
        <f t="shared" si="3"/>
        <v>-5.9917216312489474E-3</v>
      </c>
    </row>
    <row r="11" spans="1:19" x14ac:dyDescent="0.25">
      <c r="A11" s="22" t="s">
        <v>104</v>
      </c>
      <c r="B11" s="24" t="s">
        <v>4</v>
      </c>
      <c r="C11" s="59">
        <v>1810</v>
      </c>
      <c r="D11" s="59">
        <v>3425673</v>
      </c>
      <c r="E11" s="59">
        <v>1801</v>
      </c>
      <c r="F11" s="59">
        <v>3441114</v>
      </c>
      <c r="G11" s="59">
        <v>1787</v>
      </c>
      <c r="H11" s="59">
        <v>3385790</v>
      </c>
      <c r="I11" s="59">
        <v>1785</v>
      </c>
      <c r="J11" s="59">
        <v>3379522</v>
      </c>
      <c r="K11" s="59">
        <v>1789</v>
      </c>
      <c r="L11" s="59">
        <v>3884316</v>
      </c>
      <c r="M11" s="49"/>
      <c r="N11" s="49"/>
      <c r="O11" s="49">
        <f t="shared" si="0"/>
        <v>1783.7881807388012</v>
      </c>
      <c r="P11" s="49">
        <f t="shared" si="1"/>
        <v>4008267.6720177555</v>
      </c>
      <c r="R11">
        <f t="shared" si="2"/>
        <v>-2.9132583908322296E-3</v>
      </c>
      <c r="S11">
        <f t="shared" si="3"/>
        <v>3.1910810556544655E-2</v>
      </c>
    </row>
    <row r="12" spans="1:19" x14ac:dyDescent="0.25">
      <c r="A12" s="22" t="s">
        <v>105</v>
      </c>
      <c r="B12" s="24" t="s">
        <v>5</v>
      </c>
      <c r="C12" s="59">
        <v>45087</v>
      </c>
      <c r="D12" s="59">
        <v>42652880</v>
      </c>
      <c r="E12" s="59">
        <v>45395</v>
      </c>
      <c r="F12" s="59">
        <v>43870305</v>
      </c>
      <c r="G12" s="59">
        <v>45401</v>
      </c>
      <c r="H12" s="59">
        <v>44525885</v>
      </c>
      <c r="I12" s="59">
        <v>45805</v>
      </c>
      <c r="J12" s="59">
        <v>45983308</v>
      </c>
      <c r="K12" s="59">
        <v>45852</v>
      </c>
      <c r="L12" s="59">
        <v>46769484</v>
      </c>
      <c r="M12" s="49"/>
      <c r="N12" s="49"/>
      <c r="O12" s="49">
        <f t="shared" si="0"/>
        <v>46045.269570670956</v>
      </c>
      <c r="P12" s="49">
        <f t="shared" si="1"/>
        <v>47859276.922966026</v>
      </c>
      <c r="R12">
        <f t="shared" si="2"/>
        <v>4.2150739481583432E-3</v>
      </c>
      <c r="S12">
        <f t="shared" si="3"/>
        <v>2.3301367254041638E-2</v>
      </c>
    </row>
    <row r="13" spans="1:19" x14ac:dyDescent="0.25">
      <c r="A13" s="22" t="s">
        <v>106</v>
      </c>
      <c r="B13" s="24" t="s">
        <v>6</v>
      </c>
      <c r="C13" s="59">
        <v>84866</v>
      </c>
      <c r="D13" s="59">
        <v>388039366</v>
      </c>
      <c r="E13" s="59">
        <v>83737</v>
      </c>
      <c r="F13" s="59">
        <v>402213481</v>
      </c>
      <c r="G13" s="59">
        <v>82900</v>
      </c>
      <c r="H13" s="59">
        <v>416359698</v>
      </c>
      <c r="I13" s="59">
        <v>82683</v>
      </c>
      <c r="J13" s="59">
        <v>427393584</v>
      </c>
      <c r="K13" s="59">
        <v>81728</v>
      </c>
      <c r="L13" s="59">
        <v>444281123</v>
      </c>
      <c r="M13" s="49"/>
      <c r="N13" s="49"/>
      <c r="O13" s="49">
        <f t="shared" si="0"/>
        <v>80961.800123694295</v>
      </c>
      <c r="P13" s="49">
        <f t="shared" si="1"/>
        <v>459571808.16959119</v>
      </c>
      <c r="R13">
        <f t="shared" si="2"/>
        <v>-9.3749984865125757E-3</v>
      </c>
      <c r="S13">
        <f t="shared" si="3"/>
        <v>3.4416688844083998E-2</v>
      </c>
    </row>
    <row r="14" spans="1:19" x14ac:dyDescent="0.25">
      <c r="A14" s="22" t="s">
        <v>107</v>
      </c>
      <c r="B14" s="24" t="s">
        <v>7</v>
      </c>
      <c r="C14" s="59">
        <v>12743</v>
      </c>
      <c r="D14" s="59">
        <v>15666198</v>
      </c>
      <c r="E14" s="59">
        <v>12522</v>
      </c>
      <c r="F14" s="59">
        <v>15998251</v>
      </c>
      <c r="G14" s="59">
        <v>12317</v>
      </c>
      <c r="H14" s="59">
        <v>16970810</v>
      </c>
      <c r="I14" s="59">
        <v>12461</v>
      </c>
      <c r="J14" s="59">
        <v>17501185</v>
      </c>
      <c r="K14" s="59">
        <v>12482</v>
      </c>
      <c r="L14" s="59">
        <v>18377438</v>
      </c>
      <c r="M14" s="49"/>
      <c r="N14" s="49"/>
      <c r="O14" s="49">
        <f t="shared" si="0"/>
        <v>12417.58959051085</v>
      </c>
      <c r="P14" s="49">
        <f t="shared" si="1"/>
        <v>19125610.414226186</v>
      </c>
      <c r="R14">
        <f t="shared" si="2"/>
        <v>-5.1602635386276408E-3</v>
      </c>
      <c r="S14">
        <f t="shared" si="3"/>
        <v>4.0711464472152459E-2</v>
      </c>
    </row>
    <row r="15" spans="1:19" x14ac:dyDescent="0.25">
      <c r="A15" s="22" t="s">
        <v>108</v>
      </c>
      <c r="B15" s="24" t="s">
        <v>8</v>
      </c>
      <c r="C15" s="59">
        <v>30775</v>
      </c>
      <c r="D15" s="59">
        <v>10007146</v>
      </c>
      <c r="E15" s="59">
        <v>30718</v>
      </c>
      <c r="F15" s="59">
        <v>10468618</v>
      </c>
      <c r="G15" s="59">
        <v>30643</v>
      </c>
      <c r="H15" s="59">
        <v>11019295</v>
      </c>
      <c r="I15" s="59">
        <v>30801</v>
      </c>
      <c r="J15" s="59">
        <v>11673456</v>
      </c>
      <c r="K15" s="59">
        <v>30957</v>
      </c>
      <c r="L15" s="59">
        <v>12059072</v>
      </c>
      <c r="M15" s="49"/>
      <c r="N15" s="49"/>
      <c r="O15" s="49">
        <f t="shared" si="0"/>
        <v>31002.667928276631</v>
      </c>
      <c r="P15" s="49">
        <f t="shared" si="1"/>
        <v>12634696.124292092</v>
      </c>
      <c r="R15">
        <f t="shared" si="2"/>
        <v>1.4752052290800677E-3</v>
      </c>
      <c r="S15">
        <f t="shared" si="3"/>
        <v>4.7733699930814888E-2</v>
      </c>
    </row>
    <row r="16" spans="1:19" x14ac:dyDescent="0.25">
      <c r="A16" s="22" t="s">
        <v>109</v>
      </c>
      <c r="B16" s="24" t="s">
        <v>9</v>
      </c>
      <c r="C16" s="59">
        <v>14947</v>
      </c>
      <c r="D16" s="59">
        <v>23586968</v>
      </c>
      <c r="E16" s="59">
        <v>15051</v>
      </c>
      <c r="F16" s="59">
        <v>24765586</v>
      </c>
      <c r="G16" s="59">
        <v>15199</v>
      </c>
      <c r="H16" s="59">
        <v>25686899</v>
      </c>
      <c r="I16" s="59">
        <v>15773</v>
      </c>
      <c r="J16" s="59">
        <v>27394063</v>
      </c>
      <c r="K16" s="59">
        <v>16029</v>
      </c>
      <c r="L16" s="59">
        <v>30200128</v>
      </c>
      <c r="M16" s="49"/>
      <c r="N16" s="49"/>
      <c r="O16" s="49">
        <f t="shared" si="0"/>
        <v>16311.523551081478</v>
      </c>
      <c r="P16" s="49">
        <f t="shared" si="1"/>
        <v>32124986.225841902</v>
      </c>
      <c r="R16">
        <f t="shared" si="2"/>
        <v>1.7625775224997087E-2</v>
      </c>
      <c r="S16">
        <f t="shared" si="3"/>
        <v>6.3736757203211258E-2</v>
      </c>
    </row>
    <row r="17" spans="1:19" x14ac:dyDescent="0.25">
      <c r="A17" s="22" t="s">
        <v>110</v>
      </c>
      <c r="B17" s="24" t="s">
        <v>10</v>
      </c>
      <c r="C17" s="59">
        <v>4039</v>
      </c>
      <c r="D17" s="59">
        <v>8244630</v>
      </c>
      <c r="E17" s="59">
        <v>3934</v>
      </c>
      <c r="F17" s="59">
        <v>7615801</v>
      </c>
      <c r="G17" s="59">
        <v>3870</v>
      </c>
      <c r="H17" s="59">
        <v>7934234</v>
      </c>
      <c r="I17" s="59">
        <v>3704</v>
      </c>
      <c r="J17" s="59">
        <v>7973888</v>
      </c>
      <c r="K17" s="59">
        <v>3734</v>
      </c>
      <c r="L17" s="59">
        <v>7867308</v>
      </c>
      <c r="M17" s="49"/>
      <c r="N17" s="49"/>
      <c r="O17" s="49">
        <f t="shared" si="0"/>
        <v>3661.4189819159528</v>
      </c>
      <c r="P17" s="49">
        <f t="shared" si="1"/>
        <v>7775707.1990000689</v>
      </c>
      <c r="R17">
        <f t="shared" si="2"/>
        <v>-1.9437873080891066E-2</v>
      </c>
      <c r="S17">
        <f t="shared" si="3"/>
        <v>-1.1643220400158638E-2</v>
      </c>
    </row>
    <row r="18" spans="1:19" x14ac:dyDescent="0.25">
      <c r="A18" s="22" t="s">
        <v>111</v>
      </c>
      <c r="B18" s="24" t="s">
        <v>11</v>
      </c>
      <c r="C18" s="59">
        <v>45470</v>
      </c>
      <c r="D18" s="59">
        <v>12806108</v>
      </c>
      <c r="E18" s="59">
        <v>45922</v>
      </c>
      <c r="F18" s="59">
        <v>13154270</v>
      </c>
      <c r="G18" s="59">
        <v>46582</v>
      </c>
      <c r="H18" s="59">
        <v>14121991</v>
      </c>
      <c r="I18" s="59">
        <v>46994</v>
      </c>
      <c r="J18" s="59">
        <v>13987485</v>
      </c>
      <c r="K18" s="59">
        <v>46746</v>
      </c>
      <c r="L18" s="59">
        <v>14554898</v>
      </c>
      <c r="M18" s="49"/>
      <c r="N18" s="49"/>
      <c r="O18" s="49">
        <f t="shared" si="0"/>
        <v>47070.556175283644</v>
      </c>
      <c r="P18" s="49">
        <f t="shared" si="1"/>
        <v>15028206.97795585</v>
      </c>
      <c r="R18">
        <f t="shared" si="2"/>
        <v>6.9429721320251048E-3</v>
      </c>
      <c r="S18">
        <f t="shared" si="3"/>
        <v>3.2518879758267616E-2</v>
      </c>
    </row>
    <row r="19" spans="1:19" x14ac:dyDescent="0.25">
      <c r="A19" s="22" t="s">
        <v>112</v>
      </c>
      <c r="B19" s="24" t="s">
        <v>12</v>
      </c>
      <c r="C19" s="59">
        <v>63141</v>
      </c>
      <c r="D19" s="59">
        <v>31478849</v>
      </c>
      <c r="E19" s="59">
        <v>63208</v>
      </c>
      <c r="F19" s="59">
        <v>32955441</v>
      </c>
      <c r="G19" s="59">
        <v>63400</v>
      </c>
      <c r="H19" s="59">
        <v>35477991</v>
      </c>
      <c r="I19" s="59">
        <v>64940</v>
      </c>
      <c r="J19" s="59">
        <v>38006425</v>
      </c>
      <c r="K19" s="59">
        <v>65052</v>
      </c>
      <c r="L19" s="59">
        <v>39059283</v>
      </c>
      <c r="M19" s="49"/>
      <c r="N19" s="49"/>
      <c r="O19" s="49">
        <f t="shared" si="0"/>
        <v>65538.719630000574</v>
      </c>
      <c r="P19" s="49">
        <f t="shared" si="1"/>
        <v>41224046.79378929</v>
      </c>
      <c r="R19">
        <f t="shared" si="2"/>
        <v>7.4820087007405611E-3</v>
      </c>
      <c r="S19">
        <f t="shared" si="3"/>
        <v>5.542251745351523E-2</v>
      </c>
    </row>
    <row r="20" spans="1:19" x14ac:dyDescent="0.25">
      <c r="A20" s="22" t="s">
        <v>113</v>
      </c>
      <c r="B20" s="24" t="s">
        <v>13</v>
      </c>
      <c r="C20" s="59">
        <v>20978</v>
      </c>
      <c r="D20" s="59">
        <v>16536224</v>
      </c>
      <c r="E20" s="59">
        <v>21621</v>
      </c>
      <c r="F20" s="59">
        <v>18059635</v>
      </c>
      <c r="G20" s="59">
        <v>22186</v>
      </c>
      <c r="H20" s="59">
        <v>19316927</v>
      </c>
      <c r="I20" s="59">
        <v>23825</v>
      </c>
      <c r="J20" s="59">
        <v>20981072</v>
      </c>
      <c r="K20" s="59">
        <v>24392</v>
      </c>
      <c r="L20" s="59">
        <v>22113180</v>
      </c>
      <c r="M20" s="49"/>
      <c r="N20" s="49"/>
      <c r="O20" s="49">
        <f t="shared" si="0"/>
        <v>25329.011660641379</v>
      </c>
      <c r="P20" s="49">
        <f t="shared" si="1"/>
        <v>23779620.240658488</v>
      </c>
      <c r="R20">
        <f t="shared" si="2"/>
        <v>3.8414712227016201E-2</v>
      </c>
      <c r="S20">
        <f t="shared" si="3"/>
        <v>7.5359592815618992E-2</v>
      </c>
    </row>
    <row r="21" spans="1:19" x14ac:dyDescent="0.25">
      <c r="A21" s="22" t="s">
        <v>114</v>
      </c>
      <c r="B21" s="24" t="s">
        <v>115</v>
      </c>
      <c r="C21" s="59" t="s">
        <v>85</v>
      </c>
      <c r="D21" s="59" t="s">
        <v>85</v>
      </c>
      <c r="E21" s="59" t="s">
        <v>85</v>
      </c>
      <c r="F21" s="59" t="s">
        <v>85</v>
      </c>
      <c r="G21" s="59" t="s">
        <v>85</v>
      </c>
      <c r="H21" s="59" t="s">
        <v>85</v>
      </c>
      <c r="I21" s="59" t="s">
        <v>85</v>
      </c>
      <c r="J21" s="59" t="s">
        <v>85</v>
      </c>
      <c r="K21" s="59" t="s">
        <v>85</v>
      </c>
      <c r="L21" s="59" t="s">
        <v>85</v>
      </c>
      <c r="M21" s="49"/>
      <c r="N21" s="49"/>
      <c r="O21" s="49">
        <f t="shared" si="0"/>
        <v>0</v>
      </c>
      <c r="P21" s="49">
        <f t="shared" si="1"/>
        <v>0</v>
      </c>
      <c r="R21">
        <f t="shared" si="2"/>
        <v>0</v>
      </c>
      <c r="S21">
        <f t="shared" si="3"/>
        <v>0</v>
      </c>
    </row>
    <row r="22" spans="1:19" x14ac:dyDescent="0.25">
      <c r="A22" s="22" t="s">
        <v>116</v>
      </c>
      <c r="B22" s="24" t="s">
        <v>14</v>
      </c>
      <c r="C22" s="59">
        <v>5890</v>
      </c>
      <c r="D22" s="59">
        <v>1359555</v>
      </c>
      <c r="E22" s="59">
        <v>5934</v>
      </c>
      <c r="F22" s="59">
        <v>1526689</v>
      </c>
      <c r="G22" s="59">
        <v>6026</v>
      </c>
      <c r="H22" s="59">
        <v>1418969</v>
      </c>
      <c r="I22" s="59">
        <v>6153</v>
      </c>
      <c r="J22" s="59">
        <v>1507258</v>
      </c>
      <c r="K22" s="59">
        <v>6291</v>
      </c>
      <c r="L22" s="59">
        <v>1561879</v>
      </c>
      <c r="M22" s="49"/>
      <c r="N22" s="49"/>
      <c r="O22" s="49">
        <f t="shared" si="0"/>
        <v>6395.4452116597613</v>
      </c>
      <c r="P22" s="49">
        <f t="shared" si="1"/>
        <v>1617000.0628362526</v>
      </c>
      <c r="R22">
        <f t="shared" si="2"/>
        <v>1.6602322629114763E-2</v>
      </c>
      <c r="S22">
        <f t="shared" si="3"/>
        <v>3.5291506471533785E-2</v>
      </c>
    </row>
    <row r="23" spans="1:19" x14ac:dyDescent="0.25">
      <c r="A23" s="22" t="s">
        <v>117</v>
      </c>
      <c r="B23" s="24" t="s">
        <v>15</v>
      </c>
      <c r="C23" s="59">
        <v>6662</v>
      </c>
      <c r="D23" s="59">
        <v>10369511</v>
      </c>
      <c r="E23" s="59">
        <v>6735</v>
      </c>
      <c r="F23" s="59">
        <v>11928632</v>
      </c>
      <c r="G23" s="59">
        <v>6937</v>
      </c>
      <c r="H23" s="59">
        <v>11336901</v>
      </c>
      <c r="I23" s="59">
        <v>7280</v>
      </c>
      <c r="J23" s="59">
        <v>12122785</v>
      </c>
      <c r="K23" s="59">
        <v>7546</v>
      </c>
      <c r="L23" s="59">
        <v>12797453</v>
      </c>
      <c r="M23" s="49"/>
      <c r="N23" s="49"/>
      <c r="O23" s="49">
        <f t="shared" si="0"/>
        <v>7784.7531158650499</v>
      </c>
      <c r="P23" s="49">
        <f t="shared" si="1"/>
        <v>13488537.382203698</v>
      </c>
      <c r="R23">
        <f t="shared" si="2"/>
        <v>3.1639692004379771E-2</v>
      </c>
      <c r="S23">
        <f t="shared" si="3"/>
        <v>5.4001712856745598E-2</v>
      </c>
    </row>
    <row r="24" spans="1:19" x14ac:dyDescent="0.25">
      <c r="A24" s="22" t="s">
        <v>118</v>
      </c>
      <c r="B24" s="24" t="s">
        <v>16</v>
      </c>
      <c r="C24" s="59">
        <v>11356</v>
      </c>
      <c r="D24" s="59">
        <v>4276857</v>
      </c>
      <c r="E24" s="59">
        <v>11476</v>
      </c>
      <c r="F24" s="59">
        <v>4697598</v>
      </c>
      <c r="G24" s="59">
        <v>11557</v>
      </c>
      <c r="H24" s="59">
        <v>5048155</v>
      </c>
      <c r="I24" s="59">
        <v>11829</v>
      </c>
      <c r="J24" s="59">
        <v>5324074</v>
      </c>
      <c r="K24" s="59">
        <v>12094</v>
      </c>
      <c r="L24" s="59">
        <v>5605492</v>
      </c>
      <c r="M24" s="49"/>
      <c r="N24" s="49"/>
      <c r="O24" s="49">
        <f t="shared" si="0"/>
        <v>12285.875481030258</v>
      </c>
      <c r="P24" s="49">
        <f t="shared" si="1"/>
        <v>5997717.2637348147</v>
      </c>
      <c r="R24">
        <f t="shared" si="2"/>
        <v>1.586534488426139E-2</v>
      </c>
      <c r="S24">
        <f t="shared" si="3"/>
        <v>6.9971603515768921E-2</v>
      </c>
    </row>
    <row r="25" spans="1:19" x14ac:dyDescent="0.25">
      <c r="A25" s="22" t="s">
        <v>119</v>
      </c>
      <c r="B25" s="24" t="s">
        <v>17</v>
      </c>
      <c r="C25" s="59">
        <v>32178</v>
      </c>
      <c r="D25" s="59">
        <v>5993187</v>
      </c>
      <c r="E25" s="59">
        <v>32513</v>
      </c>
      <c r="F25" s="59">
        <v>7033080</v>
      </c>
      <c r="G25" s="59">
        <v>32447</v>
      </c>
      <c r="H25" s="59">
        <v>6629891</v>
      </c>
      <c r="I25" s="59">
        <v>27193</v>
      </c>
      <c r="J25" s="59">
        <v>5016520</v>
      </c>
      <c r="K25" s="59">
        <v>26782</v>
      </c>
      <c r="L25" s="59">
        <v>5026678</v>
      </c>
      <c r="M25" s="49"/>
      <c r="N25" s="49"/>
      <c r="O25" s="49">
        <f t="shared" si="0"/>
        <v>25580.792522469634</v>
      </c>
      <c r="P25" s="49">
        <f t="shared" si="1"/>
        <v>4810462.9634044971</v>
      </c>
      <c r="R25">
        <f t="shared" si="2"/>
        <v>-4.485129854119807E-2</v>
      </c>
      <c r="S25">
        <f t="shared" si="3"/>
        <v>-4.3013504464678887E-2</v>
      </c>
    </row>
    <row r="26" spans="1:19" x14ac:dyDescent="0.25">
      <c r="A26" s="21"/>
      <c r="B26" s="24" t="s">
        <v>86</v>
      </c>
      <c r="C26" s="59">
        <v>446713</v>
      </c>
      <c r="D26" s="59">
        <v>1063632630</v>
      </c>
      <c r="E26" s="59">
        <v>447800</v>
      </c>
      <c r="F26" s="59">
        <v>1095326000</v>
      </c>
      <c r="G26" s="59">
        <v>449441</v>
      </c>
      <c r="H26" s="59">
        <v>1146170050</v>
      </c>
      <c r="I26" s="59">
        <v>450781</v>
      </c>
      <c r="J26" s="59">
        <v>1174379214</v>
      </c>
      <c r="K26" s="59">
        <v>450998</v>
      </c>
      <c r="L26" s="59">
        <v>1236967365</v>
      </c>
      <c r="M26" s="49"/>
      <c r="N26" s="49"/>
      <c r="O26" s="49">
        <f t="shared" si="0"/>
        <v>452075.65700001759</v>
      </c>
      <c r="P26" s="49">
        <f t="shared" si="1"/>
        <v>1284546674.5729544</v>
      </c>
      <c r="R26">
        <f t="shared" si="2"/>
        <v>2.3894939667528092E-3</v>
      </c>
      <c r="S26">
        <f t="shared" si="3"/>
        <v>3.846448250714718E-2</v>
      </c>
    </row>
    <row r="27" spans="1:19" x14ac:dyDescent="0.25">
      <c r="A27" s="35" t="s">
        <v>54</v>
      </c>
      <c r="B27" s="30"/>
      <c r="C27" s="60"/>
      <c r="D27" s="61"/>
      <c r="E27" s="60"/>
      <c r="F27" s="61"/>
      <c r="G27" s="60"/>
      <c r="H27" s="61"/>
      <c r="I27" s="60"/>
      <c r="J27" s="61"/>
      <c r="K27" s="60"/>
      <c r="L27" s="61"/>
      <c r="M27" s="49"/>
      <c r="N27" s="49"/>
      <c r="O27" s="49">
        <f t="shared" si="0"/>
        <v>0</v>
      </c>
      <c r="P27" s="49">
        <f t="shared" si="1"/>
        <v>0</v>
      </c>
      <c r="R27">
        <f t="shared" si="2"/>
        <v>0</v>
      </c>
      <c r="S27">
        <f t="shared" si="3"/>
        <v>0</v>
      </c>
    </row>
    <row r="28" spans="1:19" x14ac:dyDescent="0.25">
      <c r="A28" s="22" t="s">
        <v>98</v>
      </c>
      <c r="B28" s="24" t="s">
        <v>99</v>
      </c>
      <c r="C28" s="59">
        <v>20136</v>
      </c>
      <c r="D28" s="59">
        <v>5605233</v>
      </c>
      <c r="E28" s="59">
        <v>20296</v>
      </c>
      <c r="F28" s="59">
        <v>5780470</v>
      </c>
      <c r="G28" s="59">
        <v>21648</v>
      </c>
      <c r="H28" s="59">
        <v>6007643</v>
      </c>
      <c r="I28" s="59">
        <v>21986</v>
      </c>
      <c r="J28" s="59">
        <v>6254978</v>
      </c>
      <c r="K28" s="59">
        <v>21882</v>
      </c>
      <c r="L28" s="59">
        <v>6648407</v>
      </c>
      <c r="M28" s="49"/>
      <c r="N28" s="49"/>
      <c r="O28" s="49">
        <f t="shared" si="0"/>
        <v>22341.6614477898</v>
      </c>
      <c r="P28" s="49">
        <f t="shared" si="1"/>
        <v>6938228.2043186547</v>
      </c>
      <c r="R28">
        <f t="shared" si="2"/>
        <v>2.1006372716835697E-2</v>
      </c>
      <c r="S28">
        <f t="shared" si="3"/>
        <v>4.3592578540792459E-2</v>
      </c>
    </row>
    <row r="29" spans="1:19" x14ac:dyDescent="0.25">
      <c r="A29" s="22" t="s">
        <v>100</v>
      </c>
      <c r="B29" s="24" t="s">
        <v>1</v>
      </c>
      <c r="C29" s="59">
        <v>534</v>
      </c>
      <c r="D29" s="59">
        <v>1751457</v>
      </c>
      <c r="E29" s="59">
        <v>523</v>
      </c>
      <c r="F29" s="59">
        <v>1846284</v>
      </c>
      <c r="G29" s="59">
        <v>515</v>
      </c>
      <c r="H29" s="59">
        <v>1864448</v>
      </c>
      <c r="I29" s="59">
        <v>507</v>
      </c>
      <c r="J29" s="59">
        <v>1951495</v>
      </c>
      <c r="K29" s="59">
        <v>508</v>
      </c>
      <c r="L29" s="59">
        <v>1985378</v>
      </c>
      <c r="M29" s="49"/>
      <c r="N29" s="49"/>
      <c r="O29" s="49">
        <f t="shared" si="0"/>
        <v>501.7002600025034</v>
      </c>
      <c r="P29" s="49">
        <f t="shared" si="1"/>
        <v>2048585.6988030782</v>
      </c>
      <c r="R29">
        <f t="shared" si="2"/>
        <v>-1.2401062987198008E-2</v>
      </c>
      <c r="S29">
        <f t="shared" si="3"/>
        <v>3.1836606834103165E-2</v>
      </c>
    </row>
    <row r="30" spans="1:19" x14ac:dyDescent="0.25">
      <c r="A30" s="22" t="s">
        <v>102</v>
      </c>
      <c r="B30" s="24" t="s">
        <v>2</v>
      </c>
      <c r="C30" s="59">
        <v>42924</v>
      </c>
      <c r="D30" s="59">
        <v>434269417</v>
      </c>
      <c r="E30" s="59">
        <v>42572</v>
      </c>
      <c r="F30" s="59">
        <v>446502769</v>
      </c>
      <c r="G30" s="59">
        <v>42475</v>
      </c>
      <c r="H30" s="59">
        <v>461863245</v>
      </c>
      <c r="I30" s="59">
        <v>42261</v>
      </c>
      <c r="J30" s="59">
        <v>481031343</v>
      </c>
      <c r="K30" s="59">
        <v>41888</v>
      </c>
      <c r="L30" s="59">
        <v>502702295</v>
      </c>
      <c r="M30" s="49"/>
      <c r="N30" s="49"/>
      <c r="O30" s="49">
        <f t="shared" si="0"/>
        <v>41632.930790061706</v>
      </c>
      <c r="P30" s="49">
        <f t="shared" si="1"/>
        <v>521433312.81253797</v>
      </c>
      <c r="R30">
        <f t="shared" si="2"/>
        <v>-6.0893145993672348E-3</v>
      </c>
      <c r="S30">
        <f t="shared" si="3"/>
        <v>3.7260657050586898E-2</v>
      </c>
    </row>
    <row r="31" spans="1:19" x14ac:dyDescent="0.25">
      <c r="A31" s="22" t="s">
        <v>103</v>
      </c>
      <c r="B31" s="24" t="s">
        <v>3</v>
      </c>
      <c r="C31" s="59">
        <v>25304</v>
      </c>
      <c r="D31" s="59">
        <v>41497066</v>
      </c>
      <c r="E31" s="59">
        <v>24754</v>
      </c>
      <c r="F31" s="59">
        <v>36667413</v>
      </c>
      <c r="G31" s="59">
        <v>26976</v>
      </c>
      <c r="H31" s="59">
        <v>37109560</v>
      </c>
      <c r="I31" s="59">
        <v>27894</v>
      </c>
      <c r="J31" s="59">
        <v>37660196</v>
      </c>
      <c r="K31" s="59">
        <v>28102</v>
      </c>
      <c r="L31" s="59">
        <v>41330228</v>
      </c>
      <c r="M31" s="49"/>
      <c r="N31" s="49"/>
      <c r="O31" s="49">
        <f t="shared" si="0"/>
        <v>28848.566789966353</v>
      </c>
      <c r="P31" s="49">
        <f t="shared" si="1"/>
        <v>41288623.413083553</v>
      </c>
      <c r="R31">
        <f t="shared" si="2"/>
        <v>2.6566322324615754E-2</v>
      </c>
      <c r="S31">
        <f t="shared" si="3"/>
        <v>-1.006638214443023E-3</v>
      </c>
    </row>
    <row r="32" spans="1:19" x14ac:dyDescent="0.25">
      <c r="A32" s="22" t="s">
        <v>104</v>
      </c>
      <c r="B32" s="24" t="s">
        <v>4</v>
      </c>
      <c r="C32" s="59">
        <v>2594</v>
      </c>
      <c r="D32" s="59">
        <v>5383380</v>
      </c>
      <c r="E32" s="59">
        <v>2588</v>
      </c>
      <c r="F32" s="59">
        <v>5610314</v>
      </c>
      <c r="G32" s="59">
        <v>2554</v>
      </c>
      <c r="H32" s="59">
        <v>5468022</v>
      </c>
      <c r="I32" s="59">
        <v>2559</v>
      </c>
      <c r="J32" s="59">
        <v>5878982</v>
      </c>
      <c r="K32" s="59">
        <v>2533</v>
      </c>
      <c r="L32" s="59">
        <v>6590561</v>
      </c>
      <c r="M32" s="49"/>
      <c r="N32" s="49"/>
      <c r="O32" s="49">
        <f t="shared" si="0"/>
        <v>2517.9754664364968</v>
      </c>
      <c r="P32" s="49">
        <f t="shared" si="1"/>
        <v>6932489.5070582144</v>
      </c>
      <c r="R32">
        <f t="shared" si="2"/>
        <v>-5.9315173957770195E-3</v>
      </c>
      <c r="S32">
        <f t="shared" si="3"/>
        <v>5.1881548028796631E-2</v>
      </c>
    </row>
    <row r="33" spans="1:19" x14ac:dyDescent="0.25">
      <c r="A33" s="22" t="s">
        <v>105</v>
      </c>
      <c r="B33" s="24" t="s">
        <v>5</v>
      </c>
      <c r="C33" s="59">
        <v>61570</v>
      </c>
      <c r="D33" s="59">
        <v>49786946</v>
      </c>
      <c r="E33" s="59">
        <v>61995</v>
      </c>
      <c r="F33" s="59">
        <v>51646334</v>
      </c>
      <c r="G33" s="59">
        <v>62200</v>
      </c>
      <c r="H33" s="59">
        <v>52837450</v>
      </c>
      <c r="I33" s="59">
        <v>62530</v>
      </c>
      <c r="J33" s="59">
        <v>56813105</v>
      </c>
      <c r="K33" s="59">
        <v>62706</v>
      </c>
      <c r="L33" s="59">
        <v>61812806</v>
      </c>
      <c r="M33" s="49"/>
      <c r="N33" s="49"/>
      <c r="O33" s="49">
        <f t="shared" si="0"/>
        <v>62993.259986041245</v>
      </c>
      <c r="P33" s="49">
        <f t="shared" si="1"/>
        <v>65248300.148102686</v>
      </c>
      <c r="R33">
        <f t="shared" si="2"/>
        <v>4.58106060091934E-3</v>
      </c>
      <c r="S33">
        <f t="shared" si="3"/>
        <v>5.5579003291044371E-2</v>
      </c>
    </row>
    <row r="34" spans="1:19" x14ac:dyDescent="0.25">
      <c r="A34" s="22" t="s">
        <v>106</v>
      </c>
      <c r="B34" s="24" t="s">
        <v>6</v>
      </c>
      <c r="C34" s="59">
        <v>111458</v>
      </c>
      <c r="D34" s="59">
        <v>287080358</v>
      </c>
      <c r="E34" s="59">
        <v>109970</v>
      </c>
      <c r="F34" s="59">
        <v>292798310</v>
      </c>
      <c r="G34" s="59">
        <v>109446</v>
      </c>
      <c r="H34" s="59">
        <v>301635939</v>
      </c>
      <c r="I34" s="59">
        <v>108438</v>
      </c>
      <c r="J34" s="59">
        <v>308295549</v>
      </c>
      <c r="K34" s="59">
        <v>107146</v>
      </c>
      <c r="L34" s="59">
        <v>331837693</v>
      </c>
      <c r="M34" s="49"/>
      <c r="N34" s="49"/>
      <c r="O34" s="49">
        <f t="shared" si="0"/>
        <v>106094.32197403547</v>
      </c>
      <c r="P34" s="49">
        <f t="shared" si="1"/>
        <v>344077500.34140527</v>
      </c>
      <c r="R34">
        <f t="shared" si="2"/>
        <v>-9.8153736580416373E-3</v>
      </c>
      <c r="S34">
        <f t="shared" si="3"/>
        <v>3.6884921754218203E-2</v>
      </c>
    </row>
    <row r="35" spans="1:19" x14ac:dyDescent="0.25">
      <c r="A35" s="22" t="s">
        <v>107</v>
      </c>
      <c r="B35" s="24" t="s">
        <v>7</v>
      </c>
      <c r="C35" s="59">
        <v>18674</v>
      </c>
      <c r="D35" s="59">
        <v>23891713</v>
      </c>
      <c r="E35" s="59">
        <v>18258</v>
      </c>
      <c r="F35" s="59">
        <v>24135938</v>
      </c>
      <c r="G35" s="59">
        <v>18090</v>
      </c>
      <c r="H35" s="59">
        <v>25128164</v>
      </c>
      <c r="I35" s="59">
        <v>17887</v>
      </c>
      <c r="J35" s="59">
        <v>25795601</v>
      </c>
      <c r="K35" s="59">
        <v>17860</v>
      </c>
      <c r="L35" s="59">
        <v>27935172</v>
      </c>
      <c r="M35" s="49"/>
      <c r="N35" s="49"/>
      <c r="O35" s="49">
        <f t="shared" si="0"/>
        <v>17662.105702942496</v>
      </c>
      <c r="P35" s="49">
        <f t="shared" si="1"/>
        <v>29048744.374387994</v>
      </c>
      <c r="R35">
        <f t="shared" si="2"/>
        <v>-1.1080307785974575E-2</v>
      </c>
      <c r="S35">
        <f t="shared" si="3"/>
        <v>3.9862735564613505E-2</v>
      </c>
    </row>
    <row r="36" spans="1:19" x14ac:dyDescent="0.25">
      <c r="A36" s="22" t="s">
        <v>108</v>
      </c>
      <c r="B36" s="24" t="s">
        <v>8</v>
      </c>
      <c r="C36" s="59">
        <v>39699</v>
      </c>
      <c r="D36" s="59">
        <v>15642923</v>
      </c>
      <c r="E36" s="59">
        <v>39510</v>
      </c>
      <c r="F36" s="59">
        <v>15921132</v>
      </c>
      <c r="G36" s="59">
        <v>39643</v>
      </c>
      <c r="H36" s="59">
        <v>16895513</v>
      </c>
      <c r="I36" s="59">
        <v>39817</v>
      </c>
      <c r="J36" s="59">
        <v>17618685</v>
      </c>
      <c r="K36" s="59">
        <v>39835</v>
      </c>
      <c r="L36" s="59">
        <v>18744833</v>
      </c>
      <c r="M36" s="49"/>
      <c r="N36" s="49"/>
      <c r="O36" s="49">
        <f t="shared" si="0"/>
        <v>39869.072735549445</v>
      </c>
      <c r="P36" s="49">
        <f t="shared" si="1"/>
        <v>19612027.457480643</v>
      </c>
      <c r="R36">
        <f t="shared" si="2"/>
        <v>8.5534669384834672E-4</v>
      </c>
      <c r="S36">
        <f t="shared" si="3"/>
        <v>4.626311994780874E-2</v>
      </c>
    </row>
    <row r="37" spans="1:19" x14ac:dyDescent="0.25">
      <c r="A37" s="22" t="s">
        <v>109</v>
      </c>
      <c r="B37" s="24" t="s">
        <v>9</v>
      </c>
      <c r="C37" s="59">
        <v>23999</v>
      </c>
      <c r="D37" s="59">
        <v>39705316</v>
      </c>
      <c r="E37" s="59">
        <v>23779</v>
      </c>
      <c r="F37" s="59">
        <v>40210432</v>
      </c>
      <c r="G37" s="59">
        <v>23561</v>
      </c>
      <c r="H37" s="59">
        <v>43771645</v>
      </c>
      <c r="I37" s="59">
        <v>23733</v>
      </c>
      <c r="J37" s="59">
        <v>45943317</v>
      </c>
      <c r="K37" s="59">
        <v>23750</v>
      </c>
      <c r="L37" s="59">
        <v>48528461</v>
      </c>
      <c r="M37" s="49"/>
      <c r="N37" s="49"/>
      <c r="O37" s="49">
        <f t="shared" si="0"/>
        <v>23688.15472100399</v>
      </c>
      <c r="P37" s="49">
        <f t="shared" si="1"/>
        <v>51025055.299170591</v>
      </c>
      <c r="R37">
        <f t="shared" si="2"/>
        <v>-2.6040117472004853E-3</v>
      </c>
      <c r="S37">
        <f t="shared" si="3"/>
        <v>5.1445981342177483E-2</v>
      </c>
    </row>
    <row r="38" spans="1:19" x14ac:dyDescent="0.25">
      <c r="A38" s="22" t="s">
        <v>110</v>
      </c>
      <c r="B38" s="24" t="s">
        <v>10</v>
      </c>
      <c r="C38" s="59">
        <v>5116</v>
      </c>
      <c r="D38" s="59">
        <v>11835032</v>
      </c>
      <c r="E38" s="59">
        <v>4974</v>
      </c>
      <c r="F38" s="59">
        <v>13315022</v>
      </c>
      <c r="G38" s="59">
        <v>4925</v>
      </c>
      <c r="H38" s="59">
        <v>10450848</v>
      </c>
      <c r="I38" s="59">
        <v>4782</v>
      </c>
      <c r="J38" s="59">
        <v>9515556</v>
      </c>
      <c r="K38" s="59">
        <v>4709</v>
      </c>
      <c r="L38" s="59">
        <v>9426910</v>
      </c>
      <c r="M38" s="49"/>
      <c r="N38" s="49"/>
      <c r="O38" s="49">
        <f t="shared" si="0"/>
        <v>4612.4134416269471</v>
      </c>
      <c r="P38" s="49">
        <f t="shared" si="1"/>
        <v>8905726.2609497271</v>
      </c>
      <c r="R38">
        <f t="shared" si="2"/>
        <v>-2.0511055080283058E-2</v>
      </c>
      <c r="S38">
        <f t="shared" si="3"/>
        <v>-5.5286805437865905E-2</v>
      </c>
    </row>
    <row r="39" spans="1:19" x14ac:dyDescent="0.25">
      <c r="A39" s="22" t="s">
        <v>111</v>
      </c>
      <c r="B39" s="24" t="s">
        <v>11</v>
      </c>
      <c r="C39" s="59">
        <v>55675</v>
      </c>
      <c r="D39" s="59">
        <v>25914373</v>
      </c>
      <c r="E39" s="59">
        <v>56323</v>
      </c>
      <c r="F39" s="59">
        <v>25806161</v>
      </c>
      <c r="G39" s="59">
        <v>57332</v>
      </c>
      <c r="H39" s="59">
        <v>25773876</v>
      </c>
      <c r="I39" s="59">
        <v>58131</v>
      </c>
      <c r="J39" s="59">
        <v>25993408</v>
      </c>
      <c r="K39" s="59">
        <v>58876</v>
      </c>
      <c r="L39" s="59">
        <v>25662980</v>
      </c>
      <c r="M39" s="49"/>
      <c r="N39" s="49"/>
      <c r="O39" s="49">
        <f t="shared" si="0"/>
        <v>59704.602926753003</v>
      </c>
      <c r="P39" s="49">
        <f t="shared" si="1"/>
        <v>25600513.731344387</v>
      </c>
      <c r="R39">
        <f t="shared" si="2"/>
        <v>1.4073696017953052E-2</v>
      </c>
      <c r="S39">
        <f t="shared" si="3"/>
        <v>-2.4341003521654025E-3</v>
      </c>
    </row>
    <row r="40" spans="1:19" x14ac:dyDescent="0.25">
      <c r="A40" s="22" t="s">
        <v>112</v>
      </c>
      <c r="B40" s="24" t="s">
        <v>12</v>
      </c>
      <c r="C40" s="59">
        <v>86869</v>
      </c>
      <c r="D40" s="59">
        <v>47190882</v>
      </c>
      <c r="E40" s="59">
        <v>87511</v>
      </c>
      <c r="F40" s="59">
        <v>47375802</v>
      </c>
      <c r="G40" s="59">
        <v>88464</v>
      </c>
      <c r="H40" s="59">
        <v>47940190</v>
      </c>
      <c r="I40" s="59">
        <v>88641</v>
      </c>
      <c r="J40" s="59">
        <v>47263025</v>
      </c>
      <c r="K40" s="59">
        <v>88670</v>
      </c>
      <c r="L40" s="59">
        <v>44809080</v>
      </c>
      <c r="M40" s="49"/>
      <c r="N40" s="49"/>
      <c r="O40" s="49">
        <f t="shared" si="0"/>
        <v>89126.054249596345</v>
      </c>
      <c r="P40" s="49">
        <f t="shared" si="1"/>
        <v>44232655.248551264</v>
      </c>
      <c r="R40">
        <f t="shared" si="2"/>
        <v>5.1432756241833744E-3</v>
      </c>
      <c r="S40">
        <f t="shared" si="3"/>
        <v>-1.2864016655747768E-2</v>
      </c>
    </row>
    <row r="41" spans="1:19" x14ac:dyDescent="0.25">
      <c r="A41" s="22" t="s">
        <v>113</v>
      </c>
      <c r="B41" s="24" t="s">
        <v>13</v>
      </c>
      <c r="C41" s="59">
        <v>31244</v>
      </c>
      <c r="D41" s="59">
        <v>22142172</v>
      </c>
      <c r="E41" s="59">
        <v>30830</v>
      </c>
      <c r="F41" s="59">
        <v>23691978</v>
      </c>
      <c r="G41" s="59">
        <v>31005</v>
      </c>
      <c r="H41" s="59">
        <v>25289746</v>
      </c>
      <c r="I41" s="59">
        <v>31730</v>
      </c>
      <c r="J41" s="59">
        <v>27176821</v>
      </c>
      <c r="K41" s="59">
        <v>32447</v>
      </c>
      <c r="L41" s="59">
        <v>28868494</v>
      </c>
      <c r="M41" s="49"/>
      <c r="N41" s="49"/>
      <c r="O41" s="49">
        <f t="shared" si="0"/>
        <v>32754.918917419414</v>
      </c>
      <c r="P41" s="49">
        <f t="shared" si="1"/>
        <v>30847864.562335268</v>
      </c>
      <c r="R41">
        <f t="shared" si="2"/>
        <v>9.489904071853017E-3</v>
      </c>
      <c r="S41">
        <f t="shared" si="3"/>
        <v>6.8565078674878821E-2</v>
      </c>
    </row>
    <row r="42" spans="1:19" x14ac:dyDescent="0.25">
      <c r="A42" s="22" t="s">
        <v>114</v>
      </c>
      <c r="B42" s="24" t="s">
        <v>115</v>
      </c>
      <c r="C42" s="59" t="s">
        <v>85</v>
      </c>
      <c r="D42" s="59" t="s">
        <v>85</v>
      </c>
      <c r="E42" s="59" t="s">
        <v>85</v>
      </c>
      <c r="F42" s="59" t="s">
        <v>85</v>
      </c>
      <c r="G42" s="59" t="s">
        <v>85</v>
      </c>
      <c r="H42" s="59" t="s">
        <v>85</v>
      </c>
      <c r="I42" s="59" t="s">
        <v>85</v>
      </c>
      <c r="J42" s="59" t="s">
        <v>85</v>
      </c>
      <c r="K42" s="59" t="s">
        <v>85</v>
      </c>
      <c r="L42" s="59" t="s">
        <v>85</v>
      </c>
      <c r="M42" s="49"/>
      <c r="N42" s="49"/>
      <c r="O42" s="49">
        <f t="shared" si="0"/>
        <v>0</v>
      </c>
      <c r="P42" s="49">
        <f t="shared" si="1"/>
        <v>0</v>
      </c>
      <c r="R42">
        <f t="shared" si="2"/>
        <v>0</v>
      </c>
      <c r="S42">
        <f t="shared" si="3"/>
        <v>0</v>
      </c>
    </row>
    <row r="43" spans="1:19" x14ac:dyDescent="0.25">
      <c r="A43" s="22" t="s">
        <v>116</v>
      </c>
      <c r="B43" s="24" t="s">
        <v>14</v>
      </c>
      <c r="C43" s="59">
        <v>7462</v>
      </c>
      <c r="D43" s="59">
        <v>1642296</v>
      </c>
      <c r="E43" s="59">
        <v>7577</v>
      </c>
      <c r="F43" s="59">
        <v>1710803</v>
      </c>
      <c r="G43" s="59">
        <v>7757</v>
      </c>
      <c r="H43" s="59">
        <v>1822501</v>
      </c>
      <c r="I43" s="59">
        <v>7953</v>
      </c>
      <c r="J43" s="59">
        <v>1986037</v>
      </c>
      <c r="K43" s="59">
        <v>8116</v>
      </c>
      <c r="L43" s="59">
        <v>2223959</v>
      </c>
      <c r="M43" s="49"/>
      <c r="N43" s="49"/>
      <c r="O43" s="49">
        <f t="shared" si="0"/>
        <v>8288.2670704960747</v>
      </c>
      <c r="P43" s="49">
        <f t="shared" si="1"/>
        <v>2399084.8701163302</v>
      </c>
      <c r="R43">
        <f t="shared" si="2"/>
        <v>2.1225612431748919E-2</v>
      </c>
      <c r="S43">
        <f t="shared" si="3"/>
        <v>7.8745098320756046E-2</v>
      </c>
    </row>
    <row r="44" spans="1:19" x14ac:dyDescent="0.25">
      <c r="A44" s="22" t="s">
        <v>117</v>
      </c>
      <c r="B44" s="24" t="s">
        <v>15</v>
      </c>
      <c r="C44" s="59">
        <v>8716</v>
      </c>
      <c r="D44" s="59">
        <v>18606906</v>
      </c>
      <c r="E44" s="59">
        <v>8779</v>
      </c>
      <c r="F44" s="59">
        <v>21454718</v>
      </c>
      <c r="G44" s="59">
        <v>8990</v>
      </c>
      <c r="H44" s="59">
        <v>19852447</v>
      </c>
      <c r="I44" s="59">
        <v>9374</v>
      </c>
      <c r="J44" s="59">
        <v>19965561</v>
      </c>
      <c r="K44" s="59">
        <v>9486</v>
      </c>
      <c r="L44" s="59">
        <v>21241232</v>
      </c>
      <c r="M44" s="49"/>
      <c r="N44" s="49"/>
      <c r="O44" s="49">
        <f t="shared" si="0"/>
        <v>9688.9027098073984</v>
      </c>
      <c r="P44" s="49">
        <f t="shared" si="1"/>
        <v>21956144.840966862</v>
      </c>
      <c r="R44">
        <f t="shared" si="2"/>
        <v>2.1389701645308623E-2</v>
      </c>
      <c r="S44">
        <f t="shared" si="3"/>
        <v>3.3656844431945387E-2</v>
      </c>
    </row>
    <row r="45" spans="1:19" x14ac:dyDescent="0.25">
      <c r="A45" s="22" t="s">
        <v>118</v>
      </c>
      <c r="B45" s="24" t="s">
        <v>16</v>
      </c>
      <c r="C45" s="59">
        <v>18222</v>
      </c>
      <c r="D45" s="59">
        <v>6451910</v>
      </c>
      <c r="E45" s="59">
        <v>18327</v>
      </c>
      <c r="F45" s="59">
        <v>6768859</v>
      </c>
      <c r="G45" s="59">
        <v>18635</v>
      </c>
      <c r="H45" s="59">
        <v>7049036</v>
      </c>
      <c r="I45" s="59">
        <v>18931</v>
      </c>
      <c r="J45" s="59">
        <v>7261159</v>
      </c>
      <c r="K45" s="59">
        <v>19036</v>
      </c>
      <c r="L45" s="59">
        <v>7494546</v>
      </c>
      <c r="M45" s="49"/>
      <c r="N45" s="49"/>
      <c r="O45" s="49">
        <f t="shared" si="0"/>
        <v>19245.119387015595</v>
      </c>
      <c r="P45" s="49">
        <f t="shared" si="1"/>
        <v>7780537.259168881</v>
      </c>
      <c r="R45">
        <f t="shared" si="2"/>
        <v>1.0985468954380906E-2</v>
      </c>
      <c r="S45">
        <f t="shared" si="3"/>
        <v>3.8159917781394714E-2</v>
      </c>
    </row>
    <row r="46" spans="1:19" x14ac:dyDescent="0.25">
      <c r="A46" s="22" t="s">
        <v>119</v>
      </c>
      <c r="B46" s="24" t="s">
        <v>17</v>
      </c>
      <c r="C46" s="59">
        <v>43476</v>
      </c>
      <c r="D46" s="59">
        <v>13295059</v>
      </c>
      <c r="E46" s="59">
        <v>43864</v>
      </c>
      <c r="F46" s="59">
        <v>13939507</v>
      </c>
      <c r="G46" s="59">
        <v>44020</v>
      </c>
      <c r="H46" s="59">
        <v>13809796</v>
      </c>
      <c r="I46" s="59">
        <v>43768</v>
      </c>
      <c r="J46" s="59">
        <v>13922360</v>
      </c>
      <c r="K46" s="59">
        <v>43196</v>
      </c>
      <c r="L46" s="59">
        <v>13059804</v>
      </c>
      <c r="M46" s="49"/>
      <c r="N46" s="49"/>
      <c r="O46" s="49">
        <f t="shared" si="0"/>
        <v>43126.282219599256</v>
      </c>
      <c r="P46" s="49">
        <f t="shared" si="1"/>
        <v>13001643.590227731</v>
      </c>
      <c r="R46">
        <f t="shared" si="2"/>
        <v>-1.6139869525129136E-3</v>
      </c>
      <c r="S46">
        <f t="shared" si="3"/>
        <v>-4.4533907072624723E-3</v>
      </c>
    </row>
    <row r="47" spans="1:19" x14ac:dyDescent="0.25">
      <c r="A47" s="21"/>
      <c r="B47" s="24" t="s">
        <v>86</v>
      </c>
      <c r="C47" s="59">
        <v>603672</v>
      </c>
      <c r="D47" s="59">
        <v>1051692442</v>
      </c>
      <c r="E47" s="59">
        <v>602430</v>
      </c>
      <c r="F47" s="59">
        <v>1075182247</v>
      </c>
      <c r="G47" s="59">
        <v>608236</v>
      </c>
      <c r="H47" s="59">
        <v>1104570068</v>
      </c>
      <c r="I47" s="59">
        <v>610922</v>
      </c>
      <c r="J47" s="59">
        <v>1140327177</v>
      </c>
      <c r="K47" s="59">
        <v>610746</v>
      </c>
      <c r="L47" s="59">
        <v>1200902839</v>
      </c>
      <c r="M47" s="49"/>
      <c r="N47" s="49"/>
      <c r="O47" s="49">
        <f t="shared" si="0"/>
        <v>612527.41461430897</v>
      </c>
      <c r="P47" s="49">
        <f t="shared" si="1"/>
        <v>1241402601.5619721</v>
      </c>
      <c r="R47">
        <f t="shared" si="2"/>
        <v>2.9167847424445004E-3</v>
      </c>
      <c r="S47">
        <f t="shared" si="3"/>
        <v>3.3724429026828373E-2</v>
      </c>
    </row>
    <row r="48" spans="1:19" x14ac:dyDescent="0.25">
      <c r="A48" s="35" t="s">
        <v>55</v>
      </c>
      <c r="B48" s="30"/>
      <c r="C48" s="60"/>
      <c r="D48" s="61"/>
      <c r="E48" s="60"/>
      <c r="F48" s="61"/>
      <c r="G48" s="60"/>
      <c r="H48" s="61"/>
      <c r="I48" s="60"/>
      <c r="J48" s="61"/>
      <c r="K48" s="60"/>
      <c r="L48" s="61"/>
      <c r="M48" s="49"/>
      <c r="N48" s="49"/>
      <c r="O48" s="49">
        <f t="shared" si="0"/>
        <v>0</v>
      </c>
      <c r="P48" s="49">
        <f t="shared" si="1"/>
        <v>0</v>
      </c>
      <c r="R48">
        <f t="shared" si="2"/>
        <v>0</v>
      </c>
      <c r="S48">
        <f t="shared" si="3"/>
        <v>0</v>
      </c>
    </row>
    <row r="49" spans="1:19" x14ac:dyDescent="0.25">
      <c r="A49" s="22" t="s">
        <v>98</v>
      </c>
      <c r="B49" s="24" t="s">
        <v>99</v>
      </c>
      <c r="C49" s="59">
        <v>100</v>
      </c>
      <c r="D49" s="59">
        <v>31793</v>
      </c>
      <c r="E49" s="59">
        <v>96</v>
      </c>
      <c r="F49" s="59">
        <v>28607</v>
      </c>
      <c r="G49" s="59">
        <v>96</v>
      </c>
      <c r="H49" s="59">
        <v>30189</v>
      </c>
      <c r="I49" s="59">
        <v>92</v>
      </c>
      <c r="J49" s="59">
        <v>27169</v>
      </c>
      <c r="K49" s="59">
        <v>103</v>
      </c>
      <c r="L49" s="59">
        <v>29270</v>
      </c>
      <c r="M49" s="49"/>
      <c r="N49" s="49"/>
      <c r="O49" s="49">
        <f t="shared" si="0"/>
        <v>103.76395839310649</v>
      </c>
      <c r="P49" s="49">
        <f t="shared" si="1"/>
        <v>28671.177244251496</v>
      </c>
      <c r="R49">
        <f t="shared" si="2"/>
        <v>7.4170717777328754E-3</v>
      </c>
      <c r="S49">
        <f t="shared" si="3"/>
        <v>-2.0458584070669805E-2</v>
      </c>
    </row>
    <row r="50" spans="1:19" x14ac:dyDescent="0.25">
      <c r="A50" s="22" t="s">
        <v>100</v>
      </c>
      <c r="B50" s="24" t="s">
        <v>1</v>
      </c>
      <c r="C50" s="59" t="s">
        <v>101</v>
      </c>
      <c r="D50" s="59" t="s">
        <v>101</v>
      </c>
      <c r="E50" s="59">
        <v>10</v>
      </c>
      <c r="F50" s="59">
        <v>188287</v>
      </c>
      <c r="G50" s="59">
        <v>10</v>
      </c>
      <c r="H50" s="59">
        <v>134951</v>
      </c>
      <c r="I50" s="59">
        <v>6</v>
      </c>
      <c r="J50" s="59">
        <v>102612</v>
      </c>
      <c r="K50" s="59">
        <v>5</v>
      </c>
      <c r="L50" s="59">
        <v>66526</v>
      </c>
      <c r="M50" s="49"/>
      <c r="N50" s="49"/>
      <c r="O50" s="49">
        <f t="shared" si="0"/>
        <v>3.5355339059327378</v>
      </c>
      <c r="P50" s="49">
        <f t="shared" si="1"/>
        <v>39543.667823090451</v>
      </c>
      <c r="R50">
        <f t="shared" si="2"/>
        <v>-0.29289321881345243</v>
      </c>
      <c r="S50">
        <f t="shared" si="3"/>
        <v>-0.40559077919775044</v>
      </c>
    </row>
    <row r="51" spans="1:19" x14ac:dyDescent="0.25">
      <c r="A51" s="22" t="s">
        <v>102</v>
      </c>
      <c r="B51" s="24" t="s">
        <v>2</v>
      </c>
      <c r="C51" s="59">
        <v>5256</v>
      </c>
      <c r="D51" s="59">
        <v>30788219</v>
      </c>
      <c r="E51" s="59">
        <v>5167</v>
      </c>
      <c r="F51" s="59">
        <v>31672981</v>
      </c>
      <c r="G51" s="59">
        <v>5187</v>
      </c>
      <c r="H51" s="59">
        <v>32598248</v>
      </c>
      <c r="I51" s="59">
        <v>5242</v>
      </c>
      <c r="J51" s="59">
        <v>34271764</v>
      </c>
      <c r="K51" s="59">
        <v>5251</v>
      </c>
      <c r="L51" s="59">
        <v>41314684</v>
      </c>
      <c r="M51" s="49"/>
      <c r="N51" s="49"/>
      <c r="O51" s="49">
        <f t="shared" si="0"/>
        <v>5249.7507433750725</v>
      </c>
      <c r="P51" s="49">
        <f t="shared" si="1"/>
        <v>44466649.011059195</v>
      </c>
      <c r="R51">
        <f t="shared" si="2"/>
        <v>-2.3790832697145881E-4</v>
      </c>
      <c r="S51">
        <f t="shared" si="3"/>
        <v>7.6291640305398367E-2</v>
      </c>
    </row>
    <row r="52" spans="1:19" x14ac:dyDescent="0.25">
      <c r="A52" s="22" t="s">
        <v>103</v>
      </c>
      <c r="B52" s="24" t="s">
        <v>3</v>
      </c>
      <c r="C52" s="59">
        <v>515</v>
      </c>
      <c r="D52" s="59">
        <v>21368651</v>
      </c>
      <c r="E52" s="59">
        <v>494</v>
      </c>
      <c r="F52" s="59">
        <v>21451931</v>
      </c>
      <c r="G52" s="59">
        <v>526</v>
      </c>
      <c r="H52" s="59">
        <v>21747761</v>
      </c>
      <c r="I52" s="59">
        <v>549</v>
      </c>
      <c r="J52" s="59">
        <v>21019751</v>
      </c>
      <c r="K52" s="59">
        <v>564</v>
      </c>
      <c r="L52" s="59">
        <v>24159758</v>
      </c>
      <c r="M52" s="49"/>
      <c r="N52" s="49"/>
      <c r="O52" s="49">
        <f t="shared" si="0"/>
        <v>576.96181696049678</v>
      </c>
      <c r="P52" s="49">
        <f t="shared" si="1"/>
        <v>24912737.284496285</v>
      </c>
      <c r="R52">
        <f t="shared" si="2"/>
        <v>2.2981944965419832E-2</v>
      </c>
      <c r="S52">
        <f t="shared" si="3"/>
        <v>3.1166673295994318E-2</v>
      </c>
    </row>
    <row r="53" spans="1:19" x14ac:dyDescent="0.25">
      <c r="A53" s="22" t="s">
        <v>104</v>
      </c>
      <c r="B53" s="24" t="s">
        <v>4</v>
      </c>
      <c r="C53" s="59">
        <v>197</v>
      </c>
      <c r="D53" s="59">
        <v>3015215</v>
      </c>
      <c r="E53" s="59">
        <v>192</v>
      </c>
      <c r="F53" s="59">
        <v>2678817</v>
      </c>
      <c r="G53" s="59">
        <v>192</v>
      </c>
      <c r="H53" s="59">
        <v>2492153</v>
      </c>
      <c r="I53" s="59">
        <v>186</v>
      </c>
      <c r="J53" s="59">
        <v>2446904</v>
      </c>
      <c r="K53" s="59">
        <v>197</v>
      </c>
      <c r="L53" s="59">
        <v>2672605</v>
      </c>
      <c r="M53" s="49"/>
      <c r="N53" s="49"/>
      <c r="O53" s="49">
        <f t="shared" si="0"/>
        <v>0</v>
      </c>
      <c r="P53" s="49">
        <f t="shared" si="1"/>
        <v>2593217.2357446752</v>
      </c>
      <c r="R53">
        <f t="shared" si="2"/>
        <v>0</v>
      </c>
      <c r="S53">
        <f t="shared" si="3"/>
        <v>-2.9704263913045481E-2</v>
      </c>
    </row>
    <row r="54" spans="1:19" x14ac:dyDescent="0.25">
      <c r="A54" s="22" t="s">
        <v>105</v>
      </c>
      <c r="B54" s="24" t="s">
        <v>5</v>
      </c>
      <c r="C54" s="59">
        <v>13405</v>
      </c>
      <c r="D54" s="59">
        <v>7813025</v>
      </c>
      <c r="E54" s="59">
        <v>13456</v>
      </c>
      <c r="F54" s="59">
        <v>8257951</v>
      </c>
      <c r="G54" s="59">
        <v>13560</v>
      </c>
      <c r="H54" s="59">
        <v>8856408</v>
      </c>
      <c r="I54" s="59">
        <v>13653</v>
      </c>
      <c r="J54" s="59">
        <v>9262076</v>
      </c>
      <c r="K54" s="59">
        <v>13777</v>
      </c>
      <c r="L54" s="59">
        <v>10071895</v>
      </c>
      <c r="M54" s="49"/>
      <c r="N54" s="49"/>
      <c r="O54" s="49">
        <f t="shared" si="0"/>
        <v>13871.601960710383</v>
      </c>
      <c r="P54" s="49">
        <f t="shared" si="1"/>
        <v>10732086.971616946</v>
      </c>
      <c r="R54">
        <f t="shared" si="2"/>
        <v>6.8666589758570318E-3</v>
      </c>
      <c r="S54">
        <f t="shared" si="3"/>
        <v>6.5547940245300973E-2</v>
      </c>
    </row>
    <row r="55" spans="1:19" x14ac:dyDescent="0.25">
      <c r="A55" s="22" t="s">
        <v>106</v>
      </c>
      <c r="B55" s="24" t="s">
        <v>6</v>
      </c>
      <c r="C55" s="59">
        <v>22736</v>
      </c>
      <c r="D55" s="59">
        <v>59406007</v>
      </c>
      <c r="E55" s="59">
        <v>22706</v>
      </c>
      <c r="F55" s="59">
        <v>58903705</v>
      </c>
      <c r="G55" s="59">
        <v>22828</v>
      </c>
      <c r="H55" s="59">
        <v>57086586</v>
      </c>
      <c r="I55" s="59">
        <v>22992</v>
      </c>
      <c r="J55" s="59">
        <v>56256964</v>
      </c>
      <c r="K55" s="59">
        <v>23213</v>
      </c>
      <c r="L55" s="59">
        <v>63830560</v>
      </c>
      <c r="M55" s="49"/>
      <c r="N55" s="49"/>
      <c r="O55" s="49">
        <f t="shared" si="0"/>
        <v>23333.805534467654</v>
      </c>
      <c r="P55" s="49">
        <f t="shared" si="1"/>
        <v>64987260.174258463</v>
      </c>
      <c r="R55">
        <f t="shared" si="2"/>
        <v>5.204218949194539E-3</v>
      </c>
      <c r="S55">
        <f t="shared" si="3"/>
        <v>1.8121416673431368E-2</v>
      </c>
    </row>
    <row r="56" spans="1:19" x14ac:dyDescent="0.25">
      <c r="A56" s="22" t="s">
        <v>107</v>
      </c>
      <c r="B56" s="24" t="s">
        <v>7</v>
      </c>
      <c r="C56" s="59">
        <v>3912</v>
      </c>
      <c r="D56" s="59">
        <v>25535576</v>
      </c>
      <c r="E56" s="59">
        <v>3896</v>
      </c>
      <c r="F56" s="59">
        <v>25964943</v>
      </c>
      <c r="G56" s="59">
        <v>4049</v>
      </c>
      <c r="H56" s="59">
        <v>26183701</v>
      </c>
      <c r="I56" s="59">
        <v>4303</v>
      </c>
      <c r="J56" s="59">
        <v>24226251</v>
      </c>
      <c r="K56" s="59">
        <v>4757</v>
      </c>
      <c r="L56" s="59">
        <v>23421266</v>
      </c>
      <c r="M56" s="49"/>
      <c r="N56" s="49"/>
      <c r="O56" s="49">
        <f t="shared" si="0"/>
        <v>4995.3592616559545</v>
      </c>
      <c r="P56" s="49">
        <f t="shared" si="1"/>
        <v>22920629.625904869</v>
      </c>
      <c r="R56">
        <f t="shared" si="2"/>
        <v>5.0107055214621443E-2</v>
      </c>
      <c r="S56">
        <f t="shared" si="3"/>
        <v>-2.1375290904220523E-2</v>
      </c>
    </row>
    <row r="57" spans="1:19" x14ac:dyDescent="0.25">
      <c r="A57" s="22" t="s">
        <v>108</v>
      </c>
      <c r="B57" s="24" t="s">
        <v>8</v>
      </c>
      <c r="C57" s="59">
        <v>9726</v>
      </c>
      <c r="D57" s="59">
        <v>4396981</v>
      </c>
      <c r="E57" s="59">
        <v>9904</v>
      </c>
      <c r="F57" s="59">
        <v>4685172</v>
      </c>
      <c r="G57" s="59">
        <v>10249</v>
      </c>
      <c r="H57" s="59">
        <v>5214437</v>
      </c>
      <c r="I57" s="59">
        <v>10528</v>
      </c>
      <c r="J57" s="59">
        <v>5900148</v>
      </c>
      <c r="K57" s="59">
        <v>10814</v>
      </c>
      <c r="L57" s="59">
        <v>6288435</v>
      </c>
      <c r="M57" s="49"/>
      <c r="N57" s="49"/>
      <c r="O57" s="49">
        <f t="shared" si="0"/>
        <v>11104.509762361589</v>
      </c>
      <c r="P57" s="49">
        <f t="shared" si="1"/>
        <v>6876850.3412685646</v>
      </c>
      <c r="R57">
        <f t="shared" si="2"/>
        <v>2.6864228071165952E-2</v>
      </c>
      <c r="S57">
        <f t="shared" si="3"/>
        <v>9.3571030195678917E-2</v>
      </c>
    </row>
    <row r="58" spans="1:19" x14ac:dyDescent="0.25">
      <c r="A58" s="22" t="s">
        <v>109</v>
      </c>
      <c r="B58" s="24" t="s">
        <v>9</v>
      </c>
      <c r="C58" s="59">
        <v>8970</v>
      </c>
      <c r="D58" s="59">
        <v>9975330</v>
      </c>
      <c r="E58" s="59">
        <v>9223</v>
      </c>
      <c r="F58" s="59">
        <v>9816624</v>
      </c>
      <c r="G58" s="59">
        <v>9591</v>
      </c>
      <c r="H58" s="59">
        <v>11022745</v>
      </c>
      <c r="I58" s="59">
        <v>9917</v>
      </c>
      <c r="J58" s="59">
        <v>11342382</v>
      </c>
      <c r="K58" s="59">
        <v>10246</v>
      </c>
      <c r="L58" s="59">
        <v>12825522</v>
      </c>
      <c r="M58" s="49"/>
      <c r="N58" s="49"/>
      <c r="O58" s="49">
        <f t="shared" si="0"/>
        <v>10592.411122518772</v>
      </c>
      <c r="P58" s="49">
        <f t="shared" si="1"/>
        <v>13657210.22448137</v>
      </c>
      <c r="R58">
        <f t="shared" si="2"/>
        <v>3.3809400987582672E-2</v>
      </c>
      <c r="S58">
        <f t="shared" si="3"/>
        <v>6.4846345005011852E-2</v>
      </c>
    </row>
    <row r="59" spans="1:19" x14ac:dyDescent="0.25">
      <c r="A59" s="22" t="s">
        <v>110</v>
      </c>
      <c r="B59" s="24" t="s">
        <v>10</v>
      </c>
      <c r="C59" s="59">
        <v>1012</v>
      </c>
      <c r="D59" s="59">
        <v>1006362</v>
      </c>
      <c r="E59" s="59">
        <v>988</v>
      </c>
      <c r="F59" s="59">
        <v>984567</v>
      </c>
      <c r="G59" s="59">
        <v>1014</v>
      </c>
      <c r="H59" s="59">
        <v>643709</v>
      </c>
      <c r="I59" s="59">
        <v>1126</v>
      </c>
      <c r="J59" s="59">
        <v>772039</v>
      </c>
      <c r="K59" s="59">
        <v>1140</v>
      </c>
      <c r="L59" s="59">
        <v>975828</v>
      </c>
      <c r="M59" s="49"/>
      <c r="N59" s="49"/>
      <c r="O59" s="49">
        <f t="shared" si="0"/>
        <v>1174.4537962841976</v>
      </c>
      <c r="P59" s="49">
        <f t="shared" si="1"/>
        <v>968340.36769895349</v>
      </c>
      <c r="R59">
        <f t="shared" si="2"/>
        <v>3.0222628319471534E-2</v>
      </c>
      <c r="S59">
        <f t="shared" si="3"/>
        <v>-7.6731066346185095E-3</v>
      </c>
    </row>
    <row r="60" spans="1:19" x14ac:dyDescent="0.25">
      <c r="A60" s="22" t="s">
        <v>111</v>
      </c>
      <c r="B60" s="24" t="s">
        <v>11</v>
      </c>
      <c r="C60" s="59">
        <v>11454</v>
      </c>
      <c r="D60" s="59">
        <v>10872651</v>
      </c>
      <c r="E60" s="59">
        <v>11495</v>
      </c>
      <c r="F60" s="59">
        <v>10398255</v>
      </c>
      <c r="G60" s="59">
        <v>11799</v>
      </c>
      <c r="H60" s="59">
        <v>11925944</v>
      </c>
      <c r="I60" s="59">
        <v>12116</v>
      </c>
      <c r="J60" s="59">
        <v>12996418</v>
      </c>
      <c r="K60" s="59">
        <v>12246</v>
      </c>
      <c r="L60" s="59">
        <v>13282893</v>
      </c>
      <c r="M60" s="49"/>
      <c r="N60" s="49"/>
      <c r="O60" s="49">
        <f t="shared" si="0"/>
        <v>12452.413229557464</v>
      </c>
      <c r="P60" s="49">
        <f t="shared" si="1"/>
        <v>13964711.91309265</v>
      </c>
      <c r="R60">
        <f t="shared" si="2"/>
        <v>1.6855563413152419E-2</v>
      </c>
      <c r="S60">
        <f t="shared" si="3"/>
        <v>5.1330603438019873E-2</v>
      </c>
    </row>
    <row r="61" spans="1:19" x14ac:dyDescent="0.25">
      <c r="A61" s="22" t="s">
        <v>112</v>
      </c>
      <c r="B61" s="24" t="s">
        <v>12</v>
      </c>
      <c r="C61" s="59">
        <v>32231</v>
      </c>
      <c r="D61" s="59">
        <v>12137881</v>
      </c>
      <c r="E61" s="59">
        <v>33027</v>
      </c>
      <c r="F61" s="59">
        <v>14438885</v>
      </c>
      <c r="G61" s="59">
        <v>33962</v>
      </c>
      <c r="H61" s="59">
        <v>14572609</v>
      </c>
      <c r="I61" s="59">
        <v>34798</v>
      </c>
      <c r="J61" s="59">
        <v>13922301</v>
      </c>
      <c r="K61" s="59">
        <v>35477</v>
      </c>
      <c r="L61" s="59">
        <v>15089258</v>
      </c>
      <c r="M61" s="49"/>
      <c r="N61" s="49"/>
      <c r="O61" s="49">
        <f t="shared" si="0"/>
        <v>36338.346764997477</v>
      </c>
      <c r="P61" s="49">
        <f t="shared" si="1"/>
        <v>15933057.979464827</v>
      </c>
      <c r="R61">
        <f t="shared" si="2"/>
        <v>2.4279019223651277E-2</v>
      </c>
      <c r="S61">
        <f t="shared" si="3"/>
        <v>5.5920574720428773E-2</v>
      </c>
    </row>
    <row r="62" spans="1:19" x14ac:dyDescent="0.25">
      <c r="A62" s="22" t="s">
        <v>113</v>
      </c>
      <c r="B62" s="24" t="s">
        <v>13</v>
      </c>
      <c r="C62" s="59">
        <v>9814</v>
      </c>
      <c r="D62" s="59">
        <v>7644484</v>
      </c>
      <c r="E62" s="59">
        <v>10218</v>
      </c>
      <c r="F62" s="59">
        <v>7674401</v>
      </c>
      <c r="G62" s="59">
        <v>10691</v>
      </c>
      <c r="H62" s="59">
        <v>8087034</v>
      </c>
      <c r="I62" s="59">
        <v>11097</v>
      </c>
      <c r="J62" s="59">
        <v>8942153</v>
      </c>
      <c r="K62" s="59">
        <v>11223</v>
      </c>
      <c r="L62" s="59">
        <v>9760342</v>
      </c>
      <c r="M62" s="49"/>
      <c r="N62" s="49"/>
      <c r="O62" s="49">
        <f t="shared" si="0"/>
        <v>11605.789525442371</v>
      </c>
      <c r="P62" s="49">
        <f t="shared" si="1"/>
        <v>10375146.800799238</v>
      </c>
      <c r="R62">
        <f t="shared" si="2"/>
        <v>3.4107593820045468E-2</v>
      </c>
      <c r="S62">
        <f t="shared" si="3"/>
        <v>6.2990087929217786E-2</v>
      </c>
    </row>
    <row r="63" spans="1:19" x14ac:dyDescent="0.25">
      <c r="A63" s="22" t="s">
        <v>114</v>
      </c>
      <c r="B63" s="24" t="s">
        <v>115</v>
      </c>
      <c r="C63" s="59" t="s">
        <v>85</v>
      </c>
      <c r="D63" s="59" t="s">
        <v>85</v>
      </c>
      <c r="E63" s="59" t="s">
        <v>85</v>
      </c>
      <c r="F63" s="59" t="s">
        <v>85</v>
      </c>
      <c r="G63" s="59" t="s">
        <v>85</v>
      </c>
      <c r="H63" s="59" t="s">
        <v>85</v>
      </c>
      <c r="I63" s="59" t="s">
        <v>85</v>
      </c>
      <c r="J63" s="59" t="s">
        <v>85</v>
      </c>
      <c r="K63" s="59" t="s">
        <v>85</v>
      </c>
      <c r="L63" s="59" t="s">
        <v>85</v>
      </c>
      <c r="M63" s="49"/>
      <c r="N63" s="49"/>
      <c r="O63" s="49">
        <f t="shared" si="0"/>
        <v>0</v>
      </c>
      <c r="P63" s="49">
        <f t="shared" si="1"/>
        <v>0</v>
      </c>
      <c r="R63">
        <f t="shared" si="2"/>
        <v>0</v>
      </c>
      <c r="S63">
        <f t="shared" si="3"/>
        <v>0</v>
      </c>
    </row>
    <row r="64" spans="1:19" x14ac:dyDescent="0.25">
      <c r="A64" s="22" t="s">
        <v>116</v>
      </c>
      <c r="B64" s="24" t="s">
        <v>14</v>
      </c>
      <c r="C64" s="59" t="s">
        <v>101</v>
      </c>
      <c r="D64" s="59" t="s">
        <v>101</v>
      </c>
      <c r="E64" s="59">
        <v>2567</v>
      </c>
      <c r="F64" s="59">
        <v>696701</v>
      </c>
      <c r="G64" s="59">
        <v>2662</v>
      </c>
      <c r="H64" s="59">
        <v>680430</v>
      </c>
      <c r="I64" s="59">
        <v>2844</v>
      </c>
      <c r="J64" s="59">
        <v>861045</v>
      </c>
      <c r="K64" s="59">
        <v>2933</v>
      </c>
      <c r="L64" s="59">
        <v>985100</v>
      </c>
      <c r="M64" s="49"/>
      <c r="N64" s="49"/>
      <c r="O64" s="49">
        <f t="shared" si="0"/>
        <v>3135.1271580645857</v>
      </c>
      <c r="P64" s="49">
        <f t="shared" si="1"/>
        <v>1171378.535404766</v>
      </c>
      <c r="R64">
        <f t="shared" si="2"/>
        <v>6.8914816933032919E-2</v>
      </c>
      <c r="S64">
        <f t="shared" si="3"/>
        <v>0.18909606680008717</v>
      </c>
    </row>
    <row r="65" spans="1:19" x14ac:dyDescent="0.25">
      <c r="A65" s="22" t="s">
        <v>117</v>
      </c>
      <c r="B65" s="24" t="s">
        <v>15</v>
      </c>
      <c r="C65" s="59">
        <v>2639</v>
      </c>
      <c r="D65" s="59">
        <v>6258217</v>
      </c>
      <c r="E65" s="59">
        <v>2698</v>
      </c>
      <c r="F65" s="59">
        <v>6996469</v>
      </c>
      <c r="G65" s="59">
        <v>2764</v>
      </c>
      <c r="H65" s="59">
        <v>7729022</v>
      </c>
      <c r="I65" s="59">
        <v>2991</v>
      </c>
      <c r="J65" s="59">
        <v>9494607</v>
      </c>
      <c r="K65" s="59">
        <v>3084</v>
      </c>
      <c r="L65" s="59">
        <v>11445258</v>
      </c>
      <c r="M65" s="49"/>
      <c r="N65" s="49"/>
      <c r="O65" s="49">
        <f t="shared" si="0"/>
        <v>3206.513806062062</v>
      </c>
      <c r="P65" s="49">
        <f t="shared" si="1"/>
        <v>13309732.567647006</v>
      </c>
      <c r="R65">
        <f t="shared" si="2"/>
        <v>3.9725618048658262E-2</v>
      </c>
      <c r="S65">
        <f t="shared" si="3"/>
        <v>0.16290367308862819</v>
      </c>
    </row>
    <row r="66" spans="1:19" x14ac:dyDescent="0.25">
      <c r="A66" s="22" t="s">
        <v>118</v>
      </c>
      <c r="B66" s="24" t="s">
        <v>16</v>
      </c>
      <c r="C66" s="59">
        <v>10228</v>
      </c>
      <c r="D66" s="59">
        <v>2275538</v>
      </c>
      <c r="E66" s="59">
        <v>10814</v>
      </c>
      <c r="F66" s="59">
        <v>2372430</v>
      </c>
      <c r="G66" s="59">
        <v>11405</v>
      </c>
      <c r="H66" s="59">
        <v>2584644</v>
      </c>
      <c r="I66" s="59">
        <v>11930</v>
      </c>
      <c r="J66" s="59">
        <v>2910167</v>
      </c>
      <c r="K66" s="59">
        <v>12422</v>
      </c>
      <c r="L66" s="59">
        <v>3242053</v>
      </c>
      <c r="M66" s="49"/>
      <c r="N66" s="49"/>
      <c r="O66" s="49">
        <f t="shared" si="0"/>
        <v>13040.424417382719</v>
      </c>
      <c r="P66" s="49">
        <f t="shared" si="1"/>
        <v>3542045.3291785182</v>
      </c>
      <c r="R66">
        <f t="shared" si="2"/>
        <v>4.9784609352980125E-2</v>
      </c>
      <c r="S66">
        <f t="shared" si="3"/>
        <v>9.2531593153633906E-2</v>
      </c>
    </row>
    <row r="67" spans="1:19" x14ac:dyDescent="0.25">
      <c r="A67" s="22" t="s">
        <v>119</v>
      </c>
      <c r="B67" s="24" t="s">
        <v>17</v>
      </c>
      <c r="C67" s="59">
        <v>8466</v>
      </c>
      <c r="D67" s="59">
        <v>2768649</v>
      </c>
      <c r="E67" s="59">
        <v>7968</v>
      </c>
      <c r="F67" s="59">
        <v>2586063</v>
      </c>
      <c r="G67" s="59">
        <v>7826</v>
      </c>
      <c r="H67" s="59">
        <v>2740719</v>
      </c>
      <c r="I67" s="59">
        <v>7774</v>
      </c>
      <c r="J67" s="59">
        <v>2393278</v>
      </c>
      <c r="K67" s="59">
        <v>7542</v>
      </c>
      <c r="L67" s="59">
        <v>2333109</v>
      </c>
      <c r="M67" s="49"/>
      <c r="N67" s="49"/>
      <c r="O67" s="49">
        <f t="shared" si="0"/>
        <v>7327.2092463012377</v>
      </c>
      <c r="P67" s="49">
        <f t="shared" si="1"/>
        <v>2235382.3164196648</v>
      </c>
      <c r="R67">
        <f t="shared" si="2"/>
        <v>-2.8479283174060233E-2</v>
      </c>
      <c r="S67">
        <f t="shared" si="3"/>
        <v>-4.1886891516999425E-2</v>
      </c>
    </row>
    <row r="68" spans="1:19" x14ac:dyDescent="0.25">
      <c r="A68" s="21"/>
      <c r="B68" s="24" t="s">
        <v>86</v>
      </c>
      <c r="C68" s="59">
        <v>143229</v>
      </c>
      <c r="D68" s="59">
        <v>206108723</v>
      </c>
      <c r="E68" s="59">
        <v>144919</v>
      </c>
      <c r="F68" s="59">
        <v>209796788</v>
      </c>
      <c r="G68" s="59">
        <v>148411</v>
      </c>
      <c r="H68" s="59">
        <v>214331290</v>
      </c>
      <c r="I68" s="59">
        <v>152144</v>
      </c>
      <c r="J68" s="59">
        <v>217148031</v>
      </c>
      <c r="K68" s="59">
        <v>154994</v>
      </c>
      <c r="L68" s="59">
        <v>241794359</v>
      </c>
      <c r="M68" s="49"/>
      <c r="N68" s="49"/>
      <c r="O68" s="49">
        <f t="shared" si="0"/>
        <v>158083.2544452266</v>
      </c>
      <c r="P68" s="49">
        <f t="shared" si="1"/>
        <v>251642280.7263118</v>
      </c>
      <c r="R68">
        <f t="shared" si="2"/>
        <v>1.9931445379992807E-2</v>
      </c>
      <c r="S68">
        <f t="shared" si="3"/>
        <v>4.0728500726982642E-2</v>
      </c>
    </row>
    <row r="69" spans="1:19" x14ac:dyDescent="0.25">
      <c r="A69" s="35" t="s">
        <v>56</v>
      </c>
      <c r="B69" s="30"/>
      <c r="C69" s="60"/>
      <c r="D69" s="61"/>
      <c r="E69" s="60"/>
      <c r="F69" s="61"/>
      <c r="G69" s="60"/>
      <c r="H69" s="61"/>
      <c r="I69" s="60"/>
      <c r="J69" s="61"/>
      <c r="K69" s="60"/>
      <c r="L69" s="61"/>
      <c r="M69" s="49"/>
      <c r="N69" s="49"/>
      <c r="O69" s="49">
        <f t="shared" si="0"/>
        <v>0</v>
      </c>
      <c r="P69" s="49">
        <f t="shared" si="1"/>
        <v>0</v>
      </c>
      <c r="R69">
        <f t="shared" si="2"/>
        <v>0</v>
      </c>
      <c r="S69">
        <f t="shared" si="3"/>
        <v>0</v>
      </c>
    </row>
    <row r="70" spans="1:19" x14ac:dyDescent="0.25">
      <c r="A70" s="22" t="s">
        <v>98</v>
      </c>
      <c r="B70" s="24" t="s">
        <v>99</v>
      </c>
      <c r="C70" s="59">
        <v>3147</v>
      </c>
      <c r="D70" s="59">
        <v>2696612</v>
      </c>
      <c r="E70" s="59">
        <v>3166</v>
      </c>
      <c r="F70" s="59">
        <v>2714463</v>
      </c>
      <c r="G70" s="59">
        <v>3237</v>
      </c>
      <c r="H70" s="59">
        <v>2653974</v>
      </c>
      <c r="I70" s="59">
        <v>3298</v>
      </c>
      <c r="J70" s="59">
        <v>2588629</v>
      </c>
      <c r="K70" s="59">
        <v>3347</v>
      </c>
      <c r="L70" s="59">
        <v>2754229</v>
      </c>
      <c r="M70" s="49"/>
      <c r="N70" s="49"/>
      <c r="O70" s="49">
        <f t="shared" si="0"/>
        <v>3398.9553121178124</v>
      </c>
      <c r="P70" s="49">
        <f t="shared" si="1"/>
        <v>2768824.5867290366</v>
      </c>
      <c r="R70">
        <f t="shared" si="2"/>
        <v>1.5522949542220665E-2</v>
      </c>
      <c r="S70">
        <f t="shared" si="3"/>
        <v>5.2993366670079922E-3</v>
      </c>
    </row>
    <row r="71" spans="1:19" x14ac:dyDescent="0.25">
      <c r="A71" s="22" t="s">
        <v>100</v>
      </c>
      <c r="B71" s="24" t="s">
        <v>1</v>
      </c>
      <c r="C71" s="59" t="s">
        <v>101</v>
      </c>
      <c r="D71" s="59" t="s">
        <v>101</v>
      </c>
      <c r="E71" s="59">
        <v>34</v>
      </c>
      <c r="F71" s="59">
        <v>67282</v>
      </c>
      <c r="G71" s="59">
        <v>34</v>
      </c>
      <c r="H71" s="59">
        <v>54433</v>
      </c>
      <c r="I71" s="59" t="s">
        <v>101</v>
      </c>
      <c r="J71" s="59" t="s">
        <v>101</v>
      </c>
      <c r="K71" s="59" t="s">
        <v>101</v>
      </c>
      <c r="L71" s="59" t="s">
        <v>101</v>
      </c>
      <c r="M71" s="49"/>
      <c r="N71" s="49"/>
      <c r="O71" s="49">
        <f t="shared" si="0"/>
        <v>0</v>
      </c>
      <c r="P71" s="49">
        <f t="shared" si="1"/>
        <v>0</v>
      </c>
      <c r="R71">
        <f t="shared" si="2"/>
        <v>0</v>
      </c>
      <c r="S71">
        <f t="shared" si="3"/>
        <v>0</v>
      </c>
    </row>
    <row r="72" spans="1:19" x14ac:dyDescent="0.25">
      <c r="A72" s="22" t="s">
        <v>102</v>
      </c>
      <c r="B72" s="24" t="s">
        <v>2</v>
      </c>
      <c r="C72" s="59">
        <v>5024</v>
      </c>
      <c r="D72" s="59">
        <v>21880128</v>
      </c>
      <c r="E72" s="59">
        <v>5025</v>
      </c>
      <c r="F72" s="59">
        <v>22482466</v>
      </c>
      <c r="G72" s="59">
        <v>5006</v>
      </c>
      <c r="H72" s="59">
        <v>22895701</v>
      </c>
      <c r="I72" s="59">
        <v>4996</v>
      </c>
      <c r="J72" s="59">
        <v>23064898</v>
      </c>
      <c r="K72" s="59">
        <v>4888</v>
      </c>
      <c r="L72" s="59">
        <v>24120947</v>
      </c>
      <c r="M72" s="49"/>
      <c r="N72" s="49"/>
      <c r="O72" s="49">
        <f t="shared" ref="O72:O135" si="4">IF(R72=0,0,
IF(TYPE(K72)=1,K72,I72)*((1+R72)^IF(TYPE(K72)=1, 1, 2)))</f>
        <v>4854.5791785945275</v>
      </c>
      <c r="P72" s="49">
        <f t="shared" ref="P72:P135" si="5">IF(S72=0,0,
IF(TYPE(L72)=1,L72,J72)*((1+S72)^IF(TYPE(L72)=1, 1, 2)))</f>
        <v>24716130.433685225</v>
      </c>
      <c r="R72">
        <f t="shared" ref="R72:R135" si="6">IF(COUNT(C72,E72,G72,I72,K72)&lt;=2,0,
((IF(TYPE(K72)=1,K72,I72)/IF(TYPE(C72)=1,C72,E72))^(1/IF(TYPE(C72)=1,IF(TYPE(K72)=1,4,3),2)))-1)</f>
        <v>-6.8373202548021039E-3</v>
      </c>
      <c r="S72">
        <f t="shared" ref="S72:S135" si="7">IF(COUNT(D72,F72,H72,J72,L72)&lt;=2,0,
((IF(TYPE(L72)=1,L72,J72)/IF(TYPE(D72)=1,D72,F72))^(1/IF(TYPE(D72)=1,IF(TYPE(L72)=1,4,3),2)))-1)</f>
        <v>2.4674961297548759E-2</v>
      </c>
    </row>
    <row r="73" spans="1:19" x14ac:dyDescent="0.25">
      <c r="A73" s="22" t="s">
        <v>103</v>
      </c>
      <c r="B73" s="24" t="s">
        <v>3</v>
      </c>
      <c r="C73" s="59">
        <v>983</v>
      </c>
      <c r="D73" s="59">
        <v>6018953</v>
      </c>
      <c r="E73" s="59">
        <v>1107</v>
      </c>
      <c r="F73" s="59">
        <v>5393371</v>
      </c>
      <c r="G73" s="59">
        <v>1205</v>
      </c>
      <c r="H73" s="59">
        <v>5123319</v>
      </c>
      <c r="I73" s="59">
        <v>1257</v>
      </c>
      <c r="J73" s="59">
        <v>6715213</v>
      </c>
      <c r="K73" s="59">
        <v>1327</v>
      </c>
      <c r="L73" s="59">
        <v>7847250</v>
      </c>
      <c r="M73" s="49"/>
      <c r="N73" s="49"/>
      <c r="O73" s="49">
        <f t="shared" si="4"/>
        <v>1430.3761961381324</v>
      </c>
      <c r="P73" s="49">
        <f t="shared" si="5"/>
        <v>8385261.7307619955</v>
      </c>
      <c r="R73">
        <f t="shared" si="6"/>
        <v>7.7902182470333425E-2</v>
      </c>
      <c r="S73">
        <f t="shared" si="7"/>
        <v>6.8560544236770271E-2</v>
      </c>
    </row>
    <row r="74" spans="1:19" x14ac:dyDescent="0.25">
      <c r="A74" s="22" t="s">
        <v>104</v>
      </c>
      <c r="B74" s="24" t="s">
        <v>4</v>
      </c>
      <c r="C74" s="59">
        <v>431</v>
      </c>
      <c r="D74" s="59">
        <v>1667885</v>
      </c>
      <c r="E74" s="59">
        <v>424</v>
      </c>
      <c r="F74" s="59">
        <v>1220130</v>
      </c>
      <c r="G74" s="59">
        <v>415</v>
      </c>
      <c r="H74" s="59">
        <v>1290853</v>
      </c>
      <c r="I74" s="59">
        <v>420</v>
      </c>
      <c r="J74" s="59">
        <v>1231367</v>
      </c>
      <c r="K74" s="59">
        <v>418</v>
      </c>
      <c r="L74" s="59">
        <v>1400817</v>
      </c>
      <c r="M74" s="49"/>
      <c r="N74" s="49"/>
      <c r="O74" s="49">
        <f t="shared" si="4"/>
        <v>414.81173559412872</v>
      </c>
      <c r="P74" s="49">
        <f t="shared" si="5"/>
        <v>1341019.9191196137</v>
      </c>
      <c r="R74">
        <f t="shared" si="6"/>
        <v>-7.6274268083045271E-3</v>
      </c>
      <c r="S74">
        <f t="shared" si="7"/>
        <v>-4.2687289546304963E-2</v>
      </c>
    </row>
    <row r="75" spans="1:19" x14ac:dyDescent="0.25">
      <c r="A75" s="22" t="s">
        <v>105</v>
      </c>
      <c r="B75" s="24" t="s">
        <v>5</v>
      </c>
      <c r="C75" s="59">
        <v>20886</v>
      </c>
      <c r="D75" s="59">
        <v>8190260</v>
      </c>
      <c r="E75" s="59">
        <v>21535</v>
      </c>
      <c r="F75" s="59">
        <v>8671968</v>
      </c>
      <c r="G75" s="59">
        <v>22128</v>
      </c>
      <c r="H75" s="59">
        <v>8979443</v>
      </c>
      <c r="I75" s="59">
        <v>22591</v>
      </c>
      <c r="J75" s="59">
        <v>10156469</v>
      </c>
      <c r="K75" s="59">
        <v>21315</v>
      </c>
      <c r="L75" s="59">
        <v>9586199</v>
      </c>
      <c r="M75" s="49"/>
      <c r="N75" s="49"/>
      <c r="O75" s="49">
        <f t="shared" si="4"/>
        <v>21423.61981967455</v>
      </c>
      <c r="P75" s="49">
        <f t="shared" si="5"/>
        <v>9970883.1830273736</v>
      </c>
      <c r="R75">
        <f t="shared" si="6"/>
        <v>5.0959333649800431E-3</v>
      </c>
      <c r="S75">
        <f t="shared" si="7"/>
        <v>4.0128958623472544E-2</v>
      </c>
    </row>
    <row r="76" spans="1:19" x14ac:dyDescent="0.25">
      <c r="A76" s="22" t="s">
        <v>106</v>
      </c>
      <c r="B76" s="24" t="s">
        <v>6</v>
      </c>
      <c r="C76" s="59">
        <v>16459</v>
      </c>
      <c r="D76" s="59">
        <v>20485718</v>
      </c>
      <c r="E76" s="59">
        <v>16378</v>
      </c>
      <c r="F76" s="59">
        <v>20148606</v>
      </c>
      <c r="G76" s="59">
        <v>16468</v>
      </c>
      <c r="H76" s="59">
        <v>22215070</v>
      </c>
      <c r="I76" s="59">
        <v>16509</v>
      </c>
      <c r="J76" s="59">
        <v>21962283</v>
      </c>
      <c r="K76" s="59">
        <v>16268</v>
      </c>
      <c r="L76" s="59">
        <v>22069740</v>
      </c>
      <c r="M76" s="49"/>
      <c r="N76" s="49"/>
      <c r="O76" s="49">
        <f t="shared" si="4"/>
        <v>16220.59733445209</v>
      </c>
      <c r="P76" s="49">
        <f t="shared" si="5"/>
        <v>22484525.325274222</v>
      </c>
      <c r="R76">
        <f t="shared" si="6"/>
        <v>-2.9138594509411364E-3</v>
      </c>
      <c r="S76">
        <f t="shared" si="7"/>
        <v>1.8794300489005433E-2</v>
      </c>
    </row>
    <row r="77" spans="1:19" x14ac:dyDescent="0.25">
      <c r="A77" s="22" t="s">
        <v>107</v>
      </c>
      <c r="B77" s="24" t="s">
        <v>7</v>
      </c>
      <c r="C77" s="59">
        <v>3633</v>
      </c>
      <c r="D77" s="59">
        <v>5490657</v>
      </c>
      <c r="E77" s="59">
        <v>3572</v>
      </c>
      <c r="F77" s="59">
        <v>5625721</v>
      </c>
      <c r="G77" s="59">
        <v>3605</v>
      </c>
      <c r="H77" s="59">
        <v>5787252</v>
      </c>
      <c r="I77" s="59">
        <v>3646</v>
      </c>
      <c r="J77" s="59">
        <v>6075875</v>
      </c>
      <c r="K77" s="59">
        <v>3519</v>
      </c>
      <c r="L77" s="59">
        <v>6185377</v>
      </c>
      <c r="M77" s="49"/>
      <c r="N77" s="49"/>
      <c r="O77" s="49">
        <f t="shared" si="4"/>
        <v>3491.0633848877542</v>
      </c>
      <c r="P77" s="49">
        <f t="shared" si="5"/>
        <v>6372379.6245690631</v>
      </c>
      <c r="R77">
        <f t="shared" si="6"/>
        <v>-7.9387937232866523E-3</v>
      </c>
      <c r="S77">
        <f t="shared" si="7"/>
        <v>3.0233019679974715E-2</v>
      </c>
    </row>
    <row r="78" spans="1:19" x14ac:dyDescent="0.25">
      <c r="A78" s="22" t="s">
        <v>108</v>
      </c>
      <c r="B78" s="24" t="s">
        <v>8</v>
      </c>
      <c r="C78" s="59">
        <v>5346</v>
      </c>
      <c r="D78" s="59">
        <v>1188638</v>
      </c>
      <c r="E78" s="59">
        <v>5377</v>
      </c>
      <c r="F78" s="59">
        <v>1289941</v>
      </c>
      <c r="G78" s="59">
        <v>5416</v>
      </c>
      <c r="H78" s="59">
        <v>1384584</v>
      </c>
      <c r="I78" s="59">
        <v>5467</v>
      </c>
      <c r="J78" s="59">
        <v>1450780</v>
      </c>
      <c r="K78" s="59">
        <v>5472</v>
      </c>
      <c r="L78" s="59">
        <v>1667141</v>
      </c>
      <c r="M78" s="49"/>
      <c r="N78" s="49"/>
      <c r="O78" s="49">
        <f t="shared" si="4"/>
        <v>5503.9613088878341</v>
      </c>
      <c r="P78" s="49">
        <f t="shared" si="5"/>
        <v>1814274.5677630124</v>
      </c>
      <c r="R78">
        <f t="shared" si="6"/>
        <v>5.8408824721918329E-3</v>
      </c>
      <c r="S78">
        <f t="shared" si="7"/>
        <v>8.8255023278182465E-2</v>
      </c>
    </row>
    <row r="79" spans="1:19" x14ac:dyDescent="0.25">
      <c r="A79" s="22" t="s">
        <v>109</v>
      </c>
      <c r="B79" s="24" t="s">
        <v>9</v>
      </c>
      <c r="C79" s="59">
        <v>2227</v>
      </c>
      <c r="D79" s="59">
        <v>1410101</v>
      </c>
      <c r="E79" s="59">
        <v>2250</v>
      </c>
      <c r="F79" s="59">
        <v>1498649</v>
      </c>
      <c r="G79" s="59">
        <v>2331</v>
      </c>
      <c r="H79" s="59">
        <v>1494052</v>
      </c>
      <c r="I79" s="59">
        <v>2359</v>
      </c>
      <c r="J79" s="59">
        <v>1258147</v>
      </c>
      <c r="K79" s="59">
        <v>2299</v>
      </c>
      <c r="L79" s="59">
        <v>1333381</v>
      </c>
      <c r="M79" s="49"/>
      <c r="N79" s="49"/>
      <c r="O79" s="49">
        <f t="shared" si="4"/>
        <v>2317.3608190684072</v>
      </c>
      <c r="P79" s="49">
        <f t="shared" si="5"/>
        <v>1314862.2982782095</v>
      </c>
      <c r="R79">
        <f t="shared" si="6"/>
        <v>7.9864371763407327E-3</v>
      </c>
      <c r="S79">
        <f t="shared" si="7"/>
        <v>-1.3888529776403424E-2</v>
      </c>
    </row>
    <row r="80" spans="1:19" x14ac:dyDescent="0.25">
      <c r="A80" s="22" t="s">
        <v>110</v>
      </c>
      <c r="B80" s="24" t="s">
        <v>10</v>
      </c>
      <c r="C80" s="59">
        <v>429</v>
      </c>
      <c r="D80" s="59">
        <v>192352</v>
      </c>
      <c r="E80" s="59">
        <v>461</v>
      </c>
      <c r="F80" s="59">
        <v>252057</v>
      </c>
      <c r="G80" s="59">
        <v>461</v>
      </c>
      <c r="H80" s="59">
        <v>217216</v>
      </c>
      <c r="I80" s="59">
        <v>463</v>
      </c>
      <c r="J80" s="59">
        <v>136558</v>
      </c>
      <c r="K80" s="59" t="s">
        <v>101</v>
      </c>
      <c r="L80" s="59" t="s">
        <v>101</v>
      </c>
      <c r="M80" s="49"/>
      <c r="N80" s="49"/>
      <c r="O80" s="49">
        <f t="shared" si="4"/>
        <v>487.15084130245748</v>
      </c>
      <c r="P80" s="49">
        <f t="shared" si="5"/>
        <v>108675.28181896331</v>
      </c>
      <c r="R80">
        <f t="shared" si="6"/>
        <v>2.5749308691829231E-2</v>
      </c>
      <c r="S80">
        <f t="shared" si="7"/>
        <v>-0.10791381521163723</v>
      </c>
    </row>
    <row r="81" spans="1:19" x14ac:dyDescent="0.25">
      <c r="A81" s="22" t="s">
        <v>111</v>
      </c>
      <c r="B81" s="24" t="s">
        <v>11</v>
      </c>
      <c r="C81" s="59">
        <v>5033</v>
      </c>
      <c r="D81" s="59">
        <v>4109877</v>
      </c>
      <c r="E81" s="59">
        <v>5119</v>
      </c>
      <c r="F81" s="59">
        <v>4412506</v>
      </c>
      <c r="G81" s="59">
        <v>5256</v>
      </c>
      <c r="H81" s="59">
        <v>4148879</v>
      </c>
      <c r="I81" s="59">
        <v>5390</v>
      </c>
      <c r="J81" s="59">
        <v>4554313</v>
      </c>
      <c r="K81" s="59">
        <v>5482</v>
      </c>
      <c r="L81" s="59">
        <v>3761342</v>
      </c>
      <c r="M81" s="49"/>
      <c r="N81" s="49"/>
      <c r="O81" s="49">
        <f t="shared" si="4"/>
        <v>5600.3743314125813</v>
      </c>
      <c r="P81" s="49">
        <f t="shared" si="5"/>
        <v>3678928.2947249967</v>
      </c>
      <c r="R81">
        <f t="shared" si="6"/>
        <v>2.1593274610102409E-2</v>
      </c>
      <c r="S81">
        <f t="shared" si="7"/>
        <v>-2.1910718375250937E-2</v>
      </c>
    </row>
    <row r="82" spans="1:19" x14ac:dyDescent="0.25">
      <c r="A82" s="22" t="s">
        <v>112</v>
      </c>
      <c r="B82" s="24" t="s">
        <v>12</v>
      </c>
      <c r="C82" s="59">
        <v>10688</v>
      </c>
      <c r="D82" s="59">
        <v>3377658</v>
      </c>
      <c r="E82" s="59">
        <v>10702</v>
      </c>
      <c r="F82" s="59">
        <v>2798638</v>
      </c>
      <c r="G82" s="59">
        <v>10876</v>
      </c>
      <c r="H82" s="59">
        <v>2936853</v>
      </c>
      <c r="I82" s="59">
        <v>11014</v>
      </c>
      <c r="J82" s="59">
        <v>3047606</v>
      </c>
      <c r="K82" s="59">
        <v>11242</v>
      </c>
      <c r="L82" s="59">
        <v>3218087</v>
      </c>
      <c r="M82" s="49"/>
      <c r="N82" s="49"/>
      <c r="O82" s="49">
        <f t="shared" si="4"/>
        <v>11384.9300053556</v>
      </c>
      <c r="P82" s="49">
        <f t="shared" si="5"/>
        <v>3179386.3677579067</v>
      </c>
      <c r="R82">
        <f t="shared" si="6"/>
        <v>1.2713930382102889E-2</v>
      </c>
      <c r="S82">
        <f t="shared" si="7"/>
        <v>-1.2025974512837379E-2</v>
      </c>
    </row>
    <row r="83" spans="1:19" x14ac:dyDescent="0.25">
      <c r="A83" s="22" t="s">
        <v>113</v>
      </c>
      <c r="B83" s="24" t="s">
        <v>13</v>
      </c>
      <c r="C83" s="59">
        <v>6121</v>
      </c>
      <c r="D83" s="59">
        <v>2750700</v>
      </c>
      <c r="E83" s="59">
        <v>6383</v>
      </c>
      <c r="F83" s="59">
        <v>2978999</v>
      </c>
      <c r="G83" s="59">
        <v>6744</v>
      </c>
      <c r="H83" s="59">
        <v>3189668</v>
      </c>
      <c r="I83" s="59">
        <v>6990</v>
      </c>
      <c r="J83" s="59">
        <v>3204327</v>
      </c>
      <c r="K83" s="59">
        <v>6741</v>
      </c>
      <c r="L83" s="59">
        <v>3173795</v>
      </c>
      <c r="M83" s="49"/>
      <c r="N83" s="49"/>
      <c r="O83" s="49">
        <f t="shared" si="4"/>
        <v>6905.5744854452887</v>
      </c>
      <c r="P83" s="49">
        <f t="shared" si="5"/>
        <v>3289370.4199502058</v>
      </c>
      <c r="R83">
        <f t="shared" si="6"/>
        <v>2.441395719407935E-2</v>
      </c>
      <c r="S83">
        <f t="shared" si="7"/>
        <v>3.6415527767296174E-2</v>
      </c>
    </row>
    <row r="84" spans="1:19" x14ac:dyDescent="0.25">
      <c r="A84" s="22" t="s">
        <v>114</v>
      </c>
      <c r="B84" s="24" t="s">
        <v>115</v>
      </c>
      <c r="C84" s="59" t="s">
        <v>85</v>
      </c>
      <c r="D84" s="59" t="s">
        <v>85</v>
      </c>
      <c r="E84" s="59" t="s">
        <v>85</v>
      </c>
      <c r="F84" s="59" t="s">
        <v>85</v>
      </c>
      <c r="G84" s="59" t="s">
        <v>85</v>
      </c>
      <c r="H84" s="59" t="s">
        <v>85</v>
      </c>
      <c r="I84" s="59" t="s">
        <v>85</v>
      </c>
      <c r="J84" s="59" t="s">
        <v>85</v>
      </c>
      <c r="K84" s="59" t="s">
        <v>85</v>
      </c>
      <c r="L84" s="59" t="s">
        <v>85</v>
      </c>
      <c r="M84" s="49"/>
      <c r="N84" s="49"/>
      <c r="O84" s="49">
        <f t="shared" si="4"/>
        <v>0</v>
      </c>
      <c r="P84" s="49">
        <f t="shared" si="5"/>
        <v>0</v>
      </c>
      <c r="R84">
        <f t="shared" si="6"/>
        <v>0</v>
      </c>
      <c r="S84">
        <f t="shared" si="7"/>
        <v>0</v>
      </c>
    </row>
    <row r="85" spans="1:19" x14ac:dyDescent="0.25">
      <c r="A85" s="22" t="s">
        <v>116</v>
      </c>
      <c r="B85" s="24" t="s">
        <v>14</v>
      </c>
      <c r="C85" s="59" t="s">
        <v>101</v>
      </c>
      <c r="D85" s="59" t="s">
        <v>101</v>
      </c>
      <c r="E85" s="59">
        <v>1082</v>
      </c>
      <c r="F85" s="59">
        <v>175331</v>
      </c>
      <c r="G85" s="59">
        <v>1099</v>
      </c>
      <c r="H85" s="59">
        <v>205914</v>
      </c>
      <c r="I85" s="59" t="s">
        <v>101</v>
      </c>
      <c r="J85" s="59" t="s">
        <v>101</v>
      </c>
      <c r="K85" s="59">
        <v>1183</v>
      </c>
      <c r="L85" s="59">
        <v>232949</v>
      </c>
      <c r="M85" s="49"/>
      <c r="N85" s="49"/>
      <c r="O85" s="49">
        <f t="shared" si="4"/>
        <v>1236.982303446099</v>
      </c>
      <c r="P85" s="49">
        <f t="shared" si="5"/>
        <v>268510.90032332286</v>
      </c>
      <c r="R85">
        <f t="shared" si="6"/>
        <v>4.5631701983177564E-2</v>
      </c>
      <c r="S85">
        <f t="shared" si="7"/>
        <v>0.15265959640660776</v>
      </c>
    </row>
    <row r="86" spans="1:19" x14ac:dyDescent="0.25">
      <c r="A86" s="22" t="s">
        <v>117</v>
      </c>
      <c r="B86" s="24" t="s">
        <v>15</v>
      </c>
      <c r="C86" s="59">
        <v>969</v>
      </c>
      <c r="D86" s="59">
        <v>1247294</v>
      </c>
      <c r="E86" s="59">
        <v>949</v>
      </c>
      <c r="F86" s="59">
        <v>1682648</v>
      </c>
      <c r="G86" s="59">
        <v>1013</v>
      </c>
      <c r="H86" s="59">
        <v>1866137</v>
      </c>
      <c r="I86" s="59">
        <v>1082</v>
      </c>
      <c r="J86" s="59">
        <v>1905837</v>
      </c>
      <c r="K86" s="59">
        <v>1095</v>
      </c>
      <c r="L86" s="59">
        <v>1881489</v>
      </c>
      <c r="M86" s="49"/>
      <c r="N86" s="49"/>
      <c r="O86" s="49">
        <f t="shared" si="4"/>
        <v>1128.9811861517842</v>
      </c>
      <c r="P86" s="49">
        <f t="shared" si="5"/>
        <v>2085138.447254136</v>
      </c>
      <c r="R86">
        <f t="shared" si="6"/>
        <v>3.1033046713958123E-2</v>
      </c>
      <c r="S86">
        <f t="shared" si="7"/>
        <v>0.10823844691844386</v>
      </c>
    </row>
    <row r="87" spans="1:19" x14ac:dyDescent="0.25">
      <c r="A87" s="22" t="s">
        <v>118</v>
      </c>
      <c r="B87" s="24" t="s">
        <v>16</v>
      </c>
      <c r="C87" s="59">
        <v>2258</v>
      </c>
      <c r="D87" s="59">
        <v>944830</v>
      </c>
      <c r="E87" s="59">
        <v>2310</v>
      </c>
      <c r="F87" s="59">
        <v>972329</v>
      </c>
      <c r="G87" s="59">
        <v>2441</v>
      </c>
      <c r="H87" s="59">
        <v>1024772</v>
      </c>
      <c r="I87" s="59">
        <v>2493</v>
      </c>
      <c r="J87" s="59">
        <v>1014305</v>
      </c>
      <c r="K87" s="59">
        <v>2553</v>
      </c>
      <c r="L87" s="59">
        <v>1024637</v>
      </c>
      <c r="M87" s="49"/>
      <c r="N87" s="49"/>
      <c r="O87" s="49">
        <f t="shared" si="4"/>
        <v>2632.585798169976</v>
      </c>
      <c r="P87" s="49">
        <f t="shared" si="5"/>
        <v>1045620.5844491295</v>
      </c>
      <c r="R87">
        <f t="shared" si="6"/>
        <v>3.1173442291412501E-2</v>
      </c>
      <c r="S87">
        <f t="shared" si="7"/>
        <v>2.0479042284369475E-2</v>
      </c>
    </row>
    <row r="88" spans="1:19" x14ac:dyDescent="0.25">
      <c r="A88" s="22" t="s">
        <v>119</v>
      </c>
      <c r="B88" s="24" t="s">
        <v>17</v>
      </c>
      <c r="C88" s="59">
        <v>6526</v>
      </c>
      <c r="D88" s="59">
        <v>932648</v>
      </c>
      <c r="E88" s="59">
        <v>6104</v>
      </c>
      <c r="F88" s="59">
        <v>886278</v>
      </c>
      <c r="G88" s="59">
        <v>5421</v>
      </c>
      <c r="H88" s="59">
        <v>928820</v>
      </c>
      <c r="I88" s="59">
        <v>5015</v>
      </c>
      <c r="J88" s="59">
        <v>771152</v>
      </c>
      <c r="K88" s="59">
        <v>4939</v>
      </c>
      <c r="L88" s="59">
        <v>781886</v>
      </c>
      <c r="M88" s="49"/>
      <c r="N88" s="49"/>
      <c r="O88" s="49">
        <f t="shared" si="4"/>
        <v>4606.66907472819</v>
      </c>
      <c r="P88" s="49">
        <f t="shared" si="5"/>
        <v>748169.25141104613</v>
      </c>
      <c r="R88">
        <f t="shared" si="6"/>
        <v>-6.7287087522131972E-2</v>
      </c>
      <c r="S88">
        <f t="shared" si="7"/>
        <v>-4.3122333164878124E-2</v>
      </c>
    </row>
    <row r="89" spans="1:19" x14ac:dyDescent="0.25">
      <c r="A89" s="21"/>
      <c r="B89" s="24" t="s">
        <v>86</v>
      </c>
      <c r="C89" s="59">
        <v>91272</v>
      </c>
      <c r="D89" s="59">
        <v>82782368</v>
      </c>
      <c r="E89" s="59">
        <v>91978</v>
      </c>
      <c r="F89" s="59">
        <v>83271382</v>
      </c>
      <c r="G89" s="59">
        <v>93156</v>
      </c>
      <c r="H89" s="59">
        <v>86396940</v>
      </c>
      <c r="I89" s="59">
        <v>94190</v>
      </c>
      <c r="J89" s="59">
        <v>90065169</v>
      </c>
      <c r="K89" s="59">
        <v>92597</v>
      </c>
      <c r="L89" s="59">
        <v>91758841</v>
      </c>
      <c r="M89" s="49"/>
      <c r="N89" s="49"/>
      <c r="O89" s="49">
        <f t="shared" si="4"/>
        <v>92931.244643627389</v>
      </c>
      <c r="P89" s="49">
        <f t="shared" si="5"/>
        <v>94151108.565332845</v>
      </c>
      <c r="R89">
        <f t="shared" si="6"/>
        <v>3.6096703308681199E-3</v>
      </c>
      <c r="S89">
        <f t="shared" si="7"/>
        <v>2.6071248713056994E-2</v>
      </c>
    </row>
    <row r="90" spans="1:19" x14ac:dyDescent="0.25">
      <c r="A90" s="35" t="s">
        <v>57</v>
      </c>
      <c r="B90" s="30"/>
      <c r="C90" s="60"/>
      <c r="D90" s="61"/>
      <c r="E90" s="60"/>
      <c r="F90" s="61"/>
      <c r="G90" s="60"/>
      <c r="H90" s="61"/>
      <c r="I90" s="60"/>
      <c r="J90" s="61"/>
      <c r="K90" s="60"/>
      <c r="L90" s="61"/>
      <c r="M90" s="49"/>
      <c r="N90" s="49"/>
      <c r="O90" s="49">
        <f t="shared" si="4"/>
        <v>0</v>
      </c>
      <c r="P90" s="49">
        <f t="shared" si="5"/>
        <v>0</v>
      </c>
      <c r="R90">
        <f t="shared" si="6"/>
        <v>0</v>
      </c>
      <c r="S90">
        <f t="shared" si="7"/>
        <v>0</v>
      </c>
    </row>
    <row r="91" spans="1:19" x14ac:dyDescent="0.25">
      <c r="A91" s="22" t="s">
        <v>98</v>
      </c>
      <c r="B91" s="24" t="s">
        <v>99</v>
      </c>
      <c r="C91" s="59">
        <v>55</v>
      </c>
      <c r="D91" s="59">
        <v>121328</v>
      </c>
      <c r="E91" s="59">
        <v>53</v>
      </c>
      <c r="F91" s="59">
        <v>117324</v>
      </c>
      <c r="G91" s="59">
        <v>55</v>
      </c>
      <c r="H91" s="59">
        <v>114718</v>
      </c>
      <c r="I91" s="59">
        <v>51</v>
      </c>
      <c r="J91" s="59">
        <v>111916</v>
      </c>
      <c r="K91" s="59">
        <v>54</v>
      </c>
      <c r="L91" s="59">
        <v>131112</v>
      </c>
      <c r="M91" s="49"/>
      <c r="N91" s="49"/>
      <c r="O91" s="49">
        <f t="shared" si="4"/>
        <v>53.752853926071879</v>
      </c>
      <c r="P91" s="49">
        <f t="shared" si="5"/>
        <v>133678.87841949574</v>
      </c>
      <c r="R91">
        <f t="shared" si="6"/>
        <v>-4.5767791468170893E-3</v>
      </c>
      <c r="S91">
        <f t="shared" si="7"/>
        <v>1.9577753519858909E-2</v>
      </c>
    </row>
    <row r="92" spans="1:19" x14ac:dyDescent="0.25">
      <c r="A92" s="22" t="s">
        <v>100</v>
      </c>
      <c r="B92" s="24" t="s">
        <v>1</v>
      </c>
      <c r="C92" s="59">
        <v>6</v>
      </c>
      <c r="D92" s="59">
        <v>23911</v>
      </c>
      <c r="E92" s="59">
        <v>6</v>
      </c>
      <c r="F92" s="59">
        <v>23874</v>
      </c>
      <c r="G92" s="59">
        <v>5</v>
      </c>
      <c r="H92" s="59">
        <v>9767</v>
      </c>
      <c r="I92" s="59">
        <v>9</v>
      </c>
      <c r="J92" s="59">
        <v>9156</v>
      </c>
      <c r="K92" s="59" t="s">
        <v>101</v>
      </c>
      <c r="L92" s="59" t="s">
        <v>101</v>
      </c>
      <c r="M92" s="49"/>
      <c r="N92" s="49"/>
      <c r="O92" s="49">
        <f t="shared" si="4"/>
        <v>11.793336273940035</v>
      </c>
      <c r="P92" s="49">
        <f t="shared" si="5"/>
        <v>4828.1173098272884</v>
      </c>
      <c r="R92">
        <f t="shared" si="6"/>
        <v>0.14471424255333187</v>
      </c>
      <c r="S92">
        <f t="shared" si="7"/>
        <v>-0.27383382609338081</v>
      </c>
    </row>
    <row r="93" spans="1:19" x14ac:dyDescent="0.25">
      <c r="A93" s="22" t="s">
        <v>102</v>
      </c>
      <c r="B93" s="24" t="s">
        <v>2</v>
      </c>
      <c r="C93" s="59">
        <v>1343</v>
      </c>
      <c r="D93" s="59">
        <v>22377506</v>
      </c>
      <c r="E93" s="59">
        <v>1323</v>
      </c>
      <c r="F93" s="59">
        <v>22323923</v>
      </c>
      <c r="G93" s="59">
        <v>1296</v>
      </c>
      <c r="H93" s="59">
        <v>20433402</v>
      </c>
      <c r="I93" s="59">
        <v>1287</v>
      </c>
      <c r="J93" s="59">
        <v>20595210</v>
      </c>
      <c r="K93" s="59">
        <v>1299</v>
      </c>
      <c r="L93" s="59">
        <v>22492163</v>
      </c>
      <c r="M93" s="49"/>
      <c r="N93" s="49"/>
      <c r="O93" s="49">
        <f t="shared" si="4"/>
        <v>1288.2271137967668</v>
      </c>
      <c r="P93" s="49">
        <f t="shared" si="5"/>
        <v>22520918.925666388</v>
      </c>
      <c r="R93">
        <f t="shared" si="6"/>
        <v>-8.2932149370540387E-3</v>
      </c>
      <c r="S93">
        <f t="shared" si="7"/>
        <v>1.2784864517649819E-3</v>
      </c>
    </row>
    <row r="94" spans="1:19" x14ac:dyDescent="0.25">
      <c r="A94" s="22" t="s">
        <v>103</v>
      </c>
      <c r="B94" s="24" t="s">
        <v>3</v>
      </c>
      <c r="C94" s="59">
        <v>307</v>
      </c>
      <c r="D94" s="59">
        <v>2975189</v>
      </c>
      <c r="E94" s="59">
        <v>338</v>
      </c>
      <c r="F94" s="59">
        <v>2510941</v>
      </c>
      <c r="G94" s="59">
        <v>351</v>
      </c>
      <c r="H94" s="59">
        <v>1705836</v>
      </c>
      <c r="I94" s="59">
        <v>314</v>
      </c>
      <c r="J94" s="59">
        <v>1973010</v>
      </c>
      <c r="K94" s="59">
        <v>354</v>
      </c>
      <c r="L94" s="59">
        <v>2349503</v>
      </c>
      <c r="M94" s="49"/>
      <c r="N94" s="49"/>
      <c r="O94" s="49">
        <f t="shared" si="4"/>
        <v>366.83391741390642</v>
      </c>
      <c r="P94" s="49">
        <f t="shared" si="5"/>
        <v>2214834.9342486518</v>
      </c>
      <c r="R94">
        <f t="shared" si="6"/>
        <v>3.6254003994085959E-2</v>
      </c>
      <c r="S94">
        <f t="shared" si="7"/>
        <v>-5.7317681974165757E-2</v>
      </c>
    </row>
    <row r="95" spans="1:19" x14ac:dyDescent="0.25">
      <c r="A95" s="22" t="s">
        <v>104</v>
      </c>
      <c r="B95" s="24" t="s">
        <v>4</v>
      </c>
      <c r="C95" s="59">
        <v>41</v>
      </c>
      <c r="D95" s="59">
        <v>620361</v>
      </c>
      <c r="E95" s="59">
        <v>40</v>
      </c>
      <c r="F95" s="59">
        <v>906623</v>
      </c>
      <c r="G95" s="59">
        <v>44</v>
      </c>
      <c r="H95" s="59">
        <v>927499</v>
      </c>
      <c r="I95" s="59">
        <v>41</v>
      </c>
      <c r="J95" s="59">
        <v>947890</v>
      </c>
      <c r="K95" s="59">
        <v>46</v>
      </c>
      <c r="L95" s="59">
        <v>1027800</v>
      </c>
      <c r="M95" s="49"/>
      <c r="N95" s="49"/>
      <c r="O95" s="49">
        <f t="shared" si="4"/>
        <v>47.342514997176984</v>
      </c>
      <c r="P95" s="49">
        <f t="shared" si="5"/>
        <v>1166070.0607750965</v>
      </c>
      <c r="R95">
        <f t="shared" si="6"/>
        <v>2.9185108634282253E-2</v>
      </c>
      <c r="S95">
        <f t="shared" si="7"/>
        <v>0.13453012334607561</v>
      </c>
    </row>
    <row r="96" spans="1:19" x14ac:dyDescent="0.25">
      <c r="A96" s="22" t="s">
        <v>105</v>
      </c>
      <c r="B96" s="24" t="s">
        <v>5</v>
      </c>
      <c r="C96" s="59">
        <v>1876</v>
      </c>
      <c r="D96" s="59">
        <v>2480626</v>
      </c>
      <c r="E96" s="59">
        <v>1851</v>
      </c>
      <c r="F96" s="59">
        <v>2692949</v>
      </c>
      <c r="G96" s="59">
        <v>1863</v>
      </c>
      <c r="H96" s="59">
        <v>2518090</v>
      </c>
      <c r="I96" s="59">
        <v>1800</v>
      </c>
      <c r="J96" s="59">
        <v>2668564</v>
      </c>
      <c r="K96" s="59">
        <v>1829</v>
      </c>
      <c r="L96" s="59">
        <v>3061636</v>
      </c>
      <c r="M96" s="49"/>
      <c r="N96" s="49"/>
      <c r="O96" s="49">
        <f t="shared" si="4"/>
        <v>1817.4351503748881</v>
      </c>
      <c r="P96" s="49">
        <f t="shared" si="5"/>
        <v>3227019.7397247218</v>
      </c>
      <c r="R96">
        <f t="shared" si="6"/>
        <v>-6.3230451750202477E-3</v>
      </c>
      <c r="S96">
        <f t="shared" si="7"/>
        <v>5.4018093504492937E-2</v>
      </c>
    </row>
    <row r="97" spans="1:19" x14ac:dyDescent="0.25">
      <c r="A97" s="22" t="s">
        <v>106</v>
      </c>
      <c r="B97" s="24" t="s">
        <v>6</v>
      </c>
      <c r="C97" s="59">
        <v>4689</v>
      </c>
      <c r="D97" s="59">
        <v>30455176</v>
      </c>
      <c r="E97" s="59">
        <v>4643</v>
      </c>
      <c r="F97" s="59">
        <v>31099737</v>
      </c>
      <c r="G97" s="59">
        <v>4652</v>
      </c>
      <c r="H97" s="59">
        <v>31616878</v>
      </c>
      <c r="I97" s="59">
        <v>4558</v>
      </c>
      <c r="J97" s="59">
        <v>30793603</v>
      </c>
      <c r="K97" s="59">
        <v>4499</v>
      </c>
      <c r="L97" s="59">
        <v>31003595</v>
      </c>
      <c r="M97" s="49"/>
      <c r="N97" s="49"/>
      <c r="O97" s="49">
        <f t="shared" si="4"/>
        <v>4452.7153553360686</v>
      </c>
      <c r="P97" s="49">
        <f t="shared" si="5"/>
        <v>31142235.921395171</v>
      </c>
      <c r="R97">
        <f t="shared" si="6"/>
        <v>-1.0287762761487351E-2</v>
      </c>
      <c r="S97">
        <f t="shared" si="7"/>
        <v>4.4717692059637049E-3</v>
      </c>
    </row>
    <row r="98" spans="1:19" x14ac:dyDescent="0.25">
      <c r="A98" s="22" t="s">
        <v>107</v>
      </c>
      <c r="B98" s="24" t="s">
        <v>7</v>
      </c>
      <c r="C98" s="59">
        <v>1272</v>
      </c>
      <c r="D98" s="59">
        <v>5843700</v>
      </c>
      <c r="E98" s="59">
        <v>1273</v>
      </c>
      <c r="F98" s="59">
        <v>5799298</v>
      </c>
      <c r="G98" s="59">
        <v>1260</v>
      </c>
      <c r="H98" s="59">
        <v>5941394</v>
      </c>
      <c r="I98" s="59">
        <v>1235</v>
      </c>
      <c r="J98" s="59">
        <v>5926283</v>
      </c>
      <c r="K98" s="59">
        <v>1252</v>
      </c>
      <c r="L98" s="59">
        <v>6218752</v>
      </c>
      <c r="M98" s="49"/>
      <c r="N98" s="49"/>
      <c r="O98" s="49">
        <f t="shared" si="4"/>
        <v>1247.0493297019257</v>
      </c>
      <c r="P98" s="49">
        <f t="shared" si="5"/>
        <v>6316217.3913371367</v>
      </c>
      <c r="R98">
        <f t="shared" si="6"/>
        <v>-3.9542095032543134E-3</v>
      </c>
      <c r="S98">
        <f t="shared" si="7"/>
        <v>1.5672821707174878E-2</v>
      </c>
    </row>
    <row r="99" spans="1:19" x14ac:dyDescent="0.25">
      <c r="A99" s="22" t="s">
        <v>108</v>
      </c>
      <c r="B99" s="24" t="s">
        <v>8</v>
      </c>
      <c r="C99" s="59">
        <v>1610</v>
      </c>
      <c r="D99" s="59">
        <v>523297</v>
      </c>
      <c r="E99" s="59">
        <v>1616</v>
      </c>
      <c r="F99" s="59">
        <v>546676</v>
      </c>
      <c r="G99" s="59">
        <v>1686</v>
      </c>
      <c r="H99" s="59">
        <v>572334</v>
      </c>
      <c r="I99" s="59">
        <v>1695</v>
      </c>
      <c r="J99" s="59">
        <v>585848</v>
      </c>
      <c r="K99" s="59">
        <v>1720</v>
      </c>
      <c r="L99" s="59">
        <v>591108</v>
      </c>
      <c r="M99" s="49"/>
      <c r="N99" s="49"/>
      <c r="O99" s="49">
        <f t="shared" si="4"/>
        <v>1748.6548212493437</v>
      </c>
      <c r="P99" s="49">
        <f t="shared" si="5"/>
        <v>609391.63031711604</v>
      </c>
      <c r="R99">
        <f t="shared" si="6"/>
        <v>1.6659779796130092E-2</v>
      </c>
      <c r="S99">
        <f t="shared" si="7"/>
        <v>3.0931116339342424E-2</v>
      </c>
    </row>
    <row r="100" spans="1:19" x14ac:dyDescent="0.25">
      <c r="A100" s="22" t="s">
        <v>109</v>
      </c>
      <c r="B100" s="24" t="s">
        <v>9</v>
      </c>
      <c r="C100" s="59">
        <v>899</v>
      </c>
      <c r="D100" s="59">
        <v>916917</v>
      </c>
      <c r="E100" s="59">
        <v>865</v>
      </c>
      <c r="F100" s="59">
        <v>897883</v>
      </c>
      <c r="G100" s="59">
        <v>896</v>
      </c>
      <c r="H100" s="59">
        <v>895812</v>
      </c>
      <c r="I100" s="59">
        <v>884</v>
      </c>
      <c r="J100" s="59">
        <v>916820</v>
      </c>
      <c r="K100" s="59">
        <v>884</v>
      </c>
      <c r="L100" s="59">
        <v>998694</v>
      </c>
      <c r="M100" s="49"/>
      <c r="N100" s="49"/>
      <c r="O100" s="49">
        <f t="shared" si="4"/>
        <v>880.28927027556915</v>
      </c>
      <c r="P100" s="49">
        <f t="shared" si="5"/>
        <v>1020253.3857924029</v>
      </c>
      <c r="R100">
        <f t="shared" si="6"/>
        <v>-4.1976580593109381E-3</v>
      </c>
      <c r="S100">
        <f t="shared" si="7"/>
        <v>2.1587579170800009E-2</v>
      </c>
    </row>
    <row r="101" spans="1:19" x14ac:dyDescent="0.25">
      <c r="A101" s="22" t="s">
        <v>110</v>
      </c>
      <c r="B101" s="24" t="s">
        <v>10</v>
      </c>
      <c r="C101" s="59">
        <v>240</v>
      </c>
      <c r="D101" s="59">
        <v>410237</v>
      </c>
      <c r="E101" s="59">
        <v>229</v>
      </c>
      <c r="F101" s="59">
        <v>399389</v>
      </c>
      <c r="G101" s="59">
        <v>224</v>
      </c>
      <c r="H101" s="59">
        <v>417760</v>
      </c>
      <c r="I101" s="59">
        <v>247</v>
      </c>
      <c r="J101" s="59">
        <v>497623</v>
      </c>
      <c r="K101" s="59" t="s">
        <v>101</v>
      </c>
      <c r="L101" s="59" t="s">
        <v>101</v>
      </c>
      <c r="M101" s="49"/>
      <c r="N101" s="49"/>
      <c r="O101" s="49">
        <f t="shared" si="4"/>
        <v>251.77972853443868</v>
      </c>
      <c r="P101" s="49">
        <f t="shared" si="5"/>
        <v>565992.73516363662</v>
      </c>
      <c r="R101">
        <f t="shared" si="6"/>
        <v>9.6292030591191846E-3</v>
      </c>
      <c r="S101">
        <f t="shared" si="7"/>
        <v>6.6486115668484835E-2</v>
      </c>
    </row>
    <row r="102" spans="1:19" x14ac:dyDescent="0.25">
      <c r="A102" s="22" t="s">
        <v>111</v>
      </c>
      <c r="B102" s="24" t="s">
        <v>11</v>
      </c>
      <c r="C102" s="59">
        <v>2089</v>
      </c>
      <c r="D102" s="59">
        <v>1857362</v>
      </c>
      <c r="E102" s="59">
        <v>2129</v>
      </c>
      <c r="F102" s="59">
        <v>1861186</v>
      </c>
      <c r="G102" s="59">
        <v>2142</v>
      </c>
      <c r="H102" s="59">
        <v>1814083</v>
      </c>
      <c r="I102" s="59">
        <v>2116</v>
      </c>
      <c r="J102" s="59">
        <v>1733256</v>
      </c>
      <c r="K102" s="59">
        <v>2138</v>
      </c>
      <c r="L102" s="59">
        <v>1265900</v>
      </c>
      <c r="M102" s="49"/>
      <c r="N102" s="49"/>
      <c r="O102" s="49">
        <f t="shared" si="4"/>
        <v>2150.4285440899712</v>
      </c>
      <c r="P102" s="49">
        <f t="shared" si="5"/>
        <v>1150204.6283187575</v>
      </c>
      <c r="R102">
        <f t="shared" si="6"/>
        <v>5.8131637464786667E-3</v>
      </c>
      <c r="S102">
        <f t="shared" si="7"/>
        <v>-9.1393768608296511E-2</v>
      </c>
    </row>
    <row r="103" spans="1:19" x14ac:dyDescent="0.25">
      <c r="A103" s="22" t="s">
        <v>112</v>
      </c>
      <c r="B103" s="24" t="s">
        <v>12</v>
      </c>
      <c r="C103" s="59">
        <v>3728</v>
      </c>
      <c r="D103" s="59">
        <v>2505853</v>
      </c>
      <c r="E103" s="59">
        <v>3770</v>
      </c>
      <c r="F103" s="59">
        <v>2529116</v>
      </c>
      <c r="G103" s="59">
        <v>3740</v>
      </c>
      <c r="H103" s="59">
        <v>2714318</v>
      </c>
      <c r="I103" s="59">
        <v>3721</v>
      </c>
      <c r="J103" s="59">
        <v>2708512</v>
      </c>
      <c r="K103" s="59">
        <v>3820</v>
      </c>
      <c r="L103" s="59">
        <v>3623371</v>
      </c>
      <c r="M103" s="49"/>
      <c r="N103" s="49"/>
      <c r="O103" s="49">
        <f t="shared" si="4"/>
        <v>3843.352582541323</v>
      </c>
      <c r="P103" s="49">
        <f t="shared" si="5"/>
        <v>3973306.8636349766</v>
      </c>
      <c r="R103">
        <f t="shared" si="6"/>
        <v>6.1132415029641063E-3</v>
      </c>
      <c r="S103">
        <f t="shared" si="7"/>
        <v>9.6577431247028445E-2</v>
      </c>
    </row>
    <row r="104" spans="1:19" x14ac:dyDescent="0.25">
      <c r="A104" s="22" t="s">
        <v>113</v>
      </c>
      <c r="B104" s="24" t="s">
        <v>13</v>
      </c>
      <c r="C104" s="59">
        <v>1300</v>
      </c>
      <c r="D104" s="59">
        <v>1651168</v>
      </c>
      <c r="E104" s="59">
        <v>1329</v>
      </c>
      <c r="F104" s="59">
        <v>1909866</v>
      </c>
      <c r="G104" s="59">
        <v>1404</v>
      </c>
      <c r="H104" s="59">
        <v>1914716</v>
      </c>
      <c r="I104" s="59">
        <v>1389</v>
      </c>
      <c r="J104" s="59">
        <v>2132319</v>
      </c>
      <c r="K104" s="59">
        <v>1278</v>
      </c>
      <c r="L104" s="59">
        <v>2158302</v>
      </c>
      <c r="M104" s="49"/>
      <c r="N104" s="49"/>
      <c r="O104" s="49">
        <f t="shared" si="4"/>
        <v>1272.5584210331403</v>
      </c>
      <c r="P104" s="49">
        <f t="shared" si="5"/>
        <v>2307769.613283162</v>
      </c>
      <c r="R104">
        <f t="shared" si="6"/>
        <v>-4.2578865155395995E-3</v>
      </c>
      <c r="S104">
        <f t="shared" si="7"/>
        <v>6.9252409200919018E-2</v>
      </c>
    </row>
    <row r="105" spans="1:19" x14ac:dyDescent="0.25">
      <c r="A105" s="22" t="s">
        <v>114</v>
      </c>
      <c r="B105" s="24" t="s">
        <v>115</v>
      </c>
      <c r="C105" s="59" t="s">
        <v>85</v>
      </c>
      <c r="D105" s="59" t="s">
        <v>85</v>
      </c>
      <c r="E105" s="59" t="s">
        <v>85</v>
      </c>
      <c r="F105" s="59" t="s">
        <v>85</v>
      </c>
      <c r="G105" s="59" t="s">
        <v>85</v>
      </c>
      <c r="H105" s="59" t="s">
        <v>85</v>
      </c>
      <c r="I105" s="59" t="s">
        <v>85</v>
      </c>
      <c r="J105" s="59" t="s">
        <v>85</v>
      </c>
      <c r="K105" s="59" t="s">
        <v>85</v>
      </c>
      <c r="L105" s="59" t="s">
        <v>85</v>
      </c>
      <c r="M105" s="49"/>
      <c r="N105" s="49"/>
      <c r="O105" s="49">
        <f t="shared" si="4"/>
        <v>0</v>
      </c>
      <c r="P105" s="49">
        <f t="shared" si="5"/>
        <v>0</v>
      </c>
      <c r="R105">
        <f t="shared" si="6"/>
        <v>0</v>
      </c>
      <c r="S105">
        <f t="shared" si="7"/>
        <v>0</v>
      </c>
    </row>
    <row r="106" spans="1:19" x14ac:dyDescent="0.25">
      <c r="A106" s="22" t="s">
        <v>116</v>
      </c>
      <c r="B106" s="24" t="s">
        <v>14</v>
      </c>
      <c r="C106" s="59">
        <v>320</v>
      </c>
      <c r="D106" s="59">
        <v>84112</v>
      </c>
      <c r="E106" s="59">
        <v>317</v>
      </c>
      <c r="F106" s="59">
        <v>91162</v>
      </c>
      <c r="G106" s="59">
        <v>337</v>
      </c>
      <c r="H106" s="59">
        <v>92281</v>
      </c>
      <c r="I106" s="59">
        <v>337</v>
      </c>
      <c r="J106" s="59">
        <v>94144</v>
      </c>
      <c r="K106" s="59">
        <v>353</v>
      </c>
      <c r="L106" s="59">
        <v>102922</v>
      </c>
      <c r="M106" s="49"/>
      <c r="N106" s="49"/>
      <c r="O106" s="49">
        <f t="shared" si="4"/>
        <v>361.76861494253473</v>
      </c>
      <c r="P106" s="49">
        <f t="shared" si="5"/>
        <v>108248.22437252292</v>
      </c>
      <c r="R106">
        <f t="shared" si="6"/>
        <v>2.4840268959021916E-2</v>
      </c>
      <c r="S106">
        <f t="shared" si="7"/>
        <v>5.1750105638473043E-2</v>
      </c>
    </row>
    <row r="107" spans="1:19" x14ac:dyDescent="0.25">
      <c r="A107" s="22" t="s">
        <v>117</v>
      </c>
      <c r="B107" s="24" t="s">
        <v>15</v>
      </c>
      <c r="C107" s="59">
        <v>432</v>
      </c>
      <c r="D107" s="59">
        <v>876743</v>
      </c>
      <c r="E107" s="59">
        <v>446</v>
      </c>
      <c r="F107" s="59">
        <v>649935</v>
      </c>
      <c r="G107" s="59">
        <v>469</v>
      </c>
      <c r="H107" s="59">
        <v>670787</v>
      </c>
      <c r="I107" s="59">
        <v>467</v>
      </c>
      <c r="J107" s="59">
        <v>742760</v>
      </c>
      <c r="K107" s="59">
        <v>486</v>
      </c>
      <c r="L107" s="59">
        <v>782600</v>
      </c>
      <c r="M107" s="49"/>
      <c r="N107" s="49"/>
      <c r="O107" s="49">
        <f t="shared" si="4"/>
        <v>500.52341596942961</v>
      </c>
      <c r="P107" s="49">
        <f t="shared" si="5"/>
        <v>760688.28453279124</v>
      </c>
      <c r="R107">
        <f t="shared" si="6"/>
        <v>2.9883571953558841E-2</v>
      </c>
      <c r="S107">
        <f t="shared" si="7"/>
        <v>-2.799861419270222E-2</v>
      </c>
    </row>
    <row r="108" spans="1:19" x14ac:dyDescent="0.25">
      <c r="A108" s="22" t="s">
        <v>118</v>
      </c>
      <c r="B108" s="24" t="s">
        <v>16</v>
      </c>
      <c r="C108" s="59">
        <v>710</v>
      </c>
      <c r="D108" s="59">
        <v>270815</v>
      </c>
      <c r="E108" s="59">
        <v>698</v>
      </c>
      <c r="F108" s="59">
        <v>285975</v>
      </c>
      <c r="G108" s="59">
        <v>738</v>
      </c>
      <c r="H108" s="59">
        <v>301868</v>
      </c>
      <c r="I108" s="59">
        <v>753</v>
      </c>
      <c r="J108" s="59">
        <v>303369</v>
      </c>
      <c r="K108" s="59">
        <v>767</v>
      </c>
      <c r="L108" s="59">
        <v>317808</v>
      </c>
      <c r="M108" s="49"/>
      <c r="N108" s="49"/>
      <c r="O108" s="49">
        <f t="shared" si="4"/>
        <v>781.951141114547</v>
      </c>
      <c r="P108" s="49">
        <f t="shared" si="5"/>
        <v>330778.94117471192</v>
      </c>
      <c r="R108">
        <f t="shared" si="6"/>
        <v>1.9493013187153796E-2</v>
      </c>
      <c r="S108">
        <f t="shared" si="7"/>
        <v>4.0813765464405849E-2</v>
      </c>
    </row>
    <row r="109" spans="1:19" x14ac:dyDescent="0.25">
      <c r="A109" s="22" t="s">
        <v>119</v>
      </c>
      <c r="B109" s="24" t="s">
        <v>17</v>
      </c>
      <c r="C109" s="59">
        <v>1505</v>
      </c>
      <c r="D109" s="59">
        <v>489308</v>
      </c>
      <c r="E109" s="59">
        <v>1538</v>
      </c>
      <c r="F109" s="59">
        <v>597243</v>
      </c>
      <c r="G109" s="59">
        <v>1554</v>
      </c>
      <c r="H109" s="59">
        <v>675294</v>
      </c>
      <c r="I109" s="59">
        <v>1534</v>
      </c>
      <c r="J109" s="59">
        <v>679637</v>
      </c>
      <c r="K109" s="59">
        <v>1590</v>
      </c>
      <c r="L109" s="59">
        <v>730544</v>
      </c>
      <c r="M109" s="49"/>
      <c r="N109" s="49"/>
      <c r="O109" s="49">
        <f t="shared" si="4"/>
        <v>1611.9897665011956</v>
      </c>
      <c r="P109" s="49">
        <f t="shared" si="5"/>
        <v>807536.93226776796</v>
      </c>
      <c r="R109">
        <f t="shared" si="6"/>
        <v>1.3830041824651307E-2</v>
      </c>
      <c r="S109">
        <f t="shared" si="7"/>
        <v>0.10539123210616741</v>
      </c>
    </row>
    <row r="110" spans="1:19" x14ac:dyDescent="0.25">
      <c r="A110" s="21"/>
      <c r="B110" s="24" t="s">
        <v>86</v>
      </c>
      <c r="C110" s="59">
        <v>22422</v>
      </c>
      <c r="D110" s="59">
        <v>74483610</v>
      </c>
      <c r="E110" s="59">
        <v>22464</v>
      </c>
      <c r="F110" s="59">
        <v>75243100</v>
      </c>
      <c r="G110" s="59">
        <v>22716</v>
      </c>
      <c r="H110" s="59">
        <v>73336836</v>
      </c>
      <c r="I110" s="59">
        <v>22438</v>
      </c>
      <c r="J110" s="59">
        <v>73419922</v>
      </c>
      <c r="K110" s="59">
        <v>22592</v>
      </c>
      <c r="L110" s="59">
        <v>77117769</v>
      </c>
      <c r="M110" s="49"/>
      <c r="N110" s="49"/>
      <c r="O110" s="49">
        <f t="shared" si="4"/>
        <v>22634.701012134854</v>
      </c>
      <c r="P110" s="49">
        <f t="shared" si="5"/>
        <v>77790738.048824668</v>
      </c>
      <c r="R110">
        <f t="shared" si="6"/>
        <v>1.8900943756574584E-3</v>
      </c>
      <c r="S110">
        <f t="shared" si="7"/>
        <v>8.7265108619087872E-3</v>
      </c>
    </row>
    <row r="111" spans="1:19" x14ac:dyDescent="0.25">
      <c r="A111" s="35" t="s">
        <v>58</v>
      </c>
      <c r="B111" s="30"/>
      <c r="C111" s="60"/>
      <c r="D111" s="61"/>
      <c r="E111" s="60"/>
      <c r="F111" s="61"/>
      <c r="G111" s="60"/>
      <c r="H111" s="61"/>
      <c r="I111" s="60"/>
      <c r="J111" s="61"/>
      <c r="K111" s="60"/>
      <c r="L111" s="61"/>
      <c r="M111" s="49"/>
      <c r="N111" s="49"/>
      <c r="O111" s="49">
        <f t="shared" si="4"/>
        <v>0</v>
      </c>
      <c r="P111" s="49">
        <f t="shared" si="5"/>
        <v>0</v>
      </c>
      <c r="R111">
        <f t="shared" si="6"/>
        <v>0</v>
      </c>
      <c r="S111">
        <f t="shared" si="7"/>
        <v>0</v>
      </c>
    </row>
    <row r="112" spans="1:19" x14ac:dyDescent="0.25">
      <c r="A112" s="22" t="s">
        <v>98</v>
      </c>
      <c r="B112" s="24" t="s">
        <v>99</v>
      </c>
      <c r="C112" s="59">
        <v>319</v>
      </c>
      <c r="D112" s="59">
        <v>129663</v>
      </c>
      <c r="E112" s="59">
        <v>338</v>
      </c>
      <c r="F112" s="59">
        <v>142231</v>
      </c>
      <c r="G112" s="59">
        <v>342</v>
      </c>
      <c r="H112" s="59">
        <v>137219</v>
      </c>
      <c r="I112" s="59">
        <v>336</v>
      </c>
      <c r="J112" s="59">
        <v>123106</v>
      </c>
      <c r="K112" s="59">
        <v>326</v>
      </c>
      <c r="L112" s="59">
        <v>120466</v>
      </c>
      <c r="M112" s="49"/>
      <c r="N112" s="49"/>
      <c r="O112" s="49">
        <f t="shared" si="4"/>
        <v>327.77387036694074</v>
      </c>
      <c r="P112" s="49">
        <f t="shared" si="5"/>
        <v>118270.544493694</v>
      </c>
      <c r="R112">
        <f t="shared" si="6"/>
        <v>5.4413201439900138E-3</v>
      </c>
      <c r="S112">
        <f t="shared" si="7"/>
        <v>-1.8224690006358624E-2</v>
      </c>
    </row>
    <row r="113" spans="1:19" x14ac:dyDescent="0.25">
      <c r="A113" s="22" t="s">
        <v>100</v>
      </c>
      <c r="B113" s="24" t="s">
        <v>1</v>
      </c>
      <c r="C113" s="59">
        <v>21</v>
      </c>
      <c r="D113" s="59">
        <v>6867003</v>
      </c>
      <c r="E113" s="59">
        <v>19</v>
      </c>
      <c r="F113" s="59">
        <v>6543538</v>
      </c>
      <c r="G113" s="59">
        <v>20</v>
      </c>
      <c r="H113" s="59">
        <v>5833563</v>
      </c>
      <c r="I113" s="59">
        <v>24</v>
      </c>
      <c r="J113" s="59">
        <v>4110994</v>
      </c>
      <c r="K113" s="59">
        <v>21</v>
      </c>
      <c r="L113" s="59">
        <v>4362282</v>
      </c>
      <c r="M113" s="49"/>
      <c r="N113" s="49"/>
      <c r="O113" s="49">
        <f t="shared" si="4"/>
        <v>0</v>
      </c>
      <c r="P113" s="49">
        <f t="shared" si="5"/>
        <v>3894487.9296432147</v>
      </c>
      <c r="R113">
        <f t="shared" si="6"/>
        <v>0</v>
      </c>
      <c r="S113">
        <f t="shared" si="7"/>
        <v>-0.10723609119190036</v>
      </c>
    </row>
    <row r="114" spans="1:19" x14ac:dyDescent="0.25">
      <c r="A114" s="22" t="s">
        <v>102</v>
      </c>
      <c r="B114" s="24" t="s">
        <v>2</v>
      </c>
      <c r="C114" s="59">
        <v>3406</v>
      </c>
      <c r="D114" s="59">
        <v>189474760</v>
      </c>
      <c r="E114" s="59">
        <v>3321</v>
      </c>
      <c r="F114" s="59">
        <v>183540319</v>
      </c>
      <c r="G114" s="59">
        <v>3287</v>
      </c>
      <c r="H114" s="59">
        <v>158109474</v>
      </c>
      <c r="I114" s="59">
        <v>3243</v>
      </c>
      <c r="J114" s="59">
        <v>146322181</v>
      </c>
      <c r="K114" s="59">
        <v>3174</v>
      </c>
      <c r="L114" s="59">
        <v>151358570</v>
      </c>
      <c r="M114" s="49"/>
      <c r="N114" s="49"/>
      <c r="O114" s="49">
        <f t="shared" si="4"/>
        <v>3118.5125210711622</v>
      </c>
      <c r="P114" s="49">
        <f t="shared" si="5"/>
        <v>143093836.76684278</v>
      </c>
      <c r="R114">
        <f t="shared" si="6"/>
        <v>-1.7481877419293634E-2</v>
      </c>
      <c r="S114">
        <f t="shared" si="7"/>
        <v>-5.4603668845161546E-2</v>
      </c>
    </row>
    <row r="115" spans="1:19" x14ac:dyDescent="0.25">
      <c r="A115" s="22" t="s">
        <v>103</v>
      </c>
      <c r="B115" s="24" t="s">
        <v>3</v>
      </c>
      <c r="C115" s="59">
        <v>402</v>
      </c>
      <c r="D115" s="59">
        <v>3511743</v>
      </c>
      <c r="E115" s="59">
        <v>404</v>
      </c>
      <c r="F115" s="59">
        <v>3501314</v>
      </c>
      <c r="G115" s="59">
        <v>441</v>
      </c>
      <c r="H115" s="59">
        <v>4008175</v>
      </c>
      <c r="I115" s="59">
        <v>492</v>
      </c>
      <c r="J115" s="59">
        <v>4471331</v>
      </c>
      <c r="K115" s="59">
        <v>538</v>
      </c>
      <c r="L115" s="59">
        <v>4954298</v>
      </c>
      <c r="M115" s="49"/>
      <c r="N115" s="49"/>
      <c r="O115" s="49">
        <f t="shared" si="4"/>
        <v>578.6571601166969</v>
      </c>
      <c r="P115" s="49">
        <f t="shared" si="5"/>
        <v>5399418.3212549752</v>
      </c>
      <c r="R115">
        <f t="shared" si="6"/>
        <v>7.5570929584938495E-2</v>
      </c>
      <c r="S115">
        <f t="shared" si="7"/>
        <v>8.984528610410103E-2</v>
      </c>
    </row>
    <row r="116" spans="1:19" x14ac:dyDescent="0.25">
      <c r="A116" s="22" t="s">
        <v>104</v>
      </c>
      <c r="B116" s="24" t="s">
        <v>4</v>
      </c>
      <c r="C116" s="59">
        <v>157</v>
      </c>
      <c r="D116" s="59">
        <v>1991580</v>
      </c>
      <c r="E116" s="59">
        <v>156</v>
      </c>
      <c r="F116" s="59">
        <v>2065714</v>
      </c>
      <c r="G116" s="59">
        <v>158</v>
      </c>
      <c r="H116" s="59">
        <v>2045867</v>
      </c>
      <c r="I116" s="59">
        <v>150</v>
      </c>
      <c r="J116" s="59">
        <v>2116391</v>
      </c>
      <c r="K116" s="59">
        <v>150</v>
      </c>
      <c r="L116" s="59">
        <v>2339822</v>
      </c>
      <c r="M116" s="49"/>
      <c r="N116" s="49"/>
      <c r="O116" s="49">
        <f t="shared" si="4"/>
        <v>148.29932036332389</v>
      </c>
      <c r="P116" s="49">
        <f t="shared" si="5"/>
        <v>2436010.1079301722</v>
      </c>
      <c r="R116">
        <f t="shared" si="6"/>
        <v>-1.1337864244507445E-2</v>
      </c>
      <c r="S116">
        <f t="shared" si="7"/>
        <v>4.1109156136736935E-2</v>
      </c>
    </row>
    <row r="117" spans="1:19" x14ac:dyDescent="0.25">
      <c r="A117" s="22" t="s">
        <v>105</v>
      </c>
      <c r="B117" s="24" t="s">
        <v>5</v>
      </c>
      <c r="C117" s="59">
        <v>5620</v>
      </c>
      <c r="D117" s="59">
        <v>5643080</v>
      </c>
      <c r="E117" s="59">
        <v>5539</v>
      </c>
      <c r="F117" s="59">
        <v>5608157</v>
      </c>
      <c r="G117" s="59">
        <v>5514</v>
      </c>
      <c r="H117" s="59">
        <v>5134919</v>
      </c>
      <c r="I117" s="59">
        <v>5532</v>
      </c>
      <c r="J117" s="59">
        <v>5389657</v>
      </c>
      <c r="K117" s="59">
        <v>5523</v>
      </c>
      <c r="L117" s="59">
        <v>5600337</v>
      </c>
      <c r="M117" s="49"/>
      <c r="N117" s="49"/>
      <c r="O117" s="49">
        <f t="shared" si="4"/>
        <v>5499.0127310066355</v>
      </c>
      <c r="P117" s="49">
        <f t="shared" si="5"/>
        <v>5589701.9325147122</v>
      </c>
      <c r="R117">
        <f t="shared" si="6"/>
        <v>-4.3431593324939621E-3</v>
      </c>
      <c r="S117">
        <f t="shared" si="7"/>
        <v>-1.8990049143984278E-3</v>
      </c>
    </row>
    <row r="118" spans="1:19" x14ac:dyDescent="0.25">
      <c r="A118" s="22" t="s">
        <v>106</v>
      </c>
      <c r="B118" s="24" t="s">
        <v>6</v>
      </c>
      <c r="C118" s="59">
        <v>15822</v>
      </c>
      <c r="D118" s="59">
        <v>192395534</v>
      </c>
      <c r="E118" s="59">
        <v>15712</v>
      </c>
      <c r="F118" s="59">
        <v>198067682</v>
      </c>
      <c r="G118" s="59">
        <v>15515</v>
      </c>
      <c r="H118" s="59">
        <v>200388683</v>
      </c>
      <c r="I118" s="59">
        <v>14817</v>
      </c>
      <c r="J118" s="59">
        <v>197347789</v>
      </c>
      <c r="K118" s="59">
        <v>14720</v>
      </c>
      <c r="L118" s="59">
        <v>182991005</v>
      </c>
      <c r="M118" s="49"/>
      <c r="N118" s="49"/>
      <c r="O118" s="49">
        <f t="shared" si="4"/>
        <v>14456.708277306072</v>
      </c>
      <c r="P118" s="49">
        <f t="shared" si="5"/>
        <v>180712598.70055494</v>
      </c>
      <c r="R118">
        <f t="shared" si="6"/>
        <v>-1.7886665943880997E-2</v>
      </c>
      <c r="S118">
        <f t="shared" si="7"/>
        <v>-1.2450919647362224E-2</v>
      </c>
    </row>
    <row r="119" spans="1:19" x14ac:dyDescent="0.25">
      <c r="A119" s="22" t="s">
        <v>107</v>
      </c>
      <c r="B119" s="24" t="s">
        <v>7</v>
      </c>
      <c r="C119" s="59">
        <v>5500</v>
      </c>
      <c r="D119" s="59">
        <v>17581533</v>
      </c>
      <c r="E119" s="59">
        <v>5402</v>
      </c>
      <c r="F119" s="59">
        <v>18133580</v>
      </c>
      <c r="G119" s="59">
        <v>5326</v>
      </c>
      <c r="H119" s="59">
        <v>19271147</v>
      </c>
      <c r="I119" s="59">
        <v>5310</v>
      </c>
      <c r="J119" s="59">
        <v>18373054</v>
      </c>
      <c r="K119" s="59">
        <v>5313</v>
      </c>
      <c r="L119" s="59">
        <v>18730037</v>
      </c>
      <c r="M119" s="49"/>
      <c r="N119" s="49"/>
      <c r="O119" s="49">
        <f t="shared" si="4"/>
        <v>5267.2520097264623</v>
      </c>
      <c r="P119" s="49">
        <f t="shared" si="5"/>
        <v>19028699.555263877</v>
      </c>
      <c r="R119">
        <f t="shared" si="6"/>
        <v>-8.6105759972778806E-3</v>
      </c>
      <c r="S119">
        <f t="shared" si="7"/>
        <v>1.5945646837957517E-2</v>
      </c>
    </row>
    <row r="120" spans="1:19" x14ac:dyDescent="0.25">
      <c r="A120" s="22" t="s">
        <v>108</v>
      </c>
      <c r="B120" s="24" t="s">
        <v>8</v>
      </c>
      <c r="C120" s="59">
        <v>4644</v>
      </c>
      <c r="D120" s="59">
        <v>2057766</v>
      </c>
      <c r="E120" s="59">
        <v>4705</v>
      </c>
      <c r="F120" s="59">
        <v>2181228</v>
      </c>
      <c r="G120" s="59">
        <v>4813</v>
      </c>
      <c r="H120" s="59">
        <v>2420598</v>
      </c>
      <c r="I120" s="59">
        <v>4839</v>
      </c>
      <c r="J120" s="59">
        <v>2575282</v>
      </c>
      <c r="K120" s="59">
        <v>4977</v>
      </c>
      <c r="L120" s="59">
        <v>2773587</v>
      </c>
      <c r="M120" s="49"/>
      <c r="N120" s="49"/>
      <c r="O120" s="49">
        <f t="shared" si="4"/>
        <v>5063.9160600582327</v>
      </c>
      <c r="P120" s="49">
        <f t="shared" si="5"/>
        <v>2988499.8925558403</v>
      </c>
      <c r="R120">
        <f t="shared" si="6"/>
        <v>1.7463544315497792E-2</v>
      </c>
      <c r="S120">
        <f t="shared" si="7"/>
        <v>7.748554220792081E-2</v>
      </c>
    </row>
    <row r="121" spans="1:19" x14ac:dyDescent="0.25">
      <c r="A121" s="22" t="s">
        <v>109</v>
      </c>
      <c r="B121" s="24" t="s">
        <v>9</v>
      </c>
      <c r="C121" s="59">
        <v>5534</v>
      </c>
      <c r="D121" s="59">
        <v>10135174</v>
      </c>
      <c r="E121" s="59">
        <v>5477</v>
      </c>
      <c r="F121" s="59">
        <v>10248319</v>
      </c>
      <c r="G121" s="59">
        <v>5599</v>
      </c>
      <c r="H121" s="59">
        <v>10729026</v>
      </c>
      <c r="I121" s="59">
        <v>5728</v>
      </c>
      <c r="J121" s="59">
        <v>10828420</v>
      </c>
      <c r="K121" s="59">
        <v>5799</v>
      </c>
      <c r="L121" s="59">
        <v>10770492</v>
      </c>
      <c r="M121" s="49"/>
      <c r="N121" s="49"/>
      <c r="O121" s="49">
        <f t="shared" si="4"/>
        <v>5867.2095191980834</v>
      </c>
      <c r="P121" s="49">
        <f t="shared" si="5"/>
        <v>10935449.159921532</v>
      </c>
      <c r="R121">
        <f t="shared" si="6"/>
        <v>1.1762289911723345E-2</v>
      </c>
      <c r="S121">
        <f t="shared" si="7"/>
        <v>1.5315656881926376E-2</v>
      </c>
    </row>
    <row r="122" spans="1:19" x14ac:dyDescent="0.25">
      <c r="A122" s="22" t="s">
        <v>110</v>
      </c>
      <c r="B122" s="24" t="s">
        <v>10</v>
      </c>
      <c r="C122" s="59">
        <v>1208</v>
      </c>
      <c r="D122" s="59">
        <v>4962568</v>
      </c>
      <c r="E122" s="59">
        <v>1250</v>
      </c>
      <c r="F122" s="59">
        <v>4370332</v>
      </c>
      <c r="G122" s="59">
        <v>1359</v>
      </c>
      <c r="H122" s="59">
        <v>5333473</v>
      </c>
      <c r="I122" s="59">
        <v>1437</v>
      </c>
      <c r="J122" s="59">
        <v>5151683</v>
      </c>
      <c r="K122" s="59">
        <v>1285</v>
      </c>
      <c r="L122" s="59">
        <v>4888315</v>
      </c>
      <c r="M122" s="49"/>
      <c r="N122" s="49"/>
      <c r="O122" s="49">
        <f t="shared" si="4"/>
        <v>1305.0050011365049</v>
      </c>
      <c r="P122" s="49">
        <f t="shared" si="5"/>
        <v>4869926.0003914116</v>
      </c>
      <c r="R122">
        <f t="shared" si="6"/>
        <v>1.5568094269653665E-2</v>
      </c>
      <c r="S122">
        <f t="shared" si="7"/>
        <v>-3.7618278708692054E-3</v>
      </c>
    </row>
    <row r="123" spans="1:19" x14ac:dyDescent="0.25">
      <c r="A123" s="22" t="s">
        <v>111</v>
      </c>
      <c r="B123" s="24" t="s">
        <v>11</v>
      </c>
      <c r="C123" s="59">
        <v>7828</v>
      </c>
      <c r="D123" s="59">
        <v>8393458</v>
      </c>
      <c r="E123" s="59">
        <v>7935</v>
      </c>
      <c r="F123" s="59">
        <v>8635714</v>
      </c>
      <c r="G123" s="59">
        <v>8165</v>
      </c>
      <c r="H123" s="59">
        <v>9521564</v>
      </c>
      <c r="I123" s="59">
        <v>8235</v>
      </c>
      <c r="J123" s="59">
        <v>10260443</v>
      </c>
      <c r="K123" s="59">
        <v>8404</v>
      </c>
      <c r="L123" s="59">
        <v>11070258</v>
      </c>
      <c r="M123" s="49"/>
      <c r="N123" s="49"/>
      <c r="O123" s="49">
        <f t="shared" si="4"/>
        <v>8554.5043291120564</v>
      </c>
      <c r="P123" s="49">
        <f t="shared" si="5"/>
        <v>11863475.774557725</v>
      </c>
      <c r="R123">
        <f t="shared" si="6"/>
        <v>1.7908654106622679E-2</v>
      </c>
      <c r="S123">
        <f t="shared" si="7"/>
        <v>7.1653052219534885E-2</v>
      </c>
    </row>
    <row r="124" spans="1:19" x14ac:dyDescent="0.25">
      <c r="A124" s="22" t="s">
        <v>112</v>
      </c>
      <c r="B124" s="24" t="s">
        <v>12</v>
      </c>
      <c r="C124" s="59">
        <v>20410</v>
      </c>
      <c r="D124" s="59">
        <v>12488270</v>
      </c>
      <c r="E124" s="59">
        <v>20514</v>
      </c>
      <c r="F124" s="59">
        <v>12658587</v>
      </c>
      <c r="G124" s="59">
        <v>20893</v>
      </c>
      <c r="H124" s="59">
        <v>13676138</v>
      </c>
      <c r="I124" s="59">
        <v>21019</v>
      </c>
      <c r="J124" s="59">
        <v>15083410</v>
      </c>
      <c r="K124" s="59">
        <v>21337</v>
      </c>
      <c r="L124" s="59">
        <v>16557288</v>
      </c>
      <c r="M124" s="49"/>
      <c r="N124" s="49"/>
      <c r="O124" s="49">
        <f t="shared" si="4"/>
        <v>21575.255395110318</v>
      </c>
      <c r="P124" s="49">
        <f t="shared" si="5"/>
        <v>17766870.377762679</v>
      </c>
      <c r="R124">
        <f t="shared" si="6"/>
        <v>1.1166302437564779E-2</v>
      </c>
      <c r="S124">
        <f t="shared" si="7"/>
        <v>7.3054378093965644E-2</v>
      </c>
    </row>
    <row r="125" spans="1:19" x14ac:dyDescent="0.25">
      <c r="A125" s="22" t="s">
        <v>113</v>
      </c>
      <c r="B125" s="24" t="s">
        <v>13</v>
      </c>
      <c r="C125" s="59">
        <v>5293</v>
      </c>
      <c r="D125" s="59">
        <v>7839350</v>
      </c>
      <c r="E125" s="59">
        <v>5395</v>
      </c>
      <c r="F125" s="59">
        <v>7677959</v>
      </c>
      <c r="G125" s="59">
        <v>5496</v>
      </c>
      <c r="H125" s="59">
        <v>8314157</v>
      </c>
      <c r="I125" s="59">
        <v>5632</v>
      </c>
      <c r="J125" s="59">
        <v>8881921</v>
      </c>
      <c r="K125" s="59">
        <v>5634</v>
      </c>
      <c r="L125" s="59">
        <v>9012502</v>
      </c>
      <c r="M125" s="49"/>
      <c r="N125" s="49"/>
      <c r="O125" s="49">
        <f t="shared" si="4"/>
        <v>5722.6288478538354</v>
      </c>
      <c r="P125" s="49">
        <f t="shared" si="5"/>
        <v>9332257.2943144124</v>
      </c>
      <c r="R125">
        <f t="shared" si="6"/>
        <v>1.5731069906609108E-2</v>
      </c>
      <c r="S125">
        <f t="shared" si="7"/>
        <v>3.5479081648404964E-2</v>
      </c>
    </row>
    <row r="126" spans="1:19" x14ac:dyDescent="0.25">
      <c r="A126" s="22" t="s">
        <v>114</v>
      </c>
      <c r="B126" s="24" t="s">
        <v>115</v>
      </c>
      <c r="C126" s="59" t="s">
        <v>85</v>
      </c>
      <c r="D126" s="59" t="s">
        <v>85</v>
      </c>
      <c r="E126" s="59" t="s">
        <v>85</v>
      </c>
      <c r="F126" s="59" t="s">
        <v>85</v>
      </c>
      <c r="G126" s="59" t="s">
        <v>85</v>
      </c>
      <c r="H126" s="59" t="s">
        <v>85</v>
      </c>
      <c r="I126" s="59" t="s">
        <v>85</v>
      </c>
      <c r="J126" s="59" t="s">
        <v>85</v>
      </c>
      <c r="K126" s="59" t="s">
        <v>85</v>
      </c>
      <c r="L126" s="59" t="s">
        <v>85</v>
      </c>
      <c r="M126" s="49"/>
      <c r="N126" s="49"/>
      <c r="O126" s="49">
        <f t="shared" si="4"/>
        <v>0</v>
      </c>
      <c r="P126" s="49">
        <f t="shared" si="5"/>
        <v>0</v>
      </c>
      <c r="R126">
        <f t="shared" si="6"/>
        <v>0</v>
      </c>
      <c r="S126">
        <f t="shared" si="7"/>
        <v>0</v>
      </c>
    </row>
    <row r="127" spans="1:19" x14ac:dyDescent="0.25">
      <c r="A127" s="22" t="s">
        <v>116</v>
      </c>
      <c r="B127" s="24" t="s">
        <v>14</v>
      </c>
      <c r="C127" s="59">
        <v>1433</v>
      </c>
      <c r="D127" s="59">
        <v>618527</v>
      </c>
      <c r="E127" s="59">
        <v>1481</v>
      </c>
      <c r="F127" s="59">
        <v>754141</v>
      </c>
      <c r="G127" s="59">
        <v>1490</v>
      </c>
      <c r="H127" s="59">
        <v>747988</v>
      </c>
      <c r="I127" s="59">
        <v>1567</v>
      </c>
      <c r="J127" s="59">
        <v>1067683</v>
      </c>
      <c r="K127" s="59">
        <v>1566</v>
      </c>
      <c r="L127" s="59">
        <v>1073798</v>
      </c>
      <c r="M127" s="49"/>
      <c r="N127" s="49"/>
      <c r="O127" s="49">
        <f t="shared" si="4"/>
        <v>1601.1357317045154</v>
      </c>
      <c r="P127" s="49">
        <f t="shared" si="5"/>
        <v>1232575.6188641889</v>
      </c>
      <c r="R127">
        <f t="shared" si="6"/>
        <v>2.2436610283854019E-2</v>
      </c>
      <c r="S127">
        <f t="shared" si="7"/>
        <v>0.14786544477098018</v>
      </c>
    </row>
    <row r="128" spans="1:19" x14ac:dyDescent="0.25">
      <c r="A128" s="22" t="s">
        <v>117</v>
      </c>
      <c r="B128" s="24" t="s">
        <v>15</v>
      </c>
      <c r="C128" s="59">
        <v>1820</v>
      </c>
      <c r="D128" s="59">
        <v>2542175</v>
      </c>
      <c r="E128" s="59">
        <v>1830</v>
      </c>
      <c r="F128" s="59">
        <v>2549466</v>
      </c>
      <c r="G128" s="59">
        <v>1855</v>
      </c>
      <c r="H128" s="59">
        <v>2894014</v>
      </c>
      <c r="I128" s="59">
        <v>1929</v>
      </c>
      <c r="J128" s="59">
        <v>3038252</v>
      </c>
      <c r="K128" s="59">
        <v>1982</v>
      </c>
      <c r="L128" s="59">
        <v>3121104</v>
      </c>
      <c r="M128" s="49"/>
      <c r="N128" s="49"/>
      <c r="O128" s="49">
        <f t="shared" si="4"/>
        <v>2024.704815101175</v>
      </c>
      <c r="P128" s="49">
        <f t="shared" si="5"/>
        <v>3285367.3700656397</v>
      </c>
      <c r="R128">
        <f t="shared" si="6"/>
        <v>2.154632447082494E-2</v>
      </c>
      <c r="S128">
        <f t="shared" si="7"/>
        <v>5.2629893161406871E-2</v>
      </c>
    </row>
    <row r="129" spans="1:19" x14ac:dyDescent="0.25">
      <c r="A129" s="22" t="s">
        <v>118</v>
      </c>
      <c r="B129" s="24" t="s">
        <v>16</v>
      </c>
      <c r="C129" s="59">
        <v>5109</v>
      </c>
      <c r="D129" s="59">
        <v>1721956</v>
      </c>
      <c r="E129" s="59">
        <v>5131</v>
      </c>
      <c r="F129" s="59">
        <v>1739931</v>
      </c>
      <c r="G129" s="59">
        <v>5231</v>
      </c>
      <c r="H129" s="59">
        <v>1797812</v>
      </c>
      <c r="I129" s="59">
        <v>5282</v>
      </c>
      <c r="J129" s="59">
        <v>1813662</v>
      </c>
      <c r="K129" s="59">
        <v>5293</v>
      </c>
      <c r="L129" s="59">
        <v>1982565</v>
      </c>
      <c r="M129" s="49"/>
      <c r="N129" s="49"/>
      <c r="O129" s="49">
        <f t="shared" si="4"/>
        <v>5340.0262490243213</v>
      </c>
      <c r="P129" s="49">
        <f t="shared" si="5"/>
        <v>2053661.1201932807</v>
      </c>
      <c r="R129">
        <f t="shared" si="6"/>
        <v>8.884611567036016E-3</v>
      </c>
      <c r="S129">
        <f t="shared" si="7"/>
        <v>3.5860675535622111E-2</v>
      </c>
    </row>
    <row r="130" spans="1:19" x14ac:dyDescent="0.25">
      <c r="A130" s="22" t="s">
        <v>119</v>
      </c>
      <c r="B130" s="24" t="s">
        <v>17</v>
      </c>
      <c r="C130" s="59">
        <v>6673</v>
      </c>
      <c r="D130" s="59">
        <v>1852091</v>
      </c>
      <c r="E130" s="59">
        <v>6705</v>
      </c>
      <c r="F130" s="59">
        <v>1939824</v>
      </c>
      <c r="G130" s="59">
        <v>6722</v>
      </c>
      <c r="H130" s="59">
        <v>2086768</v>
      </c>
      <c r="I130" s="59">
        <v>6709</v>
      </c>
      <c r="J130" s="59">
        <v>2160908</v>
      </c>
      <c r="K130" s="59">
        <v>6691</v>
      </c>
      <c r="L130" s="59">
        <v>2285589</v>
      </c>
      <c r="M130" s="49"/>
      <c r="N130" s="49"/>
      <c r="O130" s="49">
        <f t="shared" si="4"/>
        <v>6695.5075814327565</v>
      </c>
      <c r="P130" s="49">
        <f t="shared" si="5"/>
        <v>2408973.880736243</v>
      </c>
      <c r="R130">
        <f t="shared" si="6"/>
        <v>6.7367828915809724E-4</v>
      </c>
      <c r="S130">
        <f t="shared" si="7"/>
        <v>5.3983844311572549E-2</v>
      </c>
    </row>
    <row r="131" spans="1:19" x14ac:dyDescent="0.25">
      <c r="A131" s="21"/>
      <c r="B131" s="24" t="s">
        <v>86</v>
      </c>
      <c r="C131" s="59">
        <v>91199</v>
      </c>
      <c r="D131" s="59">
        <v>470206233</v>
      </c>
      <c r="E131" s="59">
        <v>91314</v>
      </c>
      <c r="F131" s="59">
        <v>470358036</v>
      </c>
      <c r="G131" s="59">
        <v>92226</v>
      </c>
      <c r="H131" s="59">
        <v>452450583</v>
      </c>
      <c r="I131" s="59">
        <v>92281</v>
      </c>
      <c r="J131" s="59">
        <v>439116167</v>
      </c>
      <c r="K131" s="59">
        <v>92733</v>
      </c>
      <c r="L131" s="59">
        <v>433992316</v>
      </c>
      <c r="M131" s="49"/>
      <c r="N131" s="49"/>
      <c r="O131" s="49">
        <f t="shared" si="4"/>
        <v>93120.514800256104</v>
      </c>
      <c r="P131" s="49">
        <f t="shared" si="5"/>
        <v>425383318.39676839</v>
      </c>
      <c r="R131">
        <f t="shared" si="6"/>
        <v>4.1788230754542521E-3</v>
      </c>
      <c r="S131">
        <f t="shared" si="7"/>
        <v>-1.9836751218497595E-2</v>
      </c>
    </row>
    <row r="132" spans="1:19" x14ac:dyDescent="0.25">
      <c r="A132" s="35" t="s">
        <v>59</v>
      </c>
      <c r="B132" s="30"/>
      <c r="C132" s="60"/>
      <c r="D132" s="61"/>
      <c r="E132" s="60"/>
      <c r="F132" s="61"/>
      <c r="G132" s="60"/>
      <c r="H132" s="61"/>
      <c r="I132" s="60"/>
      <c r="J132" s="61"/>
      <c r="K132" s="60"/>
      <c r="L132" s="61"/>
      <c r="M132" s="49"/>
      <c r="N132" s="49"/>
      <c r="O132" s="49">
        <f t="shared" si="4"/>
        <v>0</v>
      </c>
      <c r="P132" s="49">
        <f t="shared" si="5"/>
        <v>0</v>
      </c>
      <c r="R132">
        <f t="shared" si="6"/>
        <v>0</v>
      </c>
      <c r="S132">
        <f t="shared" si="7"/>
        <v>0</v>
      </c>
    </row>
    <row r="133" spans="1:19" x14ac:dyDescent="0.25">
      <c r="A133" s="22" t="s">
        <v>98</v>
      </c>
      <c r="B133" s="24" t="s">
        <v>99</v>
      </c>
      <c r="C133" s="59">
        <v>4864</v>
      </c>
      <c r="D133" s="59">
        <v>1381325</v>
      </c>
      <c r="E133" s="59">
        <v>4838</v>
      </c>
      <c r="F133" s="59">
        <v>1447161</v>
      </c>
      <c r="G133" s="59">
        <v>4909</v>
      </c>
      <c r="H133" s="59">
        <v>1438524</v>
      </c>
      <c r="I133" s="59">
        <v>5011</v>
      </c>
      <c r="J133" s="59">
        <v>1452109</v>
      </c>
      <c r="K133" s="59">
        <v>5027</v>
      </c>
      <c r="L133" s="59">
        <v>1552153</v>
      </c>
      <c r="M133" s="49"/>
      <c r="N133" s="49"/>
      <c r="O133" s="49">
        <f t="shared" si="4"/>
        <v>5068.5964488048739</v>
      </c>
      <c r="P133" s="49">
        <f t="shared" si="5"/>
        <v>1598064.0906943488</v>
      </c>
      <c r="R133">
        <f t="shared" si="6"/>
        <v>8.2746068838022158E-3</v>
      </c>
      <c r="S133">
        <f t="shared" si="7"/>
        <v>2.9578972365706724E-2</v>
      </c>
    </row>
    <row r="134" spans="1:19" x14ac:dyDescent="0.25">
      <c r="A134" s="22" t="s">
        <v>100</v>
      </c>
      <c r="B134" s="24" t="s">
        <v>1</v>
      </c>
      <c r="C134" s="59">
        <v>104</v>
      </c>
      <c r="D134" s="59">
        <v>2780643</v>
      </c>
      <c r="E134" s="59">
        <v>108</v>
      </c>
      <c r="F134" s="59">
        <v>2656202</v>
      </c>
      <c r="G134" s="59">
        <v>120</v>
      </c>
      <c r="H134" s="59">
        <v>2896618</v>
      </c>
      <c r="I134" s="59">
        <v>124</v>
      </c>
      <c r="J134" s="59">
        <v>2308230</v>
      </c>
      <c r="K134" s="59">
        <v>115</v>
      </c>
      <c r="L134" s="59">
        <v>2463059</v>
      </c>
      <c r="M134" s="49"/>
      <c r="N134" s="49"/>
      <c r="O134" s="49">
        <f t="shared" si="4"/>
        <v>117.92719419173618</v>
      </c>
      <c r="P134" s="49">
        <f t="shared" si="5"/>
        <v>2389500.9646569691</v>
      </c>
      <c r="R134">
        <f t="shared" si="6"/>
        <v>2.5453862536836347E-2</v>
      </c>
      <c r="S134">
        <f t="shared" si="7"/>
        <v>-2.9864503994029734E-2</v>
      </c>
    </row>
    <row r="135" spans="1:19" x14ac:dyDescent="0.25">
      <c r="A135" s="22" t="s">
        <v>102</v>
      </c>
      <c r="B135" s="24" t="s">
        <v>2</v>
      </c>
      <c r="C135" s="59">
        <v>18595</v>
      </c>
      <c r="D135" s="59">
        <v>146720516</v>
      </c>
      <c r="E135" s="59">
        <v>18050</v>
      </c>
      <c r="F135" s="59">
        <v>148873817</v>
      </c>
      <c r="G135" s="59">
        <v>17764</v>
      </c>
      <c r="H135" s="59">
        <v>153337013</v>
      </c>
      <c r="I135" s="59">
        <v>17484</v>
      </c>
      <c r="J135" s="59">
        <v>151892978</v>
      </c>
      <c r="K135" s="59">
        <v>17035</v>
      </c>
      <c r="L135" s="59">
        <v>154136267</v>
      </c>
      <c r="M135" s="49"/>
      <c r="N135" s="49"/>
      <c r="O135" s="49">
        <f t="shared" si="4"/>
        <v>16665.894439338397</v>
      </c>
      <c r="P135" s="49">
        <f t="shared" si="5"/>
        <v>156048045.82910305</v>
      </c>
      <c r="R135">
        <f t="shared" si="6"/>
        <v>-2.1667482281279793E-2</v>
      </c>
      <c r="S135">
        <f t="shared" si="7"/>
        <v>1.2403173284993629E-2</v>
      </c>
    </row>
    <row r="136" spans="1:19" x14ac:dyDescent="0.25">
      <c r="A136" s="22" t="s">
        <v>103</v>
      </c>
      <c r="B136" s="24" t="s">
        <v>3</v>
      </c>
      <c r="C136" s="59">
        <v>3110</v>
      </c>
      <c r="D136" s="59">
        <v>29335753</v>
      </c>
      <c r="E136" s="59">
        <v>3126</v>
      </c>
      <c r="F136" s="59">
        <v>23447161</v>
      </c>
      <c r="G136" s="59">
        <v>3547</v>
      </c>
      <c r="H136" s="59">
        <v>23612681</v>
      </c>
      <c r="I136" s="59">
        <v>3812</v>
      </c>
      <c r="J136" s="59">
        <v>22277607</v>
      </c>
      <c r="K136" s="59">
        <v>3855</v>
      </c>
      <c r="L136" s="59">
        <v>22705767</v>
      </c>
      <c r="M136" s="49"/>
      <c r="N136" s="49"/>
      <c r="O136" s="49">
        <f t="shared" ref="O136:O199" si="8">IF(R136=0,0,
IF(TYPE(K136)=1,K136,I136)*((1+R136)^IF(TYPE(K136)=1, 1, 2)))</f>
        <v>4067.6200626179834</v>
      </c>
      <c r="P136" s="49">
        <f t="shared" ref="P136:P199" si="9">IF(S136=0,0,
IF(TYPE(L136)=1,L136,J136)*((1+S136)^IF(TYPE(L136)=1, 1, 2)))</f>
        <v>21297121.624736372</v>
      </c>
      <c r="R136">
        <f t="shared" ref="R136:R199" si="10">IF(COUNT(C136,E136,G136,I136,K136)&lt;=2,0,
((IF(TYPE(K136)=1,K136,I136)/IF(TYPE(C136)=1,C136,E136))^(1/IF(TYPE(C136)=1,IF(TYPE(K136)=1,4,3),2)))-1)</f>
        <v>5.5154361249801109E-2</v>
      </c>
      <c r="S136">
        <f t="shared" ref="S136:S199" si="11">IF(COUNT(D136,F136,H136,J136,L136)&lt;=2,0,
((IF(TYPE(L136)=1,L136,J136)/IF(TYPE(D136)=1,D136,F136))^(1/IF(TYPE(D136)=1,IF(TYPE(L136)=1,4,3),2)))-1)</f>
        <v>-6.2039101135126895E-2</v>
      </c>
    </row>
    <row r="137" spans="1:19" x14ac:dyDescent="0.25">
      <c r="A137" s="22" t="s">
        <v>104</v>
      </c>
      <c r="B137" s="24" t="s">
        <v>4</v>
      </c>
      <c r="C137" s="59">
        <v>970</v>
      </c>
      <c r="D137" s="59">
        <v>3218069</v>
      </c>
      <c r="E137" s="59">
        <v>970</v>
      </c>
      <c r="F137" s="59">
        <v>3157560</v>
      </c>
      <c r="G137" s="59">
        <v>955</v>
      </c>
      <c r="H137" s="59">
        <v>3202984</v>
      </c>
      <c r="I137" s="59">
        <v>943</v>
      </c>
      <c r="J137" s="59">
        <v>3209368</v>
      </c>
      <c r="K137" s="59">
        <v>914</v>
      </c>
      <c r="L137" s="59">
        <v>3473901</v>
      </c>
      <c r="M137" s="49"/>
      <c r="N137" s="49"/>
      <c r="O137" s="49">
        <f t="shared" si="8"/>
        <v>900.51263574915242</v>
      </c>
      <c r="P137" s="49">
        <f t="shared" si="9"/>
        <v>3540975.8037824472</v>
      </c>
      <c r="R137">
        <f t="shared" si="10"/>
        <v>-1.475641602937372E-2</v>
      </c>
      <c r="S137">
        <f t="shared" si="11"/>
        <v>1.9308208202377442E-2</v>
      </c>
    </row>
    <row r="138" spans="1:19" x14ac:dyDescent="0.25">
      <c r="A138" s="22" t="s">
        <v>105</v>
      </c>
      <c r="B138" s="24" t="s">
        <v>5</v>
      </c>
      <c r="C138" s="59">
        <v>23522</v>
      </c>
      <c r="D138" s="59">
        <v>16592002</v>
      </c>
      <c r="E138" s="59">
        <v>23955</v>
      </c>
      <c r="F138" s="59">
        <v>17486967</v>
      </c>
      <c r="G138" s="59">
        <v>24453</v>
      </c>
      <c r="H138" s="59">
        <v>18101786</v>
      </c>
      <c r="I138" s="59">
        <v>24682</v>
      </c>
      <c r="J138" s="59">
        <v>18913064</v>
      </c>
      <c r="K138" s="59">
        <v>24875</v>
      </c>
      <c r="L138" s="59">
        <v>20314266</v>
      </c>
      <c r="M138" s="49"/>
      <c r="N138" s="49"/>
      <c r="O138" s="49">
        <f t="shared" si="8"/>
        <v>25225.239618683521</v>
      </c>
      <c r="P138" s="49">
        <f t="shared" si="9"/>
        <v>21368632.042672802</v>
      </c>
      <c r="R138">
        <f t="shared" si="10"/>
        <v>1.4079984670694268E-2</v>
      </c>
      <c r="S138">
        <f t="shared" si="11"/>
        <v>5.1902738827620087E-2</v>
      </c>
    </row>
    <row r="139" spans="1:19" x14ac:dyDescent="0.25">
      <c r="A139" s="22" t="s">
        <v>106</v>
      </c>
      <c r="B139" s="24" t="s">
        <v>6</v>
      </c>
      <c r="C139" s="59">
        <v>46605</v>
      </c>
      <c r="D139" s="59">
        <v>146682535</v>
      </c>
      <c r="E139" s="59">
        <v>45921</v>
      </c>
      <c r="F139" s="59">
        <v>157526051</v>
      </c>
      <c r="G139" s="59">
        <v>45660</v>
      </c>
      <c r="H139" s="59">
        <v>170187422</v>
      </c>
      <c r="I139" s="59">
        <v>45083</v>
      </c>
      <c r="J139" s="59">
        <v>176808530</v>
      </c>
      <c r="K139" s="59">
        <v>44552</v>
      </c>
      <c r="L139" s="59">
        <v>186286800</v>
      </c>
      <c r="M139" s="49"/>
      <c r="N139" s="49"/>
      <c r="O139" s="49">
        <f t="shared" si="8"/>
        <v>44053.039449080665</v>
      </c>
      <c r="P139" s="49">
        <f t="shared" si="9"/>
        <v>197757517.41193581</v>
      </c>
      <c r="R139">
        <f t="shared" si="10"/>
        <v>-1.1199509582495382E-2</v>
      </c>
      <c r="S139">
        <f t="shared" si="11"/>
        <v>6.1575578151193744E-2</v>
      </c>
    </row>
    <row r="140" spans="1:19" x14ac:dyDescent="0.25">
      <c r="A140" s="22" t="s">
        <v>107</v>
      </c>
      <c r="B140" s="24" t="s">
        <v>7</v>
      </c>
      <c r="C140" s="59">
        <v>9017</v>
      </c>
      <c r="D140" s="59">
        <v>16347650</v>
      </c>
      <c r="E140" s="59">
        <v>8862</v>
      </c>
      <c r="F140" s="59">
        <v>16946083</v>
      </c>
      <c r="G140" s="59">
        <v>8794</v>
      </c>
      <c r="H140" s="59">
        <v>16505816</v>
      </c>
      <c r="I140" s="59">
        <v>8805</v>
      </c>
      <c r="J140" s="59">
        <v>16923108</v>
      </c>
      <c r="K140" s="59">
        <v>8790</v>
      </c>
      <c r="L140" s="59">
        <v>18265058</v>
      </c>
      <c r="M140" s="49"/>
      <c r="N140" s="49"/>
      <c r="O140" s="49">
        <f t="shared" si="8"/>
        <v>8734.148596548981</v>
      </c>
      <c r="P140" s="49">
        <f t="shared" si="9"/>
        <v>18778568.677340254</v>
      </c>
      <c r="R140">
        <f t="shared" si="10"/>
        <v>-6.3539708135402773E-3</v>
      </c>
      <c r="S140">
        <f t="shared" si="11"/>
        <v>2.8114374306408063E-2</v>
      </c>
    </row>
    <row r="141" spans="1:19" x14ac:dyDescent="0.25">
      <c r="A141" s="22" t="s">
        <v>108</v>
      </c>
      <c r="B141" s="24" t="s">
        <v>8</v>
      </c>
      <c r="C141" s="59">
        <v>16863</v>
      </c>
      <c r="D141" s="59">
        <v>6829577</v>
      </c>
      <c r="E141" s="59">
        <v>16713</v>
      </c>
      <c r="F141" s="59">
        <v>7220621</v>
      </c>
      <c r="G141" s="59">
        <v>16942</v>
      </c>
      <c r="H141" s="59">
        <v>7923949</v>
      </c>
      <c r="I141" s="59">
        <v>17090</v>
      </c>
      <c r="J141" s="59">
        <v>8412108</v>
      </c>
      <c r="K141" s="59">
        <v>17213</v>
      </c>
      <c r="L141" s="59">
        <v>8744551</v>
      </c>
      <c r="M141" s="49"/>
      <c r="N141" s="49"/>
      <c r="O141" s="49">
        <f t="shared" si="8"/>
        <v>17301.629229578841</v>
      </c>
      <c r="P141" s="49">
        <f t="shared" si="9"/>
        <v>9301938.0382244121</v>
      </c>
      <c r="R141">
        <f t="shared" si="10"/>
        <v>5.1489705210503445E-3</v>
      </c>
      <c r="S141">
        <f t="shared" si="11"/>
        <v>6.3741070093182861E-2</v>
      </c>
    </row>
    <row r="142" spans="1:19" x14ac:dyDescent="0.25">
      <c r="A142" s="22" t="s">
        <v>109</v>
      </c>
      <c r="B142" s="24" t="s">
        <v>9</v>
      </c>
      <c r="C142" s="59">
        <v>11815</v>
      </c>
      <c r="D142" s="59">
        <v>13715922</v>
      </c>
      <c r="E142" s="59">
        <v>11757</v>
      </c>
      <c r="F142" s="59">
        <v>14210186</v>
      </c>
      <c r="G142" s="59">
        <v>11781</v>
      </c>
      <c r="H142" s="59">
        <v>15249729</v>
      </c>
      <c r="I142" s="59">
        <v>11892</v>
      </c>
      <c r="J142" s="59">
        <v>16270938</v>
      </c>
      <c r="K142" s="59">
        <v>11958</v>
      </c>
      <c r="L142" s="59">
        <v>17704489</v>
      </c>
      <c r="M142" s="49"/>
      <c r="N142" s="49"/>
      <c r="O142" s="49">
        <f t="shared" si="8"/>
        <v>11994.019618210301</v>
      </c>
      <c r="P142" s="49">
        <f t="shared" si="9"/>
        <v>18871133.795092944</v>
      </c>
      <c r="R142">
        <f t="shared" si="10"/>
        <v>3.0121774720104355E-3</v>
      </c>
      <c r="S142">
        <f t="shared" si="11"/>
        <v>6.5895423194249902E-2</v>
      </c>
    </row>
    <row r="143" spans="1:19" x14ac:dyDescent="0.25">
      <c r="A143" s="22" t="s">
        <v>110</v>
      </c>
      <c r="B143" s="24" t="s">
        <v>10</v>
      </c>
      <c r="C143" s="59">
        <v>2352</v>
      </c>
      <c r="D143" s="59">
        <v>26427533</v>
      </c>
      <c r="E143" s="59">
        <v>2300</v>
      </c>
      <c r="F143" s="59">
        <v>25853356</v>
      </c>
      <c r="G143" s="59">
        <v>2373</v>
      </c>
      <c r="H143" s="59">
        <v>22055734</v>
      </c>
      <c r="I143" s="59">
        <v>2087</v>
      </c>
      <c r="J143" s="59">
        <v>18982989</v>
      </c>
      <c r="K143" s="59">
        <v>2054</v>
      </c>
      <c r="L143" s="59">
        <v>19251023</v>
      </c>
      <c r="M143" s="49"/>
      <c r="N143" s="49"/>
      <c r="O143" s="49">
        <f t="shared" si="8"/>
        <v>1985.5975108646335</v>
      </c>
      <c r="P143" s="49">
        <f t="shared" si="9"/>
        <v>17784968.902659792</v>
      </c>
      <c r="R143">
        <f t="shared" si="10"/>
        <v>-3.330208818664393E-2</v>
      </c>
      <c r="S143">
        <f t="shared" si="11"/>
        <v>-7.6154607333865254E-2</v>
      </c>
    </row>
    <row r="144" spans="1:19" x14ac:dyDescent="0.25">
      <c r="A144" s="22" t="s">
        <v>111</v>
      </c>
      <c r="B144" s="24" t="s">
        <v>11</v>
      </c>
      <c r="C144" s="59">
        <v>24080</v>
      </c>
      <c r="D144" s="59">
        <v>12522131</v>
      </c>
      <c r="E144" s="59">
        <v>23903</v>
      </c>
      <c r="F144" s="59">
        <v>12253065</v>
      </c>
      <c r="G144" s="59">
        <v>24067</v>
      </c>
      <c r="H144" s="59">
        <v>12477792</v>
      </c>
      <c r="I144" s="59">
        <v>24140</v>
      </c>
      <c r="J144" s="59">
        <v>12939082</v>
      </c>
      <c r="K144" s="59">
        <v>24308</v>
      </c>
      <c r="L144" s="59">
        <v>13222701</v>
      </c>
      <c r="M144" s="49"/>
      <c r="N144" s="49"/>
      <c r="O144" s="49">
        <f t="shared" si="8"/>
        <v>24365.336517956217</v>
      </c>
      <c r="P144" s="49">
        <f t="shared" si="9"/>
        <v>13403884.014559234</v>
      </c>
      <c r="R144">
        <f t="shared" si="10"/>
        <v>2.3587509443894206E-3</v>
      </c>
      <c r="S144">
        <f t="shared" si="11"/>
        <v>1.3702420901692713E-2</v>
      </c>
    </row>
    <row r="145" spans="1:19" x14ac:dyDescent="0.25">
      <c r="A145" s="22" t="s">
        <v>112</v>
      </c>
      <c r="B145" s="24" t="s">
        <v>12</v>
      </c>
      <c r="C145" s="59">
        <v>42149</v>
      </c>
      <c r="D145" s="59">
        <v>32169684</v>
      </c>
      <c r="E145" s="59">
        <v>42130</v>
      </c>
      <c r="F145" s="59">
        <v>31717185</v>
      </c>
      <c r="G145" s="59">
        <v>42449</v>
      </c>
      <c r="H145" s="59">
        <v>32301509</v>
      </c>
      <c r="I145" s="59">
        <v>42780</v>
      </c>
      <c r="J145" s="59">
        <v>33545095</v>
      </c>
      <c r="K145" s="59">
        <v>42644</v>
      </c>
      <c r="L145" s="59">
        <v>33592725</v>
      </c>
      <c r="M145" s="49"/>
      <c r="N145" s="49"/>
      <c r="O145" s="49">
        <f t="shared" si="8"/>
        <v>42768.655675683505</v>
      </c>
      <c r="P145" s="49">
        <f t="shared" si="9"/>
        <v>33958214.295874082</v>
      </c>
      <c r="R145">
        <f t="shared" si="10"/>
        <v>2.9231703330716563E-3</v>
      </c>
      <c r="S145">
        <f t="shared" si="11"/>
        <v>1.088001333247246E-2</v>
      </c>
    </row>
    <row r="146" spans="1:19" x14ac:dyDescent="0.25">
      <c r="A146" s="22" t="s">
        <v>113</v>
      </c>
      <c r="B146" s="24" t="s">
        <v>13</v>
      </c>
      <c r="C146" s="59">
        <v>15077</v>
      </c>
      <c r="D146" s="59">
        <v>14922154</v>
      </c>
      <c r="E146" s="59">
        <v>15251</v>
      </c>
      <c r="F146" s="59">
        <v>15034197</v>
      </c>
      <c r="G146" s="59">
        <v>15613</v>
      </c>
      <c r="H146" s="59">
        <v>16167397</v>
      </c>
      <c r="I146" s="59">
        <v>16019</v>
      </c>
      <c r="J146" s="59">
        <v>17754833</v>
      </c>
      <c r="K146" s="59">
        <v>16202</v>
      </c>
      <c r="L146" s="59">
        <v>19808724</v>
      </c>
      <c r="M146" s="49"/>
      <c r="N146" s="49"/>
      <c r="O146" s="49">
        <f t="shared" si="8"/>
        <v>16496.129263765797</v>
      </c>
      <c r="P146" s="49">
        <f t="shared" si="9"/>
        <v>21262422.649277892</v>
      </c>
      <c r="R146">
        <f t="shared" si="10"/>
        <v>1.8153886172435296E-2</v>
      </c>
      <c r="S146">
        <f t="shared" si="11"/>
        <v>7.3386789036885558E-2</v>
      </c>
    </row>
    <row r="147" spans="1:19" x14ac:dyDescent="0.25">
      <c r="A147" s="22" t="s">
        <v>114</v>
      </c>
      <c r="B147" s="24" t="s">
        <v>115</v>
      </c>
      <c r="C147" s="59" t="s">
        <v>85</v>
      </c>
      <c r="D147" s="59" t="s">
        <v>85</v>
      </c>
      <c r="E147" s="59" t="s">
        <v>85</v>
      </c>
      <c r="F147" s="59" t="s">
        <v>85</v>
      </c>
      <c r="G147" s="59" t="s">
        <v>85</v>
      </c>
      <c r="H147" s="59" t="s">
        <v>85</v>
      </c>
      <c r="I147" s="59" t="s">
        <v>85</v>
      </c>
      <c r="J147" s="59" t="s">
        <v>85</v>
      </c>
      <c r="K147" s="59" t="s">
        <v>85</v>
      </c>
      <c r="L147" s="59" t="s">
        <v>85</v>
      </c>
      <c r="M147" s="49"/>
      <c r="N147" s="49"/>
      <c r="O147" s="49">
        <f t="shared" si="8"/>
        <v>0</v>
      </c>
      <c r="P147" s="49">
        <f t="shared" si="9"/>
        <v>0</v>
      </c>
      <c r="R147">
        <f t="shared" si="10"/>
        <v>0</v>
      </c>
      <c r="S147">
        <f t="shared" si="11"/>
        <v>0</v>
      </c>
    </row>
    <row r="148" spans="1:19" x14ac:dyDescent="0.25">
      <c r="A148" s="22" t="s">
        <v>116</v>
      </c>
      <c r="B148" s="24" t="s">
        <v>14</v>
      </c>
      <c r="C148" s="59">
        <v>3982</v>
      </c>
      <c r="D148" s="59">
        <v>993888</v>
      </c>
      <c r="E148" s="59">
        <v>4004</v>
      </c>
      <c r="F148" s="59">
        <v>1030169</v>
      </c>
      <c r="G148" s="59">
        <v>4073</v>
      </c>
      <c r="H148" s="59">
        <v>1119878</v>
      </c>
      <c r="I148" s="59">
        <v>4112</v>
      </c>
      <c r="J148" s="59">
        <v>1277049</v>
      </c>
      <c r="K148" s="59">
        <v>4126</v>
      </c>
      <c r="L148" s="59">
        <v>1295650</v>
      </c>
      <c r="M148" s="49"/>
      <c r="N148" s="49"/>
      <c r="O148" s="49">
        <f t="shared" si="8"/>
        <v>4162.8064195389916</v>
      </c>
      <c r="P148" s="49">
        <f t="shared" si="9"/>
        <v>1384443.5823789279</v>
      </c>
      <c r="R148">
        <f t="shared" si="10"/>
        <v>8.9206058019852819E-3</v>
      </c>
      <c r="S148">
        <f t="shared" si="11"/>
        <v>6.8532074540908372E-2</v>
      </c>
    </row>
    <row r="149" spans="1:19" x14ac:dyDescent="0.25">
      <c r="A149" s="22" t="s">
        <v>117</v>
      </c>
      <c r="B149" s="24" t="s">
        <v>15</v>
      </c>
      <c r="C149" s="59">
        <v>4060</v>
      </c>
      <c r="D149" s="59">
        <v>9151553</v>
      </c>
      <c r="E149" s="59">
        <v>4093</v>
      </c>
      <c r="F149" s="59">
        <v>9941313</v>
      </c>
      <c r="G149" s="59">
        <v>4261</v>
      </c>
      <c r="H149" s="59">
        <v>9841568</v>
      </c>
      <c r="I149" s="59">
        <v>4483</v>
      </c>
      <c r="J149" s="59">
        <v>9527687</v>
      </c>
      <c r="K149" s="59">
        <v>4481</v>
      </c>
      <c r="L149" s="59">
        <v>10280881</v>
      </c>
      <c r="M149" s="49"/>
      <c r="N149" s="49"/>
      <c r="O149" s="49">
        <f t="shared" si="8"/>
        <v>4592.9019221616527</v>
      </c>
      <c r="P149" s="49">
        <f t="shared" si="9"/>
        <v>10584350.560608048</v>
      </c>
      <c r="R149">
        <f t="shared" si="10"/>
        <v>2.4972533399163721E-2</v>
      </c>
      <c r="S149">
        <f t="shared" si="11"/>
        <v>2.9517855581447483E-2</v>
      </c>
    </row>
    <row r="150" spans="1:19" x14ac:dyDescent="0.25">
      <c r="A150" s="22" t="s">
        <v>118</v>
      </c>
      <c r="B150" s="24" t="s">
        <v>16</v>
      </c>
      <c r="C150" s="59">
        <v>7067</v>
      </c>
      <c r="D150" s="59">
        <v>3475010</v>
      </c>
      <c r="E150" s="59">
        <v>6491</v>
      </c>
      <c r="F150" s="59">
        <v>3706690</v>
      </c>
      <c r="G150" s="59">
        <v>6687</v>
      </c>
      <c r="H150" s="59">
        <v>3988768</v>
      </c>
      <c r="I150" s="59">
        <v>6871</v>
      </c>
      <c r="J150" s="59">
        <v>4185860</v>
      </c>
      <c r="K150" s="59">
        <v>6994</v>
      </c>
      <c r="L150" s="59">
        <v>4484756</v>
      </c>
      <c r="M150" s="49"/>
      <c r="N150" s="49"/>
      <c r="O150" s="49">
        <f t="shared" si="8"/>
        <v>6975.8681288093658</v>
      </c>
      <c r="P150" s="49">
        <f t="shared" si="9"/>
        <v>4780072.7875178251</v>
      </c>
      <c r="R150">
        <f t="shared" si="10"/>
        <v>-2.5924894467592718E-3</v>
      </c>
      <c r="S150">
        <f t="shared" si="11"/>
        <v>6.5849019995251723E-2</v>
      </c>
    </row>
    <row r="151" spans="1:19" x14ac:dyDescent="0.25">
      <c r="A151" s="22" t="s">
        <v>119</v>
      </c>
      <c r="B151" s="24" t="s">
        <v>17</v>
      </c>
      <c r="C151" s="59">
        <v>13813</v>
      </c>
      <c r="D151" s="59">
        <v>2902325</v>
      </c>
      <c r="E151" s="59">
        <v>13675</v>
      </c>
      <c r="F151" s="59">
        <v>2895209</v>
      </c>
      <c r="G151" s="59">
        <v>13173</v>
      </c>
      <c r="H151" s="59">
        <v>2995791</v>
      </c>
      <c r="I151" s="59">
        <v>13469</v>
      </c>
      <c r="J151" s="59">
        <v>3191294</v>
      </c>
      <c r="K151" s="59">
        <v>13752</v>
      </c>
      <c r="L151" s="59">
        <v>3417808</v>
      </c>
      <c r="M151" s="49"/>
      <c r="N151" s="49"/>
      <c r="O151" s="49">
        <f t="shared" si="8"/>
        <v>13736.792137796609</v>
      </c>
      <c r="P151" s="49">
        <f t="shared" si="9"/>
        <v>3560394.0516828108</v>
      </c>
      <c r="R151">
        <f t="shared" si="10"/>
        <v>-1.1058654889027908E-3</v>
      </c>
      <c r="S151">
        <f t="shared" si="11"/>
        <v>4.1718566895159404E-2</v>
      </c>
    </row>
    <row r="152" spans="1:19" x14ac:dyDescent="0.25">
      <c r="A152" s="21"/>
      <c r="B152" s="24" t="s">
        <v>86</v>
      </c>
      <c r="C152" s="59">
        <v>248045</v>
      </c>
      <c r="D152" s="59">
        <v>486168269</v>
      </c>
      <c r="E152" s="59">
        <v>246147</v>
      </c>
      <c r="F152" s="59">
        <v>495402994</v>
      </c>
      <c r="G152" s="59">
        <v>247621</v>
      </c>
      <c r="H152" s="59">
        <v>513404959</v>
      </c>
      <c r="I152" s="59">
        <v>248887</v>
      </c>
      <c r="J152" s="59">
        <v>519871929</v>
      </c>
      <c r="K152" s="59">
        <v>248895</v>
      </c>
      <c r="L152" s="59">
        <v>541000577</v>
      </c>
      <c r="M152" s="49"/>
      <c r="N152" s="49"/>
      <c r="O152" s="49">
        <f t="shared" si="8"/>
        <v>249107.95473223162</v>
      </c>
      <c r="P152" s="49">
        <f t="shared" si="9"/>
        <v>555648962.59324944</v>
      </c>
      <c r="R152">
        <f t="shared" si="10"/>
        <v>8.5560068394952005E-4</v>
      </c>
      <c r="S152">
        <f t="shared" si="11"/>
        <v>2.7076469445705298E-2</v>
      </c>
    </row>
    <row r="153" spans="1:19" x14ac:dyDescent="0.25">
      <c r="A153" s="35" t="s">
        <v>60</v>
      </c>
      <c r="B153" s="30"/>
      <c r="C153" s="60"/>
      <c r="D153" s="61"/>
      <c r="E153" s="60"/>
      <c r="F153" s="61"/>
      <c r="G153" s="60"/>
      <c r="H153" s="61"/>
      <c r="I153" s="60"/>
      <c r="J153" s="61"/>
      <c r="K153" s="60"/>
      <c r="L153" s="61"/>
      <c r="M153" s="49"/>
      <c r="N153" s="49"/>
      <c r="O153" s="49">
        <f t="shared" si="8"/>
        <v>0</v>
      </c>
      <c r="P153" s="49">
        <f t="shared" si="9"/>
        <v>0</v>
      </c>
      <c r="R153">
        <f t="shared" si="10"/>
        <v>0</v>
      </c>
      <c r="S153">
        <f t="shared" si="11"/>
        <v>0</v>
      </c>
    </row>
    <row r="154" spans="1:19" x14ac:dyDescent="0.25">
      <c r="A154" s="22" t="s">
        <v>98</v>
      </c>
      <c r="B154" s="24" t="s">
        <v>99</v>
      </c>
      <c r="C154" s="59">
        <v>2987</v>
      </c>
      <c r="D154" s="59">
        <v>3205519</v>
      </c>
      <c r="E154" s="59">
        <v>3004</v>
      </c>
      <c r="F154" s="59">
        <v>3162039</v>
      </c>
      <c r="G154" s="59">
        <v>3059</v>
      </c>
      <c r="H154" s="59">
        <v>3098404</v>
      </c>
      <c r="I154" s="59">
        <v>3070</v>
      </c>
      <c r="J154" s="59">
        <v>2781477</v>
      </c>
      <c r="K154" s="59">
        <v>3083</v>
      </c>
      <c r="L154" s="59">
        <v>2998882</v>
      </c>
      <c r="M154" s="49"/>
      <c r="N154" s="49"/>
      <c r="O154" s="49">
        <f t="shared" si="8"/>
        <v>3107.4782690761363</v>
      </c>
      <c r="P154" s="49">
        <f t="shared" si="9"/>
        <v>2949338.5879678321</v>
      </c>
      <c r="R154">
        <f t="shared" si="10"/>
        <v>7.9397564307934765E-3</v>
      </c>
      <c r="S154">
        <f t="shared" si="11"/>
        <v>-1.6520627364520535E-2</v>
      </c>
    </row>
    <row r="155" spans="1:19" x14ac:dyDescent="0.25">
      <c r="A155" s="22" t="s">
        <v>100</v>
      </c>
      <c r="B155" s="24" t="s">
        <v>1</v>
      </c>
      <c r="C155" s="59">
        <v>31</v>
      </c>
      <c r="D155" s="59">
        <v>43926</v>
      </c>
      <c r="E155" s="59">
        <v>28</v>
      </c>
      <c r="F155" s="59">
        <v>37476</v>
      </c>
      <c r="G155" s="59">
        <v>27</v>
      </c>
      <c r="H155" s="59">
        <v>36826</v>
      </c>
      <c r="I155" s="59">
        <v>25</v>
      </c>
      <c r="J155" s="59">
        <v>34788</v>
      </c>
      <c r="K155" s="59">
        <v>25</v>
      </c>
      <c r="L155" s="59">
        <v>38950</v>
      </c>
      <c r="M155" s="49"/>
      <c r="N155" s="49"/>
      <c r="O155" s="49">
        <f t="shared" si="8"/>
        <v>23.691065168828342</v>
      </c>
      <c r="P155" s="49">
        <f t="shared" si="9"/>
        <v>37796.702577567637</v>
      </c>
      <c r="R155">
        <f t="shared" si="10"/>
        <v>-5.2357393246866279E-2</v>
      </c>
      <c r="S155">
        <f t="shared" si="11"/>
        <v>-2.9609689921241578E-2</v>
      </c>
    </row>
    <row r="156" spans="1:19" x14ac:dyDescent="0.25">
      <c r="A156" s="22" t="s">
        <v>102</v>
      </c>
      <c r="B156" s="24" t="s">
        <v>2</v>
      </c>
      <c r="C156" s="59">
        <v>3122</v>
      </c>
      <c r="D156" s="59">
        <v>10860747</v>
      </c>
      <c r="E156" s="59">
        <v>3103</v>
      </c>
      <c r="F156" s="59">
        <v>10538384</v>
      </c>
      <c r="G156" s="59">
        <v>3079</v>
      </c>
      <c r="H156" s="59">
        <v>10070976</v>
      </c>
      <c r="I156" s="59">
        <v>2982</v>
      </c>
      <c r="J156" s="59">
        <v>9476862</v>
      </c>
      <c r="K156" s="59">
        <v>2945</v>
      </c>
      <c r="L156" s="59">
        <v>10231212</v>
      </c>
      <c r="M156" s="49"/>
      <c r="N156" s="49"/>
      <c r="O156" s="49">
        <f t="shared" si="8"/>
        <v>2902.3407478692188</v>
      </c>
      <c r="P156" s="49">
        <f t="shared" si="9"/>
        <v>10079614.681353444</v>
      </c>
      <c r="R156">
        <f t="shared" si="10"/>
        <v>-1.4485314815205763E-2</v>
      </c>
      <c r="S156">
        <f t="shared" si="11"/>
        <v>-1.4817141766445219E-2</v>
      </c>
    </row>
    <row r="157" spans="1:19" x14ac:dyDescent="0.25">
      <c r="A157" s="22" t="s">
        <v>103</v>
      </c>
      <c r="B157" s="24" t="s">
        <v>3</v>
      </c>
      <c r="C157" s="59">
        <v>921</v>
      </c>
      <c r="D157" s="59">
        <v>2425233</v>
      </c>
      <c r="E157" s="59">
        <v>996</v>
      </c>
      <c r="F157" s="59">
        <v>2304296</v>
      </c>
      <c r="G157" s="59">
        <v>1021</v>
      </c>
      <c r="H157" s="59">
        <v>2092618</v>
      </c>
      <c r="I157" s="59">
        <v>1088</v>
      </c>
      <c r="J157" s="59">
        <v>2194523</v>
      </c>
      <c r="K157" s="59">
        <v>1128</v>
      </c>
      <c r="L157" s="59">
        <v>2210506</v>
      </c>
      <c r="M157" s="49"/>
      <c r="N157" s="49"/>
      <c r="O157" s="49">
        <f t="shared" si="8"/>
        <v>1186.6467852189942</v>
      </c>
      <c r="P157" s="49">
        <f t="shared" si="9"/>
        <v>2159863.2514674212</v>
      </c>
      <c r="R157">
        <f t="shared" si="10"/>
        <v>5.19918308679026E-2</v>
      </c>
      <c r="S157">
        <f t="shared" si="11"/>
        <v>-2.2910025366399633E-2</v>
      </c>
    </row>
    <row r="158" spans="1:19" x14ac:dyDescent="0.25">
      <c r="A158" s="22" t="s">
        <v>104</v>
      </c>
      <c r="B158" s="24" t="s">
        <v>4</v>
      </c>
      <c r="C158" s="59">
        <v>213</v>
      </c>
      <c r="D158" s="59">
        <v>540985</v>
      </c>
      <c r="E158" s="59">
        <v>209</v>
      </c>
      <c r="F158" s="59">
        <v>518715</v>
      </c>
      <c r="G158" s="59">
        <v>210</v>
      </c>
      <c r="H158" s="59">
        <v>533933</v>
      </c>
      <c r="I158" s="59">
        <v>211</v>
      </c>
      <c r="J158" s="59">
        <v>578749</v>
      </c>
      <c r="K158" s="59">
        <v>205</v>
      </c>
      <c r="L158" s="59">
        <v>587800</v>
      </c>
      <c r="M158" s="49"/>
      <c r="N158" s="49"/>
      <c r="O158" s="49">
        <f t="shared" si="8"/>
        <v>203.04739658336771</v>
      </c>
      <c r="P158" s="49">
        <f t="shared" si="9"/>
        <v>600123.55227371445</v>
      </c>
      <c r="R158">
        <f t="shared" si="10"/>
        <v>-9.5248947152795083E-3</v>
      </c>
      <c r="S158">
        <f t="shared" si="11"/>
        <v>2.0965553374811874E-2</v>
      </c>
    </row>
    <row r="159" spans="1:19" x14ac:dyDescent="0.25">
      <c r="A159" s="22" t="s">
        <v>105</v>
      </c>
      <c r="B159" s="24" t="s">
        <v>5</v>
      </c>
      <c r="C159" s="59">
        <v>10087</v>
      </c>
      <c r="D159" s="59">
        <v>4426119</v>
      </c>
      <c r="E159" s="59">
        <v>9997</v>
      </c>
      <c r="F159" s="59">
        <v>4617173</v>
      </c>
      <c r="G159" s="59">
        <v>9945</v>
      </c>
      <c r="H159" s="59">
        <v>4626294</v>
      </c>
      <c r="I159" s="59">
        <v>9872</v>
      </c>
      <c r="J159" s="59">
        <v>5011072</v>
      </c>
      <c r="K159" s="59">
        <v>9776</v>
      </c>
      <c r="L159" s="59">
        <v>5169532</v>
      </c>
      <c r="M159" s="49"/>
      <c r="N159" s="49"/>
      <c r="O159" s="49">
        <f t="shared" si="8"/>
        <v>9699.7599377583265</v>
      </c>
      <c r="P159" s="49">
        <f t="shared" si="9"/>
        <v>5374131.1839993</v>
      </c>
      <c r="R159">
        <f t="shared" si="10"/>
        <v>-7.7986970378143283E-3</v>
      </c>
      <c r="S159">
        <f t="shared" si="11"/>
        <v>3.9577892930984904E-2</v>
      </c>
    </row>
    <row r="160" spans="1:19" x14ac:dyDescent="0.25">
      <c r="A160" s="22" t="s">
        <v>106</v>
      </c>
      <c r="B160" s="24" t="s">
        <v>6</v>
      </c>
      <c r="C160" s="59">
        <v>10010</v>
      </c>
      <c r="D160" s="59">
        <v>10831074</v>
      </c>
      <c r="E160" s="59">
        <v>9902</v>
      </c>
      <c r="F160" s="59">
        <v>10928557</v>
      </c>
      <c r="G160" s="59">
        <v>9740</v>
      </c>
      <c r="H160" s="59">
        <v>10965998</v>
      </c>
      <c r="I160" s="59">
        <v>9648</v>
      </c>
      <c r="J160" s="59">
        <v>10484984</v>
      </c>
      <c r="K160" s="59">
        <v>9475</v>
      </c>
      <c r="L160" s="59">
        <v>11043989</v>
      </c>
      <c r="M160" s="49"/>
      <c r="N160" s="49"/>
      <c r="O160" s="49">
        <f t="shared" si="8"/>
        <v>9345.7789332707234</v>
      </c>
      <c r="P160" s="49">
        <f t="shared" si="9"/>
        <v>11097868.538230723</v>
      </c>
      <c r="R160">
        <f t="shared" si="10"/>
        <v>-1.3638107306519931E-2</v>
      </c>
      <c r="S160">
        <f t="shared" si="11"/>
        <v>4.8786301969987456E-3</v>
      </c>
    </row>
    <row r="161" spans="1:19" x14ac:dyDescent="0.25">
      <c r="A161" s="22" t="s">
        <v>107</v>
      </c>
      <c r="B161" s="24" t="s">
        <v>7</v>
      </c>
      <c r="C161" s="59">
        <v>2314</v>
      </c>
      <c r="D161" s="59">
        <v>1779727</v>
      </c>
      <c r="E161" s="59">
        <v>2255</v>
      </c>
      <c r="F161" s="59">
        <v>2095071</v>
      </c>
      <c r="G161" s="59">
        <v>2214</v>
      </c>
      <c r="H161" s="59">
        <v>1861531</v>
      </c>
      <c r="I161" s="59">
        <v>2179</v>
      </c>
      <c r="J161" s="59">
        <v>1899647</v>
      </c>
      <c r="K161" s="59">
        <v>2123</v>
      </c>
      <c r="L161" s="59">
        <v>1985502</v>
      </c>
      <c r="M161" s="49"/>
      <c r="N161" s="49"/>
      <c r="O161" s="49">
        <f t="shared" si="8"/>
        <v>2077.766089654503</v>
      </c>
      <c r="P161" s="49">
        <f t="shared" si="9"/>
        <v>2040560.9145519393</v>
      </c>
      <c r="R161">
        <f t="shared" si="10"/>
        <v>-2.1306599314883212E-2</v>
      </c>
      <c r="S161">
        <f t="shared" si="11"/>
        <v>2.7730475492817153E-2</v>
      </c>
    </row>
    <row r="162" spans="1:19" x14ac:dyDescent="0.25">
      <c r="A162" s="22" t="s">
        <v>108</v>
      </c>
      <c r="B162" s="24" t="s">
        <v>8</v>
      </c>
      <c r="C162" s="59">
        <v>5332</v>
      </c>
      <c r="D162" s="59">
        <v>1613137</v>
      </c>
      <c r="E162" s="59">
        <v>5312</v>
      </c>
      <c r="F162" s="59">
        <v>1778686</v>
      </c>
      <c r="G162" s="59">
        <v>5390</v>
      </c>
      <c r="H162" s="59">
        <v>2021957</v>
      </c>
      <c r="I162" s="59">
        <v>5453</v>
      </c>
      <c r="J162" s="59">
        <v>2145370</v>
      </c>
      <c r="K162" s="59">
        <v>5503</v>
      </c>
      <c r="L162" s="59">
        <v>2228667</v>
      </c>
      <c r="M162" s="49"/>
      <c r="N162" s="49"/>
      <c r="O162" s="49">
        <f t="shared" si="8"/>
        <v>5546.60010869095</v>
      </c>
      <c r="P162" s="49">
        <f t="shared" si="9"/>
        <v>2416232.1849809666</v>
      </c>
      <c r="R162">
        <f t="shared" si="10"/>
        <v>7.9229708687897915E-3</v>
      </c>
      <c r="S162">
        <f t="shared" si="11"/>
        <v>8.4160255875358025E-2</v>
      </c>
    </row>
    <row r="163" spans="1:19" x14ac:dyDescent="0.25">
      <c r="A163" s="22" t="s">
        <v>109</v>
      </c>
      <c r="B163" s="24" t="s">
        <v>9</v>
      </c>
      <c r="C163" s="59">
        <v>1079</v>
      </c>
      <c r="D163" s="59">
        <v>652596</v>
      </c>
      <c r="E163" s="59">
        <v>1082</v>
      </c>
      <c r="F163" s="59">
        <v>681422</v>
      </c>
      <c r="G163" s="59">
        <v>1090</v>
      </c>
      <c r="H163" s="59">
        <v>835290</v>
      </c>
      <c r="I163" s="59">
        <v>1076</v>
      </c>
      <c r="J163" s="59">
        <v>849506</v>
      </c>
      <c r="K163" s="59">
        <v>1084</v>
      </c>
      <c r="L163" s="59">
        <v>888245</v>
      </c>
      <c r="M163" s="49"/>
      <c r="N163" s="49"/>
      <c r="O163" s="49">
        <f t="shared" si="8"/>
        <v>1085.2536160647251</v>
      </c>
      <c r="P163" s="49">
        <f t="shared" si="9"/>
        <v>959411.37330196693</v>
      </c>
      <c r="R163">
        <f t="shared" si="10"/>
        <v>1.1564723844326164E-3</v>
      </c>
      <c r="S163">
        <f t="shared" si="11"/>
        <v>8.0120207039687141E-2</v>
      </c>
    </row>
    <row r="164" spans="1:19" x14ac:dyDescent="0.25">
      <c r="A164" s="22" t="s">
        <v>110</v>
      </c>
      <c r="B164" s="24" t="s">
        <v>10</v>
      </c>
      <c r="C164" s="59">
        <v>253</v>
      </c>
      <c r="D164" s="59">
        <v>824916</v>
      </c>
      <c r="E164" s="59">
        <v>250</v>
      </c>
      <c r="F164" s="59">
        <v>514558</v>
      </c>
      <c r="G164" s="59">
        <v>266</v>
      </c>
      <c r="H164" s="59">
        <v>644683</v>
      </c>
      <c r="I164" s="59">
        <v>276</v>
      </c>
      <c r="J164" s="59">
        <v>491837</v>
      </c>
      <c r="K164" s="59">
        <v>285</v>
      </c>
      <c r="L164" s="59">
        <v>469248</v>
      </c>
      <c r="M164" s="49"/>
      <c r="N164" s="49"/>
      <c r="O164" s="49">
        <f t="shared" si="8"/>
        <v>293.61344907104939</v>
      </c>
      <c r="P164" s="49">
        <f t="shared" si="9"/>
        <v>407521.57494477485</v>
      </c>
      <c r="R164">
        <f t="shared" si="10"/>
        <v>3.0222628319471534E-2</v>
      </c>
      <c r="S164">
        <f t="shared" si="11"/>
        <v>-0.13154328852808139</v>
      </c>
    </row>
    <row r="165" spans="1:19" x14ac:dyDescent="0.25">
      <c r="A165" s="22" t="s">
        <v>111</v>
      </c>
      <c r="B165" s="24" t="s">
        <v>11</v>
      </c>
      <c r="C165" s="59">
        <v>3865</v>
      </c>
      <c r="D165" s="59">
        <v>2516374</v>
      </c>
      <c r="E165" s="59">
        <v>3893</v>
      </c>
      <c r="F165" s="59">
        <v>2642136</v>
      </c>
      <c r="G165" s="59">
        <v>3944</v>
      </c>
      <c r="H165" s="59">
        <v>2872143</v>
      </c>
      <c r="I165" s="59">
        <v>3995</v>
      </c>
      <c r="J165" s="59">
        <v>3093858</v>
      </c>
      <c r="K165" s="59">
        <v>4105</v>
      </c>
      <c r="L165" s="59">
        <v>2876489</v>
      </c>
      <c r="M165" s="49"/>
      <c r="N165" s="49"/>
      <c r="O165" s="49">
        <f t="shared" si="8"/>
        <v>4167.2933907979886</v>
      </c>
      <c r="P165" s="49">
        <f t="shared" si="9"/>
        <v>2974298.825817313</v>
      </c>
      <c r="R165">
        <f t="shared" si="10"/>
        <v>1.5175003848474811E-2</v>
      </c>
      <c r="S165">
        <f t="shared" si="11"/>
        <v>3.4003198280025737E-2</v>
      </c>
    </row>
    <row r="166" spans="1:19" x14ac:dyDescent="0.25">
      <c r="A166" s="22" t="s">
        <v>112</v>
      </c>
      <c r="B166" s="24" t="s">
        <v>12</v>
      </c>
      <c r="C166" s="59">
        <v>6273</v>
      </c>
      <c r="D166" s="59">
        <v>2600604</v>
      </c>
      <c r="E166" s="59">
        <v>6194</v>
      </c>
      <c r="F166" s="59">
        <v>2688466</v>
      </c>
      <c r="G166" s="59">
        <v>6178</v>
      </c>
      <c r="H166" s="59">
        <v>2647365</v>
      </c>
      <c r="I166" s="59">
        <v>6221</v>
      </c>
      <c r="J166" s="59">
        <v>2869998</v>
      </c>
      <c r="K166" s="59">
        <v>6231</v>
      </c>
      <c r="L166" s="59">
        <v>3077403</v>
      </c>
      <c r="M166" s="49"/>
      <c r="N166" s="49"/>
      <c r="O166" s="49">
        <f t="shared" si="8"/>
        <v>6220.5440120689664</v>
      </c>
      <c r="P166" s="49">
        <f t="shared" si="9"/>
        <v>3209681.2813932728</v>
      </c>
      <c r="R166">
        <f t="shared" si="10"/>
        <v>-1.6780593694485368E-3</v>
      </c>
      <c r="S166">
        <f t="shared" si="11"/>
        <v>4.2983737064425043E-2</v>
      </c>
    </row>
    <row r="167" spans="1:19" x14ac:dyDescent="0.25">
      <c r="A167" s="22" t="s">
        <v>113</v>
      </c>
      <c r="B167" s="24" t="s">
        <v>13</v>
      </c>
      <c r="C167" s="59">
        <v>3847</v>
      </c>
      <c r="D167" s="59">
        <v>1292653</v>
      </c>
      <c r="E167" s="59">
        <v>3932</v>
      </c>
      <c r="F167" s="59">
        <v>1298144</v>
      </c>
      <c r="G167" s="59">
        <v>4023</v>
      </c>
      <c r="H167" s="59">
        <v>1539821</v>
      </c>
      <c r="I167" s="59">
        <v>4093</v>
      </c>
      <c r="J167" s="59">
        <v>1478215</v>
      </c>
      <c r="K167" s="59">
        <v>4141</v>
      </c>
      <c r="L167" s="59">
        <v>1542147</v>
      </c>
      <c r="M167" s="49"/>
      <c r="N167" s="49"/>
      <c r="O167" s="49">
        <f t="shared" si="8"/>
        <v>4217.9457682790253</v>
      </c>
      <c r="P167" s="49">
        <f t="shared" si="9"/>
        <v>1611709.3562926503</v>
      </c>
      <c r="R167">
        <f t="shared" si="10"/>
        <v>1.8581446094910747E-2</v>
      </c>
      <c r="S167">
        <f t="shared" si="11"/>
        <v>4.5107474379971757E-2</v>
      </c>
    </row>
    <row r="168" spans="1:19" x14ac:dyDescent="0.25">
      <c r="A168" s="22" t="s">
        <v>114</v>
      </c>
      <c r="B168" s="24" t="s">
        <v>115</v>
      </c>
      <c r="C168" s="59" t="s">
        <v>85</v>
      </c>
      <c r="D168" s="59" t="s">
        <v>85</v>
      </c>
      <c r="E168" s="59" t="s">
        <v>85</v>
      </c>
      <c r="F168" s="59" t="s">
        <v>85</v>
      </c>
      <c r="G168" s="59" t="s">
        <v>85</v>
      </c>
      <c r="H168" s="59" t="s">
        <v>85</v>
      </c>
      <c r="I168" s="59" t="s">
        <v>85</v>
      </c>
      <c r="J168" s="59" t="s">
        <v>85</v>
      </c>
      <c r="K168" s="59" t="s">
        <v>85</v>
      </c>
      <c r="L168" s="59" t="s">
        <v>85</v>
      </c>
      <c r="M168" s="49"/>
      <c r="N168" s="49"/>
      <c r="O168" s="49">
        <f t="shared" si="8"/>
        <v>0</v>
      </c>
      <c r="P168" s="49">
        <f t="shared" si="9"/>
        <v>0</v>
      </c>
      <c r="R168">
        <f t="shared" si="10"/>
        <v>0</v>
      </c>
      <c r="S168">
        <f t="shared" si="11"/>
        <v>0</v>
      </c>
    </row>
    <row r="169" spans="1:19" x14ac:dyDescent="0.25">
      <c r="A169" s="22" t="s">
        <v>116</v>
      </c>
      <c r="B169" s="24" t="s">
        <v>14</v>
      </c>
      <c r="C169" s="59">
        <v>654</v>
      </c>
      <c r="D169" s="59">
        <v>141084</v>
      </c>
      <c r="E169" s="59">
        <v>662</v>
      </c>
      <c r="F169" s="59">
        <v>141782</v>
      </c>
      <c r="G169" s="59">
        <v>686</v>
      </c>
      <c r="H169" s="59">
        <v>150908</v>
      </c>
      <c r="I169" s="59">
        <v>675</v>
      </c>
      <c r="J169" s="59">
        <v>166913</v>
      </c>
      <c r="K169" s="59">
        <v>673</v>
      </c>
      <c r="L169" s="59">
        <v>173641</v>
      </c>
      <c r="M169" s="49"/>
      <c r="N169" s="49"/>
      <c r="O169" s="49">
        <f t="shared" si="8"/>
        <v>677.83562950607177</v>
      </c>
      <c r="P169" s="49">
        <f t="shared" si="9"/>
        <v>182892.50436388736</v>
      </c>
      <c r="R169">
        <f t="shared" si="10"/>
        <v>7.1851850015924867E-3</v>
      </c>
      <c r="S169">
        <f t="shared" si="11"/>
        <v>5.3279492538555795E-2</v>
      </c>
    </row>
    <row r="170" spans="1:19" x14ac:dyDescent="0.25">
      <c r="A170" s="22" t="s">
        <v>117</v>
      </c>
      <c r="B170" s="24" t="s">
        <v>15</v>
      </c>
      <c r="C170" s="59">
        <v>666</v>
      </c>
      <c r="D170" s="59">
        <v>873724</v>
      </c>
      <c r="E170" s="59">
        <v>686</v>
      </c>
      <c r="F170" s="59">
        <v>951116</v>
      </c>
      <c r="G170" s="59">
        <v>717</v>
      </c>
      <c r="H170" s="59">
        <v>1038456</v>
      </c>
      <c r="I170" s="59">
        <v>746</v>
      </c>
      <c r="J170" s="59">
        <v>1023581</v>
      </c>
      <c r="K170" s="59">
        <v>749</v>
      </c>
      <c r="L170" s="59">
        <v>1032430</v>
      </c>
      <c r="M170" s="49"/>
      <c r="N170" s="49"/>
      <c r="O170" s="49">
        <f t="shared" si="8"/>
        <v>771.3184410944541</v>
      </c>
      <c r="P170" s="49">
        <f t="shared" si="9"/>
        <v>1076421.1024671751</v>
      </c>
      <c r="R170">
        <f t="shared" si="10"/>
        <v>2.9797651661487512E-2</v>
      </c>
      <c r="S170">
        <f t="shared" si="11"/>
        <v>4.260928340630854E-2</v>
      </c>
    </row>
    <row r="171" spans="1:19" x14ac:dyDescent="0.25">
      <c r="A171" s="22" t="s">
        <v>118</v>
      </c>
      <c r="B171" s="24" t="s">
        <v>16</v>
      </c>
      <c r="C171" s="59">
        <v>1214</v>
      </c>
      <c r="D171" s="59">
        <v>392247</v>
      </c>
      <c r="E171" s="59">
        <v>1198</v>
      </c>
      <c r="F171" s="59">
        <v>414942</v>
      </c>
      <c r="G171" s="59">
        <v>1253</v>
      </c>
      <c r="H171" s="59">
        <v>430272</v>
      </c>
      <c r="I171" s="59">
        <v>1317</v>
      </c>
      <c r="J171" s="59">
        <v>462073</v>
      </c>
      <c r="K171" s="59">
        <v>1347</v>
      </c>
      <c r="L171" s="59">
        <v>479460</v>
      </c>
      <c r="M171" s="49"/>
      <c r="N171" s="49"/>
      <c r="O171" s="49">
        <f t="shared" si="8"/>
        <v>1382.467158012638</v>
      </c>
      <c r="P171" s="49">
        <f t="shared" si="9"/>
        <v>504139.31696230324</v>
      </c>
      <c r="R171">
        <f t="shared" si="10"/>
        <v>2.6330481078424617E-2</v>
      </c>
      <c r="S171">
        <f t="shared" si="11"/>
        <v>5.1473150966302228E-2</v>
      </c>
    </row>
    <row r="172" spans="1:19" x14ac:dyDescent="0.25">
      <c r="A172" s="22" t="s">
        <v>119</v>
      </c>
      <c r="B172" s="24" t="s">
        <v>17</v>
      </c>
      <c r="C172" s="59">
        <v>2666</v>
      </c>
      <c r="D172" s="59">
        <v>409709</v>
      </c>
      <c r="E172" s="59">
        <v>2623</v>
      </c>
      <c r="F172" s="59">
        <v>436936</v>
      </c>
      <c r="G172" s="59">
        <v>2624</v>
      </c>
      <c r="H172" s="59">
        <v>467802</v>
      </c>
      <c r="I172" s="59">
        <v>2673</v>
      </c>
      <c r="J172" s="59">
        <v>461831</v>
      </c>
      <c r="K172" s="59">
        <v>2701</v>
      </c>
      <c r="L172" s="59">
        <v>454481</v>
      </c>
      <c r="M172" s="49"/>
      <c r="N172" s="49"/>
      <c r="O172" s="49">
        <f t="shared" si="8"/>
        <v>2709.8215609990784</v>
      </c>
      <c r="P172" s="49">
        <f t="shared" si="9"/>
        <v>466418.5224021583</v>
      </c>
      <c r="R172">
        <f t="shared" si="10"/>
        <v>3.2660351718172276E-3</v>
      </c>
      <c r="S172">
        <f t="shared" si="11"/>
        <v>2.6266273842379118E-2</v>
      </c>
    </row>
    <row r="173" spans="1:19" x14ac:dyDescent="0.25">
      <c r="A173" s="21"/>
      <c r="B173" s="24" t="s">
        <v>86</v>
      </c>
      <c r="C173" s="59">
        <v>55534</v>
      </c>
      <c r="D173" s="59">
        <v>45430374</v>
      </c>
      <c r="E173" s="59">
        <v>55326</v>
      </c>
      <c r="F173" s="59">
        <v>45749899</v>
      </c>
      <c r="G173" s="59">
        <v>55466</v>
      </c>
      <c r="H173" s="59">
        <v>45935278</v>
      </c>
      <c r="I173" s="59">
        <v>55600</v>
      </c>
      <c r="J173" s="59">
        <v>45505286</v>
      </c>
      <c r="K173" s="59">
        <v>55579</v>
      </c>
      <c r="L173" s="59">
        <v>47488582</v>
      </c>
      <c r="M173" s="49"/>
      <c r="N173" s="49"/>
      <c r="O173" s="49">
        <f t="shared" si="8"/>
        <v>55590.25569636935</v>
      </c>
      <c r="P173" s="49">
        <f t="shared" si="9"/>
        <v>48017541.926708028</v>
      </c>
      <c r="R173">
        <f t="shared" si="10"/>
        <v>2.0251707244378636E-4</v>
      </c>
      <c r="S173">
        <f t="shared" si="11"/>
        <v>1.1138675960213451E-2</v>
      </c>
    </row>
    <row r="174" spans="1:19" x14ac:dyDescent="0.25">
      <c r="A174" s="35" t="s">
        <v>61</v>
      </c>
      <c r="B174" s="30"/>
      <c r="C174" s="60"/>
      <c r="D174" s="61"/>
      <c r="E174" s="60"/>
      <c r="F174" s="61"/>
      <c r="G174" s="60"/>
      <c r="H174" s="61"/>
      <c r="I174" s="60"/>
      <c r="J174" s="61"/>
      <c r="K174" s="60"/>
      <c r="L174" s="61"/>
      <c r="M174" s="49"/>
      <c r="N174" s="49"/>
      <c r="O174" s="49">
        <f t="shared" si="8"/>
        <v>0</v>
      </c>
      <c r="P174" s="49">
        <f t="shared" si="9"/>
        <v>0</v>
      </c>
      <c r="R174">
        <f t="shared" si="10"/>
        <v>0</v>
      </c>
      <c r="S174">
        <f t="shared" si="11"/>
        <v>0</v>
      </c>
    </row>
    <row r="175" spans="1:19" x14ac:dyDescent="0.25">
      <c r="A175" s="22" t="s">
        <v>98</v>
      </c>
      <c r="B175" s="24" t="s">
        <v>99</v>
      </c>
      <c r="C175" s="59">
        <v>14084</v>
      </c>
      <c r="D175" s="59">
        <v>9461610</v>
      </c>
      <c r="E175" s="59">
        <v>14739</v>
      </c>
      <c r="F175" s="59">
        <v>9153417</v>
      </c>
      <c r="G175" s="59">
        <v>15372</v>
      </c>
      <c r="H175" s="59">
        <v>8641713</v>
      </c>
      <c r="I175" s="59">
        <v>15838</v>
      </c>
      <c r="J175" s="59">
        <v>8760365</v>
      </c>
      <c r="K175" s="59">
        <v>16078</v>
      </c>
      <c r="L175" s="59">
        <v>8524626</v>
      </c>
      <c r="M175" s="49"/>
      <c r="N175" s="49"/>
      <c r="O175" s="49">
        <f t="shared" si="8"/>
        <v>16619.13923312975</v>
      </c>
      <c r="P175" s="49">
        <f t="shared" si="9"/>
        <v>8305253.7736963183</v>
      </c>
      <c r="R175">
        <f t="shared" si="10"/>
        <v>3.3657123593093141E-2</v>
      </c>
      <c r="S175">
        <f t="shared" si="11"/>
        <v>-2.5733941442555031E-2</v>
      </c>
    </row>
    <row r="176" spans="1:19" x14ac:dyDescent="0.25">
      <c r="A176" s="22" t="s">
        <v>100</v>
      </c>
      <c r="B176" s="24" t="s">
        <v>1</v>
      </c>
      <c r="C176" s="59">
        <v>283</v>
      </c>
      <c r="D176" s="59">
        <v>2472815</v>
      </c>
      <c r="E176" s="59">
        <v>286</v>
      </c>
      <c r="F176" s="59">
        <v>2584798</v>
      </c>
      <c r="G176" s="59">
        <v>252</v>
      </c>
      <c r="H176" s="59">
        <v>2534685</v>
      </c>
      <c r="I176" s="59">
        <v>246</v>
      </c>
      <c r="J176" s="59">
        <v>2207103</v>
      </c>
      <c r="K176" s="59">
        <v>255</v>
      </c>
      <c r="L176" s="59">
        <v>2261757</v>
      </c>
      <c r="M176" s="49"/>
      <c r="N176" s="49"/>
      <c r="O176" s="49">
        <f t="shared" si="8"/>
        <v>248.44405938031403</v>
      </c>
      <c r="P176" s="49">
        <f t="shared" si="9"/>
        <v>2211869.6130136624</v>
      </c>
      <c r="R176">
        <f t="shared" si="10"/>
        <v>-2.5709571057592084E-2</v>
      </c>
      <c r="S176">
        <f t="shared" si="11"/>
        <v>-2.2056917248996055E-2</v>
      </c>
    </row>
    <row r="177" spans="1:19" x14ac:dyDescent="0.25">
      <c r="A177" s="22" t="s">
        <v>102</v>
      </c>
      <c r="B177" s="24" t="s">
        <v>2</v>
      </c>
      <c r="C177" s="59">
        <v>18786</v>
      </c>
      <c r="D177" s="59">
        <v>280681273</v>
      </c>
      <c r="E177" s="59">
        <v>18456</v>
      </c>
      <c r="F177" s="59">
        <v>303620980</v>
      </c>
      <c r="G177" s="59">
        <v>18195</v>
      </c>
      <c r="H177" s="59">
        <v>319881587</v>
      </c>
      <c r="I177" s="59">
        <v>17813</v>
      </c>
      <c r="J177" s="59">
        <v>317600777</v>
      </c>
      <c r="K177" s="59">
        <v>17633</v>
      </c>
      <c r="L177" s="59">
        <v>328316579</v>
      </c>
      <c r="M177" s="49"/>
      <c r="N177" s="49"/>
      <c r="O177" s="49">
        <f t="shared" si="8"/>
        <v>17355.9815541059</v>
      </c>
      <c r="P177" s="49">
        <f t="shared" si="9"/>
        <v>341438632.16307932</v>
      </c>
      <c r="R177">
        <f t="shared" si="10"/>
        <v>-1.5710227748772176E-2</v>
      </c>
      <c r="S177">
        <f t="shared" si="11"/>
        <v>3.9967683639513529E-2</v>
      </c>
    </row>
    <row r="178" spans="1:19" x14ac:dyDescent="0.25">
      <c r="A178" s="22" t="s">
        <v>103</v>
      </c>
      <c r="B178" s="24" t="s">
        <v>3</v>
      </c>
      <c r="C178" s="59">
        <v>8971</v>
      </c>
      <c r="D178" s="59">
        <v>24688323</v>
      </c>
      <c r="E178" s="59">
        <v>9058</v>
      </c>
      <c r="F178" s="59">
        <v>23130947</v>
      </c>
      <c r="G178" s="59">
        <v>9436</v>
      </c>
      <c r="H178" s="59">
        <v>22479284</v>
      </c>
      <c r="I178" s="59">
        <v>9712</v>
      </c>
      <c r="J178" s="59">
        <v>21479218</v>
      </c>
      <c r="K178" s="59">
        <v>9865</v>
      </c>
      <c r="L178" s="59">
        <v>21829224</v>
      </c>
      <c r="M178" s="49"/>
      <c r="N178" s="49"/>
      <c r="O178" s="49">
        <f t="shared" si="8"/>
        <v>10102.088010553753</v>
      </c>
      <c r="P178" s="49">
        <f t="shared" si="9"/>
        <v>21167763.471603539</v>
      </c>
      <c r="R178">
        <f t="shared" si="10"/>
        <v>2.4033249929422462E-2</v>
      </c>
      <c r="S178">
        <f t="shared" si="11"/>
        <v>-3.0301605242424645E-2</v>
      </c>
    </row>
    <row r="179" spans="1:19" x14ac:dyDescent="0.25">
      <c r="A179" s="22" t="s">
        <v>104</v>
      </c>
      <c r="B179" s="24" t="s">
        <v>4</v>
      </c>
      <c r="C179" s="59">
        <v>1011</v>
      </c>
      <c r="D179" s="59">
        <v>4682276</v>
      </c>
      <c r="E179" s="59">
        <v>978</v>
      </c>
      <c r="F179" s="59">
        <v>4750889</v>
      </c>
      <c r="G179" s="59">
        <v>959</v>
      </c>
      <c r="H179" s="59">
        <v>4398190</v>
      </c>
      <c r="I179" s="59">
        <v>930</v>
      </c>
      <c r="J179" s="59">
        <v>4108423</v>
      </c>
      <c r="K179" s="59">
        <v>928</v>
      </c>
      <c r="L179" s="59">
        <v>4826943</v>
      </c>
      <c r="M179" s="49"/>
      <c r="N179" s="49"/>
      <c r="O179" s="49">
        <f t="shared" si="8"/>
        <v>908.33736888417616</v>
      </c>
      <c r="P179" s="49">
        <f t="shared" si="9"/>
        <v>4863802.8235235047</v>
      </c>
      <c r="R179">
        <f t="shared" si="10"/>
        <v>-2.1188180081706753E-2</v>
      </c>
      <c r="S179">
        <f t="shared" si="11"/>
        <v>7.6362665818727749E-3</v>
      </c>
    </row>
    <row r="180" spans="1:19" x14ac:dyDescent="0.25">
      <c r="A180" s="22" t="s">
        <v>105</v>
      </c>
      <c r="B180" s="24" t="s">
        <v>5</v>
      </c>
      <c r="C180" s="59">
        <v>30028</v>
      </c>
      <c r="D180" s="59">
        <v>25944587</v>
      </c>
      <c r="E180" s="59">
        <v>30024</v>
      </c>
      <c r="F180" s="59">
        <v>26296533</v>
      </c>
      <c r="G180" s="59">
        <v>29877</v>
      </c>
      <c r="H180" s="59">
        <v>26479359</v>
      </c>
      <c r="I180" s="59">
        <v>30039</v>
      </c>
      <c r="J180" s="59">
        <v>27849469</v>
      </c>
      <c r="K180" s="59">
        <v>31291</v>
      </c>
      <c r="L180" s="59">
        <v>30292392</v>
      </c>
      <c r="M180" s="49"/>
      <c r="N180" s="49"/>
      <c r="O180" s="49">
        <f t="shared" si="8"/>
        <v>31614.964714196478</v>
      </c>
      <c r="P180" s="49">
        <f t="shared" si="9"/>
        <v>31488739.043900874</v>
      </c>
      <c r="R180">
        <f t="shared" si="10"/>
        <v>1.0353287341295481E-2</v>
      </c>
      <c r="S180">
        <f t="shared" si="11"/>
        <v>3.9493317130613992E-2</v>
      </c>
    </row>
    <row r="181" spans="1:19" x14ac:dyDescent="0.25">
      <c r="A181" s="22" t="s">
        <v>106</v>
      </c>
      <c r="B181" s="24" t="s">
        <v>6</v>
      </c>
      <c r="C181" s="59">
        <v>58548</v>
      </c>
      <c r="D181" s="59">
        <v>153897648</v>
      </c>
      <c r="E181" s="59">
        <v>57530</v>
      </c>
      <c r="F181" s="59">
        <v>150622855</v>
      </c>
      <c r="G181" s="59">
        <v>56989</v>
      </c>
      <c r="H181" s="59">
        <v>157538456</v>
      </c>
      <c r="I181" s="59">
        <v>56179</v>
      </c>
      <c r="J181" s="59">
        <v>162871556</v>
      </c>
      <c r="K181" s="59">
        <v>55541</v>
      </c>
      <c r="L181" s="59">
        <v>168702997</v>
      </c>
      <c r="M181" s="49"/>
      <c r="N181" s="49"/>
      <c r="O181" s="49">
        <f t="shared" si="8"/>
        <v>54813.69797643544</v>
      </c>
      <c r="P181" s="49">
        <f t="shared" si="9"/>
        <v>172621744.68116316</v>
      </c>
      <c r="R181">
        <f t="shared" si="10"/>
        <v>-1.3094867279389244E-2</v>
      </c>
      <c r="S181">
        <f t="shared" si="11"/>
        <v>2.3228678511047152E-2</v>
      </c>
    </row>
    <row r="182" spans="1:19" x14ac:dyDescent="0.25">
      <c r="A182" s="22" t="s">
        <v>107</v>
      </c>
      <c r="B182" s="24" t="s">
        <v>7</v>
      </c>
      <c r="C182" s="59">
        <v>9611</v>
      </c>
      <c r="D182" s="59">
        <v>18825849</v>
      </c>
      <c r="E182" s="59">
        <v>9401</v>
      </c>
      <c r="F182" s="59">
        <v>18741957</v>
      </c>
      <c r="G182" s="59">
        <v>9272</v>
      </c>
      <c r="H182" s="59">
        <v>19339145</v>
      </c>
      <c r="I182" s="59">
        <v>9187</v>
      </c>
      <c r="J182" s="59">
        <v>19174702</v>
      </c>
      <c r="K182" s="59">
        <v>9119</v>
      </c>
      <c r="L182" s="59">
        <v>19320898</v>
      </c>
      <c r="M182" s="49"/>
      <c r="N182" s="49"/>
      <c r="O182" s="49">
        <f t="shared" si="8"/>
        <v>8999.9868590457336</v>
      </c>
      <c r="P182" s="49">
        <f t="shared" si="9"/>
        <v>19446681.080642618</v>
      </c>
      <c r="R182">
        <f t="shared" si="10"/>
        <v>-1.3051117551734492E-2</v>
      </c>
      <c r="S182">
        <f t="shared" si="11"/>
        <v>6.510208823762742E-3</v>
      </c>
    </row>
    <row r="183" spans="1:19" x14ac:dyDescent="0.25">
      <c r="A183" s="22" t="s">
        <v>108</v>
      </c>
      <c r="B183" s="24" t="s">
        <v>8</v>
      </c>
      <c r="C183" s="59">
        <v>20419</v>
      </c>
      <c r="D183" s="59">
        <v>5738486</v>
      </c>
      <c r="E183" s="59">
        <v>20254</v>
      </c>
      <c r="F183" s="59">
        <v>6060695</v>
      </c>
      <c r="G183" s="59">
        <v>20252</v>
      </c>
      <c r="H183" s="59">
        <v>6170523</v>
      </c>
      <c r="I183" s="59">
        <v>20321</v>
      </c>
      <c r="J183" s="59">
        <v>6541585</v>
      </c>
      <c r="K183" s="59">
        <v>20299</v>
      </c>
      <c r="L183" s="59">
        <v>6714441</v>
      </c>
      <c r="M183" s="49"/>
      <c r="N183" s="49"/>
      <c r="O183" s="49">
        <f t="shared" si="8"/>
        <v>20269.110353801447</v>
      </c>
      <c r="P183" s="49">
        <f t="shared" si="9"/>
        <v>6983336.9244445888</v>
      </c>
      <c r="R183">
        <f t="shared" si="10"/>
        <v>-1.4724688998745128E-3</v>
      </c>
      <c r="S183">
        <f t="shared" si="11"/>
        <v>4.0047402969895618E-2</v>
      </c>
    </row>
    <row r="184" spans="1:19" x14ac:dyDescent="0.25">
      <c r="A184" s="22" t="s">
        <v>109</v>
      </c>
      <c r="B184" s="24" t="s">
        <v>9</v>
      </c>
      <c r="C184" s="59">
        <v>8445</v>
      </c>
      <c r="D184" s="59">
        <v>6407088</v>
      </c>
      <c r="E184" s="59">
        <v>8323</v>
      </c>
      <c r="F184" s="59">
        <v>6407909</v>
      </c>
      <c r="G184" s="59">
        <v>8058</v>
      </c>
      <c r="H184" s="59">
        <v>6228410</v>
      </c>
      <c r="I184" s="59">
        <v>8002</v>
      </c>
      <c r="J184" s="59">
        <v>6444222</v>
      </c>
      <c r="K184" s="59">
        <v>8006</v>
      </c>
      <c r="L184" s="59">
        <v>6735195</v>
      </c>
      <c r="M184" s="49"/>
      <c r="N184" s="49"/>
      <c r="O184" s="49">
        <f t="shared" si="8"/>
        <v>7899.8631627180839</v>
      </c>
      <c r="P184" s="49">
        <f t="shared" si="9"/>
        <v>6819814.2400544835</v>
      </c>
      <c r="R184">
        <f t="shared" si="10"/>
        <v>-1.3257161788897798E-2</v>
      </c>
      <c r="S184">
        <f t="shared" si="11"/>
        <v>1.2563740181907646E-2</v>
      </c>
    </row>
    <row r="185" spans="1:19" x14ac:dyDescent="0.25">
      <c r="A185" s="22" t="s">
        <v>110</v>
      </c>
      <c r="B185" s="24" t="s">
        <v>10</v>
      </c>
      <c r="C185" s="59">
        <v>1897</v>
      </c>
      <c r="D185" s="59">
        <v>1419655</v>
      </c>
      <c r="E185" s="59">
        <v>1936</v>
      </c>
      <c r="F185" s="59">
        <v>1900074</v>
      </c>
      <c r="G185" s="59">
        <v>1963</v>
      </c>
      <c r="H185" s="59">
        <v>1622237</v>
      </c>
      <c r="I185" s="59">
        <v>1959</v>
      </c>
      <c r="J185" s="59">
        <v>1755091</v>
      </c>
      <c r="K185" s="59">
        <v>1947</v>
      </c>
      <c r="L185" s="59">
        <v>1749032</v>
      </c>
      <c r="M185" s="49"/>
      <c r="N185" s="49"/>
      <c r="O185" s="49">
        <f t="shared" si="8"/>
        <v>1959.7045757999738</v>
      </c>
      <c r="P185" s="49">
        <f t="shared" si="9"/>
        <v>1842686.6526394307</v>
      </c>
      <c r="R185">
        <f t="shared" si="10"/>
        <v>6.5252058551483749E-3</v>
      </c>
      <c r="S185">
        <f t="shared" si="11"/>
        <v>5.3546563264383229E-2</v>
      </c>
    </row>
    <row r="186" spans="1:19" x14ac:dyDescent="0.25">
      <c r="A186" s="22" t="s">
        <v>111</v>
      </c>
      <c r="B186" s="24" t="s">
        <v>11</v>
      </c>
      <c r="C186" s="59">
        <v>24645</v>
      </c>
      <c r="D186" s="59">
        <v>5989987</v>
      </c>
      <c r="E186" s="59">
        <v>25033</v>
      </c>
      <c r="F186" s="59">
        <v>6685891</v>
      </c>
      <c r="G186" s="59">
        <v>25636</v>
      </c>
      <c r="H186" s="59">
        <v>6737458</v>
      </c>
      <c r="I186" s="59">
        <v>26099</v>
      </c>
      <c r="J186" s="59">
        <v>6962607</v>
      </c>
      <c r="K186" s="59">
        <v>26546</v>
      </c>
      <c r="L186" s="59">
        <v>7961431</v>
      </c>
      <c r="M186" s="49"/>
      <c r="N186" s="49"/>
      <c r="O186" s="49">
        <f t="shared" si="8"/>
        <v>27043.734084071439</v>
      </c>
      <c r="P186" s="49">
        <f t="shared" si="9"/>
        <v>8548353.0315104332</v>
      </c>
      <c r="R186">
        <f t="shared" si="10"/>
        <v>1.8749871320403733E-2</v>
      </c>
      <c r="S186">
        <f t="shared" si="11"/>
        <v>7.37206705063993E-2</v>
      </c>
    </row>
    <row r="187" spans="1:19" x14ac:dyDescent="0.25">
      <c r="A187" s="22" t="s">
        <v>112</v>
      </c>
      <c r="B187" s="24" t="s">
        <v>12</v>
      </c>
      <c r="C187" s="59">
        <v>35493</v>
      </c>
      <c r="D187" s="59">
        <v>13200180</v>
      </c>
      <c r="E187" s="59">
        <v>35484</v>
      </c>
      <c r="F187" s="59">
        <v>14109597</v>
      </c>
      <c r="G187" s="59">
        <v>35732</v>
      </c>
      <c r="H187" s="59">
        <v>13911129</v>
      </c>
      <c r="I187" s="59">
        <v>35915</v>
      </c>
      <c r="J187" s="59">
        <v>14594886</v>
      </c>
      <c r="K187" s="59">
        <v>35931</v>
      </c>
      <c r="L187" s="59">
        <v>15453421</v>
      </c>
      <c r="M187" s="49"/>
      <c r="N187" s="49"/>
      <c r="O187" s="49">
        <f t="shared" si="8"/>
        <v>36041.34195877106</v>
      </c>
      <c r="P187" s="49">
        <f t="shared" si="9"/>
        <v>16074439.263742035</v>
      </c>
      <c r="R187">
        <f t="shared" si="10"/>
        <v>3.0709403793676149E-3</v>
      </c>
      <c r="S187">
        <f t="shared" si="11"/>
        <v>4.0186458632171851E-2</v>
      </c>
    </row>
    <row r="188" spans="1:19" x14ac:dyDescent="0.25">
      <c r="A188" s="22" t="s">
        <v>113</v>
      </c>
      <c r="B188" s="24" t="s">
        <v>13</v>
      </c>
      <c r="C188" s="59">
        <v>14062</v>
      </c>
      <c r="D188" s="59">
        <v>11572639</v>
      </c>
      <c r="E188" s="59">
        <v>14409</v>
      </c>
      <c r="F188" s="59">
        <v>12155941</v>
      </c>
      <c r="G188" s="59">
        <v>14713</v>
      </c>
      <c r="H188" s="59">
        <v>13008936</v>
      </c>
      <c r="I188" s="59">
        <v>15008</v>
      </c>
      <c r="J188" s="59">
        <v>13429354</v>
      </c>
      <c r="K188" s="59">
        <v>15312</v>
      </c>
      <c r="L188" s="59">
        <v>14743715</v>
      </c>
      <c r="M188" s="49"/>
      <c r="N188" s="49"/>
      <c r="O188" s="49">
        <f t="shared" si="8"/>
        <v>15641.490208382196</v>
      </c>
      <c r="P188" s="49">
        <f t="shared" si="9"/>
        <v>15663923.650645413</v>
      </c>
      <c r="R188">
        <f t="shared" si="10"/>
        <v>2.1518430536977329E-2</v>
      </c>
      <c r="S188">
        <f t="shared" si="11"/>
        <v>6.2413621712398282E-2</v>
      </c>
    </row>
    <row r="189" spans="1:19" x14ac:dyDescent="0.25">
      <c r="A189" s="22" t="s">
        <v>114</v>
      </c>
      <c r="B189" s="24" t="s">
        <v>115</v>
      </c>
      <c r="C189" s="59" t="s">
        <v>85</v>
      </c>
      <c r="D189" s="59" t="s">
        <v>85</v>
      </c>
      <c r="E189" s="59" t="s">
        <v>85</v>
      </c>
      <c r="F189" s="59" t="s">
        <v>85</v>
      </c>
      <c r="G189" s="59" t="s">
        <v>85</v>
      </c>
      <c r="H189" s="59" t="s">
        <v>85</v>
      </c>
      <c r="I189" s="59" t="s">
        <v>85</v>
      </c>
      <c r="J189" s="59" t="s">
        <v>85</v>
      </c>
      <c r="K189" s="59" t="s">
        <v>85</v>
      </c>
      <c r="L189" s="59" t="s">
        <v>85</v>
      </c>
      <c r="M189" s="49"/>
      <c r="N189" s="49"/>
      <c r="O189" s="49">
        <f t="shared" si="8"/>
        <v>0</v>
      </c>
      <c r="P189" s="49">
        <f t="shared" si="9"/>
        <v>0</v>
      </c>
      <c r="R189">
        <f t="shared" si="10"/>
        <v>0</v>
      </c>
      <c r="S189">
        <f t="shared" si="11"/>
        <v>0</v>
      </c>
    </row>
    <row r="190" spans="1:19" x14ac:dyDescent="0.25">
      <c r="A190" s="22" t="s">
        <v>116</v>
      </c>
      <c r="B190" s="24" t="s">
        <v>14</v>
      </c>
      <c r="C190" s="59">
        <v>4029</v>
      </c>
      <c r="D190" s="59">
        <v>791233</v>
      </c>
      <c r="E190" s="59">
        <v>3975</v>
      </c>
      <c r="F190" s="59">
        <v>870099</v>
      </c>
      <c r="G190" s="59">
        <v>4022</v>
      </c>
      <c r="H190" s="59">
        <v>854111</v>
      </c>
      <c r="I190" s="59">
        <v>4044</v>
      </c>
      <c r="J190" s="59">
        <v>899420</v>
      </c>
      <c r="K190" s="59">
        <v>4134</v>
      </c>
      <c r="L190" s="59">
        <v>922117</v>
      </c>
      <c r="M190" s="49"/>
      <c r="N190" s="49"/>
      <c r="O190" s="49">
        <f t="shared" si="8"/>
        <v>4160.6748098416747</v>
      </c>
      <c r="P190" s="49">
        <f t="shared" si="9"/>
        <v>958090.28800615307</v>
      </c>
      <c r="R190">
        <f t="shared" si="10"/>
        <v>6.4525422935837184E-3</v>
      </c>
      <c r="S190">
        <f t="shared" si="11"/>
        <v>3.9011630851782497E-2</v>
      </c>
    </row>
    <row r="191" spans="1:19" x14ac:dyDescent="0.25">
      <c r="A191" s="22" t="s">
        <v>117</v>
      </c>
      <c r="B191" s="24" t="s">
        <v>15</v>
      </c>
      <c r="C191" s="59">
        <v>4134</v>
      </c>
      <c r="D191" s="59">
        <v>7335328</v>
      </c>
      <c r="E191" s="59">
        <v>4182</v>
      </c>
      <c r="F191" s="59">
        <v>7390550</v>
      </c>
      <c r="G191" s="59">
        <v>4430</v>
      </c>
      <c r="H191" s="59">
        <v>7899575</v>
      </c>
      <c r="I191" s="59">
        <v>4630</v>
      </c>
      <c r="J191" s="59">
        <v>8412025</v>
      </c>
      <c r="K191" s="59">
        <v>4740</v>
      </c>
      <c r="L191" s="59">
        <v>8831630</v>
      </c>
      <c r="M191" s="49"/>
      <c r="N191" s="49"/>
      <c r="O191" s="49">
        <f t="shared" si="8"/>
        <v>4904.9017111687044</v>
      </c>
      <c r="P191" s="49">
        <f t="shared" si="9"/>
        <v>9251160.1242727172</v>
      </c>
      <c r="R191">
        <f t="shared" si="10"/>
        <v>3.4789390541920762E-2</v>
      </c>
      <c r="S191">
        <f t="shared" si="11"/>
        <v>4.7503136371509713E-2</v>
      </c>
    </row>
    <row r="192" spans="1:19" x14ac:dyDescent="0.25">
      <c r="A192" s="22" t="s">
        <v>118</v>
      </c>
      <c r="B192" s="24" t="s">
        <v>16</v>
      </c>
      <c r="C192" s="59">
        <v>6808</v>
      </c>
      <c r="D192" s="59">
        <v>2623061</v>
      </c>
      <c r="E192" s="59">
        <v>6769</v>
      </c>
      <c r="F192" s="59">
        <v>2725794</v>
      </c>
      <c r="G192" s="59">
        <v>6803</v>
      </c>
      <c r="H192" s="59">
        <v>2828970</v>
      </c>
      <c r="I192" s="59">
        <v>6982</v>
      </c>
      <c r="J192" s="59">
        <v>2855855</v>
      </c>
      <c r="K192" s="59">
        <v>7080</v>
      </c>
      <c r="L192" s="59">
        <v>3130772</v>
      </c>
      <c r="M192" s="49"/>
      <c r="N192" s="49"/>
      <c r="O192" s="49">
        <f t="shared" si="8"/>
        <v>7149.6813323762517</v>
      </c>
      <c r="P192" s="49">
        <f t="shared" si="9"/>
        <v>3272368.5020577731</v>
      </c>
      <c r="R192">
        <f t="shared" si="10"/>
        <v>9.8419960983406884E-3</v>
      </c>
      <c r="S192">
        <f t="shared" si="11"/>
        <v>4.5227343945126952E-2</v>
      </c>
    </row>
    <row r="193" spans="1:19" x14ac:dyDescent="0.25">
      <c r="A193" s="22" t="s">
        <v>119</v>
      </c>
      <c r="B193" s="24" t="s">
        <v>17</v>
      </c>
      <c r="C193" s="59">
        <v>13552</v>
      </c>
      <c r="D193" s="59">
        <v>1916477</v>
      </c>
      <c r="E193" s="59">
        <v>13728</v>
      </c>
      <c r="F193" s="59">
        <v>2083431</v>
      </c>
      <c r="G193" s="59">
        <v>14369</v>
      </c>
      <c r="H193" s="59">
        <v>2246722</v>
      </c>
      <c r="I193" s="59">
        <v>14647</v>
      </c>
      <c r="J193" s="59">
        <v>2392581</v>
      </c>
      <c r="K193" s="59">
        <v>15054</v>
      </c>
      <c r="L193" s="59">
        <v>2670300</v>
      </c>
      <c r="M193" s="49"/>
      <c r="N193" s="49"/>
      <c r="O193" s="49">
        <f t="shared" si="8"/>
        <v>15454.823206690295</v>
      </c>
      <c r="P193" s="49">
        <f t="shared" si="9"/>
        <v>2901176.6059075892</v>
      </c>
      <c r="R193">
        <f t="shared" si="10"/>
        <v>2.6625694612082862E-2</v>
      </c>
      <c r="S193">
        <f t="shared" si="11"/>
        <v>8.6460924206115175E-2</v>
      </c>
    </row>
    <row r="194" spans="1:19" x14ac:dyDescent="0.25">
      <c r="A194" s="21"/>
      <c r="B194" s="24" t="s">
        <v>86</v>
      </c>
      <c r="C194" s="59">
        <v>274806</v>
      </c>
      <c r="D194" s="59">
        <v>577648516</v>
      </c>
      <c r="E194" s="59">
        <v>274565</v>
      </c>
      <c r="F194" s="59">
        <v>599292356</v>
      </c>
      <c r="G194" s="59">
        <v>276330</v>
      </c>
      <c r="H194" s="59">
        <v>622800489</v>
      </c>
      <c r="I194" s="59">
        <v>277551</v>
      </c>
      <c r="J194" s="59">
        <v>628339238</v>
      </c>
      <c r="K194" s="59">
        <v>279759</v>
      </c>
      <c r="L194" s="59">
        <v>652987468</v>
      </c>
      <c r="M194" s="49"/>
      <c r="N194" s="49"/>
      <c r="O194" s="49">
        <f t="shared" si="8"/>
        <v>281011.13623489835</v>
      </c>
      <c r="P194" s="49">
        <f t="shared" si="9"/>
        <v>673310120.82531404</v>
      </c>
      <c r="R194">
        <f t="shared" si="10"/>
        <v>4.4757674816480186E-3</v>
      </c>
      <c r="S194">
        <f t="shared" si="11"/>
        <v>3.1122577110950012E-2</v>
      </c>
    </row>
    <row r="195" spans="1:19" x14ac:dyDescent="0.25">
      <c r="A195" s="35" t="s">
        <v>62</v>
      </c>
      <c r="B195" s="30"/>
      <c r="C195" s="60"/>
      <c r="D195" s="61"/>
      <c r="E195" s="60"/>
      <c r="F195" s="61"/>
      <c r="G195" s="60"/>
      <c r="H195" s="61"/>
      <c r="I195" s="60"/>
      <c r="J195" s="61"/>
      <c r="K195" s="60"/>
      <c r="L195" s="61"/>
      <c r="M195" s="49"/>
      <c r="N195" s="49"/>
      <c r="O195" s="49">
        <f t="shared" si="8"/>
        <v>0</v>
      </c>
      <c r="P195" s="49">
        <f t="shared" si="9"/>
        <v>0</v>
      </c>
      <c r="R195">
        <f t="shared" si="10"/>
        <v>0</v>
      </c>
      <c r="S195">
        <f t="shared" si="11"/>
        <v>0</v>
      </c>
    </row>
    <row r="196" spans="1:19" x14ac:dyDescent="0.25">
      <c r="A196" s="22" t="s">
        <v>98</v>
      </c>
      <c r="B196" s="24" t="s">
        <v>99</v>
      </c>
      <c r="C196" s="59">
        <v>11984</v>
      </c>
      <c r="D196" s="59">
        <v>4688043</v>
      </c>
      <c r="E196" s="59">
        <v>12084</v>
      </c>
      <c r="F196" s="59">
        <v>4788920</v>
      </c>
      <c r="G196" s="59">
        <v>12333</v>
      </c>
      <c r="H196" s="59">
        <v>4723421</v>
      </c>
      <c r="I196" s="59">
        <v>12559</v>
      </c>
      <c r="J196" s="59">
        <v>4884532</v>
      </c>
      <c r="K196" s="59">
        <v>12643</v>
      </c>
      <c r="L196" s="59">
        <v>5250711</v>
      </c>
      <c r="M196" s="49"/>
      <c r="N196" s="49"/>
      <c r="O196" s="49">
        <f t="shared" si="8"/>
        <v>12813.336226385756</v>
      </c>
      <c r="P196" s="49">
        <f t="shared" si="9"/>
        <v>5401628.941203922</v>
      </c>
      <c r="R196">
        <f t="shared" si="10"/>
        <v>1.3472769626335257E-2</v>
      </c>
      <c r="S196">
        <f t="shared" si="11"/>
        <v>2.8742381975302322E-2</v>
      </c>
    </row>
    <row r="197" spans="1:19" x14ac:dyDescent="0.25">
      <c r="A197" s="22" t="s">
        <v>100</v>
      </c>
      <c r="B197" s="24" t="s">
        <v>1</v>
      </c>
      <c r="C197" s="59">
        <v>292</v>
      </c>
      <c r="D197" s="59">
        <v>4344894</v>
      </c>
      <c r="E197" s="59">
        <v>288</v>
      </c>
      <c r="F197" s="59">
        <v>3999588</v>
      </c>
      <c r="G197" s="59">
        <v>283</v>
      </c>
      <c r="H197" s="59">
        <v>3660798</v>
      </c>
      <c r="I197" s="59">
        <v>292</v>
      </c>
      <c r="J197" s="59">
        <v>3900848</v>
      </c>
      <c r="K197" s="59">
        <v>284</v>
      </c>
      <c r="L197" s="59">
        <v>3706818</v>
      </c>
      <c r="M197" s="49"/>
      <c r="N197" s="49"/>
      <c r="O197" s="49">
        <f t="shared" si="8"/>
        <v>282.03448399560614</v>
      </c>
      <c r="P197" s="49">
        <f t="shared" si="9"/>
        <v>3562515.6646619318</v>
      </c>
      <c r="R197">
        <f t="shared" si="10"/>
        <v>-6.9208310013867402E-3</v>
      </c>
      <c r="S197">
        <f t="shared" si="11"/>
        <v>-3.8928896789124368E-2</v>
      </c>
    </row>
    <row r="198" spans="1:19" x14ac:dyDescent="0.25">
      <c r="A198" s="22" t="s">
        <v>102</v>
      </c>
      <c r="B198" s="24" t="s">
        <v>2</v>
      </c>
      <c r="C198" s="59">
        <v>50358</v>
      </c>
      <c r="D198" s="59">
        <v>451901916</v>
      </c>
      <c r="E198" s="59">
        <v>49650</v>
      </c>
      <c r="F198" s="59">
        <v>453919375</v>
      </c>
      <c r="G198" s="59">
        <v>48594</v>
      </c>
      <c r="H198" s="59">
        <v>458877371</v>
      </c>
      <c r="I198" s="59">
        <v>47667</v>
      </c>
      <c r="J198" s="59">
        <v>453495260</v>
      </c>
      <c r="K198" s="59">
        <v>46704</v>
      </c>
      <c r="L198" s="59">
        <v>486712170</v>
      </c>
      <c r="M198" s="49"/>
      <c r="N198" s="49"/>
      <c r="O198" s="49">
        <f t="shared" si="8"/>
        <v>45832.703845193479</v>
      </c>
      <c r="P198" s="49">
        <f t="shared" si="9"/>
        <v>495825902.95786542</v>
      </c>
      <c r="R198">
        <f t="shared" si="10"/>
        <v>-1.8655707322852932E-2</v>
      </c>
      <c r="S198">
        <f t="shared" si="11"/>
        <v>1.8725097746919772E-2</v>
      </c>
    </row>
    <row r="199" spans="1:19" x14ac:dyDescent="0.25">
      <c r="A199" s="22" t="s">
        <v>103</v>
      </c>
      <c r="B199" s="24" t="s">
        <v>3</v>
      </c>
      <c r="C199" s="59">
        <v>11007</v>
      </c>
      <c r="D199" s="59">
        <v>118493733</v>
      </c>
      <c r="E199" s="59">
        <v>11430</v>
      </c>
      <c r="F199" s="59">
        <v>111532733</v>
      </c>
      <c r="G199" s="59">
        <v>12618</v>
      </c>
      <c r="H199" s="59">
        <v>110452106</v>
      </c>
      <c r="I199" s="59">
        <v>13361</v>
      </c>
      <c r="J199" s="59">
        <v>110736195</v>
      </c>
      <c r="K199" s="59">
        <v>13595</v>
      </c>
      <c r="L199" s="59">
        <v>114373866</v>
      </c>
      <c r="M199" s="49"/>
      <c r="N199" s="49"/>
      <c r="O199" s="49">
        <f t="shared" si="8"/>
        <v>14331.999135099966</v>
      </c>
      <c r="P199" s="49">
        <f t="shared" si="9"/>
        <v>113366478.40677212</v>
      </c>
      <c r="R199">
        <f t="shared" si="10"/>
        <v>5.4211043405661297E-2</v>
      </c>
      <c r="S199">
        <f t="shared" si="11"/>
        <v>-8.8078477055928417E-3</v>
      </c>
    </row>
    <row r="200" spans="1:19" x14ac:dyDescent="0.25">
      <c r="A200" s="22" t="s">
        <v>104</v>
      </c>
      <c r="B200" s="24" t="s">
        <v>4</v>
      </c>
      <c r="C200" s="59">
        <v>1684</v>
      </c>
      <c r="D200" s="59">
        <v>15329210</v>
      </c>
      <c r="E200" s="59">
        <v>1667</v>
      </c>
      <c r="F200" s="59">
        <v>14637512</v>
      </c>
      <c r="G200" s="59">
        <v>1646</v>
      </c>
      <c r="H200" s="59">
        <v>14565639</v>
      </c>
      <c r="I200" s="59">
        <v>1656</v>
      </c>
      <c r="J200" s="59">
        <v>15318246</v>
      </c>
      <c r="K200" s="59">
        <v>1668</v>
      </c>
      <c r="L200" s="59">
        <v>15893333</v>
      </c>
      <c r="M200" s="49"/>
      <c r="N200" s="49"/>
      <c r="O200" s="49">
        <f t="shared" ref="O200:O263" si="12">IF(R200=0,0,
IF(TYPE(K200)=1,K200,I200)*((1+R200)^IF(TYPE(K200)=1, 1, 2)))</f>
        <v>1664.0238096252347</v>
      </c>
      <c r="P200" s="49">
        <f t="shared" ref="P200:P263" si="13">IF(S200=0,0,
IF(TYPE(L200)=1,L200,J200)*((1+S200)^IF(TYPE(L200)=1, 1, 2)))</f>
        <v>16037578.131675683</v>
      </c>
      <c r="R200">
        <f t="shared" ref="R200:R263" si="14">IF(COUNT(C200,E200,G200,I200,K200)&lt;=2,0,
((IF(TYPE(K200)=1,K200,I200)/IF(TYPE(C200)=1,C200,E200))^(1/IF(TYPE(C200)=1,IF(TYPE(K200)=1,4,3),2)))-1)</f>
        <v>-2.3838071791159043E-3</v>
      </c>
      <c r="S200">
        <f t="shared" ref="S200:S263" si="15">IF(COUNT(D200,F200,H200,J200,L200)&lt;=2,0,
((IF(TYPE(L200)=1,L200,J200)/IF(TYPE(D200)=1,D200,F200))^(1/IF(TYPE(D200)=1,IF(TYPE(L200)=1,4,3),2)))-1)</f>
        <v>9.0758264283321566E-3</v>
      </c>
    </row>
    <row r="201" spans="1:19" x14ac:dyDescent="0.25">
      <c r="A201" s="22" t="s">
        <v>105</v>
      </c>
      <c r="B201" s="24" t="s">
        <v>5</v>
      </c>
      <c r="C201" s="59">
        <v>64961</v>
      </c>
      <c r="D201" s="59">
        <v>46044990</v>
      </c>
      <c r="E201" s="59">
        <v>64717</v>
      </c>
      <c r="F201" s="59">
        <v>47335276</v>
      </c>
      <c r="G201" s="59">
        <v>64698</v>
      </c>
      <c r="H201" s="59">
        <v>48613451</v>
      </c>
      <c r="I201" s="59">
        <v>64995</v>
      </c>
      <c r="J201" s="59">
        <v>50131061</v>
      </c>
      <c r="K201" s="59">
        <v>64990</v>
      </c>
      <c r="L201" s="59">
        <v>52710197</v>
      </c>
      <c r="M201" s="49"/>
      <c r="N201" s="49"/>
      <c r="O201" s="49">
        <f t="shared" si="12"/>
        <v>64997.252022622612</v>
      </c>
      <c r="P201" s="49">
        <f t="shared" si="13"/>
        <v>54522116.127857372</v>
      </c>
      <c r="R201">
        <f t="shared" si="14"/>
        <v>1.1158674600109109E-4</v>
      </c>
      <c r="S201">
        <f t="shared" si="15"/>
        <v>3.4375115840628911E-2</v>
      </c>
    </row>
    <row r="202" spans="1:19" x14ac:dyDescent="0.25">
      <c r="A202" s="22" t="s">
        <v>106</v>
      </c>
      <c r="B202" s="24" t="s">
        <v>6</v>
      </c>
      <c r="C202" s="59">
        <v>138802</v>
      </c>
      <c r="D202" s="59">
        <v>552755439</v>
      </c>
      <c r="E202" s="59">
        <v>136946</v>
      </c>
      <c r="F202" s="59">
        <v>558935963</v>
      </c>
      <c r="G202" s="59">
        <v>134849</v>
      </c>
      <c r="H202" s="59">
        <v>571544421</v>
      </c>
      <c r="I202" s="59">
        <v>133326</v>
      </c>
      <c r="J202" s="59">
        <v>583357212</v>
      </c>
      <c r="K202" s="59">
        <v>131654</v>
      </c>
      <c r="L202" s="59">
        <v>613929365</v>
      </c>
      <c r="M202" s="49"/>
      <c r="N202" s="49"/>
      <c r="O202" s="49">
        <f t="shared" si="12"/>
        <v>129925.27429142778</v>
      </c>
      <c r="P202" s="49">
        <f t="shared" si="13"/>
        <v>630252754.2318399</v>
      </c>
      <c r="R202">
        <f t="shared" si="14"/>
        <v>-1.3130825562248205E-2</v>
      </c>
      <c r="S202">
        <f t="shared" si="15"/>
        <v>2.6588383228484114E-2</v>
      </c>
    </row>
    <row r="203" spans="1:19" x14ac:dyDescent="0.25">
      <c r="A203" s="22" t="s">
        <v>107</v>
      </c>
      <c r="B203" s="24" t="s">
        <v>7</v>
      </c>
      <c r="C203" s="59">
        <v>20475</v>
      </c>
      <c r="D203" s="59">
        <v>58319619</v>
      </c>
      <c r="E203" s="59">
        <v>20016</v>
      </c>
      <c r="F203" s="59">
        <v>57857027</v>
      </c>
      <c r="G203" s="59">
        <v>19971</v>
      </c>
      <c r="H203" s="59">
        <v>61078966</v>
      </c>
      <c r="I203" s="59">
        <v>19863</v>
      </c>
      <c r="J203" s="59">
        <v>62363579</v>
      </c>
      <c r="K203" s="59">
        <v>19764</v>
      </c>
      <c r="L203" s="59">
        <v>65695388</v>
      </c>
      <c r="M203" s="49"/>
      <c r="N203" s="49"/>
      <c r="O203" s="49">
        <f t="shared" si="12"/>
        <v>19590.141770172278</v>
      </c>
      <c r="P203" s="49">
        <f t="shared" si="13"/>
        <v>67680714.194231629</v>
      </c>
      <c r="R203">
        <f t="shared" si="14"/>
        <v>-8.7967127012609225E-3</v>
      </c>
      <c r="S203">
        <f t="shared" si="15"/>
        <v>3.022017609868799E-2</v>
      </c>
    </row>
    <row r="204" spans="1:19" x14ac:dyDescent="0.25">
      <c r="A204" s="22" t="s">
        <v>108</v>
      </c>
      <c r="B204" s="24" t="s">
        <v>8</v>
      </c>
      <c r="C204" s="59">
        <v>43687</v>
      </c>
      <c r="D204" s="59">
        <v>13007721</v>
      </c>
      <c r="E204" s="59">
        <v>43349</v>
      </c>
      <c r="F204" s="59">
        <v>13823754</v>
      </c>
      <c r="G204" s="59">
        <v>43291</v>
      </c>
      <c r="H204" s="59">
        <v>14372561</v>
      </c>
      <c r="I204" s="59">
        <v>43223</v>
      </c>
      <c r="J204" s="59">
        <v>15071934</v>
      </c>
      <c r="K204" s="59">
        <v>43077</v>
      </c>
      <c r="L204" s="59">
        <v>15676262</v>
      </c>
      <c r="M204" s="49"/>
      <c r="N204" s="49"/>
      <c r="O204" s="49">
        <f t="shared" si="12"/>
        <v>42925.835519222419</v>
      </c>
      <c r="P204" s="49">
        <f t="shared" si="13"/>
        <v>16424903.940748109</v>
      </c>
      <c r="R204">
        <f t="shared" si="14"/>
        <v>-3.5091691802489056E-3</v>
      </c>
      <c r="S204">
        <f t="shared" si="15"/>
        <v>4.7756406517581063E-2</v>
      </c>
    </row>
    <row r="205" spans="1:19" x14ac:dyDescent="0.25">
      <c r="A205" s="22" t="s">
        <v>109</v>
      </c>
      <c r="B205" s="24" t="s">
        <v>9</v>
      </c>
      <c r="C205" s="59">
        <v>30338</v>
      </c>
      <c r="D205" s="59">
        <v>76478855</v>
      </c>
      <c r="E205" s="59">
        <v>29655</v>
      </c>
      <c r="F205" s="59">
        <v>78192009</v>
      </c>
      <c r="G205" s="59">
        <v>29324</v>
      </c>
      <c r="H205" s="59">
        <v>78167523</v>
      </c>
      <c r="I205" s="59">
        <v>29112</v>
      </c>
      <c r="J205" s="59">
        <v>75451321</v>
      </c>
      <c r="K205" s="59">
        <v>28935</v>
      </c>
      <c r="L205" s="59">
        <v>77706767</v>
      </c>
      <c r="M205" s="49"/>
      <c r="N205" s="49"/>
      <c r="O205" s="49">
        <f t="shared" si="12"/>
        <v>28594.507551804974</v>
      </c>
      <c r="P205" s="49">
        <f t="shared" si="13"/>
        <v>78016813.164231583</v>
      </c>
      <c r="R205">
        <f t="shared" si="14"/>
        <v>-1.1767494321583749E-2</v>
      </c>
      <c r="S205">
        <f t="shared" si="15"/>
        <v>3.9899506336633639E-3</v>
      </c>
    </row>
    <row r="206" spans="1:19" x14ac:dyDescent="0.25">
      <c r="A206" s="22" t="s">
        <v>110</v>
      </c>
      <c r="B206" s="24" t="s">
        <v>10</v>
      </c>
      <c r="C206" s="59">
        <v>4698</v>
      </c>
      <c r="D206" s="59">
        <v>7486933</v>
      </c>
      <c r="E206" s="59">
        <v>4810</v>
      </c>
      <c r="F206" s="59">
        <v>8136848</v>
      </c>
      <c r="G206" s="59">
        <v>4794</v>
      </c>
      <c r="H206" s="59">
        <v>8326653</v>
      </c>
      <c r="I206" s="59">
        <v>4485</v>
      </c>
      <c r="J206" s="59">
        <v>8077128</v>
      </c>
      <c r="K206" s="59">
        <v>4582</v>
      </c>
      <c r="L206" s="59">
        <v>8251782</v>
      </c>
      <c r="M206" s="49"/>
      <c r="N206" s="49"/>
      <c r="O206" s="49">
        <f t="shared" si="12"/>
        <v>4553.4503236542332</v>
      </c>
      <c r="P206" s="49">
        <f t="shared" si="13"/>
        <v>8454904.2927819844</v>
      </c>
      <c r="R206">
        <f t="shared" si="14"/>
        <v>-6.2308328995561713E-3</v>
      </c>
      <c r="S206">
        <f t="shared" si="15"/>
        <v>2.461556701109946E-2</v>
      </c>
    </row>
    <row r="207" spans="1:19" x14ac:dyDescent="0.25">
      <c r="A207" s="22" t="s">
        <v>111</v>
      </c>
      <c r="B207" s="24" t="s">
        <v>11</v>
      </c>
      <c r="C207" s="59">
        <v>69120</v>
      </c>
      <c r="D207" s="59">
        <v>32824038</v>
      </c>
      <c r="E207" s="59">
        <v>69544</v>
      </c>
      <c r="F207" s="59">
        <v>33062734</v>
      </c>
      <c r="G207" s="59">
        <v>70034</v>
      </c>
      <c r="H207" s="59">
        <v>34060331</v>
      </c>
      <c r="I207" s="59">
        <v>70505</v>
      </c>
      <c r="J207" s="59">
        <v>36235544</v>
      </c>
      <c r="K207" s="59">
        <v>71016</v>
      </c>
      <c r="L207" s="59">
        <v>36052427</v>
      </c>
      <c r="M207" s="49"/>
      <c r="N207" s="49"/>
      <c r="O207" s="49">
        <f t="shared" si="12"/>
        <v>71498.071233693598</v>
      </c>
      <c r="P207" s="49">
        <f t="shared" si="13"/>
        <v>36907967.6265468</v>
      </c>
      <c r="R207">
        <f t="shared" si="14"/>
        <v>6.7882059492734292E-3</v>
      </c>
      <c r="S207">
        <f t="shared" si="15"/>
        <v>2.3730458605374816E-2</v>
      </c>
    </row>
    <row r="208" spans="1:19" x14ac:dyDescent="0.25">
      <c r="A208" s="22" t="s">
        <v>112</v>
      </c>
      <c r="B208" s="24" t="s">
        <v>12</v>
      </c>
      <c r="C208" s="59">
        <v>103135</v>
      </c>
      <c r="D208" s="59">
        <v>45831855</v>
      </c>
      <c r="E208" s="59">
        <v>103411</v>
      </c>
      <c r="F208" s="59">
        <v>47791387</v>
      </c>
      <c r="G208" s="59">
        <v>103214</v>
      </c>
      <c r="H208" s="59">
        <v>50395292</v>
      </c>
      <c r="I208" s="59">
        <v>103020</v>
      </c>
      <c r="J208" s="59">
        <v>52208164</v>
      </c>
      <c r="K208" s="59">
        <v>102338</v>
      </c>
      <c r="L208" s="59">
        <v>54332358</v>
      </c>
      <c r="M208" s="49"/>
      <c r="N208" s="49"/>
      <c r="O208" s="49">
        <f t="shared" si="12"/>
        <v>102139.71421005912</v>
      </c>
      <c r="P208" s="49">
        <f t="shared" si="13"/>
        <v>56693247.275915638</v>
      </c>
      <c r="R208">
        <f t="shared" si="14"/>
        <v>-1.937557798089462E-3</v>
      </c>
      <c r="S208">
        <f t="shared" si="15"/>
        <v>4.3452729879966512E-2</v>
      </c>
    </row>
    <row r="209" spans="1:19" x14ac:dyDescent="0.25">
      <c r="A209" s="22" t="s">
        <v>113</v>
      </c>
      <c r="B209" s="24" t="s">
        <v>13</v>
      </c>
      <c r="C209" s="59">
        <v>40246</v>
      </c>
      <c r="D209" s="59">
        <v>35672700</v>
      </c>
      <c r="E209" s="59">
        <v>41221</v>
      </c>
      <c r="F209" s="59">
        <v>37730553</v>
      </c>
      <c r="G209" s="59">
        <v>41454</v>
      </c>
      <c r="H209" s="59">
        <v>39716900</v>
      </c>
      <c r="I209" s="59">
        <v>41971</v>
      </c>
      <c r="J209" s="59">
        <v>42254687</v>
      </c>
      <c r="K209" s="59">
        <v>42544</v>
      </c>
      <c r="L209" s="59">
        <v>45588045</v>
      </c>
      <c r="M209" s="49"/>
      <c r="N209" s="49"/>
      <c r="O209" s="49">
        <f t="shared" si="12"/>
        <v>43138.71648130814</v>
      </c>
      <c r="P209" s="49">
        <f t="shared" si="13"/>
        <v>48470747.239621066</v>
      </c>
      <c r="R209">
        <f t="shared" si="14"/>
        <v>1.3978856743797952E-2</v>
      </c>
      <c r="S209">
        <f t="shared" si="15"/>
        <v>6.3233732431848377E-2</v>
      </c>
    </row>
    <row r="210" spans="1:19" x14ac:dyDescent="0.25">
      <c r="A210" s="22" t="s">
        <v>114</v>
      </c>
      <c r="B210" s="24" t="s">
        <v>115</v>
      </c>
      <c r="C210" s="59" t="s">
        <v>85</v>
      </c>
      <c r="D210" s="59" t="s">
        <v>85</v>
      </c>
      <c r="E210" s="59" t="s">
        <v>85</v>
      </c>
      <c r="F210" s="59" t="s">
        <v>85</v>
      </c>
      <c r="G210" s="59" t="s">
        <v>85</v>
      </c>
      <c r="H210" s="59" t="s">
        <v>85</v>
      </c>
      <c r="I210" s="59" t="s">
        <v>85</v>
      </c>
      <c r="J210" s="59" t="s">
        <v>85</v>
      </c>
      <c r="K210" s="59" t="s">
        <v>85</v>
      </c>
      <c r="L210" s="59" t="s">
        <v>85</v>
      </c>
      <c r="M210" s="49"/>
      <c r="N210" s="49"/>
      <c r="O210" s="49">
        <f t="shared" si="12"/>
        <v>0</v>
      </c>
      <c r="P210" s="49">
        <f t="shared" si="13"/>
        <v>0</v>
      </c>
      <c r="R210">
        <f t="shared" si="14"/>
        <v>0</v>
      </c>
      <c r="S210">
        <f t="shared" si="15"/>
        <v>0</v>
      </c>
    </row>
    <row r="211" spans="1:19" x14ac:dyDescent="0.25">
      <c r="A211" s="22" t="s">
        <v>116</v>
      </c>
      <c r="B211" s="24" t="s">
        <v>14</v>
      </c>
      <c r="C211" s="59">
        <v>9858</v>
      </c>
      <c r="D211" s="59">
        <v>2513164</v>
      </c>
      <c r="E211" s="59">
        <v>9937</v>
      </c>
      <c r="F211" s="59">
        <v>2587653</v>
      </c>
      <c r="G211" s="59">
        <v>10165</v>
      </c>
      <c r="H211" s="59">
        <v>2690626</v>
      </c>
      <c r="I211" s="59">
        <v>10359</v>
      </c>
      <c r="J211" s="59">
        <v>2879705</v>
      </c>
      <c r="K211" s="59">
        <v>10556</v>
      </c>
      <c r="L211" s="59">
        <v>3027737</v>
      </c>
      <c r="M211" s="49"/>
      <c r="N211" s="49"/>
      <c r="O211" s="49">
        <f t="shared" si="12"/>
        <v>10738.08960071742</v>
      </c>
      <c r="P211" s="49">
        <f t="shared" si="13"/>
        <v>3172067.9186355881</v>
      </c>
      <c r="R211">
        <f t="shared" si="14"/>
        <v>1.7249867441968547E-2</v>
      </c>
      <c r="S211">
        <f t="shared" si="15"/>
        <v>4.7669569264301437E-2</v>
      </c>
    </row>
    <row r="212" spans="1:19" x14ac:dyDescent="0.25">
      <c r="A212" s="22" t="s">
        <v>117</v>
      </c>
      <c r="B212" s="24" t="s">
        <v>15</v>
      </c>
      <c r="C212" s="59">
        <v>11100</v>
      </c>
      <c r="D212" s="59">
        <v>17069193</v>
      </c>
      <c r="E212" s="59">
        <v>11337</v>
      </c>
      <c r="F212" s="59">
        <v>18489223</v>
      </c>
      <c r="G212" s="59">
        <v>11688</v>
      </c>
      <c r="H212" s="59">
        <v>19834283</v>
      </c>
      <c r="I212" s="59">
        <v>11987</v>
      </c>
      <c r="J212" s="59">
        <v>21429835</v>
      </c>
      <c r="K212" s="59">
        <v>12042</v>
      </c>
      <c r="L212" s="59">
        <v>23290454</v>
      </c>
      <c r="M212" s="49"/>
      <c r="N212" s="49"/>
      <c r="O212" s="49">
        <f t="shared" si="12"/>
        <v>12289.735437803398</v>
      </c>
      <c r="P212" s="49">
        <f t="shared" si="13"/>
        <v>25172085.351035874</v>
      </c>
      <c r="R212">
        <f t="shared" si="14"/>
        <v>2.0572615662132421E-2</v>
      </c>
      <c r="S212">
        <f t="shared" si="15"/>
        <v>8.0789809895327691E-2</v>
      </c>
    </row>
    <row r="213" spans="1:19" x14ac:dyDescent="0.25">
      <c r="A213" s="22" t="s">
        <v>118</v>
      </c>
      <c r="B213" s="24" t="s">
        <v>16</v>
      </c>
      <c r="C213" s="59">
        <v>23379</v>
      </c>
      <c r="D213" s="59">
        <v>8508206</v>
      </c>
      <c r="E213" s="59">
        <v>23332</v>
      </c>
      <c r="F213" s="59">
        <v>8771581</v>
      </c>
      <c r="G213" s="59">
        <v>23313</v>
      </c>
      <c r="H213" s="59">
        <v>9249377</v>
      </c>
      <c r="I213" s="59">
        <v>23428</v>
      </c>
      <c r="J213" s="59">
        <v>9604422</v>
      </c>
      <c r="K213" s="59">
        <v>23511</v>
      </c>
      <c r="L213" s="59">
        <v>9831600</v>
      </c>
      <c r="M213" s="49"/>
      <c r="N213" s="49"/>
      <c r="O213" s="49">
        <f t="shared" si="12"/>
        <v>23544.116286692817</v>
      </c>
      <c r="P213" s="49">
        <f t="shared" si="13"/>
        <v>10193439.555775087</v>
      </c>
      <c r="R213">
        <f t="shared" si="14"/>
        <v>1.4085443704145995E-3</v>
      </c>
      <c r="S213">
        <f t="shared" si="15"/>
        <v>3.6803730397400924E-2</v>
      </c>
    </row>
    <row r="214" spans="1:19" x14ac:dyDescent="0.25">
      <c r="A214" s="22" t="s">
        <v>119</v>
      </c>
      <c r="B214" s="24" t="s">
        <v>17</v>
      </c>
      <c r="C214" s="59">
        <v>35569</v>
      </c>
      <c r="D214" s="59">
        <v>7101518</v>
      </c>
      <c r="E214" s="59">
        <v>35214</v>
      </c>
      <c r="F214" s="59">
        <v>7115393</v>
      </c>
      <c r="G214" s="59">
        <v>35827</v>
      </c>
      <c r="H214" s="59">
        <v>7655470</v>
      </c>
      <c r="I214" s="59">
        <v>36432</v>
      </c>
      <c r="J214" s="59">
        <v>7761704</v>
      </c>
      <c r="K214" s="59">
        <v>36760</v>
      </c>
      <c r="L214" s="59">
        <v>8249681</v>
      </c>
      <c r="M214" s="49"/>
      <c r="N214" s="49"/>
      <c r="O214" s="49">
        <f t="shared" si="12"/>
        <v>37063.929791526411</v>
      </c>
      <c r="P214" s="49">
        <f t="shared" si="13"/>
        <v>8564630.7998124901</v>
      </c>
      <c r="R214">
        <f t="shared" si="14"/>
        <v>8.2679486269425784E-3</v>
      </c>
      <c r="S214">
        <f t="shared" si="15"/>
        <v>3.8177209496038644E-2</v>
      </c>
    </row>
    <row r="215" spans="1:19" x14ac:dyDescent="0.25">
      <c r="A215" s="21"/>
      <c r="B215" s="24" t="s">
        <v>86</v>
      </c>
      <c r="C215" s="59">
        <v>670693</v>
      </c>
      <c r="D215" s="59">
        <v>1498372027</v>
      </c>
      <c r="E215" s="59">
        <v>668608</v>
      </c>
      <c r="F215" s="59">
        <v>1508707528</v>
      </c>
      <c r="G215" s="59">
        <v>668096</v>
      </c>
      <c r="H215" s="59">
        <v>1537985188</v>
      </c>
      <c r="I215" s="59">
        <v>668241</v>
      </c>
      <c r="J215" s="59">
        <v>1555161377</v>
      </c>
      <c r="K215" s="59">
        <v>666663</v>
      </c>
      <c r="L215" s="59">
        <v>1640278962</v>
      </c>
      <c r="M215" s="49"/>
      <c r="N215" s="49"/>
      <c r="O215" s="49">
        <f t="shared" si="12"/>
        <v>665659.28930847067</v>
      </c>
      <c r="P215" s="49">
        <f t="shared" si="13"/>
        <v>1677807877.9787755</v>
      </c>
      <c r="R215">
        <f t="shared" si="14"/>
        <v>-1.5055743179527292E-3</v>
      </c>
      <c r="S215">
        <f t="shared" si="15"/>
        <v>2.2879593561949019E-2</v>
      </c>
    </row>
    <row r="216" spans="1:19" x14ac:dyDescent="0.25">
      <c r="A216" s="35" t="s">
        <v>63</v>
      </c>
      <c r="B216" s="30"/>
      <c r="C216" s="60"/>
      <c r="D216" s="61"/>
      <c r="E216" s="60"/>
      <c r="F216" s="61"/>
      <c r="G216" s="60"/>
      <c r="H216" s="61"/>
      <c r="I216" s="60"/>
      <c r="J216" s="61"/>
      <c r="K216" s="60"/>
      <c r="L216" s="61"/>
      <c r="M216" s="49"/>
      <c r="N216" s="49"/>
      <c r="O216" s="49">
        <f t="shared" si="12"/>
        <v>0</v>
      </c>
      <c r="P216" s="49">
        <f t="shared" si="13"/>
        <v>0</v>
      </c>
      <c r="R216">
        <f t="shared" si="14"/>
        <v>0</v>
      </c>
      <c r="S216">
        <f t="shared" si="15"/>
        <v>0</v>
      </c>
    </row>
    <row r="217" spans="1:19" x14ac:dyDescent="0.25">
      <c r="A217" s="22" t="s">
        <v>98</v>
      </c>
      <c r="B217" s="24" t="s">
        <v>99</v>
      </c>
      <c r="C217" s="59">
        <v>8680</v>
      </c>
      <c r="D217" s="59">
        <v>2056308</v>
      </c>
      <c r="E217" s="59">
        <v>8574</v>
      </c>
      <c r="F217" s="59">
        <v>2084744</v>
      </c>
      <c r="G217" s="59">
        <v>8509</v>
      </c>
      <c r="H217" s="59">
        <v>2115046</v>
      </c>
      <c r="I217" s="59">
        <v>8465</v>
      </c>
      <c r="J217" s="59">
        <v>2196732</v>
      </c>
      <c r="K217" s="59">
        <v>8476</v>
      </c>
      <c r="L217" s="59">
        <v>2381673</v>
      </c>
      <c r="M217" s="49"/>
      <c r="N217" s="49"/>
      <c r="O217" s="49">
        <f t="shared" si="12"/>
        <v>8425.7535834021019</v>
      </c>
      <c r="P217" s="49">
        <f t="shared" si="13"/>
        <v>2470760.3615101515</v>
      </c>
      <c r="R217">
        <f t="shared" si="14"/>
        <v>-5.9280812409034933E-3</v>
      </c>
      <c r="S217">
        <f t="shared" si="15"/>
        <v>3.7405370724760134E-2</v>
      </c>
    </row>
    <row r="218" spans="1:19" x14ac:dyDescent="0.25">
      <c r="A218" s="22" t="s">
        <v>100</v>
      </c>
      <c r="B218" s="24" t="s">
        <v>1</v>
      </c>
      <c r="C218" s="59">
        <v>137</v>
      </c>
      <c r="D218" s="59">
        <v>1071790</v>
      </c>
      <c r="E218" s="59">
        <v>139</v>
      </c>
      <c r="F218" s="59">
        <v>1074400</v>
      </c>
      <c r="G218" s="59">
        <v>128</v>
      </c>
      <c r="H218" s="59">
        <v>1202535</v>
      </c>
      <c r="I218" s="59">
        <v>125</v>
      </c>
      <c r="J218" s="59">
        <v>1284258</v>
      </c>
      <c r="K218" s="59">
        <v>120</v>
      </c>
      <c r="L218" s="59">
        <v>1305838</v>
      </c>
      <c r="M218" s="49"/>
      <c r="N218" s="49"/>
      <c r="O218" s="49">
        <f t="shared" si="12"/>
        <v>116.0904289151002</v>
      </c>
      <c r="P218" s="49">
        <f t="shared" si="13"/>
        <v>1371937.1076771223</v>
      </c>
      <c r="R218">
        <f t="shared" si="14"/>
        <v>-3.2579759040831657E-2</v>
      </c>
      <c r="S218">
        <f t="shared" si="15"/>
        <v>5.0618152999929888E-2</v>
      </c>
    </row>
    <row r="219" spans="1:19" x14ac:dyDescent="0.25">
      <c r="A219" s="22" t="s">
        <v>102</v>
      </c>
      <c r="B219" s="24" t="s">
        <v>2</v>
      </c>
      <c r="C219" s="59">
        <v>13463</v>
      </c>
      <c r="D219" s="59">
        <v>107069630</v>
      </c>
      <c r="E219" s="59">
        <v>13118</v>
      </c>
      <c r="F219" s="59">
        <v>110103943</v>
      </c>
      <c r="G219" s="59">
        <v>13032</v>
      </c>
      <c r="H219" s="59">
        <v>111872144</v>
      </c>
      <c r="I219" s="59">
        <v>12812</v>
      </c>
      <c r="J219" s="59">
        <v>112446528</v>
      </c>
      <c r="K219" s="59">
        <v>12560</v>
      </c>
      <c r="L219" s="59">
        <v>119649027</v>
      </c>
      <c r="M219" s="49"/>
      <c r="N219" s="49"/>
      <c r="O219" s="49">
        <f t="shared" si="12"/>
        <v>12343.877063505895</v>
      </c>
      <c r="P219" s="49">
        <f t="shared" si="13"/>
        <v>123018347.41410592</v>
      </c>
      <c r="R219">
        <f t="shared" si="14"/>
        <v>-1.7207240166728144E-2</v>
      </c>
      <c r="S219">
        <f t="shared" si="15"/>
        <v>2.8160031874775893E-2</v>
      </c>
    </row>
    <row r="220" spans="1:19" x14ac:dyDescent="0.25">
      <c r="A220" s="22" t="s">
        <v>103</v>
      </c>
      <c r="B220" s="24" t="s">
        <v>3</v>
      </c>
      <c r="C220" s="59">
        <v>2821</v>
      </c>
      <c r="D220" s="59">
        <v>7390076</v>
      </c>
      <c r="E220" s="59">
        <v>2929</v>
      </c>
      <c r="F220" s="59">
        <v>7001443</v>
      </c>
      <c r="G220" s="59">
        <v>3193</v>
      </c>
      <c r="H220" s="59">
        <v>6655393</v>
      </c>
      <c r="I220" s="59">
        <v>3278</v>
      </c>
      <c r="J220" s="59">
        <v>6588566</v>
      </c>
      <c r="K220" s="59">
        <v>3244</v>
      </c>
      <c r="L220" s="59">
        <v>6709907</v>
      </c>
      <c r="M220" s="49"/>
      <c r="N220" s="49"/>
      <c r="O220" s="49">
        <f t="shared" si="12"/>
        <v>3359.3115673465873</v>
      </c>
      <c r="P220" s="49">
        <f t="shared" si="13"/>
        <v>6549880.8520333013</v>
      </c>
      <c r="R220">
        <f t="shared" si="14"/>
        <v>3.5546105840501552E-2</v>
      </c>
      <c r="S220">
        <f t="shared" si="15"/>
        <v>-2.3849234865207292E-2</v>
      </c>
    </row>
    <row r="221" spans="1:19" x14ac:dyDescent="0.25">
      <c r="A221" s="22" t="s">
        <v>104</v>
      </c>
      <c r="B221" s="24" t="s">
        <v>4</v>
      </c>
      <c r="C221" s="59">
        <v>563</v>
      </c>
      <c r="D221" s="59">
        <v>2121264</v>
      </c>
      <c r="E221" s="59">
        <v>556</v>
      </c>
      <c r="F221" s="59">
        <v>2106049</v>
      </c>
      <c r="G221" s="59">
        <v>544</v>
      </c>
      <c r="H221" s="59">
        <v>1977175</v>
      </c>
      <c r="I221" s="59">
        <v>548</v>
      </c>
      <c r="J221" s="59">
        <v>1975965</v>
      </c>
      <c r="K221" s="59">
        <v>534</v>
      </c>
      <c r="L221" s="59">
        <v>2151291</v>
      </c>
      <c r="M221" s="49"/>
      <c r="N221" s="49"/>
      <c r="O221" s="49">
        <f t="shared" si="12"/>
        <v>526.98647899978027</v>
      </c>
      <c r="P221" s="49">
        <f t="shared" si="13"/>
        <v>2158863.9288260215</v>
      </c>
      <c r="R221">
        <f t="shared" si="14"/>
        <v>-1.3133934457340346E-2</v>
      </c>
      <c r="S221">
        <f t="shared" si="15"/>
        <v>3.5201787326872847E-3</v>
      </c>
    </row>
    <row r="222" spans="1:19" x14ac:dyDescent="0.25">
      <c r="A222" s="22" t="s">
        <v>105</v>
      </c>
      <c r="B222" s="24" t="s">
        <v>5</v>
      </c>
      <c r="C222" s="59">
        <v>17664</v>
      </c>
      <c r="D222" s="59">
        <v>14176579</v>
      </c>
      <c r="E222" s="59">
        <v>17769</v>
      </c>
      <c r="F222" s="59">
        <v>14521841</v>
      </c>
      <c r="G222" s="59">
        <v>17776</v>
      </c>
      <c r="H222" s="59">
        <v>14907166</v>
      </c>
      <c r="I222" s="59">
        <v>17744</v>
      </c>
      <c r="J222" s="59">
        <v>15303728</v>
      </c>
      <c r="K222" s="59">
        <v>17786</v>
      </c>
      <c r="L222" s="59">
        <v>16018077</v>
      </c>
      <c r="M222" s="49"/>
      <c r="N222" s="49"/>
      <c r="O222" s="49">
        <f t="shared" si="12"/>
        <v>17816.631432375889</v>
      </c>
      <c r="P222" s="49">
        <f t="shared" si="13"/>
        <v>16514678.013613511</v>
      </c>
      <c r="R222">
        <f t="shared" si="14"/>
        <v>1.7222215436798471E-3</v>
      </c>
      <c r="S222">
        <f t="shared" si="15"/>
        <v>3.1002536297803474E-2</v>
      </c>
    </row>
    <row r="223" spans="1:19" x14ac:dyDescent="0.25">
      <c r="A223" s="22" t="s">
        <v>106</v>
      </c>
      <c r="B223" s="24" t="s">
        <v>6</v>
      </c>
      <c r="C223" s="59">
        <v>30627</v>
      </c>
      <c r="D223" s="59">
        <v>64559260</v>
      </c>
      <c r="E223" s="59">
        <v>30204</v>
      </c>
      <c r="F223" s="59">
        <v>64857399</v>
      </c>
      <c r="G223" s="59">
        <v>29807</v>
      </c>
      <c r="H223" s="59">
        <v>61615418</v>
      </c>
      <c r="I223" s="59">
        <v>29385</v>
      </c>
      <c r="J223" s="59">
        <v>75815814</v>
      </c>
      <c r="K223" s="59">
        <v>29110</v>
      </c>
      <c r="L223" s="59">
        <v>80244421</v>
      </c>
      <c r="M223" s="49"/>
      <c r="N223" s="49"/>
      <c r="O223" s="49">
        <f t="shared" si="12"/>
        <v>28742.639123734698</v>
      </c>
      <c r="P223" s="49">
        <f t="shared" si="13"/>
        <v>84728384.091228098</v>
      </c>
      <c r="R223">
        <f t="shared" si="14"/>
        <v>-1.261974841172453E-2</v>
      </c>
      <c r="S223">
        <f t="shared" si="15"/>
        <v>5.5878814194797455E-2</v>
      </c>
    </row>
    <row r="224" spans="1:19" x14ac:dyDescent="0.25">
      <c r="A224" s="22" t="s">
        <v>107</v>
      </c>
      <c r="B224" s="24" t="s">
        <v>7</v>
      </c>
      <c r="C224" s="59">
        <v>4787</v>
      </c>
      <c r="D224" s="59">
        <v>4649398</v>
      </c>
      <c r="E224" s="59">
        <v>4732</v>
      </c>
      <c r="F224" s="59">
        <v>4577067</v>
      </c>
      <c r="G224" s="59">
        <v>4635</v>
      </c>
      <c r="H224" s="59">
        <v>4760779</v>
      </c>
      <c r="I224" s="59">
        <v>4490</v>
      </c>
      <c r="J224" s="59">
        <v>4969613</v>
      </c>
      <c r="K224" s="59">
        <v>4454</v>
      </c>
      <c r="L224" s="59">
        <v>5188713</v>
      </c>
      <c r="M224" s="49"/>
      <c r="N224" s="49"/>
      <c r="O224" s="49">
        <f t="shared" si="12"/>
        <v>4374.4344087015315</v>
      </c>
      <c r="P224" s="49">
        <f t="shared" si="13"/>
        <v>5333046.6271729497</v>
      </c>
      <c r="R224">
        <f t="shared" si="14"/>
        <v>-1.7863850763014999E-2</v>
      </c>
      <c r="S224">
        <f t="shared" si="15"/>
        <v>2.7816845366654519E-2</v>
      </c>
    </row>
    <row r="225" spans="1:19" x14ac:dyDescent="0.25">
      <c r="A225" s="22" t="s">
        <v>108</v>
      </c>
      <c r="B225" s="24" t="s">
        <v>8</v>
      </c>
      <c r="C225" s="59">
        <v>13493</v>
      </c>
      <c r="D225" s="59">
        <v>3137360</v>
      </c>
      <c r="E225" s="59">
        <v>13292</v>
      </c>
      <c r="F225" s="59">
        <v>3282907</v>
      </c>
      <c r="G225" s="59">
        <v>13176</v>
      </c>
      <c r="H225" s="59">
        <v>3414820</v>
      </c>
      <c r="I225" s="59">
        <v>13143</v>
      </c>
      <c r="J225" s="59">
        <v>3497913</v>
      </c>
      <c r="K225" s="59">
        <v>12926</v>
      </c>
      <c r="L225" s="59">
        <v>3676685</v>
      </c>
      <c r="M225" s="49"/>
      <c r="N225" s="49"/>
      <c r="O225" s="49">
        <f t="shared" si="12"/>
        <v>12788.01271436179</v>
      </c>
      <c r="P225" s="49">
        <f t="shared" si="13"/>
        <v>3825422.7851854083</v>
      </c>
      <c r="R225">
        <f t="shared" si="14"/>
        <v>-1.0675172956692736E-2</v>
      </c>
      <c r="S225">
        <f t="shared" si="15"/>
        <v>4.045431827458934E-2</v>
      </c>
    </row>
    <row r="226" spans="1:19" x14ac:dyDescent="0.25">
      <c r="A226" s="22" t="s">
        <v>109</v>
      </c>
      <c r="B226" s="24" t="s">
        <v>9</v>
      </c>
      <c r="C226" s="59">
        <v>4581</v>
      </c>
      <c r="D226" s="59">
        <v>5273257</v>
      </c>
      <c r="E226" s="59">
        <v>4601</v>
      </c>
      <c r="F226" s="59">
        <v>5615250</v>
      </c>
      <c r="G226" s="59">
        <v>4641</v>
      </c>
      <c r="H226" s="59">
        <v>5914300</v>
      </c>
      <c r="I226" s="59">
        <v>4635</v>
      </c>
      <c r="J226" s="59">
        <v>6244764</v>
      </c>
      <c r="K226" s="59">
        <v>4671</v>
      </c>
      <c r="L226" s="59">
        <v>6822971</v>
      </c>
      <c r="M226" s="49"/>
      <c r="N226" s="49"/>
      <c r="O226" s="49">
        <f t="shared" si="12"/>
        <v>4693.7749315929132</v>
      </c>
      <c r="P226" s="49">
        <f t="shared" si="13"/>
        <v>7276912.8253252897</v>
      </c>
      <c r="R226">
        <f t="shared" si="14"/>
        <v>4.8758149417498231E-3</v>
      </c>
      <c r="S226">
        <f t="shared" si="15"/>
        <v>6.6531401837306658E-2</v>
      </c>
    </row>
    <row r="227" spans="1:19" x14ac:dyDescent="0.25">
      <c r="A227" s="22" t="s">
        <v>110</v>
      </c>
      <c r="B227" s="24" t="s">
        <v>10</v>
      </c>
      <c r="C227" s="59">
        <v>1003</v>
      </c>
      <c r="D227" s="59">
        <v>1818885</v>
      </c>
      <c r="E227" s="59">
        <v>996</v>
      </c>
      <c r="F227" s="59">
        <v>2062238</v>
      </c>
      <c r="G227" s="59">
        <v>1030</v>
      </c>
      <c r="H227" s="59">
        <v>2265888</v>
      </c>
      <c r="I227" s="59">
        <v>1048</v>
      </c>
      <c r="J227" s="59">
        <v>2140426</v>
      </c>
      <c r="K227" s="59">
        <v>1056</v>
      </c>
      <c r="L227" s="59">
        <v>2144628</v>
      </c>
      <c r="M227" s="49"/>
      <c r="N227" s="49"/>
      <c r="O227" s="49">
        <f t="shared" si="12"/>
        <v>1069.6819425790075</v>
      </c>
      <c r="P227" s="49">
        <f t="shared" si="13"/>
        <v>2234799.9572223471</v>
      </c>
      <c r="R227">
        <f t="shared" si="14"/>
        <v>1.295638501799945E-2</v>
      </c>
      <c r="S227">
        <f t="shared" si="15"/>
        <v>4.2045500302312133E-2</v>
      </c>
    </row>
    <row r="228" spans="1:19" x14ac:dyDescent="0.25">
      <c r="A228" s="22" t="s">
        <v>111</v>
      </c>
      <c r="B228" s="24" t="s">
        <v>11</v>
      </c>
      <c r="C228" s="59">
        <v>14440</v>
      </c>
      <c r="D228" s="59">
        <v>3133503</v>
      </c>
      <c r="E228" s="59">
        <v>14868</v>
      </c>
      <c r="F228" s="59">
        <v>3355357</v>
      </c>
      <c r="G228" s="59">
        <v>15096</v>
      </c>
      <c r="H228" s="59">
        <v>3459276</v>
      </c>
      <c r="I228" s="59">
        <v>15420</v>
      </c>
      <c r="J228" s="59">
        <v>3674860</v>
      </c>
      <c r="K228" s="59">
        <v>15684</v>
      </c>
      <c r="L228" s="59">
        <v>3925150</v>
      </c>
      <c r="M228" s="49"/>
      <c r="N228" s="49"/>
      <c r="O228" s="49">
        <f t="shared" si="12"/>
        <v>16011.397656560081</v>
      </c>
      <c r="P228" s="49">
        <f t="shared" si="13"/>
        <v>4152530.1443775436</v>
      </c>
      <c r="R228">
        <f t="shared" si="14"/>
        <v>2.0874627426682002E-2</v>
      </c>
      <c r="S228">
        <f t="shared" si="15"/>
        <v>5.7929033126770557E-2</v>
      </c>
    </row>
    <row r="229" spans="1:19" x14ac:dyDescent="0.25">
      <c r="A229" s="22" t="s">
        <v>112</v>
      </c>
      <c r="B229" s="24" t="s">
        <v>12</v>
      </c>
      <c r="C229" s="59">
        <v>19108</v>
      </c>
      <c r="D229" s="59">
        <v>6701950</v>
      </c>
      <c r="E229" s="59">
        <v>19193</v>
      </c>
      <c r="F229" s="59">
        <v>6329247</v>
      </c>
      <c r="G229" s="59">
        <v>19336</v>
      </c>
      <c r="H229" s="59">
        <v>6933913</v>
      </c>
      <c r="I229" s="59">
        <v>19463</v>
      </c>
      <c r="J229" s="59">
        <v>7318967</v>
      </c>
      <c r="K229" s="59">
        <v>19298</v>
      </c>
      <c r="L229" s="59">
        <v>7234973</v>
      </c>
      <c r="M229" s="49"/>
      <c r="N229" s="49"/>
      <c r="O229" s="49">
        <f t="shared" si="12"/>
        <v>19345.794466391464</v>
      </c>
      <c r="P229" s="49">
        <f t="shared" si="13"/>
        <v>7374725.2925540907</v>
      </c>
      <c r="R229">
        <f t="shared" si="14"/>
        <v>2.4766538704250607E-3</v>
      </c>
      <c r="S229">
        <f t="shared" si="15"/>
        <v>1.9316214801919918E-2</v>
      </c>
    </row>
    <row r="230" spans="1:19" x14ac:dyDescent="0.25">
      <c r="A230" s="22" t="s">
        <v>113</v>
      </c>
      <c r="B230" s="24" t="s">
        <v>13</v>
      </c>
      <c r="C230" s="59">
        <v>8206</v>
      </c>
      <c r="D230" s="59">
        <v>3718651</v>
      </c>
      <c r="E230" s="59">
        <v>8302</v>
      </c>
      <c r="F230" s="59">
        <v>3927190</v>
      </c>
      <c r="G230" s="59">
        <v>8417</v>
      </c>
      <c r="H230" s="59">
        <v>4227298</v>
      </c>
      <c r="I230" s="59">
        <v>8712</v>
      </c>
      <c r="J230" s="59">
        <v>4416030</v>
      </c>
      <c r="K230" s="59">
        <v>8947</v>
      </c>
      <c r="L230" s="59">
        <v>4682331</v>
      </c>
      <c r="M230" s="49"/>
      <c r="N230" s="49"/>
      <c r="O230" s="49">
        <f t="shared" si="12"/>
        <v>9142.4778857859383</v>
      </c>
      <c r="P230" s="49">
        <f t="shared" si="13"/>
        <v>4959995.5151842013</v>
      </c>
      <c r="R230">
        <f t="shared" si="14"/>
        <v>2.1848428052524627E-2</v>
      </c>
      <c r="S230">
        <f t="shared" si="15"/>
        <v>5.930048840720592E-2</v>
      </c>
    </row>
    <row r="231" spans="1:19" x14ac:dyDescent="0.25">
      <c r="A231" s="22" t="s">
        <v>114</v>
      </c>
      <c r="B231" s="24" t="s">
        <v>115</v>
      </c>
      <c r="C231" s="59" t="s">
        <v>85</v>
      </c>
      <c r="D231" s="59" t="s">
        <v>85</v>
      </c>
      <c r="E231" s="59" t="s">
        <v>85</v>
      </c>
      <c r="F231" s="59" t="s">
        <v>85</v>
      </c>
      <c r="G231" s="59" t="s">
        <v>85</v>
      </c>
      <c r="H231" s="59" t="s">
        <v>85</v>
      </c>
      <c r="I231" s="59" t="s">
        <v>85</v>
      </c>
      <c r="J231" s="59" t="s">
        <v>85</v>
      </c>
      <c r="K231" s="59" t="s">
        <v>85</v>
      </c>
      <c r="L231" s="59" t="s">
        <v>85</v>
      </c>
      <c r="M231" s="49"/>
      <c r="N231" s="49"/>
      <c r="O231" s="49">
        <f t="shared" si="12"/>
        <v>0</v>
      </c>
      <c r="P231" s="49">
        <f t="shared" si="13"/>
        <v>0</v>
      </c>
      <c r="R231">
        <f t="shared" si="14"/>
        <v>0</v>
      </c>
      <c r="S231">
        <f t="shared" si="15"/>
        <v>0</v>
      </c>
    </row>
    <row r="232" spans="1:19" x14ac:dyDescent="0.25">
      <c r="A232" s="22" t="s">
        <v>116</v>
      </c>
      <c r="B232" s="24" t="s">
        <v>14</v>
      </c>
      <c r="C232" s="59">
        <v>1937</v>
      </c>
      <c r="D232" s="59">
        <v>272584</v>
      </c>
      <c r="E232" s="59">
        <v>1952</v>
      </c>
      <c r="F232" s="59">
        <v>283668</v>
      </c>
      <c r="G232" s="59">
        <v>1931</v>
      </c>
      <c r="H232" s="59">
        <v>320798</v>
      </c>
      <c r="I232" s="59">
        <v>1952</v>
      </c>
      <c r="J232" s="59">
        <v>314046</v>
      </c>
      <c r="K232" s="59">
        <v>1988</v>
      </c>
      <c r="L232" s="59">
        <v>378250</v>
      </c>
      <c r="M232" s="49"/>
      <c r="N232" s="49"/>
      <c r="O232" s="49">
        <f t="shared" si="12"/>
        <v>2000.9584468353753</v>
      </c>
      <c r="P232" s="49">
        <f t="shared" si="13"/>
        <v>410533.48013297137</v>
      </c>
      <c r="R232">
        <f t="shared" si="14"/>
        <v>6.5183334181968533E-3</v>
      </c>
      <c r="S232">
        <f t="shared" si="15"/>
        <v>8.5349583960268038E-2</v>
      </c>
    </row>
    <row r="233" spans="1:19" x14ac:dyDescent="0.25">
      <c r="A233" s="22" t="s">
        <v>117</v>
      </c>
      <c r="B233" s="24" t="s">
        <v>15</v>
      </c>
      <c r="C233" s="59">
        <v>1994</v>
      </c>
      <c r="D233" s="59">
        <v>4107236</v>
      </c>
      <c r="E233" s="59">
        <v>2034</v>
      </c>
      <c r="F233" s="59">
        <v>4248327</v>
      </c>
      <c r="G233" s="59">
        <v>2055</v>
      </c>
      <c r="H233" s="59">
        <v>4395780</v>
      </c>
      <c r="I233" s="59">
        <v>2103</v>
      </c>
      <c r="J233" s="59">
        <v>4877889</v>
      </c>
      <c r="K233" s="59">
        <v>2121</v>
      </c>
      <c r="L233" s="59">
        <v>5047409</v>
      </c>
      <c r="M233" s="49"/>
      <c r="N233" s="49"/>
      <c r="O233" s="49">
        <f t="shared" si="12"/>
        <v>2153.9942872960191</v>
      </c>
      <c r="P233" s="49">
        <f t="shared" si="13"/>
        <v>5314326.1913470747</v>
      </c>
      <c r="R233">
        <f t="shared" si="14"/>
        <v>1.5556005325798816E-2</v>
      </c>
      <c r="S233">
        <f t="shared" si="15"/>
        <v>5.2882021517787647E-2</v>
      </c>
    </row>
    <row r="234" spans="1:19" x14ac:dyDescent="0.25">
      <c r="A234" s="22" t="s">
        <v>118</v>
      </c>
      <c r="B234" s="24" t="s">
        <v>16</v>
      </c>
      <c r="C234" s="59">
        <v>3750</v>
      </c>
      <c r="D234" s="59">
        <v>2026675</v>
      </c>
      <c r="E234" s="59">
        <v>3734</v>
      </c>
      <c r="F234" s="59">
        <v>2064412</v>
      </c>
      <c r="G234" s="59">
        <v>3810</v>
      </c>
      <c r="H234" s="59">
        <v>2154368</v>
      </c>
      <c r="I234" s="59">
        <v>3875</v>
      </c>
      <c r="J234" s="59">
        <v>2216330</v>
      </c>
      <c r="K234" s="59">
        <v>3945</v>
      </c>
      <c r="L234" s="59">
        <v>2272482</v>
      </c>
      <c r="M234" s="49"/>
      <c r="N234" s="49"/>
      <c r="O234" s="49">
        <f t="shared" si="12"/>
        <v>3995.3142337232784</v>
      </c>
      <c r="P234" s="49">
        <f t="shared" si="13"/>
        <v>2338457.8017690545</v>
      </c>
      <c r="R234">
        <f t="shared" si="14"/>
        <v>1.27539248981694E-2</v>
      </c>
      <c r="S234">
        <f t="shared" si="15"/>
        <v>2.9032485964269217E-2</v>
      </c>
    </row>
    <row r="235" spans="1:19" x14ac:dyDescent="0.25">
      <c r="A235" s="22" t="s">
        <v>119</v>
      </c>
      <c r="B235" s="24" t="s">
        <v>17</v>
      </c>
      <c r="C235" s="59">
        <v>7806</v>
      </c>
      <c r="D235" s="59">
        <v>1349012</v>
      </c>
      <c r="E235" s="59">
        <v>7820</v>
      </c>
      <c r="F235" s="59">
        <v>1407674</v>
      </c>
      <c r="G235" s="59">
        <v>7921</v>
      </c>
      <c r="H235" s="59">
        <v>1562374</v>
      </c>
      <c r="I235" s="59">
        <v>7966</v>
      </c>
      <c r="J235" s="59">
        <v>1673834</v>
      </c>
      <c r="K235" s="59">
        <v>8014</v>
      </c>
      <c r="L235" s="59">
        <v>1736094</v>
      </c>
      <c r="M235" s="49"/>
      <c r="N235" s="49"/>
      <c r="O235" s="49">
        <f t="shared" si="12"/>
        <v>8066.8602978958988</v>
      </c>
      <c r="P235" s="49">
        <f t="shared" si="13"/>
        <v>1849109.3387186732</v>
      </c>
      <c r="R235">
        <f t="shared" si="14"/>
        <v>6.595994247055037E-3</v>
      </c>
      <c r="S235">
        <f t="shared" si="15"/>
        <v>6.5097476702686174E-2</v>
      </c>
    </row>
    <row r="236" spans="1:19" x14ac:dyDescent="0.25">
      <c r="A236" s="21"/>
      <c r="B236" s="24" t="s">
        <v>86</v>
      </c>
      <c r="C236" s="59">
        <v>155060</v>
      </c>
      <c r="D236" s="59">
        <v>234633418</v>
      </c>
      <c r="E236" s="59">
        <v>154813</v>
      </c>
      <c r="F236" s="59">
        <v>238903156</v>
      </c>
      <c r="G236" s="59">
        <v>155037</v>
      </c>
      <c r="H236" s="59">
        <v>239754470</v>
      </c>
      <c r="I236" s="59">
        <v>155164</v>
      </c>
      <c r="J236" s="59">
        <v>256956262</v>
      </c>
      <c r="K236" s="59">
        <v>154934</v>
      </c>
      <c r="L236" s="59">
        <v>271569919</v>
      </c>
      <c r="M236" s="49"/>
      <c r="N236" s="49"/>
      <c r="O236" s="49">
        <f t="shared" si="12"/>
        <v>154902.51600109061</v>
      </c>
      <c r="P236" s="49">
        <f t="shared" si="13"/>
        <v>281679091.69908142</v>
      </c>
      <c r="R236">
        <f t="shared" si="14"/>
        <v>-2.0320910135529502E-4</v>
      </c>
      <c r="S236">
        <f t="shared" si="15"/>
        <v>3.7224935428439077E-2</v>
      </c>
    </row>
    <row r="237" spans="1:19" x14ac:dyDescent="0.25">
      <c r="A237" s="35" t="s">
        <v>64</v>
      </c>
      <c r="B237" s="30"/>
      <c r="C237" s="60"/>
      <c r="D237" s="61"/>
      <c r="E237" s="60"/>
      <c r="F237" s="61"/>
      <c r="G237" s="60"/>
      <c r="H237" s="61"/>
      <c r="I237" s="60"/>
      <c r="J237" s="61"/>
      <c r="K237" s="60"/>
      <c r="L237" s="61"/>
      <c r="M237" s="49"/>
      <c r="N237" s="49"/>
      <c r="O237" s="49">
        <f t="shared" si="12"/>
        <v>0</v>
      </c>
      <c r="P237" s="49">
        <f t="shared" si="13"/>
        <v>0</v>
      </c>
      <c r="R237">
        <f t="shared" si="14"/>
        <v>0</v>
      </c>
      <c r="S237">
        <f t="shared" si="15"/>
        <v>0</v>
      </c>
    </row>
    <row r="238" spans="1:19" x14ac:dyDescent="0.25">
      <c r="A238" s="22" t="s">
        <v>98</v>
      </c>
      <c r="B238" s="24" t="s">
        <v>99</v>
      </c>
      <c r="C238" s="59">
        <v>398</v>
      </c>
      <c r="D238" s="59">
        <v>113782</v>
      </c>
      <c r="E238" s="59">
        <v>407</v>
      </c>
      <c r="F238" s="59">
        <v>120398</v>
      </c>
      <c r="G238" s="59">
        <v>427</v>
      </c>
      <c r="H238" s="59">
        <v>123550</v>
      </c>
      <c r="I238" s="59">
        <v>421</v>
      </c>
      <c r="J238" s="59">
        <v>129933</v>
      </c>
      <c r="K238" s="59">
        <v>431</v>
      </c>
      <c r="L238" s="59">
        <v>138911</v>
      </c>
      <c r="M238" s="49"/>
      <c r="N238" s="49"/>
      <c r="O238" s="49">
        <f t="shared" si="12"/>
        <v>439.66897371775605</v>
      </c>
      <c r="P238" s="49">
        <f t="shared" si="13"/>
        <v>146016.65873500545</v>
      </c>
      <c r="R238">
        <f t="shared" si="14"/>
        <v>2.0113628115443261E-2</v>
      </c>
      <c r="S238">
        <f t="shared" si="15"/>
        <v>5.1152599398214926E-2</v>
      </c>
    </row>
    <row r="239" spans="1:19" x14ac:dyDescent="0.25">
      <c r="A239" s="22" t="s">
        <v>100</v>
      </c>
      <c r="B239" s="24" t="s">
        <v>1</v>
      </c>
      <c r="C239" s="59">
        <v>22</v>
      </c>
      <c r="D239" s="59">
        <v>62006</v>
      </c>
      <c r="E239" s="59">
        <v>22</v>
      </c>
      <c r="F239" s="59">
        <v>62283</v>
      </c>
      <c r="G239" s="59">
        <v>24</v>
      </c>
      <c r="H239" s="59">
        <v>60896</v>
      </c>
      <c r="I239" s="59">
        <v>23</v>
      </c>
      <c r="J239" s="59">
        <v>66666</v>
      </c>
      <c r="K239" s="59">
        <v>24</v>
      </c>
      <c r="L239" s="59">
        <v>72798</v>
      </c>
      <c r="M239" s="49"/>
      <c r="N239" s="49"/>
      <c r="O239" s="49">
        <f t="shared" si="12"/>
        <v>24.527787894200564</v>
      </c>
      <c r="P239" s="49">
        <f t="shared" si="13"/>
        <v>75777.60604475846</v>
      </c>
      <c r="R239">
        <f t="shared" si="14"/>
        <v>2.1991162258356844E-2</v>
      </c>
      <c r="S239">
        <f t="shared" si="15"/>
        <v>4.0929778905443248E-2</v>
      </c>
    </row>
    <row r="240" spans="1:19" x14ac:dyDescent="0.25">
      <c r="A240" s="22" t="s">
        <v>102</v>
      </c>
      <c r="B240" s="24" t="s">
        <v>2</v>
      </c>
      <c r="C240" s="59">
        <v>2388</v>
      </c>
      <c r="D240" s="59">
        <v>22405738</v>
      </c>
      <c r="E240" s="59">
        <v>2347</v>
      </c>
      <c r="F240" s="59">
        <v>22100146</v>
      </c>
      <c r="G240" s="59">
        <v>2314</v>
      </c>
      <c r="H240" s="59">
        <v>21903357</v>
      </c>
      <c r="I240" s="59">
        <v>2268</v>
      </c>
      <c r="J240" s="59">
        <v>20934944</v>
      </c>
      <c r="K240" s="59">
        <v>2201</v>
      </c>
      <c r="L240" s="59">
        <v>22337718</v>
      </c>
      <c r="M240" s="49"/>
      <c r="N240" s="49"/>
      <c r="O240" s="49">
        <f t="shared" si="12"/>
        <v>2156.5844657038006</v>
      </c>
      <c r="P240" s="49">
        <f t="shared" si="13"/>
        <v>22320745.289695691</v>
      </c>
      <c r="R240">
        <f t="shared" si="14"/>
        <v>-2.017970663162183E-2</v>
      </c>
      <c r="S240">
        <f t="shared" si="15"/>
        <v>-7.5982292838994159E-4</v>
      </c>
    </row>
    <row r="241" spans="1:19" x14ac:dyDescent="0.25">
      <c r="A241" s="22" t="s">
        <v>103</v>
      </c>
      <c r="B241" s="24" t="s">
        <v>3</v>
      </c>
      <c r="C241" s="59">
        <v>458</v>
      </c>
      <c r="D241" s="59">
        <v>3643304</v>
      </c>
      <c r="E241" s="59">
        <v>482</v>
      </c>
      <c r="F241" s="59">
        <v>3573918</v>
      </c>
      <c r="G241" s="59">
        <v>509</v>
      </c>
      <c r="H241" s="59">
        <v>3789529</v>
      </c>
      <c r="I241" s="59">
        <v>539</v>
      </c>
      <c r="J241" s="59">
        <v>3581189</v>
      </c>
      <c r="K241" s="59">
        <v>544</v>
      </c>
      <c r="L241" s="59">
        <v>3587416</v>
      </c>
      <c r="M241" s="49"/>
      <c r="N241" s="49"/>
      <c r="O241" s="49">
        <f t="shared" si="12"/>
        <v>567.91358186458444</v>
      </c>
      <c r="P241" s="49">
        <f t="shared" si="13"/>
        <v>3573578.4730660282</v>
      </c>
      <c r="R241">
        <f t="shared" si="14"/>
        <v>4.3958790192250907E-2</v>
      </c>
      <c r="S241">
        <f t="shared" si="15"/>
        <v>-3.8572406807495518E-3</v>
      </c>
    </row>
    <row r="242" spans="1:19" x14ac:dyDescent="0.25">
      <c r="A242" s="22" t="s">
        <v>104</v>
      </c>
      <c r="B242" s="24" t="s">
        <v>4</v>
      </c>
      <c r="C242" s="59">
        <v>163</v>
      </c>
      <c r="D242" s="59">
        <v>499046</v>
      </c>
      <c r="E242" s="59">
        <v>166</v>
      </c>
      <c r="F242" s="59">
        <v>484577</v>
      </c>
      <c r="G242" s="59">
        <v>159</v>
      </c>
      <c r="H242" s="59">
        <v>457786</v>
      </c>
      <c r="I242" s="59">
        <v>161</v>
      </c>
      <c r="J242" s="59">
        <v>464352</v>
      </c>
      <c r="K242" s="59">
        <v>153</v>
      </c>
      <c r="L242" s="59">
        <v>471879</v>
      </c>
      <c r="M242" s="49"/>
      <c r="N242" s="49"/>
      <c r="O242" s="49">
        <f t="shared" si="12"/>
        <v>150.59736997062816</v>
      </c>
      <c r="P242" s="49">
        <f t="shared" si="13"/>
        <v>465321.55234232865</v>
      </c>
      <c r="R242">
        <f t="shared" si="14"/>
        <v>-1.5703464244260279E-2</v>
      </c>
      <c r="S242">
        <f t="shared" si="15"/>
        <v>-1.3896460019774848E-2</v>
      </c>
    </row>
    <row r="243" spans="1:19" x14ac:dyDescent="0.25">
      <c r="A243" s="22" t="s">
        <v>105</v>
      </c>
      <c r="B243" s="24" t="s">
        <v>5</v>
      </c>
      <c r="C243" s="59">
        <v>3780</v>
      </c>
      <c r="D243" s="59">
        <v>2598826</v>
      </c>
      <c r="E243" s="59">
        <v>3765</v>
      </c>
      <c r="F243" s="59">
        <v>2752752</v>
      </c>
      <c r="G243" s="59">
        <v>3747</v>
      </c>
      <c r="H243" s="59">
        <v>2721540</v>
      </c>
      <c r="I243" s="59">
        <v>3668</v>
      </c>
      <c r="J243" s="59">
        <v>2753881</v>
      </c>
      <c r="K243" s="59">
        <v>3634</v>
      </c>
      <c r="L243" s="59">
        <v>2833799</v>
      </c>
      <c r="M243" s="49"/>
      <c r="N243" s="49"/>
      <c r="O243" s="49">
        <f t="shared" si="12"/>
        <v>3598.389772774065</v>
      </c>
      <c r="P243" s="49">
        <f t="shared" si="13"/>
        <v>2895789.5905385138</v>
      </c>
      <c r="R243">
        <f t="shared" si="14"/>
        <v>-9.7991819554031911E-3</v>
      </c>
      <c r="S243">
        <f t="shared" si="15"/>
        <v>2.1875436662414538E-2</v>
      </c>
    </row>
    <row r="244" spans="1:19" x14ac:dyDescent="0.25">
      <c r="A244" s="22" t="s">
        <v>106</v>
      </c>
      <c r="B244" s="24" t="s">
        <v>6</v>
      </c>
      <c r="C244" s="59">
        <v>7402</v>
      </c>
      <c r="D244" s="59">
        <v>32172573</v>
      </c>
      <c r="E244" s="59">
        <v>7245</v>
      </c>
      <c r="F244" s="59">
        <v>35259263</v>
      </c>
      <c r="G244" s="59">
        <v>7094</v>
      </c>
      <c r="H244" s="59">
        <v>39068135</v>
      </c>
      <c r="I244" s="59">
        <v>6988</v>
      </c>
      <c r="J244" s="59">
        <v>39166543</v>
      </c>
      <c r="K244" s="59">
        <v>6813</v>
      </c>
      <c r="L244" s="59">
        <v>41129574</v>
      </c>
      <c r="M244" s="49"/>
      <c r="N244" s="49"/>
      <c r="O244" s="49">
        <f t="shared" si="12"/>
        <v>6673.2241987289772</v>
      </c>
      <c r="P244" s="49">
        <f t="shared" si="13"/>
        <v>43734212.963368095</v>
      </c>
      <c r="R244">
        <f t="shared" si="14"/>
        <v>-2.0516043045798127E-2</v>
      </c>
      <c r="S244">
        <f t="shared" si="15"/>
        <v>6.3327642619592783E-2</v>
      </c>
    </row>
    <row r="245" spans="1:19" x14ac:dyDescent="0.25">
      <c r="A245" s="22" t="s">
        <v>107</v>
      </c>
      <c r="B245" s="24" t="s">
        <v>7</v>
      </c>
      <c r="C245" s="59">
        <v>924</v>
      </c>
      <c r="D245" s="59">
        <v>902791</v>
      </c>
      <c r="E245" s="59">
        <v>878</v>
      </c>
      <c r="F245" s="59">
        <v>855517</v>
      </c>
      <c r="G245" s="59">
        <v>862</v>
      </c>
      <c r="H245" s="59">
        <v>822642</v>
      </c>
      <c r="I245" s="59">
        <v>848</v>
      </c>
      <c r="J245" s="59">
        <v>829733</v>
      </c>
      <c r="K245" s="59">
        <v>831</v>
      </c>
      <c r="L245" s="59">
        <v>830600</v>
      </c>
      <c r="M245" s="49"/>
      <c r="N245" s="49"/>
      <c r="O245" s="49">
        <f t="shared" si="12"/>
        <v>809.25107861163315</v>
      </c>
      <c r="P245" s="49">
        <f t="shared" si="13"/>
        <v>813472.92583611095</v>
      </c>
      <c r="R245">
        <f t="shared" si="14"/>
        <v>-2.6171987230285021E-2</v>
      </c>
      <c r="S245">
        <f t="shared" si="15"/>
        <v>-2.0620123000107182E-2</v>
      </c>
    </row>
    <row r="246" spans="1:19" x14ac:dyDescent="0.25">
      <c r="A246" s="22" t="s">
        <v>108</v>
      </c>
      <c r="B246" s="24" t="s">
        <v>8</v>
      </c>
      <c r="C246" s="59">
        <v>3022</v>
      </c>
      <c r="D246" s="59">
        <v>585067</v>
      </c>
      <c r="E246" s="59">
        <v>3055</v>
      </c>
      <c r="F246" s="59">
        <v>627551</v>
      </c>
      <c r="G246" s="59">
        <v>3067</v>
      </c>
      <c r="H246" s="59">
        <v>661906</v>
      </c>
      <c r="I246" s="59">
        <v>3057</v>
      </c>
      <c r="J246" s="59">
        <v>681817</v>
      </c>
      <c r="K246" s="59">
        <v>3046</v>
      </c>
      <c r="L246" s="59">
        <v>696597</v>
      </c>
      <c r="M246" s="49"/>
      <c r="N246" s="49"/>
      <c r="O246" s="49">
        <f t="shared" si="12"/>
        <v>3052.0297226765565</v>
      </c>
      <c r="P246" s="49">
        <f t="shared" si="13"/>
        <v>727655.13584939053</v>
      </c>
      <c r="R246">
        <f t="shared" si="14"/>
        <v>1.9795543915155367E-3</v>
      </c>
      <c r="S246">
        <f t="shared" si="15"/>
        <v>4.4585514794623693E-2</v>
      </c>
    </row>
    <row r="247" spans="1:19" x14ac:dyDescent="0.25">
      <c r="A247" s="22" t="s">
        <v>109</v>
      </c>
      <c r="B247" s="24" t="s">
        <v>9</v>
      </c>
      <c r="C247" s="59">
        <v>1024</v>
      </c>
      <c r="D247" s="59">
        <v>1126604</v>
      </c>
      <c r="E247" s="59">
        <v>1034</v>
      </c>
      <c r="F247" s="59">
        <v>1292062</v>
      </c>
      <c r="G247" s="59">
        <v>1018</v>
      </c>
      <c r="H247" s="59">
        <v>1284342</v>
      </c>
      <c r="I247" s="59">
        <v>1020</v>
      </c>
      <c r="J247" s="59">
        <v>1346483</v>
      </c>
      <c r="K247" s="59">
        <v>1022</v>
      </c>
      <c r="L247" s="59">
        <v>1170749</v>
      </c>
      <c r="M247" s="49"/>
      <c r="N247" s="49"/>
      <c r="O247" s="49">
        <f t="shared" si="12"/>
        <v>1021.5006106498407</v>
      </c>
      <c r="P247" s="49">
        <f t="shared" si="13"/>
        <v>1182052.9254492195</v>
      </c>
      <c r="R247">
        <f t="shared" si="14"/>
        <v>-4.886392858701738E-4</v>
      </c>
      <c r="S247">
        <f t="shared" si="15"/>
        <v>9.6552937044742659E-3</v>
      </c>
    </row>
    <row r="248" spans="1:19" x14ac:dyDescent="0.25">
      <c r="A248" s="22" t="s">
        <v>110</v>
      </c>
      <c r="B248" s="24" t="s">
        <v>10</v>
      </c>
      <c r="C248" s="59">
        <v>306</v>
      </c>
      <c r="D248" s="59">
        <v>258926</v>
      </c>
      <c r="E248" s="59">
        <v>281</v>
      </c>
      <c r="F248" s="59">
        <v>262369</v>
      </c>
      <c r="G248" s="59">
        <v>278</v>
      </c>
      <c r="H248" s="59">
        <v>324066</v>
      </c>
      <c r="I248" s="59">
        <v>285</v>
      </c>
      <c r="J248" s="59">
        <v>341442</v>
      </c>
      <c r="K248" s="59">
        <v>291</v>
      </c>
      <c r="L248" s="59">
        <v>394918</v>
      </c>
      <c r="M248" s="49"/>
      <c r="N248" s="49"/>
      <c r="O248" s="49">
        <f t="shared" si="12"/>
        <v>287.36632870311894</v>
      </c>
      <c r="P248" s="49">
        <f t="shared" si="13"/>
        <v>438873.89157035033</v>
      </c>
      <c r="R248">
        <f t="shared" si="14"/>
        <v>-1.2486842944608556E-2</v>
      </c>
      <c r="S248">
        <f t="shared" si="15"/>
        <v>0.11130384426729178</v>
      </c>
    </row>
    <row r="249" spans="1:19" x14ac:dyDescent="0.25">
      <c r="A249" s="22" t="s">
        <v>111</v>
      </c>
      <c r="B249" s="24" t="s">
        <v>11</v>
      </c>
      <c r="C249" s="59">
        <v>4480</v>
      </c>
      <c r="D249" s="59">
        <v>3915409</v>
      </c>
      <c r="E249" s="59">
        <v>4619</v>
      </c>
      <c r="F249" s="59">
        <v>3939178</v>
      </c>
      <c r="G249" s="59">
        <v>4747</v>
      </c>
      <c r="H249" s="59">
        <v>4309678</v>
      </c>
      <c r="I249" s="59">
        <v>4817</v>
      </c>
      <c r="J249" s="59">
        <v>4604524</v>
      </c>
      <c r="K249" s="59">
        <v>4743</v>
      </c>
      <c r="L249" s="59">
        <v>4607729</v>
      </c>
      <c r="M249" s="49"/>
      <c r="N249" s="49"/>
      <c r="O249" s="49">
        <f t="shared" si="12"/>
        <v>4811.1278987445648</v>
      </c>
      <c r="P249" s="49">
        <f t="shared" si="13"/>
        <v>4799150.5818134528</v>
      </c>
      <c r="R249">
        <f t="shared" si="14"/>
        <v>1.4363883353271101E-2</v>
      </c>
      <c r="S249">
        <f t="shared" si="15"/>
        <v>4.1543585096574187E-2</v>
      </c>
    </row>
    <row r="250" spans="1:19" x14ac:dyDescent="0.25">
      <c r="A250" s="22" t="s">
        <v>112</v>
      </c>
      <c r="B250" s="24" t="s">
        <v>12</v>
      </c>
      <c r="C250" s="59">
        <v>4443</v>
      </c>
      <c r="D250" s="59">
        <v>1931719</v>
      </c>
      <c r="E250" s="59">
        <v>4452</v>
      </c>
      <c r="F250" s="59">
        <v>1985806</v>
      </c>
      <c r="G250" s="59">
        <v>4414</v>
      </c>
      <c r="H250" s="59">
        <v>2227942</v>
      </c>
      <c r="I250" s="59">
        <v>4394</v>
      </c>
      <c r="J250" s="59">
        <v>2427457</v>
      </c>
      <c r="K250" s="59">
        <v>4388</v>
      </c>
      <c r="L250" s="59">
        <v>2429264</v>
      </c>
      <c r="M250" s="49"/>
      <c r="N250" s="49"/>
      <c r="O250" s="49">
        <f t="shared" si="12"/>
        <v>4374.3567132527687</v>
      </c>
      <c r="P250" s="49">
        <f t="shared" si="13"/>
        <v>2572511.974436685</v>
      </c>
      <c r="R250">
        <f t="shared" si="14"/>
        <v>-3.1092266971812776E-3</v>
      </c>
      <c r="S250">
        <f t="shared" si="15"/>
        <v>5.8967643877604559E-2</v>
      </c>
    </row>
    <row r="251" spans="1:19" x14ac:dyDescent="0.25">
      <c r="A251" s="22" t="s">
        <v>113</v>
      </c>
      <c r="B251" s="24" t="s">
        <v>13</v>
      </c>
      <c r="C251" s="59">
        <v>1715</v>
      </c>
      <c r="D251" s="59">
        <v>1090628</v>
      </c>
      <c r="E251" s="59">
        <v>1743</v>
      </c>
      <c r="F251" s="59">
        <v>2226703</v>
      </c>
      <c r="G251" s="59">
        <v>1787</v>
      </c>
      <c r="H251" s="59">
        <v>991036</v>
      </c>
      <c r="I251" s="59">
        <v>1824</v>
      </c>
      <c r="J251" s="59">
        <v>1085974</v>
      </c>
      <c r="K251" s="59">
        <v>1879</v>
      </c>
      <c r="L251" s="59">
        <v>1107390</v>
      </c>
      <c r="M251" s="49"/>
      <c r="N251" s="49"/>
      <c r="O251" s="49">
        <f t="shared" si="12"/>
        <v>1922.3941846422226</v>
      </c>
      <c r="P251" s="49">
        <f t="shared" si="13"/>
        <v>1111620.5990726172</v>
      </c>
      <c r="R251">
        <f t="shared" si="14"/>
        <v>2.3094297308261069E-2</v>
      </c>
      <c r="S251">
        <f t="shared" si="15"/>
        <v>3.8203334621200735E-3</v>
      </c>
    </row>
    <row r="252" spans="1:19" x14ac:dyDescent="0.25">
      <c r="A252" s="22" t="s">
        <v>114</v>
      </c>
      <c r="B252" s="24" t="s">
        <v>115</v>
      </c>
      <c r="C252" s="59" t="s">
        <v>85</v>
      </c>
      <c r="D252" s="59" t="s">
        <v>85</v>
      </c>
      <c r="E252" s="59" t="s">
        <v>85</v>
      </c>
      <c r="F252" s="59" t="s">
        <v>85</v>
      </c>
      <c r="G252" s="59" t="s">
        <v>85</v>
      </c>
      <c r="H252" s="59" t="s">
        <v>85</v>
      </c>
      <c r="I252" s="59" t="s">
        <v>85</v>
      </c>
      <c r="J252" s="59" t="s">
        <v>85</v>
      </c>
      <c r="K252" s="59" t="s">
        <v>85</v>
      </c>
      <c r="L252" s="59" t="s">
        <v>85</v>
      </c>
      <c r="M252" s="49"/>
      <c r="N252" s="49"/>
      <c r="O252" s="49">
        <f t="shared" si="12"/>
        <v>0</v>
      </c>
      <c r="P252" s="49">
        <f t="shared" si="13"/>
        <v>0</v>
      </c>
      <c r="R252">
        <f t="shared" si="14"/>
        <v>0</v>
      </c>
      <c r="S252">
        <f t="shared" si="15"/>
        <v>0</v>
      </c>
    </row>
    <row r="253" spans="1:19" x14ac:dyDescent="0.25">
      <c r="A253" s="22" t="s">
        <v>116</v>
      </c>
      <c r="B253" s="24" t="s">
        <v>14</v>
      </c>
      <c r="C253" s="59">
        <v>449</v>
      </c>
      <c r="D253" s="59">
        <v>93920</v>
      </c>
      <c r="E253" s="59">
        <v>430</v>
      </c>
      <c r="F253" s="59">
        <v>100738</v>
      </c>
      <c r="G253" s="59">
        <v>427</v>
      </c>
      <c r="H253" s="59">
        <v>104436</v>
      </c>
      <c r="I253" s="59">
        <v>431</v>
      </c>
      <c r="J253" s="59">
        <v>109703</v>
      </c>
      <c r="K253" s="59">
        <v>425</v>
      </c>
      <c r="L253" s="59">
        <v>112723</v>
      </c>
      <c r="M253" s="49"/>
      <c r="N253" s="49"/>
      <c r="O253" s="49">
        <f t="shared" si="12"/>
        <v>419.20318853666834</v>
      </c>
      <c r="P253" s="49">
        <f t="shared" si="13"/>
        <v>117984.82485840772</v>
      </c>
      <c r="R253">
        <f t="shared" si="14"/>
        <v>-1.3639556384309803E-2</v>
      </c>
      <c r="S253">
        <f t="shared" si="15"/>
        <v>4.6679247876721952E-2</v>
      </c>
    </row>
    <row r="254" spans="1:19" x14ac:dyDescent="0.25">
      <c r="A254" s="22" t="s">
        <v>117</v>
      </c>
      <c r="B254" s="24" t="s">
        <v>15</v>
      </c>
      <c r="C254" s="59">
        <v>601</v>
      </c>
      <c r="D254" s="59">
        <v>1602943</v>
      </c>
      <c r="E254" s="59">
        <v>592</v>
      </c>
      <c r="F254" s="59">
        <v>1759434</v>
      </c>
      <c r="G254" s="59">
        <v>611</v>
      </c>
      <c r="H254" s="59">
        <v>1665365</v>
      </c>
      <c r="I254" s="59">
        <v>616</v>
      </c>
      <c r="J254" s="59">
        <v>1672089</v>
      </c>
      <c r="K254" s="59">
        <v>616</v>
      </c>
      <c r="L254" s="59">
        <v>1780352</v>
      </c>
      <c r="M254" s="49"/>
      <c r="N254" s="49"/>
      <c r="O254" s="49">
        <f t="shared" si="12"/>
        <v>619.80813519456183</v>
      </c>
      <c r="P254" s="49">
        <f t="shared" si="13"/>
        <v>1827691.2225065671</v>
      </c>
      <c r="R254">
        <f t="shared" si="14"/>
        <v>6.1820376535095534E-3</v>
      </c>
      <c r="S254">
        <f t="shared" si="15"/>
        <v>2.6589810614174647E-2</v>
      </c>
    </row>
    <row r="255" spans="1:19" x14ac:dyDescent="0.25">
      <c r="A255" s="22" t="s">
        <v>118</v>
      </c>
      <c r="B255" s="24" t="s">
        <v>16</v>
      </c>
      <c r="C255" s="59">
        <v>684</v>
      </c>
      <c r="D255" s="59">
        <v>345761</v>
      </c>
      <c r="E255" s="59">
        <v>683</v>
      </c>
      <c r="F255" s="59">
        <v>339888</v>
      </c>
      <c r="G255" s="59">
        <v>695</v>
      </c>
      <c r="H255" s="59">
        <v>353221</v>
      </c>
      <c r="I255" s="59">
        <v>715</v>
      </c>
      <c r="J255" s="59">
        <v>365196</v>
      </c>
      <c r="K255" s="59">
        <v>731</v>
      </c>
      <c r="L255" s="59">
        <v>373674</v>
      </c>
      <c r="M255" s="49"/>
      <c r="N255" s="49"/>
      <c r="O255" s="49">
        <f t="shared" si="12"/>
        <v>743.24619709928993</v>
      </c>
      <c r="P255" s="49">
        <f t="shared" si="13"/>
        <v>380997.47705390438</v>
      </c>
      <c r="R255">
        <f t="shared" si="14"/>
        <v>1.6752663610519747E-2</v>
      </c>
      <c r="S255">
        <f t="shared" si="15"/>
        <v>1.9598572696800876E-2</v>
      </c>
    </row>
    <row r="256" spans="1:19" x14ac:dyDescent="0.25">
      <c r="A256" s="22" t="s">
        <v>119</v>
      </c>
      <c r="B256" s="24" t="s">
        <v>17</v>
      </c>
      <c r="C256" s="59">
        <v>2672</v>
      </c>
      <c r="D256" s="59">
        <v>514037</v>
      </c>
      <c r="E256" s="59">
        <v>2659</v>
      </c>
      <c r="F256" s="59">
        <v>484611</v>
      </c>
      <c r="G256" s="59">
        <v>2706</v>
      </c>
      <c r="H256" s="59">
        <v>519912</v>
      </c>
      <c r="I256" s="59">
        <v>2669</v>
      </c>
      <c r="J256" s="59">
        <v>524873</v>
      </c>
      <c r="K256" s="59">
        <v>2614</v>
      </c>
      <c r="L256" s="59">
        <v>533916</v>
      </c>
      <c r="M256" s="49"/>
      <c r="N256" s="49"/>
      <c r="O256" s="49">
        <f t="shared" si="12"/>
        <v>2599.6977937114652</v>
      </c>
      <c r="P256" s="49">
        <f t="shared" si="13"/>
        <v>539004.72774381819</v>
      </c>
      <c r="R256">
        <f t="shared" si="14"/>
        <v>-5.4713872565167465E-3</v>
      </c>
      <c r="S256">
        <f t="shared" si="15"/>
        <v>9.5309519546487032E-3</v>
      </c>
    </row>
    <row r="257" spans="1:19" x14ac:dyDescent="0.25">
      <c r="A257" s="21"/>
      <c r="B257" s="24" t="s">
        <v>86</v>
      </c>
      <c r="C257" s="59">
        <v>34931</v>
      </c>
      <c r="D257" s="59">
        <v>73863078</v>
      </c>
      <c r="E257" s="59">
        <v>34860</v>
      </c>
      <c r="F257" s="59">
        <v>78227195</v>
      </c>
      <c r="G257" s="59">
        <v>34886</v>
      </c>
      <c r="H257" s="59">
        <v>81389340</v>
      </c>
      <c r="I257" s="59">
        <v>34744</v>
      </c>
      <c r="J257" s="59">
        <v>81086798</v>
      </c>
      <c r="K257" s="59">
        <v>34386</v>
      </c>
      <c r="L257" s="59">
        <v>84610007</v>
      </c>
      <c r="M257" s="49"/>
      <c r="N257" s="49"/>
      <c r="O257" s="49">
        <f t="shared" si="12"/>
        <v>34251.083841791326</v>
      </c>
      <c r="P257" s="49">
        <f t="shared" si="13"/>
        <v>87532697.702494547</v>
      </c>
      <c r="R257">
        <f t="shared" si="14"/>
        <v>-3.9235781483357712E-3</v>
      </c>
      <c r="S257">
        <f t="shared" si="15"/>
        <v>3.4543085459082246E-2</v>
      </c>
    </row>
    <row r="258" spans="1:19" x14ac:dyDescent="0.25">
      <c r="A258" s="35" t="s">
        <v>65</v>
      </c>
      <c r="B258" s="30"/>
      <c r="C258" s="60"/>
      <c r="D258" s="61"/>
      <c r="E258" s="60"/>
      <c r="F258" s="61"/>
      <c r="G258" s="60"/>
      <c r="H258" s="61"/>
      <c r="I258" s="60"/>
      <c r="J258" s="61"/>
      <c r="K258" s="60"/>
      <c r="L258" s="61"/>
      <c r="M258" s="49"/>
      <c r="N258" s="49"/>
      <c r="O258" s="49">
        <f t="shared" si="12"/>
        <v>0</v>
      </c>
      <c r="P258" s="49">
        <f t="shared" si="13"/>
        <v>0</v>
      </c>
      <c r="R258">
        <f t="shared" si="14"/>
        <v>0</v>
      </c>
      <c r="S258">
        <f t="shared" si="15"/>
        <v>0</v>
      </c>
    </row>
    <row r="259" spans="1:19" x14ac:dyDescent="0.25">
      <c r="A259" s="22" t="s">
        <v>98</v>
      </c>
      <c r="B259" s="24" t="s">
        <v>99</v>
      </c>
      <c r="C259" s="59">
        <v>3114</v>
      </c>
      <c r="D259" s="59">
        <v>2607426</v>
      </c>
      <c r="E259" s="59">
        <v>3170</v>
      </c>
      <c r="F259" s="59">
        <v>2635843</v>
      </c>
      <c r="G259" s="59">
        <v>3241</v>
      </c>
      <c r="H259" s="59">
        <v>2513074</v>
      </c>
      <c r="I259" s="59">
        <v>3192</v>
      </c>
      <c r="J259" s="59">
        <v>2466020</v>
      </c>
      <c r="K259" s="59">
        <v>3231</v>
      </c>
      <c r="L259" s="59">
        <v>2594034</v>
      </c>
      <c r="M259" s="49"/>
      <c r="N259" s="49"/>
      <c r="O259" s="49">
        <f t="shared" si="12"/>
        <v>3260.9305198941738</v>
      </c>
      <c r="P259" s="49">
        <f t="shared" si="13"/>
        <v>2590696.7611195887</v>
      </c>
      <c r="R259">
        <f t="shared" si="14"/>
        <v>9.2635468567545676E-3</v>
      </c>
      <c r="S259">
        <f t="shared" si="15"/>
        <v>-1.2865054507424922E-3</v>
      </c>
    </row>
    <row r="260" spans="1:19" x14ac:dyDescent="0.25">
      <c r="A260" s="22" t="s">
        <v>100</v>
      </c>
      <c r="B260" s="24" t="s">
        <v>1</v>
      </c>
      <c r="C260" s="59">
        <v>80</v>
      </c>
      <c r="D260" s="59">
        <v>162981</v>
      </c>
      <c r="E260" s="59">
        <v>80</v>
      </c>
      <c r="F260" s="59">
        <v>166761</v>
      </c>
      <c r="G260" s="59">
        <v>79</v>
      </c>
      <c r="H260" s="59">
        <v>182363</v>
      </c>
      <c r="I260" s="59">
        <v>75</v>
      </c>
      <c r="J260" s="59">
        <v>180730</v>
      </c>
      <c r="K260" s="59">
        <v>74</v>
      </c>
      <c r="L260" s="59">
        <v>192616</v>
      </c>
      <c r="M260" s="49"/>
      <c r="N260" s="49"/>
      <c r="O260" s="49">
        <f t="shared" si="12"/>
        <v>72.571675990606792</v>
      </c>
      <c r="P260" s="49">
        <f t="shared" si="13"/>
        <v>200831.21012579091</v>
      </c>
      <c r="R260">
        <f t="shared" si="14"/>
        <v>-1.9301675802610885E-2</v>
      </c>
      <c r="S260">
        <f t="shared" si="15"/>
        <v>4.2650715027780173E-2</v>
      </c>
    </row>
    <row r="261" spans="1:19" x14ac:dyDescent="0.25">
      <c r="A261" s="22" t="s">
        <v>102</v>
      </c>
      <c r="B261" s="24" t="s">
        <v>2</v>
      </c>
      <c r="C261" s="59">
        <v>12712</v>
      </c>
      <c r="D261" s="59">
        <v>33795859</v>
      </c>
      <c r="E261" s="59">
        <v>12598</v>
      </c>
      <c r="F261" s="59">
        <v>35710624</v>
      </c>
      <c r="G261" s="59">
        <v>12422</v>
      </c>
      <c r="H261" s="59">
        <v>37239869</v>
      </c>
      <c r="I261" s="59">
        <v>12290</v>
      </c>
      <c r="J261" s="59">
        <v>38677920</v>
      </c>
      <c r="K261" s="59">
        <v>12076</v>
      </c>
      <c r="L261" s="59">
        <v>39443143</v>
      </c>
      <c r="M261" s="49"/>
      <c r="N261" s="49"/>
      <c r="O261" s="49">
        <f t="shared" si="12"/>
        <v>11922.035464419017</v>
      </c>
      <c r="P261" s="49">
        <f t="shared" si="13"/>
        <v>40996664.161852449</v>
      </c>
      <c r="R261">
        <f t="shared" si="14"/>
        <v>-1.2749630306474136E-2</v>
      </c>
      <c r="S261">
        <f t="shared" si="15"/>
        <v>3.9386343067347562E-2</v>
      </c>
    </row>
    <row r="262" spans="1:19" x14ac:dyDescent="0.25">
      <c r="A262" s="22" t="s">
        <v>103</v>
      </c>
      <c r="B262" s="24" t="s">
        <v>3</v>
      </c>
      <c r="C262" s="59">
        <v>1390</v>
      </c>
      <c r="D262" s="59">
        <v>17874530</v>
      </c>
      <c r="E262" s="59">
        <v>1494</v>
      </c>
      <c r="F262" s="59">
        <v>16124971</v>
      </c>
      <c r="G262" s="59">
        <v>1582</v>
      </c>
      <c r="H262" s="59">
        <v>15813432</v>
      </c>
      <c r="I262" s="59">
        <v>1701</v>
      </c>
      <c r="J262" s="59">
        <v>14350681</v>
      </c>
      <c r="K262" s="59">
        <v>1741</v>
      </c>
      <c r="L262" s="59">
        <v>16083482</v>
      </c>
      <c r="M262" s="49"/>
      <c r="N262" s="49"/>
      <c r="O262" s="49">
        <f t="shared" si="12"/>
        <v>1841.8097337394108</v>
      </c>
      <c r="P262" s="49">
        <f t="shared" si="13"/>
        <v>15664496.459968317</v>
      </c>
      <c r="R262">
        <f t="shared" si="14"/>
        <v>5.790335079805331E-2</v>
      </c>
      <c r="S262">
        <f t="shared" si="15"/>
        <v>-2.6050673606106134E-2</v>
      </c>
    </row>
    <row r="263" spans="1:19" x14ac:dyDescent="0.25">
      <c r="A263" s="22" t="s">
        <v>104</v>
      </c>
      <c r="B263" s="24" t="s">
        <v>4</v>
      </c>
      <c r="C263" s="59">
        <v>550</v>
      </c>
      <c r="D263" s="59">
        <v>1714212</v>
      </c>
      <c r="E263" s="59">
        <v>527</v>
      </c>
      <c r="F263" s="59">
        <v>1756757</v>
      </c>
      <c r="G263" s="59">
        <v>523</v>
      </c>
      <c r="H263" s="59">
        <v>1791723</v>
      </c>
      <c r="I263" s="59">
        <v>504</v>
      </c>
      <c r="J263" s="59">
        <v>1826017</v>
      </c>
      <c r="K263" s="59">
        <v>500</v>
      </c>
      <c r="L263" s="59">
        <v>1976707</v>
      </c>
      <c r="M263" s="49"/>
      <c r="N263" s="49"/>
      <c r="O263" s="49">
        <f t="shared" si="12"/>
        <v>488.22704483815528</v>
      </c>
      <c r="P263" s="49">
        <f t="shared" si="13"/>
        <v>2048385.7339895552</v>
      </c>
      <c r="R263">
        <f t="shared" si="14"/>
        <v>-2.3545910323689467E-2</v>
      </c>
      <c r="S263">
        <f t="shared" si="15"/>
        <v>3.6261688752837529E-2</v>
      </c>
    </row>
    <row r="264" spans="1:19" x14ac:dyDescent="0.25">
      <c r="A264" s="22" t="s">
        <v>105</v>
      </c>
      <c r="B264" s="24" t="s">
        <v>5</v>
      </c>
      <c r="C264" s="59">
        <v>25858</v>
      </c>
      <c r="D264" s="59">
        <v>10974725</v>
      </c>
      <c r="E264" s="59">
        <v>25788</v>
      </c>
      <c r="F264" s="59">
        <v>11506156</v>
      </c>
      <c r="G264" s="59">
        <v>25507</v>
      </c>
      <c r="H264" s="59">
        <v>11705049</v>
      </c>
      <c r="I264" s="59">
        <v>25221</v>
      </c>
      <c r="J264" s="59">
        <v>12141017</v>
      </c>
      <c r="K264" s="59">
        <v>24924</v>
      </c>
      <c r="L264" s="59">
        <v>12516965</v>
      </c>
      <c r="M264" s="49"/>
      <c r="N264" s="49"/>
      <c r="O264" s="49">
        <f t="shared" ref="O264:O327" si="16">IF(R264=0,0,
IF(TYPE(K264)=1,K264,I264)*((1+R264)^IF(TYPE(K264)=1, 1, 2)))</f>
        <v>24695.819681444191</v>
      </c>
      <c r="P264" s="49">
        <f t="shared" ref="P264:P327" si="17">IF(S264=0,0,
IF(TYPE(L264)=1,L264,J264)*((1+S264)^IF(TYPE(L264)=1, 1, 2)))</f>
        <v>12935266.646365827</v>
      </c>
      <c r="R264">
        <f t="shared" ref="R264:R327" si="18">IF(COUNT(C264,E264,G264,I264,K264)&lt;=2,0,
((IF(TYPE(K264)=1,K264,I264)/IF(TYPE(C264)=1,C264,E264))^(1/IF(TYPE(C264)=1,IF(TYPE(K264)=1,4,3),2)))-1)</f>
        <v>-9.1550440762240282E-3</v>
      </c>
      <c r="S264">
        <f t="shared" ref="S264:S327" si="19">IF(COUNT(D264,F264,H264,J264,L264)&lt;=2,0,
((IF(TYPE(L264)=1,L264,J264)/IF(TYPE(D264)=1,D264,F264))^(1/IF(TYPE(D264)=1,IF(TYPE(L264)=1,4,3),2)))-1)</f>
        <v>3.3418775746822504E-2</v>
      </c>
    </row>
    <row r="265" spans="1:19" x14ac:dyDescent="0.25">
      <c r="A265" s="22" t="s">
        <v>106</v>
      </c>
      <c r="B265" s="24" t="s">
        <v>6</v>
      </c>
      <c r="C265" s="59">
        <v>28212</v>
      </c>
      <c r="D265" s="59">
        <v>28879297</v>
      </c>
      <c r="E265" s="59">
        <v>27804</v>
      </c>
      <c r="F265" s="59">
        <v>29505992</v>
      </c>
      <c r="G265" s="59">
        <v>27419</v>
      </c>
      <c r="H265" s="59">
        <v>30255930</v>
      </c>
      <c r="I265" s="59">
        <v>27065</v>
      </c>
      <c r="J265" s="59">
        <v>31038556</v>
      </c>
      <c r="K265" s="59">
        <v>26416</v>
      </c>
      <c r="L265" s="59">
        <v>32519712</v>
      </c>
      <c r="M265" s="49"/>
      <c r="N265" s="49"/>
      <c r="O265" s="49">
        <f t="shared" si="16"/>
        <v>25985.15735719982</v>
      </c>
      <c r="P265" s="49">
        <f t="shared" si="17"/>
        <v>33499375.363248989</v>
      </c>
      <c r="R265">
        <f t="shared" si="18"/>
        <v>-1.6309912280442873E-2</v>
      </c>
      <c r="S265">
        <f t="shared" si="19"/>
        <v>3.012521646098798E-2</v>
      </c>
    </row>
    <row r="266" spans="1:19" x14ac:dyDescent="0.25">
      <c r="A266" s="22" t="s">
        <v>107</v>
      </c>
      <c r="B266" s="24" t="s">
        <v>7</v>
      </c>
      <c r="C266" s="59">
        <v>5130</v>
      </c>
      <c r="D266" s="59">
        <v>3995807</v>
      </c>
      <c r="E266" s="59">
        <v>5009</v>
      </c>
      <c r="F266" s="59">
        <v>4151349</v>
      </c>
      <c r="G266" s="59">
        <v>4957</v>
      </c>
      <c r="H266" s="59">
        <v>4360935</v>
      </c>
      <c r="I266" s="59">
        <v>4829</v>
      </c>
      <c r="J266" s="59">
        <v>4528246</v>
      </c>
      <c r="K266" s="59">
        <v>4745</v>
      </c>
      <c r="L266" s="59">
        <v>4753435</v>
      </c>
      <c r="M266" s="49"/>
      <c r="N266" s="49"/>
      <c r="O266" s="49">
        <f t="shared" si="16"/>
        <v>4653.3522566896318</v>
      </c>
      <c r="P266" s="49">
        <f t="shared" si="17"/>
        <v>4964303.4862115253</v>
      </c>
      <c r="R266">
        <f t="shared" si="18"/>
        <v>-1.9314592899972172E-2</v>
      </c>
      <c r="S266">
        <f t="shared" si="19"/>
        <v>4.4361285304527209E-2</v>
      </c>
    </row>
    <row r="267" spans="1:19" x14ac:dyDescent="0.25">
      <c r="A267" s="22" t="s">
        <v>108</v>
      </c>
      <c r="B267" s="24" t="s">
        <v>8</v>
      </c>
      <c r="C267" s="59">
        <v>8883</v>
      </c>
      <c r="D267" s="59">
        <v>2179665</v>
      </c>
      <c r="E267" s="59">
        <v>8784</v>
      </c>
      <c r="F267" s="59">
        <v>2265003</v>
      </c>
      <c r="G267" s="59">
        <v>8743</v>
      </c>
      <c r="H267" s="59">
        <v>2387415</v>
      </c>
      <c r="I267" s="59">
        <v>8855</v>
      </c>
      <c r="J267" s="59">
        <v>2487591</v>
      </c>
      <c r="K267" s="59">
        <v>8813</v>
      </c>
      <c r="L267" s="59">
        <v>2532047</v>
      </c>
      <c r="M267" s="49"/>
      <c r="N267" s="49"/>
      <c r="O267" s="49">
        <f t="shared" si="16"/>
        <v>8795.586360300149</v>
      </c>
      <c r="P267" s="49">
        <f t="shared" si="17"/>
        <v>2628707.5099826246</v>
      </c>
      <c r="R267">
        <f t="shared" si="18"/>
        <v>-1.975903744451446E-3</v>
      </c>
      <c r="S267">
        <f t="shared" si="19"/>
        <v>3.8174848248324178E-2</v>
      </c>
    </row>
    <row r="268" spans="1:19" x14ac:dyDescent="0.25">
      <c r="A268" s="22" t="s">
        <v>109</v>
      </c>
      <c r="B268" s="24" t="s">
        <v>9</v>
      </c>
      <c r="C268" s="59">
        <v>3842</v>
      </c>
      <c r="D268" s="59">
        <v>2908902</v>
      </c>
      <c r="E268" s="59">
        <v>3906</v>
      </c>
      <c r="F268" s="59">
        <v>3234850</v>
      </c>
      <c r="G268" s="59">
        <v>3927</v>
      </c>
      <c r="H268" s="59">
        <v>3340835</v>
      </c>
      <c r="I268" s="59">
        <v>3761</v>
      </c>
      <c r="J268" s="59">
        <v>3426378</v>
      </c>
      <c r="K268" s="59">
        <v>3786</v>
      </c>
      <c r="L268" s="59">
        <v>3674308</v>
      </c>
      <c r="M268" s="49"/>
      <c r="N268" s="49"/>
      <c r="O268" s="49">
        <f t="shared" si="16"/>
        <v>3772.1280054676213</v>
      </c>
      <c r="P268" s="49">
        <f t="shared" si="17"/>
        <v>3895266.4956576568</v>
      </c>
      <c r="R268">
        <f t="shared" si="18"/>
        <v>-3.6640239124084983E-3</v>
      </c>
      <c r="S268">
        <f t="shared" si="19"/>
        <v>6.0136084306938065E-2</v>
      </c>
    </row>
    <row r="269" spans="1:19" x14ac:dyDescent="0.25">
      <c r="A269" s="22" t="s">
        <v>110</v>
      </c>
      <c r="B269" s="24" t="s">
        <v>10</v>
      </c>
      <c r="C269" s="59">
        <v>908</v>
      </c>
      <c r="D269" s="59">
        <v>629245</v>
      </c>
      <c r="E269" s="59">
        <v>882</v>
      </c>
      <c r="F269" s="59">
        <v>721736</v>
      </c>
      <c r="G269" s="59">
        <v>874</v>
      </c>
      <c r="H269" s="59">
        <v>665036</v>
      </c>
      <c r="I269" s="59">
        <v>808</v>
      </c>
      <c r="J269" s="59">
        <v>609377</v>
      </c>
      <c r="K269" s="59">
        <v>811</v>
      </c>
      <c r="L269" s="59">
        <v>2420192</v>
      </c>
      <c r="M269" s="49"/>
      <c r="N269" s="49"/>
      <c r="O269" s="49">
        <f t="shared" si="16"/>
        <v>788.41450489223189</v>
      </c>
      <c r="P269" s="49">
        <f t="shared" si="17"/>
        <v>3389279.0954620577</v>
      </c>
      <c r="R269">
        <f t="shared" si="18"/>
        <v>-2.7848945878875653E-2</v>
      </c>
      <c r="S269">
        <f t="shared" si="19"/>
        <v>0.40041744434410886</v>
      </c>
    </row>
    <row r="270" spans="1:19" x14ac:dyDescent="0.25">
      <c r="A270" s="22" t="s">
        <v>111</v>
      </c>
      <c r="B270" s="24" t="s">
        <v>11</v>
      </c>
      <c r="C270" s="59">
        <v>8584</v>
      </c>
      <c r="D270" s="59">
        <v>5145165</v>
      </c>
      <c r="E270" s="59">
        <v>8795</v>
      </c>
      <c r="F270" s="59">
        <v>5253301</v>
      </c>
      <c r="G270" s="59">
        <v>8884</v>
      </c>
      <c r="H270" s="59">
        <v>5604786</v>
      </c>
      <c r="I270" s="59">
        <v>9132</v>
      </c>
      <c r="J270" s="59">
        <v>5994585</v>
      </c>
      <c r="K270" s="59">
        <v>9389</v>
      </c>
      <c r="L270" s="59">
        <v>6640646</v>
      </c>
      <c r="M270" s="49"/>
      <c r="N270" s="49"/>
      <c r="O270" s="49">
        <f t="shared" si="16"/>
        <v>9601.7799021626815</v>
      </c>
      <c r="P270" s="49">
        <f t="shared" si="17"/>
        <v>7078041.1819192963</v>
      </c>
      <c r="R270">
        <f t="shared" si="18"/>
        <v>2.2662679961942933E-2</v>
      </c>
      <c r="S270">
        <f t="shared" si="19"/>
        <v>6.5866360278698188E-2</v>
      </c>
    </row>
    <row r="271" spans="1:19" x14ac:dyDescent="0.25">
      <c r="A271" s="22" t="s">
        <v>112</v>
      </c>
      <c r="B271" s="24" t="s">
        <v>12</v>
      </c>
      <c r="C271" s="59">
        <v>18207</v>
      </c>
      <c r="D271" s="59">
        <v>6937417</v>
      </c>
      <c r="E271" s="59">
        <v>18243</v>
      </c>
      <c r="F271" s="59">
        <v>7500566</v>
      </c>
      <c r="G271" s="59">
        <v>18339</v>
      </c>
      <c r="H271" s="59">
        <v>6926986</v>
      </c>
      <c r="I271" s="59">
        <v>18619</v>
      </c>
      <c r="J271" s="59">
        <v>8037620</v>
      </c>
      <c r="K271" s="59">
        <v>18464</v>
      </c>
      <c r="L271" s="59">
        <v>8086122</v>
      </c>
      <c r="M271" s="49"/>
      <c r="N271" s="49"/>
      <c r="O271" s="49">
        <f t="shared" si="16"/>
        <v>18528.814835558238</v>
      </c>
      <c r="P271" s="49">
        <f t="shared" si="17"/>
        <v>8401869.1157734357</v>
      </c>
      <c r="R271">
        <f t="shared" si="18"/>
        <v>3.5103355479981779E-3</v>
      </c>
      <c r="S271">
        <f t="shared" si="19"/>
        <v>3.9048027691572784E-2</v>
      </c>
    </row>
    <row r="272" spans="1:19" x14ac:dyDescent="0.25">
      <c r="A272" s="22" t="s">
        <v>113</v>
      </c>
      <c r="B272" s="24" t="s">
        <v>13</v>
      </c>
      <c r="C272" s="59">
        <v>8347</v>
      </c>
      <c r="D272" s="59">
        <v>3434381</v>
      </c>
      <c r="E272" s="59">
        <v>8507</v>
      </c>
      <c r="F272" s="59">
        <v>3519066</v>
      </c>
      <c r="G272" s="59">
        <v>8733</v>
      </c>
      <c r="H272" s="59">
        <v>4237087</v>
      </c>
      <c r="I272" s="59">
        <v>8065</v>
      </c>
      <c r="J272" s="59">
        <v>4270257</v>
      </c>
      <c r="K272" s="59">
        <v>8146</v>
      </c>
      <c r="L272" s="59">
        <v>4510588</v>
      </c>
      <c r="M272" s="49"/>
      <c r="N272" s="49"/>
      <c r="O272" s="49">
        <f t="shared" si="16"/>
        <v>8096.5108799563914</v>
      </c>
      <c r="P272" s="49">
        <f t="shared" si="17"/>
        <v>4828690.0805789139</v>
      </c>
      <c r="R272">
        <f t="shared" si="18"/>
        <v>-6.0752663937648776E-3</v>
      </c>
      <c r="S272">
        <f t="shared" si="19"/>
        <v>7.0523417474376737E-2</v>
      </c>
    </row>
    <row r="273" spans="1:19" x14ac:dyDescent="0.25">
      <c r="A273" s="22" t="s">
        <v>114</v>
      </c>
      <c r="B273" s="24" t="s">
        <v>115</v>
      </c>
      <c r="C273" s="59" t="s">
        <v>85</v>
      </c>
      <c r="D273" s="59" t="s">
        <v>85</v>
      </c>
      <c r="E273" s="59" t="s">
        <v>85</v>
      </c>
      <c r="F273" s="59" t="s">
        <v>85</v>
      </c>
      <c r="G273" s="59" t="s">
        <v>85</v>
      </c>
      <c r="H273" s="59" t="s">
        <v>85</v>
      </c>
      <c r="I273" s="59" t="s">
        <v>85</v>
      </c>
      <c r="J273" s="59" t="s">
        <v>85</v>
      </c>
      <c r="K273" s="59" t="s">
        <v>85</v>
      </c>
      <c r="L273" s="59" t="s">
        <v>85</v>
      </c>
      <c r="M273" s="49"/>
      <c r="N273" s="49"/>
      <c r="O273" s="49">
        <f t="shared" si="16"/>
        <v>0</v>
      </c>
      <c r="P273" s="49">
        <f t="shared" si="17"/>
        <v>0</v>
      </c>
      <c r="R273">
        <f t="shared" si="18"/>
        <v>0</v>
      </c>
      <c r="S273">
        <f t="shared" si="19"/>
        <v>0</v>
      </c>
    </row>
    <row r="274" spans="1:19" x14ac:dyDescent="0.25">
      <c r="A274" s="22" t="s">
        <v>116</v>
      </c>
      <c r="B274" s="24" t="s">
        <v>14</v>
      </c>
      <c r="C274" s="59">
        <v>1704</v>
      </c>
      <c r="D274" s="59">
        <v>536286</v>
      </c>
      <c r="E274" s="59">
        <v>1700</v>
      </c>
      <c r="F274" s="59">
        <v>552214</v>
      </c>
      <c r="G274" s="59">
        <v>1738</v>
      </c>
      <c r="H274" s="59">
        <v>591703</v>
      </c>
      <c r="I274" s="59">
        <v>1774</v>
      </c>
      <c r="J274" s="59">
        <v>600776</v>
      </c>
      <c r="K274" s="59">
        <v>1809</v>
      </c>
      <c r="L274" s="59">
        <v>625154</v>
      </c>
      <c r="M274" s="49"/>
      <c r="N274" s="49"/>
      <c r="O274" s="49">
        <f t="shared" si="16"/>
        <v>1836.2457810528529</v>
      </c>
      <c r="P274" s="49">
        <f t="shared" si="17"/>
        <v>649583.00354856241</v>
      </c>
      <c r="R274">
        <f t="shared" si="18"/>
        <v>1.506123883518673E-2</v>
      </c>
      <c r="S274">
        <f t="shared" si="19"/>
        <v>3.907677715980773E-2</v>
      </c>
    </row>
    <row r="275" spans="1:19" x14ac:dyDescent="0.25">
      <c r="A275" s="22" t="s">
        <v>117</v>
      </c>
      <c r="B275" s="24" t="s">
        <v>15</v>
      </c>
      <c r="C275" s="59">
        <v>2011</v>
      </c>
      <c r="D275" s="59">
        <v>2739973</v>
      </c>
      <c r="E275" s="59">
        <v>2023</v>
      </c>
      <c r="F275" s="59">
        <v>3140585</v>
      </c>
      <c r="G275" s="59">
        <v>2106</v>
      </c>
      <c r="H275" s="59">
        <v>3166647</v>
      </c>
      <c r="I275" s="59">
        <v>2206</v>
      </c>
      <c r="J275" s="59">
        <v>3397252</v>
      </c>
      <c r="K275" s="59">
        <v>2279</v>
      </c>
      <c r="L275" s="59">
        <v>3438163</v>
      </c>
      <c r="M275" s="49"/>
      <c r="N275" s="49"/>
      <c r="O275" s="49">
        <f t="shared" si="16"/>
        <v>2351.4047373240328</v>
      </c>
      <c r="P275" s="49">
        <f t="shared" si="17"/>
        <v>3638911.6140893744</v>
      </c>
      <c r="R275">
        <f t="shared" si="18"/>
        <v>3.177039812375293E-2</v>
      </c>
      <c r="S275">
        <f t="shared" si="19"/>
        <v>5.8388335308527939E-2</v>
      </c>
    </row>
    <row r="276" spans="1:19" x14ac:dyDescent="0.25">
      <c r="A276" s="22" t="s">
        <v>118</v>
      </c>
      <c r="B276" s="24" t="s">
        <v>16</v>
      </c>
      <c r="C276" s="59">
        <v>3862</v>
      </c>
      <c r="D276" s="59">
        <v>1137363</v>
      </c>
      <c r="E276" s="59">
        <v>3895</v>
      </c>
      <c r="F276" s="59">
        <v>1201861</v>
      </c>
      <c r="G276" s="59">
        <v>3990</v>
      </c>
      <c r="H276" s="59">
        <v>1320538</v>
      </c>
      <c r="I276" s="59">
        <v>4101</v>
      </c>
      <c r="J276" s="59">
        <v>1296632</v>
      </c>
      <c r="K276" s="59">
        <v>4205</v>
      </c>
      <c r="L276" s="59">
        <v>1379598</v>
      </c>
      <c r="M276" s="49"/>
      <c r="N276" s="49"/>
      <c r="O276" s="49">
        <f t="shared" si="16"/>
        <v>4295.4081102877071</v>
      </c>
      <c r="P276" s="49">
        <f t="shared" si="17"/>
        <v>1447824.4989316361</v>
      </c>
      <c r="R276">
        <f t="shared" si="18"/>
        <v>2.1500145133818593E-2</v>
      </c>
      <c r="S276">
        <f t="shared" si="19"/>
        <v>4.9453898114984352E-2</v>
      </c>
    </row>
    <row r="277" spans="1:19" x14ac:dyDescent="0.25">
      <c r="A277" s="22" t="s">
        <v>119</v>
      </c>
      <c r="B277" s="24" t="s">
        <v>17</v>
      </c>
      <c r="C277" s="59">
        <v>16780</v>
      </c>
      <c r="D277" s="59">
        <v>2928009</v>
      </c>
      <c r="E277" s="59">
        <v>16692</v>
      </c>
      <c r="F277" s="59">
        <v>2976816</v>
      </c>
      <c r="G277" s="59">
        <v>16156</v>
      </c>
      <c r="H277" s="59">
        <v>2796063</v>
      </c>
      <c r="I277" s="59">
        <v>16649</v>
      </c>
      <c r="J277" s="59">
        <v>2859085</v>
      </c>
      <c r="K277" s="59">
        <v>16530</v>
      </c>
      <c r="L277" s="59">
        <v>3005785</v>
      </c>
      <c r="M277" s="49"/>
      <c r="N277" s="49"/>
      <c r="O277" s="49">
        <f t="shared" si="16"/>
        <v>16468.084161966854</v>
      </c>
      <c r="P277" s="49">
        <f t="shared" si="17"/>
        <v>3025549.6848522681</v>
      </c>
      <c r="R277">
        <f t="shared" si="18"/>
        <v>-3.7456647327976933E-3</v>
      </c>
      <c r="S277">
        <f t="shared" si="19"/>
        <v>6.5755484348575255E-3</v>
      </c>
    </row>
    <row r="278" spans="1:19" x14ac:dyDescent="0.25">
      <c r="A278" s="21"/>
      <c r="B278" s="24" t="s">
        <v>86</v>
      </c>
      <c r="C278" s="59">
        <v>150174</v>
      </c>
      <c r="D278" s="59">
        <v>128581244</v>
      </c>
      <c r="E278" s="59">
        <v>149897</v>
      </c>
      <c r="F278" s="59">
        <v>131924450</v>
      </c>
      <c r="G278" s="59">
        <v>149220</v>
      </c>
      <c r="H278" s="59">
        <v>134899471</v>
      </c>
      <c r="I278" s="59">
        <v>148847</v>
      </c>
      <c r="J278" s="59">
        <v>138188739</v>
      </c>
      <c r="K278" s="59">
        <v>147939</v>
      </c>
      <c r="L278" s="59">
        <v>146392698</v>
      </c>
      <c r="M278" s="49"/>
      <c r="N278" s="49"/>
      <c r="O278" s="49">
        <f t="shared" si="16"/>
        <v>147385.46679504742</v>
      </c>
      <c r="P278" s="49">
        <f t="shared" si="17"/>
        <v>151218478.05672294</v>
      </c>
      <c r="R278">
        <f t="shared" si="18"/>
        <v>-3.7416313815327173E-3</v>
      </c>
      <c r="S278">
        <f t="shared" si="19"/>
        <v>3.2964622707636337E-2</v>
      </c>
    </row>
    <row r="279" spans="1:19" x14ac:dyDescent="0.25">
      <c r="A279" s="35" t="s">
        <v>66</v>
      </c>
      <c r="B279" s="30"/>
      <c r="C279" s="60"/>
      <c r="D279" s="61"/>
      <c r="E279" s="60"/>
      <c r="F279" s="61"/>
      <c r="G279" s="60"/>
      <c r="H279" s="61"/>
      <c r="I279" s="60"/>
      <c r="J279" s="61"/>
      <c r="K279" s="60"/>
      <c r="L279" s="61"/>
      <c r="M279" s="49"/>
      <c r="N279" s="49"/>
      <c r="O279" s="49">
        <f t="shared" si="16"/>
        <v>0</v>
      </c>
      <c r="P279" s="49">
        <f t="shared" si="17"/>
        <v>0</v>
      </c>
      <c r="R279">
        <f t="shared" si="18"/>
        <v>0</v>
      </c>
      <c r="S279">
        <f t="shared" si="19"/>
        <v>0</v>
      </c>
    </row>
    <row r="280" spans="1:19" x14ac:dyDescent="0.25">
      <c r="A280" s="22" t="s">
        <v>98</v>
      </c>
      <c r="B280" s="24" t="s">
        <v>99</v>
      </c>
      <c r="C280" s="59">
        <v>2599</v>
      </c>
      <c r="D280" s="59">
        <v>2887041</v>
      </c>
      <c r="E280" s="59">
        <v>2632</v>
      </c>
      <c r="F280" s="59">
        <v>3035288</v>
      </c>
      <c r="G280" s="59">
        <v>2667</v>
      </c>
      <c r="H280" s="59">
        <v>2754686</v>
      </c>
      <c r="I280" s="59">
        <v>2697</v>
      </c>
      <c r="J280" s="59">
        <v>2831609</v>
      </c>
      <c r="K280" s="59">
        <v>2687</v>
      </c>
      <c r="L280" s="59">
        <v>2919794</v>
      </c>
      <c r="M280" s="49"/>
      <c r="N280" s="49"/>
      <c r="O280" s="49">
        <f t="shared" si="16"/>
        <v>2709.4616800910758</v>
      </c>
      <c r="P280" s="49">
        <f t="shared" si="17"/>
        <v>2928040.1451039682</v>
      </c>
      <c r="R280">
        <f t="shared" si="18"/>
        <v>8.3593896877840468E-3</v>
      </c>
      <c r="S280">
        <f t="shared" si="19"/>
        <v>2.8242215389058245E-3</v>
      </c>
    </row>
    <row r="281" spans="1:19" x14ac:dyDescent="0.25">
      <c r="A281" s="22" t="s">
        <v>100</v>
      </c>
      <c r="B281" s="24" t="s">
        <v>1</v>
      </c>
      <c r="C281" s="59">
        <v>60</v>
      </c>
      <c r="D281" s="59">
        <v>604735</v>
      </c>
      <c r="E281" s="59">
        <v>60</v>
      </c>
      <c r="F281" s="59">
        <v>601158</v>
      </c>
      <c r="G281" s="59">
        <v>54</v>
      </c>
      <c r="H281" s="59">
        <v>552282</v>
      </c>
      <c r="I281" s="59">
        <v>51</v>
      </c>
      <c r="J281" s="59">
        <v>525365</v>
      </c>
      <c r="K281" s="59">
        <v>51</v>
      </c>
      <c r="L281" s="59">
        <v>553022</v>
      </c>
      <c r="M281" s="49"/>
      <c r="N281" s="49"/>
      <c r="O281" s="49">
        <f t="shared" si="16"/>
        <v>48.969414059613577</v>
      </c>
      <c r="P281" s="49">
        <f t="shared" si="17"/>
        <v>540800.06411244278</v>
      </c>
      <c r="R281">
        <f t="shared" si="18"/>
        <v>-3.9815410595812173E-2</v>
      </c>
      <c r="S281">
        <f t="shared" si="19"/>
        <v>-2.2100270671975397E-2</v>
      </c>
    </row>
    <row r="282" spans="1:19" x14ac:dyDescent="0.25">
      <c r="A282" s="22" t="s">
        <v>102</v>
      </c>
      <c r="B282" s="24" t="s">
        <v>2</v>
      </c>
      <c r="C282" s="59">
        <v>5169</v>
      </c>
      <c r="D282" s="59">
        <v>28007851</v>
      </c>
      <c r="E282" s="59">
        <v>5050</v>
      </c>
      <c r="F282" s="59">
        <v>27960457</v>
      </c>
      <c r="G282" s="59">
        <v>4952</v>
      </c>
      <c r="H282" s="59">
        <v>27189905</v>
      </c>
      <c r="I282" s="59">
        <v>4851</v>
      </c>
      <c r="J282" s="59">
        <v>25693564</v>
      </c>
      <c r="K282" s="59">
        <v>4794</v>
      </c>
      <c r="L282" s="59">
        <v>26444698</v>
      </c>
      <c r="M282" s="49"/>
      <c r="N282" s="49"/>
      <c r="O282" s="49">
        <f t="shared" si="16"/>
        <v>4704.5804993744823</v>
      </c>
      <c r="P282" s="49">
        <f t="shared" si="17"/>
        <v>26067736.225842696</v>
      </c>
      <c r="R282">
        <f t="shared" si="18"/>
        <v>-1.8652378102944844E-2</v>
      </c>
      <c r="S282">
        <f t="shared" si="19"/>
        <v>-1.4254720328335857E-2</v>
      </c>
    </row>
    <row r="283" spans="1:19" x14ac:dyDescent="0.25">
      <c r="A283" s="22" t="s">
        <v>103</v>
      </c>
      <c r="B283" s="24" t="s">
        <v>3</v>
      </c>
      <c r="C283" s="59">
        <v>985</v>
      </c>
      <c r="D283" s="59">
        <v>5578923</v>
      </c>
      <c r="E283" s="59">
        <v>1031</v>
      </c>
      <c r="F283" s="59">
        <v>5714558</v>
      </c>
      <c r="G283" s="59">
        <v>1106</v>
      </c>
      <c r="H283" s="59">
        <v>5647780</v>
      </c>
      <c r="I283" s="59">
        <v>1168</v>
      </c>
      <c r="J283" s="59">
        <v>5719903</v>
      </c>
      <c r="K283" s="59">
        <v>1198</v>
      </c>
      <c r="L283" s="59">
        <v>5963840</v>
      </c>
      <c r="M283" s="49"/>
      <c r="N283" s="49"/>
      <c r="O283" s="49">
        <f t="shared" si="16"/>
        <v>1258.0907375170891</v>
      </c>
      <c r="P283" s="49">
        <f t="shared" si="17"/>
        <v>6064149.3341740733</v>
      </c>
      <c r="R283">
        <f t="shared" si="18"/>
        <v>5.0159213286384841E-2</v>
      </c>
      <c r="S283">
        <f t="shared" si="19"/>
        <v>1.6819588415194486E-2</v>
      </c>
    </row>
    <row r="284" spans="1:19" x14ac:dyDescent="0.25">
      <c r="A284" s="22" t="s">
        <v>104</v>
      </c>
      <c r="B284" s="24" t="s">
        <v>4</v>
      </c>
      <c r="C284" s="59">
        <v>380</v>
      </c>
      <c r="D284" s="59">
        <v>1076034</v>
      </c>
      <c r="E284" s="59">
        <v>366</v>
      </c>
      <c r="F284" s="59">
        <v>1105081</v>
      </c>
      <c r="G284" s="59">
        <v>353</v>
      </c>
      <c r="H284" s="59">
        <v>1151888</v>
      </c>
      <c r="I284" s="59">
        <v>351</v>
      </c>
      <c r="J284" s="59">
        <v>1084546</v>
      </c>
      <c r="K284" s="59">
        <v>337</v>
      </c>
      <c r="L284" s="59">
        <v>1119317</v>
      </c>
      <c r="M284" s="49"/>
      <c r="N284" s="49"/>
      <c r="O284" s="49">
        <f t="shared" si="16"/>
        <v>327.03292364556052</v>
      </c>
      <c r="P284" s="49">
        <f t="shared" si="17"/>
        <v>1130407.0989349901</v>
      </c>
      <c r="R284">
        <f t="shared" si="18"/>
        <v>-2.9575894226823385E-2</v>
      </c>
      <c r="S284">
        <f t="shared" si="19"/>
        <v>9.9079161086539358E-3</v>
      </c>
    </row>
    <row r="285" spans="1:19" x14ac:dyDescent="0.25">
      <c r="A285" s="22" t="s">
        <v>105</v>
      </c>
      <c r="B285" s="24" t="s">
        <v>5</v>
      </c>
      <c r="C285" s="59">
        <v>12178</v>
      </c>
      <c r="D285" s="59">
        <v>5570930</v>
      </c>
      <c r="E285" s="59">
        <v>12070</v>
      </c>
      <c r="F285" s="59">
        <v>5713874</v>
      </c>
      <c r="G285" s="59">
        <v>11855</v>
      </c>
      <c r="H285" s="59">
        <v>5800226</v>
      </c>
      <c r="I285" s="59">
        <v>11650</v>
      </c>
      <c r="J285" s="59">
        <v>5981233</v>
      </c>
      <c r="K285" s="59">
        <v>11448</v>
      </c>
      <c r="L285" s="59">
        <v>6267893</v>
      </c>
      <c r="M285" s="49"/>
      <c r="N285" s="49"/>
      <c r="O285" s="49">
        <f t="shared" si="16"/>
        <v>11272.442625465574</v>
      </c>
      <c r="P285" s="49">
        <f t="shared" si="17"/>
        <v>6455353.6863613874</v>
      </c>
      <c r="R285">
        <f t="shared" si="18"/>
        <v>-1.5335200431029539E-2</v>
      </c>
      <c r="S285">
        <f t="shared" si="19"/>
        <v>2.9908086554985447E-2</v>
      </c>
    </row>
    <row r="286" spans="1:19" x14ac:dyDescent="0.25">
      <c r="A286" s="22" t="s">
        <v>106</v>
      </c>
      <c r="B286" s="24" t="s">
        <v>6</v>
      </c>
      <c r="C286" s="59">
        <v>12841</v>
      </c>
      <c r="D286" s="59">
        <v>13798774</v>
      </c>
      <c r="E286" s="59">
        <v>12630</v>
      </c>
      <c r="F286" s="59">
        <v>13782779</v>
      </c>
      <c r="G286" s="59">
        <v>12380</v>
      </c>
      <c r="H286" s="59">
        <v>14299573</v>
      </c>
      <c r="I286" s="59">
        <v>12145</v>
      </c>
      <c r="J286" s="59">
        <v>15100190</v>
      </c>
      <c r="K286" s="59">
        <v>11848</v>
      </c>
      <c r="L286" s="59">
        <v>15379355</v>
      </c>
      <c r="M286" s="49"/>
      <c r="N286" s="49"/>
      <c r="O286" s="49">
        <f t="shared" si="16"/>
        <v>11611.988455729295</v>
      </c>
      <c r="P286" s="49">
        <f t="shared" si="17"/>
        <v>15802017.078988744</v>
      </c>
      <c r="R286">
        <f t="shared" si="18"/>
        <v>-1.9919948030950763E-2</v>
      </c>
      <c r="S286">
        <f t="shared" si="19"/>
        <v>2.7482432064852125E-2</v>
      </c>
    </row>
    <row r="287" spans="1:19" x14ac:dyDescent="0.25">
      <c r="A287" s="22" t="s">
        <v>107</v>
      </c>
      <c r="B287" s="24" t="s">
        <v>7</v>
      </c>
      <c r="C287" s="59">
        <v>2511</v>
      </c>
      <c r="D287" s="59">
        <v>2148447</v>
      </c>
      <c r="E287" s="59">
        <v>2414</v>
      </c>
      <c r="F287" s="59">
        <v>2189528</v>
      </c>
      <c r="G287" s="59">
        <v>2328</v>
      </c>
      <c r="H287" s="59">
        <v>2258738</v>
      </c>
      <c r="I287" s="59">
        <v>2271</v>
      </c>
      <c r="J287" s="59">
        <v>2320285</v>
      </c>
      <c r="K287" s="59">
        <v>2197</v>
      </c>
      <c r="L287" s="59">
        <v>2497934</v>
      </c>
      <c r="M287" s="49"/>
      <c r="N287" s="49"/>
      <c r="O287" s="49">
        <f t="shared" si="16"/>
        <v>2124.8383347321833</v>
      </c>
      <c r="P287" s="49">
        <f t="shared" si="17"/>
        <v>2593851.0775176929</v>
      </c>
      <c r="R287">
        <f t="shared" si="18"/>
        <v>-3.2845546321263797E-2</v>
      </c>
      <c r="S287">
        <f t="shared" si="19"/>
        <v>3.8398563580019696E-2</v>
      </c>
    </row>
    <row r="288" spans="1:19" x14ac:dyDescent="0.25">
      <c r="A288" s="22" t="s">
        <v>108</v>
      </c>
      <c r="B288" s="24" t="s">
        <v>8</v>
      </c>
      <c r="C288" s="59">
        <v>4770</v>
      </c>
      <c r="D288" s="59">
        <v>958735</v>
      </c>
      <c r="E288" s="59">
        <v>4715</v>
      </c>
      <c r="F288" s="59">
        <v>1017244</v>
      </c>
      <c r="G288" s="59">
        <v>4659</v>
      </c>
      <c r="H288" s="59">
        <v>1061908</v>
      </c>
      <c r="I288" s="59">
        <v>4644</v>
      </c>
      <c r="J288" s="59">
        <v>1119817</v>
      </c>
      <c r="K288" s="59">
        <v>4686</v>
      </c>
      <c r="L288" s="59">
        <v>1173299</v>
      </c>
      <c r="M288" s="49"/>
      <c r="N288" s="49"/>
      <c r="O288" s="49">
        <f t="shared" si="16"/>
        <v>4665.2321575545575</v>
      </c>
      <c r="P288" s="49">
        <f t="shared" si="17"/>
        <v>1234059.8706938131</v>
      </c>
      <c r="R288">
        <f t="shared" si="18"/>
        <v>-4.4318912602310245E-3</v>
      </c>
      <c r="S288">
        <f t="shared" si="19"/>
        <v>5.1786348316851027E-2</v>
      </c>
    </row>
    <row r="289" spans="1:19" x14ac:dyDescent="0.25">
      <c r="A289" s="22" t="s">
        <v>109</v>
      </c>
      <c r="B289" s="24" t="s">
        <v>9</v>
      </c>
      <c r="C289" s="59">
        <v>1273</v>
      </c>
      <c r="D289" s="59">
        <v>737016</v>
      </c>
      <c r="E289" s="59">
        <v>1223</v>
      </c>
      <c r="F289" s="59">
        <v>748212</v>
      </c>
      <c r="G289" s="59">
        <v>1208</v>
      </c>
      <c r="H289" s="59">
        <v>767013</v>
      </c>
      <c r="I289" s="59">
        <v>1206</v>
      </c>
      <c r="J289" s="59">
        <v>831918</v>
      </c>
      <c r="K289" s="59">
        <v>1181</v>
      </c>
      <c r="L289" s="59">
        <v>981002</v>
      </c>
      <c r="M289" s="49"/>
      <c r="N289" s="49"/>
      <c r="O289" s="49">
        <f t="shared" si="16"/>
        <v>1159.0582728180345</v>
      </c>
      <c r="P289" s="49">
        <f t="shared" si="17"/>
        <v>1053702.8069254225</v>
      </c>
      <c r="R289">
        <f t="shared" si="18"/>
        <v>-1.8578939188793719E-2</v>
      </c>
      <c r="S289">
        <f t="shared" si="19"/>
        <v>7.4108724472959686E-2</v>
      </c>
    </row>
    <row r="290" spans="1:19" x14ac:dyDescent="0.25">
      <c r="A290" s="22" t="s">
        <v>110</v>
      </c>
      <c r="B290" s="24" t="s">
        <v>10</v>
      </c>
      <c r="C290" s="59">
        <v>333</v>
      </c>
      <c r="D290" s="59">
        <v>277818</v>
      </c>
      <c r="E290" s="59">
        <v>343</v>
      </c>
      <c r="F290" s="59">
        <v>224292</v>
      </c>
      <c r="G290" s="59">
        <v>322</v>
      </c>
      <c r="H290" s="59">
        <v>265940</v>
      </c>
      <c r="I290" s="59">
        <v>345</v>
      </c>
      <c r="J290" s="59">
        <v>255574</v>
      </c>
      <c r="K290" s="59">
        <v>326</v>
      </c>
      <c r="L290" s="59">
        <v>289145</v>
      </c>
      <c r="M290" s="49"/>
      <c r="N290" s="49"/>
      <c r="O290" s="49">
        <f t="shared" si="16"/>
        <v>324.27311369344557</v>
      </c>
      <c r="P290" s="49">
        <f t="shared" si="17"/>
        <v>292048.18615434552</v>
      </c>
      <c r="R290">
        <f t="shared" si="18"/>
        <v>-5.2971972593693906E-3</v>
      </c>
      <c r="S290">
        <f t="shared" si="19"/>
        <v>1.0040589165800862E-2</v>
      </c>
    </row>
    <row r="291" spans="1:19" x14ac:dyDescent="0.25">
      <c r="A291" s="22" t="s">
        <v>111</v>
      </c>
      <c r="B291" s="24" t="s">
        <v>11</v>
      </c>
      <c r="C291" s="59">
        <v>3392</v>
      </c>
      <c r="D291" s="59">
        <v>1349866</v>
      </c>
      <c r="E291" s="59">
        <v>3463</v>
      </c>
      <c r="F291" s="59">
        <v>1530694</v>
      </c>
      <c r="G291" s="59">
        <v>3535</v>
      </c>
      <c r="H291" s="59">
        <v>1592788</v>
      </c>
      <c r="I291" s="59">
        <v>3598</v>
      </c>
      <c r="J291" s="59">
        <v>1659410</v>
      </c>
      <c r="K291" s="59">
        <v>3689</v>
      </c>
      <c r="L291" s="59">
        <v>1782923</v>
      </c>
      <c r="M291" s="49"/>
      <c r="N291" s="49"/>
      <c r="O291" s="49">
        <f t="shared" si="16"/>
        <v>3767.2275904656244</v>
      </c>
      <c r="P291" s="49">
        <f t="shared" si="17"/>
        <v>1911362.5378193543</v>
      </c>
      <c r="R291">
        <f t="shared" si="18"/>
        <v>2.1205635799844025E-2</v>
      </c>
      <c r="S291">
        <f t="shared" si="19"/>
        <v>7.2038746384086361E-2</v>
      </c>
    </row>
    <row r="292" spans="1:19" x14ac:dyDescent="0.25">
      <c r="A292" s="22" t="s">
        <v>112</v>
      </c>
      <c r="B292" s="24" t="s">
        <v>12</v>
      </c>
      <c r="C292" s="59">
        <v>7559</v>
      </c>
      <c r="D292" s="59">
        <v>2107250</v>
      </c>
      <c r="E292" s="59">
        <v>7428</v>
      </c>
      <c r="F292" s="59">
        <v>2248609</v>
      </c>
      <c r="G292" s="59">
        <v>7347</v>
      </c>
      <c r="H292" s="59">
        <v>2209868</v>
      </c>
      <c r="I292" s="59">
        <v>7204</v>
      </c>
      <c r="J292" s="59">
        <v>2242309</v>
      </c>
      <c r="K292" s="59">
        <v>7197</v>
      </c>
      <c r="L292" s="59">
        <v>2260181</v>
      </c>
      <c r="M292" s="49"/>
      <c r="N292" s="49"/>
      <c r="O292" s="49">
        <f t="shared" si="16"/>
        <v>7109.2419029986186</v>
      </c>
      <c r="P292" s="49">
        <f t="shared" si="17"/>
        <v>2300117.4302040315</v>
      </c>
      <c r="R292">
        <f t="shared" si="18"/>
        <v>-1.2193705294064383E-2</v>
      </c>
      <c r="S292">
        <f t="shared" si="19"/>
        <v>1.7669571686529384E-2</v>
      </c>
    </row>
    <row r="293" spans="1:19" x14ac:dyDescent="0.25">
      <c r="A293" s="22" t="s">
        <v>113</v>
      </c>
      <c r="B293" s="24" t="s">
        <v>13</v>
      </c>
      <c r="C293" s="59">
        <v>3707</v>
      </c>
      <c r="D293" s="59">
        <v>1551131</v>
      </c>
      <c r="E293" s="59">
        <v>3795</v>
      </c>
      <c r="F293" s="59">
        <v>1640546</v>
      </c>
      <c r="G293" s="59">
        <v>3828</v>
      </c>
      <c r="H293" s="59">
        <v>1736430</v>
      </c>
      <c r="I293" s="59">
        <v>3866</v>
      </c>
      <c r="J293" s="59">
        <v>1935032</v>
      </c>
      <c r="K293" s="59">
        <v>3848</v>
      </c>
      <c r="L293" s="59">
        <v>2170625</v>
      </c>
      <c r="M293" s="49"/>
      <c r="N293" s="49"/>
      <c r="O293" s="49">
        <f t="shared" si="16"/>
        <v>3884.0801453534295</v>
      </c>
      <c r="P293" s="49">
        <f t="shared" si="17"/>
        <v>2360852.6474476405</v>
      </c>
      <c r="R293">
        <f t="shared" si="18"/>
        <v>9.3763371500596993E-3</v>
      </c>
      <c r="S293">
        <f t="shared" si="19"/>
        <v>8.7637269195572909E-2</v>
      </c>
    </row>
    <row r="294" spans="1:19" x14ac:dyDescent="0.25">
      <c r="A294" s="22" t="s">
        <v>114</v>
      </c>
      <c r="B294" s="24" t="s">
        <v>115</v>
      </c>
      <c r="C294" s="59" t="s">
        <v>85</v>
      </c>
      <c r="D294" s="59" t="s">
        <v>85</v>
      </c>
      <c r="E294" s="59" t="s">
        <v>85</v>
      </c>
      <c r="F294" s="59" t="s">
        <v>85</v>
      </c>
      <c r="G294" s="59" t="s">
        <v>85</v>
      </c>
      <c r="H294" s="59" t="s">
        <v>85</v>
      </c>
      <c r="I294" s="59" t="s">
        <v>85</v>
      </c>
      <c r="J294" s="59" t="s">
        <v>85</v>
      </c>
      <c r="K294" s="59" t="s">
        <v>85</v>
      </c>
      <c r="L294" s="59" t="s">
        <v>85</v>
      </c>
      <c r="M294" s="49"/>
      <c r="N294" s="49"/>
      <c r="O294" s="49">
        <f t="shared" si="16"/>
        <v>0</v>
      </c>
      <c r="P294" s="49">
        <f t="shared" si="17"/>
        <v>0</v>
      </c>
      <c r="R294">
        <f t="shared" si="18"/>
        <v>0</v>
      </c>
      <c r="S294">
        <f t="shared" si="19"/>
        <v>0</v>
      </c>
    </row>
    <row r="295" spans="1:19" x14ac:dyDescent="0.25">
      <c r="A295" s="22" t="s">
        <v>116</v>
      </c>
      <c r="B295" s="24" t="s">
        <v>14</v>
      </c>
      <c r="C295" s="59">
        <v>746</v>
      </c>
      <c r="D295" s="59">
        <v>179158</v>
      </c>
      <c r="E295" s="59">
        <v>734</v>
      </c>
      <c r="F295" s="59">
        <v>192770</v>
      </c>
      <c r="G295" s="59">
        <v>736</v>
      </c>
      <c r="H295" s="59">
        <v>191965</v>
      </c>
      <c r="I295" s="59">
        <v>705</v>
      </c>
      <c r="J295" s="59">
        <v>209772</v>
      </c>
      <c r="K295" s="59">
        <v>697</v>
      </c>
      <c r="L295" s="59">
        <v>187841</v>
      </c>
      <c r="M295" s="49"/>
      <c r="N295" s="49"/>
      <c r="O295" s="49">
        <f t="shared" si="16"/>
        <v>685.26139458031105</v>
      </c>
      <c r="P295" s="49">
        <f t="shared" si="17"/>
        <v>190076.72394044089</v>
      </c>
      <c r="R295">
        <f t="shared" si="18"/>
        <v>-1.6841614662394533E-2</v>
      </c>
      <c r="S295">
        <f t="shared" si="19"/>
        <v>1.1902214854269788E-2</v>
      </c>
    </row>
    <row r="296" spans="1:19" x14ac:dyDescent="0.25">
      <c r="A296" s="22" t="s">
        <v>117</v>
      </c>
      <c r="B296" s="24" t="s">
        <v>15</v>
      </c>
      <c r="C296" s="59">
        <v>869</v>
      </c>
      <c r="D296" s="59">
        <v>926583</v>
      </c>
      <c r="E296" s="59">
        <v>895</v>
      </c>
      <c r="F296" s="59">
        <v>930570</v>
      </c>
      <c r="G296" s="59">
        <v>939</v>
      </c>
      <c r="H296" s="59">
        <v>967064</v>
      </c>
      <c r="I296" s="59">
        <v>974</v>
      </c>
      <c r="J296" s="59">
        <v>1027707</v>
      </c>
      <c r="K296" s="59">
        <v>1006</v>
      </c>
      <c r="L296" s="59">
        <v>1142789</v>
      </c>
      <c r="M296" s="49"/>
      <c r="N296" s="49"/>
      <c r="O296" s="49">
        <f t="shared" si="16"/>
        <v>1043.5001883423779</v>
      </c>
      <c r="P296" s="49">
        <f t="shared" si="17"/>
        <v>1204304.9800644</v>
      </c>
      <c r="R296">
        <f t="shared" si="18"/>
        <v>3.7276529167373562E-2</v>
      </c>
      <c r="S296">
        <f t="shared" si="19"/>
        <v>5.382969215174449E-2</v>
      </c>
    </row>
    <row r="297" spans="1:19" x14ac:dyDescent="0.25">
      <c r="A297" s="22" t="s">
        <v>118</v>
      </c>
      <c r="B297" s="24" t="s">
        <v>16</v>
      </c>
      <c r="C297" s="59">
        <v>1548</v>
      </c>
      <c r="D297" s="59">
        <v>607317</v>
      </c>
      <c r="E297" s="59">
        <v>1565</v>
      </c>
      <c r="F297" s="59">
        <v>611287</v>
      </c>
      <c r="G297" s="59">
        <v>1627</v>
      </c>
      <c r="H297" s="59">
        <v>652661</v>
      </c>
      <c r="I297" s="59">
        <v>1614</v>
      </c>
      <c r="J297" s="59">
        <v>701482</v>
      </c>
      <c r="K297" s="59">
        <v>1639</v>
      </c>
      <c r="L297" s="59">
        <v>701385</v>
      </c>
      <c r="M297" s="49"/>
      <c r="N297" s="49"/>
      <c r="O297" s="49">
        <f t="shared" si="16"/>
        <v>1662.5738787563994</v>
      </c>
      <c r="P297" s="49">
        <f t="shared" si="17"/>
        <v>727095.96178820077</v>
      </c>
      <c r="R297">
        <f t="shared" si="18"/>
        <v>1.4383086489566432E-2</v>
      </c>
      <c r="S297">
        <f t="shared" si="19"/>
        <v>3.6657416095583484E-2</v>
      </c>
    </row>
    <row r="298" spans="1:19" x14ac:dyDescent="0.25">
      <c r="A298" s="22" t="s">
        <v>119</v>
      </c>
      <c r="B298" s="24" t="s">
        <v>17</v>
      </c>
      <c r="C298" s="59">
        <v>6073</v>
      </c>
      <c r="D298" s="59">
        <v>945042</v>
      </c>
      <c r="E298" s="59">
        <v>5985</v>
      </c>
      <c r="F298" s="59">
        <v>955403</v>
      </c>
      <c r="G298" s="59">
        <v>5952</v>
      </c>
      <c r="H298" s="59">
        <v>1003717</v>
      </c>
      <c r="I298" s="59">
        <v>5921</v>
      </c>
      <c r="J298" s="59">
        <v>1044909</v>
      </c>
      <c r="K298" s="59">
        <v>5942</v>
      </c>
      <c r="L298" s="59">
        <v>1091256</v>
      </c>
      <c r="M298" s="49"/>
      <c r="N298" s="49"/>
      <c r="O298" s="49">
        <f t="shared" si="16"/>
        <v>5909.6939328886683</v>
      </c>
      <c r="P298" s="49">
        <f t="shared" si="17"/>
        <v>1131215.9714075145</v>
      </c>
      <c r="R298">
        <f t="shared" si="18"/>
        <v>-5.4369012304495978E-3</v>
      </c>
      <c r="S298">
        <f t="shared" si="19"/>
        <v>3.661832916154828E-2</v>
      </c>
    </row>
    <row r="299" spans="1:19" x14ac:dyDescent="0.25">
      <c r="A299" s="21"/>
      <c r="B299" s="24" t="s">
        <v>86</v>
      </c>
      <c r="C299" s="59">
        <v>66993</v>
      </c>
      <c r="D299" s="59">
        <v>69312652</v>
      </c>
      <c r="E299" s="59">
        <v>66399</v>
      </c>
      <c r="F299" s="59">
        <v>70202348</v>
      </c>
      <c r="G299" s="59">
        <v>65848</v>
      </c>
      <c r="H299" s="59">
        <v>70104432</v>
      </c>
      <c r="I299" s="59">
        <v>65261</v>
      </c>
      <c r="J299" s="59">
        <v>70284624</v>
      </c>
      <c r="K299" s="59">
        <v>64771</v>
      </c>
      <c r="L299" s="59">
        <v>72926299</v>
      </c>
      <c r="M299" s="49"/>
      <c r="N299" s="49"/>
      <c r="O299" s="49">
        <f t="shared" si="16"/>
        <v>64227.112287510237</v>
      </c>
      <c r="P299" s="49">
        <f t="shared" si="17"/>
        <v>73858772.942810059</v>
      </c>
      <c r="R299">
        <f t="shared" si="18"/>
        <v>-8.3970868519825936E-3</v>
      </c>
      <c r="S299">
        <f t="shared" si="19"/>
        <v>1.2786524965569201E-2</v>
      </c>
    </row>
    <row r="300" spans="1:19" x14ac:dyDescent="0.25">
      <c r="A300" s="35" t="s">
        <v>67</v>
      </c>
      <c r="B300" s="30"/>
      <c r="C300" s="60"/>
      <c r="D300" s="61"/>
      <c r="E300" s="60"/>
      <c r="F300" s="61"/>
      <c r="G300" s="60"/>
      <c r="H300" s="61"/>
      <c r="I300" s="60"/>
      <c r="J300" s="61"/>
      <c r="K300" s="60"/>
      <c r="L300" s="61"/>
      <c r="M300" s="49"/>
      <c r="N300" s="49"/>
      <c r="O300" s="49">
        <f t="shared" si="16"/>
        <v>0</v>
      </c>
      <c r="P300" s="49">
        <f t="shared" si="17"/>
        <v>0</v>
      </c>
      <c r="R300">
        <f t="shared" si="18"/>
        <v>0</v>
      </c>
      <c r="S300">
        <f t="shared" si="19"/>
        <v>0</v>
      </c>
    </row>
    <row r="301" spans="1:19" x14ac:dyDescent="0.25">
      <c r="A301" s="22" t="s">
        <v>98</v>
      </c>
      <c r="B301" s="24" t="s">
        <v>99</v>
      </c>
      <c r="C301" s="59">
        <v>4990</v>
      </c>
      <c r="D301" s="59">
        <v>1831621</v>
      </c>
      <c r="E301" s="59">
        <v>5186</v>
      </c>
      <c r="F301" s="59">
        <v>1848523</v>
      </c>
      <c r="G301" s="59">
        <v>5278</v>
      </c>
      <c r="H301" s="59">
        <v>1803017</v>
      </c>
      <c r="I301" s="59">
        <v>5459</v>
      </c>
      <c r="J301" s="59">
        <v>1729144</v>
      </c>
      <c r="K301" s="59">
        <v>5570</v>
      </c>
      <c r="L301" s="59">
        <v>1834586</v>
      </c>
      <c r="M301" s="49"/>
      <c r="N301" s="49"/>
      <c r="O301" s="49">
        <f t="shared" si="16"/>
        <v>5725.2421184773302</v>
      </c>
      <c r="P301" s="49">
        <f t="shared" si="17"/>
        <v>1835327.9996492984</v>
      </c>
      <c r="R301">
        <f t="shared" si="18"/>
        <v>2.7871116423219044E-2</v>
      </c>
      <c r="S301">
        <f t="shared" si="19"/>
        <v>4.0445073128125841E-4</v>
      </c>
    </row>
    <row r="302" spans="1:19" x14ac:dyDescent="0.25">
      <c r="A302" s="22" t="s">
        <v>100</v>
      </c>
      <c r="B302" s="24" t="s">
        <v>1</v>
      </c>
      <c r="C302" s="59">
        <v>68</v>
      </c>
      <c r="D302" s="59">
        <v>111405</v>
      </c>
      <c r="E302" s="59">
        <v>68</v>
      </c>
      <c r="F302" s="59">
        <v>123132</v>
      </c>
      <c r="G302" s="59">
        <v>68</v>
      </c>
      <c r="H302" s="59">
        <v>116661</v>
      </c>
      <c r="I302" s="59" t="s">
        <v>101</v>
      </c>
      <c r="J302" s="59" t="s">
        <v>101</v>
      </c>
      <c r="K302" s="59">
        <v>70</v>
      </c>
      <c r="L302" s="59">
        <v>132116</v>
      </c>
      <c r="M302" s="49"/>
      <c r="N302" s="49"/>
      <c r="O302" s="49">
        <f t="shared" si="16"/>
        <v>70.509124450100387</v>
      </c>
      <c r="P302" s="49">
        <f t="shared" si="17"/>
        <v>137869.46796973699</v>
      </c>
      <c r="R302">
        <f t="shared" si="18"/>
        <v>7.2732064300056187E-3</v>
      </c>
      <c r="S302">
        <f t="shared" si="19"/>
        <v>4.354860856926468E-2</v>
      </c>
    </row>
    <row r="303" spans="1:19" x14ac:dyDescent="0.25">
      <c r="A303" s="22" t="s">
        <v>102</v>
      </c>
      <c r="B303" s="24" t="s">
        <v>2</v>
      </c>
      <c r="C303" s="59">
        <v>6363</v>
      </c>
      <c r="D303" s="59">
        <v>39731868</v>
      </c>
      <c r="E303" s="59">
        <v>6302</v>
      </c>
      <c r="F303" s="59">
        <v>43536998</v>
      </c>
      <c r="G303" s="59">
        <v>6225</v>
      </c>
      <c r="H303" s="59">
        <v>42983377</v>
      </c>
      <c r="I303" s="59">
        <v>6208</v>
      </c>
      <c r="J303" s="59">
        <v>42440875</v>
      </c>
      <c r="K303" s="59">
        <v>6159</v>
      </c>
      <c r="L303" s="59">
        <v>45072214</v>
      </c>
      <c r="M303" s="49"/>
      <c r="N303" s="49"/>
      <c r="O303" s="49">
        <f t="shared" si="16"/>
        <v>6109.0302313827779</v>
      </c>
      <c r="P303" s="49">
        <f t="shared" si="17"/>
        <v>46515893.613333769</v>
      </c>
      <c r="R303">
        <f t="shared" si="18"/>
        <v>-8.1132925178148962E-3</v>
      </c>
      <c r="S303">
        <f t="shared" si="19"/>
        <v>3.2030368273761045E-2</v>
      </c>
    </row>
    <row r="304" spans="1:19" x14ac:dyDescent="0.25">
      <c r="A304" s="22" t="s">
        <v>103</v>
      </c>
      <c r="B304" s="24" t="s">
        <v>3</v>
      </c>
      <c r="C304" s="59">
        <v>4094</v>
      </c>
      <c r="D304" s="59">
        <v>8606028</v>
      </c>
      <c r="E304" s="59">
        <v>4176</v>
      </c>
      <c r="F304" s="59">
        <v>7477439</v>
      </c>
      <c r="G304" s="59">
        <v>4408</v>
      </c>
      <c r="H304" s="59">
        <v>6991463</v>
      </c>
      <c r="I304" s="59">
        <v>4557</v>
      </c>
      <c r="J304" s="59">
        <v>7133763</v>
      </c>
      <c r="K304" s="59">
        <v>4755</v>
      </c>
      <c r="L304" s="59">
        <v>7220713</v>
      </c>
      <c r="M304" s="49"/>
      <c r="N304" s="49"/>
      <c r="O304" s="49">
        <f t="shared" si="16"/>
        <v>4936.295979251393</v>
      </c>
      <c r="P304" s="49">
        <f t="shared" si="17"/>
        <v>6910737.8000194123</v>
      </c>
      <c r="R304">
        <f t="shared" si="18"/>
        <v>3.8127440431418025E-2</v>
      </c>
      <c r="S304">
        <f t="shared" si="19"/>
        <v>-4.292861383364599E-2</v>
      </c>
    </row>
    <row r="305" spans="1:19" x14ac:dyDescent="0.25">
      <c r="A305" s="22" t="s">
        <v>104</v>
      </c>
      <c r="B305" s="24" t="s">
        <v>4</v>
      </c>
      <c r="C305" s="59">
        <v>355</v>
      </c>
      <c r="D305" s="59">
        <v>947602</v>
      </c>
      <c r="E305" s="59">
        <v>356</v>
      </c>
      <c r="F305" s="59">
        <v>966884</v>
      </c>
      <c r="G305" s="59">
        <v>366</v>
      </c>
      <c r="H305" s="59">
        <v>992519</v>
      </c>
      <c r="I305" s="59">
        <v>356</v>
      </c>
      <c r="J305" s="59">
        <v>1011083</v>
      </c>
      <c r="K305" s="59">
        <v>349</v>
      </c>
      <c r="L305" s="59">
        <v>1070023</v>
      </c>
      <c r="M305" s="49"/>
      <c r="N305" s="49"/>
      <c r="O305" s="49">
        <f t="shared" si="16"/>
        <v>347.5159125211357</v>
      </c>
      <c r="P305" s="49">
        <f t="shared" si="17"/>
        <v>1103023.8396361319</v>
      </c>
      <c r="R305">
        <f t="shared" si="18"/>
        <v>-4.2523996529063579E-3</v>
      </c>
      <c r="S305">
        <f t="shared" si="19"/>
        <v>3.0841243259380313E-2</v>
      </c>
    </row>
    <row r="306" spans="1:19" x14ac:dyDescent="0.25">
      <c r="A306" s="22" t="s">
        <v>105</v>
      </c>
      <c r="B306" s="24" t="s">
        <v>5</v>
      </c>
      <c r="C306" s="59">
        <v>12305</v>
      </c>
      <c r="D306" s="59">
        <v>7737266</v>
      </c>
      <c r="E306" s="59">
        <v>12355</v>
      </c>
      <c r="F306" s="59">
        <v>8285409</v>
      </c>
      <c r="G306" s="59">
        <v>12429</v>
      </c>
      <c r="H306" s="59">
        <v>8529150</v>
      </c>
      <c r="I306" s="59">
        <v>12522</v>
      </c>
      <c r="J306" s="59">
        <v>9318322</v>
      </c>
      <c r="K306" s="59">
        <v>12559</v>
      </c>
      <c r="L306" s="59">
        <v>9756233</v>
      </c>
      <c r="M306" s="49"/>
      <c r="N306" s="49"/>
      <c r="O306" s="49">
        <f t="shared" si="16"/>
        <v>12623.315040099671</v>
      </c>
      <c r="P306" s="49">
        <f t="shared" si="17"/>
        <v>10338459.306128031</v>
      </c>
      <c r="R306">
        <f t="shared" si="18"/>
        <v>5.1210319372299029E-3</v>
      </c>
      <c r="S306">
        <f t="shared" si="19"/>
        <v>5.9677367907063239E-2</v>
      </c>
    </row>
    <row r="307" spans="1:19" x14ac:dyDescent="0.25">
      <c r="A307" s="22" t="s">
        <v>106</v>
      </c>
      <c r="B307" s="24" t="s">
        <v>6</v>
      </c>
      <c r="C307" s="59">
        <v>21057</v>
      </c>
      <c r="D307" s="59">
        <v>73668688</v>
      </c>
      <c r="E307" s="59">
        <v>20845</v>
      </c>
      <c r="F307" s="59">
        <v>75635033</v>
      </c>
      <c r="G307" s="59">
        <v>20752</v>
      </c>
      <c r="H307" s="59">
        <v>69164171</v>
      </c>
      <c r="I307" s="59">
        <v>20667</v>
      </c>
      <c r="J307" s="59">
        <v>70467809</v>
      </c>
      <c r="K307" s="59">
        <v>20462</v>
      </c>
      <c r="L307" s="59">
        <v>73717223</v>
      </c>
      <c r="M307" s="49"/>
      <c r="N307" s="49"/>
      <c r="O307" s="49">
        <f t="shared" si="16"/>
        <v>20315.895774673911</v>
      </c>
      <c r="P307" s="49">
        <f t="shared" si="17"/>
        <v>73729361.745461807</v>
      </c>
      <c r="R307">
        <f t="shared" si="18"/>
        <v>-7.1402710060644026E-3</v>
      </c>
      <c r="S307">
        <f t="shared" si="19"/>
        <v>1.6466634210843267E-4</v>
      </c>
    </row>
    <row r="308" spans="1:19" x14ac:dyDescent="0.25">
      <c r="A308" s="22" t="s">
        <v>107</v>
      </c>
      <c r="B308" s="24" t="s">
        <v>7</v>
      </c>
      <c r="C308" s="59">
        <v>3813</v>
      </c>
      <c r="D308" s="59">
        <v>4448777</v>
      </c>
      <c r="E308" s="59">
        <v>3759</v>
      </c>
      <c r="F308" s="59">
        <v>9231881</v>
      </c>
      <c r="G308" s="59">
        <v>3761</v>
      </c>
      <c r="H308" s="59">
        <v>6861332</v>
      </c>
      <c r="I308" s="59">
        <v>3776</v>
      </c>
      <c r="J308" s="59">
        <v>7795284</v>
      </c>
      <c r="K308" s="59">
        <v>3742</v>
      </c>
      <c r="L308" s="59">
        <v>11377428</v>
      </c>
      <c r="M308" s="49"/>
      <c r="N308" s="49"/>
      <c r="O308" s="49">
        <f t="shared" si="16"/>
        <v>3724.4575407998236</v>
      </c>
      <c r="P308" s="49">
        <f t="shared" si="17"/>
        <v>14387818.830206368</v>
      </c>
      <c r="R308">
        <f t="shared" si="18"/>
        <v>-4.6879901657339573E-3</v>
      </c>
      <c r="S308">
        <f t="shared" si="19"/>
        <v>0.26459326573689301</v>
      </c>
    </row>
    <row r="309" spans="1:19" x14ac:dyDescent="0.25">
      <c r="A309" s="22" t="s">
        <v>108</v>
      </c>
      <c r="B309" s="24" t="s">
        <v>8</v>
      </c>
      <c r="C309" s="59">
        <v>8315</v>
      </c>
      <c r="D309" s="59">
        <v>2351142</v>
      </c>
      <c r="E309" s="59">
        <v>8294</v>
      </c>
      <c r="F309" s="59">
        <v>2461460</v>
      </c>
      <c r="G309" s="59">
        <v>8256</v>
      </c>
      <c r="H309" s="59">
        <v>2600032</v>
      </c>
      <c r="I309" s="59">
        <v>8383</v>
      </c>
      <c r="J309" s="59">
        <v>2733038</v>
      </c>
      <c r="K309" s="59">
        <v>8401</v>
      </c>
      <c r="L309" s="59">
        <v>2858353</v>
      </c>
      <c r="M309" s="49"/>
      <c r="N309" s="49"/>
      <c r="O309" s="49">
        <f t="shared" si="16"/>
        <v>8422.6386230136195</v>
      </c>
      <c r="P309" s="49">
        <f t="shared" si="17"/>
        <v>3001408.5319798612</v>
      </c>
      <c r="R309">
        <f t="shared" si="18"/>
        <v>2.5757199159170963E-3</v>
      </c>
      <c r="S309">
        <f t="shared" si="19"/>
        <v>5.0048238261635625E-2</v>
      </c>
    </row>
    <row r="310" spans="1:19" x14ac:dyDescent="0.25">
      <c r="A310" s="22" t="s">
        <v>109</v>
      </c>
      <c r="B310" s="24" t="s">
        <v>9</v>
      </c>
      <c r="C310" s="59">
        <v>3647</v>
      </c>
      <c r="D310" s="59">
        <v>5662377</v>
      </c>
      <c r="E310" s="59">
        <v>3682</v>
      </c>
      <c r="F310" s="59">
        <v>5497014</v>
      </c>
      <c r="G310" s="59">
        <v>3700</v>
      </c>
      <c r="H310" s="59">
        <v>5748524</v>
      </c>
      <c r="I310" s="59">
        <v>3682</v>
      </c>
      <c r="J310" s="59">
        <v>5831913</v>
      </c>
      <c r="K310" s="59">
        <v>3681</v>
      </c>
      <c r="L310" s="59">
        <v>6146233</v>
      </c>
      <c r="M310" s="49"/>
      <c r="N310" s="49"/>
      <c r="O310" s="49">
        <f t="shared" si="16"/>
        <v>3689.5494120451658</v>
      </c>
      <c r="P310" s="49">
        <f t="shared" si="17"/>
        <v>6273524.2313474854</v>
      </c>
      <c r="R310">
        <f t="shared" si="18"/>
        <v>2.322578659376795E-3</v>
      </c>
      <c r="S310">
        <f t="shared" si="19"/>
        <v>2.0710446764300228E-2</v>
      </c>
    </row>
    <row r="311" spans="1:19" x14ac:dyDescent="0.25">
      <c r="A311" s="22" t="s">
        <v>110</v>
      </c>
      <c r="B311" s="24" t="s">
        <v>10</v>
      </c>
      <c r="C311" s="59">
        <v>994</v>
      </c>
      <c r="D311" s="59">
        <v>1775088</v>
      </c>
      <c r="E311" s="59">
        <v>987</v>
      </c>
      <c r="F311" s="59">
        <v>1396077</v>
      </c>
      <c r="G311" s="59">
        <v>984</v>
      </c>
      <c r="H311" s="59">
        <v>1335438</v>
      </c>
      <c r="I311" s="59">
        <v>973</v>
      </c>
      <c r="J311" s="59">
        <v>1202798</v>
      </c>
      <c r="K311" s="59">
        <v>1025</v>
      </c>
      <c r="L311" s="59">
        <v>1302182</v>
      </c>
      <c r="M311" s="49"/>
      <c r="N311" s="49"/>
      <c r="O311" s="49">
        <f t="shared" si="16"/>
        <v>1032.899900623564</v>
      </c>
      <c r="P311" s="49">
        <f t="shared" si="17"/>
        <v>1205132.0535103627</v>
      </c>
      <c r="R311">
        <f t="shared" si="18"/>
        <v>7.7072201205503621E-3</v>
      </c>
      <c r="S311">
        <f t="shared" si="19"/>
        <v>-7.4528711416405158E-2</v>
      </c>
    </row>
    <row r="312" spans="1:19" x14ac:dyDescent="0.25">
      <c r="A312" s="22" t="s">
        <v>111</v>
      </c>
      <c r="B312" s="24" t="s">
        <v>11</v>
      </c>
      <c r="C312" s="59">
        <v>10302</v>
      </c>
      <c r="D312" s="59">
        <v>5119578</v>
      </c>
      <c r="E312" s="59">
        <v>10591</v>
      </c>
      <c r="F312" s="59">
        <v>5372142</v>
      </c>
      <c r="G312" s="59">
        <v>10954</v>
      </c>
      <c r="H312" s="59">
        <v>5600535</v>
      </c>
      <c r="I312" s="59">
        <v>11131</v>
      </c>
      <c r="J312" s="59">
        <v>5861331</v>
      </c>
      <c r="K312" s="59">
        <v>11352</v>
      </c>
      <c r="L312" s="59">
        <v>6167917</v>
      </c>
      <c r="M312" s="49"/>
      <c r="N312" s="49"/>
      <c r="O312" s="49">
        <f t="shared" si="16"/>
        <v>11630.813494681755</v>
      </c>
      <c r="P312" s="49">
        <f t="shared" si="17"/>
        <v>6461965.1290645413</v>
      </c>
      <c r="R312">
        <f t="shared" si="18"/>
        <v>2.4560737727427284E-2</v>
      </c>
      <c r="S312">
        <f t="shared" si="19"/>
        <v>4.7673814200895004E-2</v>
      </c>
    </row>
    <row r="313" spans="1:19" x14ac:dyDescent="0.25">
      <c r="A313" s="22" t="s">
        <v>112</v>
      </c>
      <c r="B313" s="24" t="s">
        <v>12</v>
      </c>
      <c r="C313" s="59">
        <v>13192</v>
      </c>
      <c r="D313" s="59">
        <v>4774901</v>
      </c>
      <c r="E313" s="59">
        <v>13215</v>
      </c>
      <c r="F313" s="59">
        <v>5027442</v>
      </c>
      <c r="G313" s="59">
        <v>13377</v>
      </c>
      <c r="H313" s="59">
        <v>5569365</v>
      </c>
      <c r="I313" s="59">
        <v>13599</v>
      </c>
      <c r="J313" s="59">
        <v>5656506</v>
      </c>
      <c r="K313" s="59">
        <v>13679</v>
      </c>
      <c r="L313" s="59">
        <v>5675308</v>
      </c>
      <c r="M313" s="49"/>
      <c r="N313" s="49"/>
      <c r="O313" s="49">
        <f t="shared" si="16"/>
        <v>13803.533585684125</v>
      </c>
      <c r="P313" s="49">
        <f t="shared" si="17"/>
        <v>5925782.4276055675</v>
      </c>
      <c r="R313">
        <f t="shared" si="18"/>
        <v>9.1039977837652497E-3</v>
      </c>
      <c r="S313">
        <f t="shared" si="19"/>
        <v>4.4134067720301262E-2</v>
      </c>
    </row>
    <row r="314" spans="1:19" x14ac:dyDescent="0.25">
      <c r="A314" s="22" t="s">
        <v>113</v>
      </c>
      <c r="B314" s="24" t="s">
        <v>13</v>
      </c>
      <c r="C314" s="59">
        <v>6915</v>
      </c>
      <c r="D314" s="59">
        <v>3461740</v>
      </c>
      <c r="E314" s="59">
        <v>7201</v>
      </c>
      <c r="F314" s="59">
        <v>3559000</v>
      </c>
      <c r="G314" s="59">
        <v>7406</v>
      </c>
      <c r="H314" s="59">
        <v>3723404</v>
      </c>
      <c r="I314" s="59">
        <v>7605</v>
      </c>
      <c r="J314" s="59">
        <v>3971016</v>
      </c>
      <c r="K314" s="59">
        <v>7793</v>
      </c>
      <c r="L314" s="59">
        <v>4253729</v>
      </c>
      <c r="M314" s="49"/>
      <c r="N314" s="49"/>
      <c r="O314" s="49">
        <f t="shared" si="16"/>
        <v>8029.3945555173441</v>
      </c>
      <c r="P314" s="49">
        <f t="shared" si="17"/>
        <v>4478562.7234362541</v>
      </c>
      <c r="R314">
        <f t="shared" si="18"/>
        <v>3.0334217312632417E-2</v>
      </c>
      <c r="S314">
        <f t="shared" si="19"/>
        <v>5.2855676380948013E-2</v>
      </c>
    </row>
    <row r="315" spans="1:19" x14ac:dyDescent="0.25">
      <c r="A315" s="22" t="s">
        <v>114</v>
      </c>
      <c r="B315" s="24" t="s">
        <v>115</v>
      </c>
      <c r="C315" s="59" t="s">
        <v>85</v>
      </c>
      <c r="D315" s="59" t="s">
        <v>85</v>
      </c>
      <c r="E315" s="59" t="s">
        <v>85</v>
      </c>
      <c r="F315" s="59" t="s">
        <v>85</v>
      </c>
      <c r="G315" s="59" t="s">
        <v>85</v>
      </c>
      <c r="H315" s="59" t="s">
        <v>85</v>
      </c>
      <c r="I315" s="59" t="s">
        <v>85</v>
      </c>
      <c r="J315" s="59" t="s">
        <v>85</v>
      </c>
      <c r="K315" s="59" t="s">
        <v>85</v>
      </c>
      <c r="L315" s="59" t="s">
        <v>85</v>
      </c>
      <c r="M315" s="49"/>
      <c r="N315" s="49"/>
      <c r="O315" s="49">
        <f t="shared" si="16"/>
        <v>0</v>
      </c>
      <c r="P315" s="49">
        <f t="shared" si="17"/>
        <v>0</v>
      </c>
      <c r="R315">
        <f t="shared" si="18"/>
        <v>0</v>
      </c>
      <c r="S315">
        <f t="shared" si="19"/>
        <v>0</v>
      </c>
    </row>
    <row r="316" spans="1:19" x14ac:dyDescent="0.25">
      <c r="A316" s="22" t="s">
        <v>116</v>
      </c>
      <c r="B316" s="24" t="s">
        <v>14</v>
      </c>
      <c r="C316" s="59">
        <v>1593</v>
      </c>
      <c r="D316" s="59">
        <v>237867</v>
      </c>
      <c r="E316" s="59">
        <v>1603</v>
      </c>
      <c r="F316" s="59">
        <v>242720</v>
      </c>
      <c r="G316" s="59">
        <v>1632</v>
      </c>
      <c r="H316" s="59">
        <v>248074</v>
      </c>
      <c r="I316" s="59" t="s">
        <v>101</v>
      </c>
      <c r="J316" s="59" t="s">
        <v>101</v>
      </c>
      <c r="K316" s="59">
        <v>1699</v>
      </c>
      <c r="L316" s="59">
        <v>271909</v>
      </c>
      <c r="M316" s="49"/>
      <c r="N316" s="49"/>
      <c r="O316" s="49">
        <f t="shared" si="16"/>
        <v>1726.5842686927047</v>
      </c>
      <c r="P316" s="49">
        <f t="shared" si="17"/>
        <v>281155.07653107197</v>
      </c>
      <c r="R316">
        <f t="shared" si="18"/>
        <v>1.623559075497627E-2</v>
      </c>
      <c r="S316">
        <f t="shared" si="19"/>
        <v>3.4004304863288759E-2</v>
      </c>
    </row>
    <row r="317" spans="1:19" x14ac:dyDescent="0.25">
      <c r="A317" s="22" t="s">
        <v>117</v>
      </c>
      <c r="B317" s="24" t="s">
        <v>15</v>
      </c>
      <c r="C317" s="59">
        <v>1847</v>
      </c>
      <c r="D317" s="59">
        <v>2309015</v>
      </c>
      <c r="E317" s="59">
        <v>1902</v>
      </c>
      <c r="F317" s="59">
        <v>2670041</v>
      </c>
      <c r="G317" s="59">
        <v>1943</v>
      </c>
      <c r="H317" s="59">
        <v>3315301</v>
      </c>
      <c r="I317" s="59">
        <v>2001</v>
      </c>
      <c r="J317" s="59">
        <v>3509141</v>
      </c>
      <c r="K317" s="59">
        <v>2044</v>
      </c>
      <c r="L317" s="59">
        <v>3918257</v>
      </c>
      <c r="M317" s="49"/>
      <c r="N317" s="49"/>
      <c r="O317" s="49">
        <f t="shared" si="16"/>
        <v>2096.4494277758577</v>
      </c>
      <c r="P317" s="49">
        <f t="shared" si="17"/>
        <v>4472078.9205737384</v>
      </c>
      <c r="R317">
        <f t="shared" si="18"/>
        <v>2.5660189714216131E-2</v>
      </c>
      <c r="S317">
        <f t="shared" si="19"/>
        <v>0.14134394976484144</v>
      </c>
    </row>
    <row r="318" spans="1:19" x14ac:dyDescent="0.25">
      <c r="A318" s="22" t="s">
        <v>118</v>
      </c>
      <c r="B318" s="24" t="s">
        <v>16</v>
      </c>
      <c r="C318" s="59">
        <v>2995</v>
      </c>
      <c r="D318" s="59">
        <v>934946</v>
      </c>
      <c r="E318" s="59">
        <v>3041</v>
      </c>
      <c r="F318" s="59">
        <v>968493</v>
      </c>
      <c r="G318" s="59">
        <v>3053</v>
      </c>
      <c r="H318" s="59">
        <v>1004641</v>
      </c>
      <c r="I318" s="59">
        <v>3151</v>
      </c>
      <c r="J318" s="59">
        <v>1015822</v>
      </c>
      <c r="K318" s="59">
        <v>3152</v>
      </c>
      <c r="L318" s="59">
        <v>1050640</v>
      </c>
      <c r="M318" s="49"/>
      <c r="N318" s="49"/>
      <c r="O318" s="49">
        <f t="shared" si="16"/>
        <v>3192.519468493042</v>
      </c>
      <c r="P318" s="49">
        <f t="shared" si="17"/>
        <v>1081734.7518553063</v>
      </c>
      <c r="R318">
        <f t="shared" si="18"/>
        <v>1.2855161323934716E-2</v>
      </c>
      <c r="S318">
        <f t="shared" si="19"/>
        <v>2.9596009913297028E-2</v>
      </c>
    </row>
    <row r="319" spans="1:19" x14ac:dyDescent="0.25">
      <c r="A319" s="22" t="s">
        <v>119</v>
      </c>
      <c r="B319" s="24" t="s">
        <v>17</v>
      </c>
      <c r="C319" s="59">
        <v>9928</v>
      </c>
      <c r="D319" s="59">
        <v>2554958</v>
      </c>
      <c r="E319" s="59">
        <v>9811</v>
      </c>
      <c r="F319" s="59">
        <v>2562848</v>
      </c>
      <c r="G319" s="59">
        <v>9769</v>
      </c>
      <c r="H319" s="59">
        <v>2628953</v>
      </c>
      <c r="I319" s="59">
        <v>9631</v>
      </c>
      <c r="J319" s="59">
        <v>2684904</v>
      </c>
      <c r="K319" s="59">
        <v>9491</v>
      </c>
      <c r="L319" s="59">
        <v>2673061</v>
      </c>
      <c r="M319" s="49"/>
      <c r="N319" s="49"/>
      <c r="O319" s="49">
        <f t="shared" si="16"/>
        <v>9384.7892567609833</v>
      </c>
      <c r="P319" s="49">
        <f t="shared" si="17"/>
        <v>2703430.1045880937</v>
      </c>
      <c r="R319">
        <f t="shared" si="18"/>
        <v>-1.1190679932464032E-2</v>
      </c>
      <c r="S319">
        <f t="shared" si="19"/>
        <v>1.1361171551301563E-2</v>
      </c>
    </row>
    <row r="320" spans="1:19" x14ac:dyDescent="0.25">
      <c r="A320" s="21"/>
      <c r="B320" s="24" t="s">
        <v>86</v>
      </c>
      <c r="C320" s="59">
        <v>112773</v>
      </c>
      <c r="D320" s="59">
        <v>166264866</v>
      </c>
      <c r="E320" s="59">
        <v>113374</v>
      </c>
      <c r="F320" s="59">
        <v>176862537</v>
      </c>
      <c r="G320" s="59">
        <v>114361</v>
      </c>
      <c r="H320" s="59">
        <v>169215956</v>
      </c>
      <c r="I320" s="59">
        <v>115414</v>
      </c>
      <c r="J320" s="59">
        <v>172746020</v>
      </c>
      <c r="K320" s="59">
        <v>115983</v>
      </c>
      <c r="L320" s="59">
        <v>184498125</v>
      </c>
      <c r="M320" s="49"/>
      <c r="N320" s="49"/>
      <c r="O320" s="49">
        <f t="shared" si="16"/>
        <v>116799.67625787661</v>
      </c>
      <c r="P320" s="49">
        <f t="shared" si="17"/>
        <v>189360688.71429595</v>
      </c>
      <c r="R320">
        <f t="shared" si="18"/>
        <v>7.041344489076895E-3</v>
      </c>
      <c r="S320">
        <f t="shared" si="19"/>
        <v>2.6355626726807913E-2</v>
      </c>
    </row>
    <row r="321" spans="1:19" x14ac:dyDescent="0.25">
      <c r="A321" s="35" t="s">
        <v>68</v>
      </c>
      <c r="B321" s="30"/>
      <c r="C321" s="60"/>
      <c r="D321" s="61"/>
      <c r="E321" s="60"/>
      <c r="F321" s="61"/>
      <c r="G321" s="60"/>
      <c r="H321" s="61"/>
      <c r="I321" s="60"/>
      <c r="J321" s="61"/>
      <c r="K321" s="60"/>
      <c r="L321" s="61"/>
      <c r="M321" s="49"/>
      <c r="N321" s="49"/>
      <c r="O321" s="49">
        <f t="shared" si="16"/>
        <v>0</v>
      </c>
      <c r="P321" s="49">
        <f t="shared" si="17"/>
        <v>0</v>
      </c>
      <c r="R321">
        <f t="shared" si="18"/>
        <v>0</v>
      </c>
      <c r="S321">
        <f t="shared" si="19"/>
        <v>0</v>
      </c>
    </row>
    <row r="322" spans="1:19" x14ac:dyDescent="0.25">
      <c r="A322" s="22" t="s">
        <v>98</v>
      </c>
      <c r="B322" s="24" t="s">
        <v>99</v>
      </c>
      <c r="C322" s="59">
        <v>1862</v>
      </c>
      <c r="D322" s="59">
        <v>2317271</v>
      </c>
      <c r="E322" s="59">
        <v>1865</v>
      </c>
      <c r="F322" s="59">
        <v>2175053</v>
      </c>
      <c r="G322" s="59">
        <v>1885</v>
      </c>
      <c r="H322" s="59">
        <v>1995221</v>
      </c>
      <c r="I322" s="59">
        <v>1908</v>
      </c>
      <c r="J322" s="59">
        <v>2029571</v>
      </c>
      <c r="K322" s="59">
        <v>1954</v>
      </c>
      <c r="L322" s="59">
        <v>2129908</v>
      </c>
      <c r="M322" s="49"/>
      <c r="N322" s="49"/>
      <c r="O322" s="49">
        <f t="shared" si="16"/>
        <v>1977.7016691126137</v>
      </c>
      <c r="P322" s="49">
        <f t="shared" si="17"/>
        <v>2085483.93789683</v>
      </c>
      <c r="R322">
        <f t="shared" si="18"/>
        <v>1.2129820426107329E-2</v>
      </c>
      <c r="S322">
        <f t="shared" si="19"/>
        <v>-2.0857268061892809E-2</v>
      </c>
    </row>
    <row r="323" spans="1:19" x14ac:dyDescent="0.25">
      <c r="A323" s="22" t="s">
        <v>100</v>
      </c>
      <c r="B323" s="24" t="s">
        <v>1</v>
      </c>
      <c r="C323" s="59">
        <v>45</v>
      </c>
      <c r="D323" s="59">
        <v>95957</v>
      </c>
      <c r="E323" s="59">
        <v>44</v>
      </c>
      <c r="F323" s="59">
        <v>88191</v>
      </c>
      <c r="G323" s="59">
        <v>43</v>
      </c>
      <c r="H323" s="59">
        <v>84748</v>
      </c>
      <c r="I323" s="59">
        <v>40</v>
      </c>
      <c r="J323" s="59">
        <v>89226</v>
      </c>
      <c r="K323" s="59">
        <v>36</v>
      </c>
      <c r="L323" s="59">
        <v>91332</v>
      </c>
      <c r="M323" s="49"/>
      <c r="N323" s="49"/>
      <c r="O323" s="49">
        <f t="shared" si="16"/>
        <v>34.046697924114326</v>
      </c>
      <c r="P323" s="49">
        <f t="shared" si="17"/>
        <v>90211.009866809749</v>
      </c>
      <c r="R323">
        <f t="shared" si="18"/>
        <v>-5.4258390996824168E-2</v>
      </c>
      <c r="S323">
        <f t="shared" si="19"/>
        <v>-1.2273793776444775E-2</v>
      </c>
    </row>
    <row r="324" spans="1:19" x14ac:dyDescent="0.25">
      <c r="A324" s="22" t="s">
        <v>102</v>
      </c>
      <c r="B324" s="24" t="s">
        <v>2</v>
      </c>
      <c r="C324" s="59">
        <v>6850</v>
      </c>
      <c r="D324" s="59">
        <v>18971012</v>
      </c>
      <c r="E324" s="59">
        <v>6709</v>
      </c>
      <c r="F324" s="59">
        <v>19575745</v>
      </c>
      <c r="G324" s="59">
        <v>6700</v>
      </c>
      <c r="H324" s="59">
        <v>22032673</v>
      </c>
      <c r="I324" s="59">
        <v>6676</v>
      </c>
      <c r="J324" s="59">
        <v>22483586</v>
      </c>
      <c r="K324" s="59">
        <v>6590</v>
      </c>
      <c r="L324" s="59">
        <v>24491385</v>
      </c>
      <c r="M324" s="49"/>
      <c r="N324" s="49"/>
      <c r="O324" s="49">
        <f t="shared" si="16"/>
        <v>6526.5568508124543</v>
      </c>
      <c r="P324" s="49">
        <f t="shared" si="17"/>
        <v>26106223.817622941</v>
      </c>
      <c r="R324">
        <f t="shared" si="18"/>
        <v>-9.6271850056973696E-3</v>
      </c>
      <c r="S324">
        <f t="shared" si="19"/>
        <v>6.5934973364019323E-2</v>
      </c>
    </row>
    <row r="325" spans="1:19" x14ac:dyDescent="0.25">
      <c r="A325" s="22" t="s">
        <v>103</v>
      </c>
      <c r="B325" s="24" t="s">
        <v>3</v>
      </c>
      <c r="C325" s="59">
        <v>718</v>
      </c>
      <c r="D325" s="59">
        <v>3337098</v>
      </c>
      <c r="E325" s="59">
        <v>780</v>
      </c>
      <c r="F325" s="59">
        <v>3211441</v>
      </c>
      <c r="G325" s="59">
        <v>855</v>
      </c>
      <c r="H325" s="59">
        <v>3890896</v>
      </c>
      <c r="I325" s="59">
        <v>885</v>
      </c>
      <c r="J325" s="59">
        <v>3878730</v>
      </c>
      <c r="K325" s="59">
        <v>916</v>
      </c>
      <c r="L325" s="59">
        <v>3926001</v>
      </c>
      <c r="M325" s="49"/>
      <c r="N325" s="49"/>
      <c r="O325" s="49">
        <f t="shared" si="16"/>
        <v>973.5050999543497</v>
      </c>
      <c r="P325" s="49">
        <f t="shared" si="17"/>
        <v>4088799.0513073094</v>
      </c>
      <c r="R325">
        <f t="shared" si="18"/>
        <v>6.2778493399945123E-2</v>
      </c>
      <c r="S325">
        <f t="shared" si="19"/>
        <v>4.1466635211582892E-2</v>
      </c>
    </row>
    <row r="326" spans="1:19" x14ac:dyDescent="0.25">
      <c r="A326" s="22" t="s">
        <v>104</v>
      </c>
      <c r="B326" s="24" t="s">
        <v>4</v>
      </c>
      <c r="C326" s="59">
        <v>330</v>
      </c>
      <c r="D326" s="59">
        <v>915053</v>
      </c>
      <c r="E326" s="59">
        <v>325</v>
      </c>
      <c r="F326" s="59">
        <v>844121</v>
      </c>
      <c r="G326" s="59">
        <v>316</v>
      </c>
      <c r="H326" s="59">
        <v>732272</v>
      </c>
      <c r="I326" s="59">
        <v>304</v>
      </c>
      <c r="J326" s="59">
        <v>719929</v>
      </c>
      <c r="K326" s="59">
        <v>310</v>
      </c>
      <c r="L326" s="59">
        <v>791794</v>
      </c>
      <c r="M326" s="49"/>
      <c r="N326" s="49"/>
      <c r="O326" s="49">
        <f t="shared" si="16"/>
        <v>305.19234226902057</v>
      </c>
      <c r="P326" s="49">
        <f t="shared" si="17"/>
        <v>763666.42279436078</v>
      </c>
      <c r="R326">
        <f t="shared" si="18"/>
        <v>-1.5508573325740072E-2</v>
      </c>
      <c r="S326">
        <f t="shared" si="19"/>
        <v>-3.5523857475099896E-2</v>
      </c>
    </row>
    <row r="327" spans="1:19" x14ac:dyDescent="0.25">
      <c r="A327" s="22" t="s">
        <v>105</v>
      </c>
      <c r="B327" s="24" t="s">
        <v>5</v>
      </c>
      <c r="C327" s="59">
        <v>13789</v>
      </c>
      <c r="D327" s="59">
        <v>5281167</v>
      </c>
      <c r="E327" s="59">
        <v>13732</v>
      </c>
      <c r="F327" s="59">
        <v>5473746</v>
      </c>
      <c r="G327" s="59">
        <v>13523</v>
      </c>
      <c r="H327" s="59">
        <v>5622366</v>
      </c>
      <c r="I327" s="59">
        <v>13489</v>
      </c>
      <c r="J327" s="59">
        <v>5862799</v>
      </c>
      <c r="K327" s="59">
        <v>13248</v>
      </c>
      <c r="L327" s="59">
        <v>6069684</v>
      </c>
      <c r="M327" s="49"/>
      <c r="N327" s="49"/>
      <c r="O327" s="49">
        <f t="shared" si="16"/>
        <v>13116.099614513863</v>
      </c>
      <c r="P327" s="49">
        <f t="shared" si="17"/>
        <v>6284563.6127952524</v>
      </c>
      <c r="R327">
        <f t="shared" si="18"/>
        <v>-9.9562489044486835E-3</v>
      </c>
      <c r="S327">
        <f t="shared" si="19"/>
        <v>3.5402108708666225E-2</v>
      </c>
    </row>
    <row r="328" spans="1:19" x14ac:dyDescent="0.25">
      <c r="A328" s="22" t="s">
        <v>106</v>
      </c>
      <c r="B328" s="24" t="s">
        <v>6</v>
      </c>
      <c r="C328" s="59">
        <v>14815</v>
      </c>
      <c r="D328" s="59">
        <v>13337557</v>
      </c>
      <c r="E328" s="59">
        <v>14356</v>
      </c>
      <c r="F328" s="59">
        <v>13508545</v>
      </c>
      <c r="G328" s="59">
        <v>14032</v>
      </c>
      <c r="H328" s="59">
        <v>14100537</v>
      </c>
      <c r="I328" s="59">
        <v>13915</v>
      </c>
      <c r="J328" s="59">
        <v>14701096</v>
      </c>
      <c r="K328" s="59">
        <v>13527</v>
      </c>
      <c r="L328" s="59">
        <v>15000169</v>
      </c>
      <c r="M328" s="49"/>
      <c r="N328" s="49"/>
      <c r="O328" s="49">
        <f t="shared" ref="O328:O341" si="20">IF(R328=0,0,
IF(TYPE(K328)=1,K328,I328)*((1+R328)^IF(TYPE(K328)=1, 1, 2)))</f>
        <v>13222.891932865905</v>
      </c>
      <c r="P328" s="49">
        <f t="shared" ref="P328:P341" si="21">IF(S328=0,0,
IF(TYPE(L328)=1,L328,J328)*((1+S328)^IF(TYPE(L328)=1, 1, 2)))</f>
        <v>15447247.962313795</v>
      </c>
      <c r="R328">
        <f t="shared" ref="R328:R341" si="22">IF(COUNT(C328,E328,G328,I328,K328)&lt;=2,0,
((IF(TYPE(K328)=1,K328,I328)/IF(TYPE(C328)=1,C328,E328))^(1/IF(TYPE(C328)=1,IF(TYPE(K328)=1,4,3),2)))-1)</f>
        <v>-2.248156037067317E-2</v>
      </c>
      <c r="S328">
        <f t="shared" ref="S328:S341" si="23">IF(COUNT(D328,F328,H328,J328,L328)&lt;=2,0,
((IF(TYPE(L328)=1,L328,J328)/IF(TYPE(D328)=1,D328,F328))^(1/IF(TYPE(D328)=1,IF(TYPE(L328)=1,4,3),2)))-1)</f>
        <v>2.9804928352060278E-2</v>
      </c>
    </row>
    <row r="329" spans="1:19" x14ac:dyDescent="0.25">
      <c r="A329" s="22" t="s">
        <v>107</v>
      </c>
      <c r="B329" s="24" t="s">
        <v>7</v>
      </c>
      <c r="C329" s="59">
        <v>2818</v>
      </c>
      <c r="D329" s="59">
        <v>1806962</v>
      </c>
      <c r="E329" s="59">
        <v>2711</v>
      </c>
      <c r="F329" s="59">
        <v>1783942</v>
      </c>
      <c r="G329" s="59">
        <v>2634</v>
      </c>
      <c r="H329" s="59">
        <v>1907309</v>
      </c>
      <c r="I329" s="59">
        <v>2573</v>
      </c>
      <c r="J329" s="59">
        <v>2022384</v>
      </c>
      <c r="K329" s="59">
        <v>2524</v>
      </c>
      <c r="L329" s="59">
        <v>2474446</v>
      </c>
      <c r="M329" s="49"/>
      <c r="N329" s="49"/>
      <c r="O329" s="49">
        <f t="shared" si="20"/>
        <v>2455.4236866582205</v>
      </c>
      <c r="P329" s="49">
        <f t="shared" si="21"/>
        <v>2676764.8510669456</v>
      </c>
      <c r="R329">
        <f t="shared" si="22"/>
        <v>-2.716969625268606E-2</v>
      </c>
      <c r="S329">
        <f t="shared" si="23"/>
        <v>8.1763292093238515E-2</v>
      </c>
    </row>
    <row r="330" spans="1:19" x14ac:dyDescent="0.25">
      <c r="A330" s="22" t="s">
        <v>108</v>
      </c>
      <c r="B330" s="24" t="s">
        <v>8</v>
      </c>
      <c r="C330" s="59">
        <v>5232</v>
      </c>
      <c r="D330" s="59">
        <v>954412</v>
      </c>
      <c r="E330" s="59">
        <v>5147</v>
      </c>
      <c r="F330" s="59">
        <v>1005017</v>
      </c>
      <c r="G330" s="59">
        <v>5083</v>
      </c>
      <c r="H330" s="59">
        <v>1069086</v>
      </c>
      <c r="I330" s="59">
        <v>5049</v>
      </c>
      <c r="J330" s="59">
        <v>1095863</v>
      </c>
      <c r="K330" s="59">
        <v>5001</v>
      </c>
      <c r="L330" s="59">
        <v>1148731</v>
      </c>
      <c r="M330" s="49"/>
      <c r="N330" s="49"/>
      <c r="O330" s="49">
        <f t="shared" si="20"/>
        <v>4944.8615267703481</v>
      </c>
      <c r="P330" s="49">
        <f t="shared" si="21"/>
        <v>1203203.132008479</v>
      </c>
      <c r="R330">
        <f t="shared" si="22"/>
        <v>-1.1225449556019118E-2</v>
      </c>
      <c r="S330">
        <f t="shared" si="23"/>
        <v>4.7419397586100587E-2</v>
      </c>
    </row>
    <row r="331" spans="1:19" x14ac:dyDescent="0.25">
      <c r="A331" s="22" t="s">
        <v>109</v>
      </c>
      <c r="B331" s="24" t="s">
        <v>9</v>
      </c>
      <c r="C331" s="59">
        <v>1557</v>
      </c>
      <c r="D331" s="59">
        <v>875096</v>
      </c>
      <c r="E331" s="59">
        <v>1600</v>
      </c>
      <c r="F331" s="59">
        <v>960492</v>
      </c>
      <c r="G331" s="59">
        <v>1549</v>
      </c>
      <c r="H331" s="59">
        <v>1007608</v>
      </c>
      <c r="I331" s="59">
        <v>1453</v>
      </c>
      <c r="J331" s="59">
        <v>1023732</v>
      </c>
      <c r="K331" s="59">
        <v>1473</v>
      </c>
      <c r="L331" s="59">
        <v>1092319</v>
      </c>
      <c r="M331" s="49"/>
      <c r="N331" s="49"/>
      <c r="O331" s="49">
        <f t="shared" si="20"/>
        <v>1452.7178752071534</v>
      </c>
      <c r="P331" s="49">
        <f t="shared" si="21"/>
        <v>1154577.0888650827</v>
      </c>
      <c r="R331">
        <f t="shared" si="22"/>
        <v>-1.3769263267377263E-2</v>
      </c>
      <c r="S331">
        <f t="shared" si="23"/>
        <v>5.6996251887116101E-2</v>
      </c>
    </row>
    <row r="332" spans="1:19" x14ac:dyDescent="0.25">
      <c r="A332" s="22" t="s">
        <v>110</v>
      </c>
      <c r="B332" s="24" t="s">
        <v>10</v>
      </c>
      <c r="C332" s="59">
        <v>397</v>
      </c>
      <c r="D332" s="59">
        <v>770225</v>
      </c>
      <c r="E332" s="59">
        <v>416</v>
      </c>
      <c r="F332" s="59">
        <v>1166573</v>
      </c>
      <c r="G332" s="59">
        <v>416</v>
      </c>
      <c r="H332" s="59">
        <v>198763</v>
      </c>
      <c r="I332" s="59">
        <v>385</v>
      </c>
      <c r="J332" s="59">
        <v>415409</v>
      </c>
      <c r="K332" s="59">
        <v>380</v>
      </c>
      <c r="L332" s="59">
        <v>200159</v>
      </c>
      <c r="M332" s="49"/>
      <c r="N332" s="49"/>
      <c r="O332" s="49">
        <f t="shared" si="20"/>
        <v>375.86498472606775</v>
      </c>
      <c r="P332" s="49">
        <f t="shared" si="21"/>
        <v>142910.61907260711</v>
      </c>
      <c r="R332">
        <f t="shared" si="22"/>
        <v>-1.0881619141926979E-2</v>
      </c>
      <c r="S332">
        <f t="shared" si="23"/>
        <v>-0.28601452309110698</v>
      </c>
    </row>
    <row r="333" spans="1:19" x14ac:dyDescent="0.25">
      <c r="A333" s="22" t="s">
        <v>111</v>
      </c>
      <c r="B333" s="24" t="s">
        <v>11</v>
      </c>
      <c r="C333" s="59">
        <v>4094</v>
      </c>
      <c r="D333" s="59">
        <v>2463973</v>
      </c>
      <c r="E333" s="59">
        <v>4190</v>
      </c>
      <c r="F333" s="59">
        <v>2489949</v>
      </c>
      <c r="G333" s="59">
        <v>4091</v>
      </c>
      <c r="H333" s="59">
        <v>1845507</v>
      </c>
      <c r="I333" s="59">
        <v>3981</v>
      </c>
      <c r="J333" s="59">
        <v>1461003</v>
      </c>
      <c r="K333" s="59">
        <v>4007</v>
      </c>
      <c r="L333" s="59">
        <v>1509879</v>
      </c>
      <c r="M333" s="49"/>
      <c r="N333" s="49"/>
      <c r="O333" s="49">
        <f t="shared" si="20"/>
        <v>3985.5404246209441</v>
      </c>
      <c r="P333" s="49">
        <f t="shared" si="21"/>
        <v>1335883.8356927927</v>
      </c>
      <c r="R333">
        <f t="shared" si="22"/>
        <v>-5.3555216818207407E-3</v>
      </c>
      <c r="S333">
        <f t="shared" si="23"/>
        <v>-0.11523781992279336</v>
      </c>
    </row>
    <row r="334" spans="1:19" x14ac:dyDescent="0.25">
      <c r="A334" s="22" t="s">
        <v>112</v>
      </c>
      <c r="B334" s="24" t="s">
        <v>12</v>
      </c>
      <c r="C334" s="59">
        <v>8118</v>
      </c>
      <c r="D334" s="59">
        <v>3327491</v>
      </c>
      <c r="E334" s="59">
        <v>8090</v>
      </c>
      <c r="F334" s="59">
        <v>3418260</v>
      </c>
      <c r="G334" s="59">
        <v>8056</v>
      </c>
      <c r="H334" s="59">
        <v>2241351</v>
      </c>
      <c r="I334" s="59">
        <v>8097</v>
      </c>
      <c r="J334" s="59">
        <v>2308150</v>
      </c>
      <c r="K334" s="59">
        <v>8085</v>
      </c>
      <c r="L334" s="59">
        <v>2300857</v>
      </c>
      <c r="M334" s="49"/>
      <c r="N334" s="49"/>
      <c r="O334" s="49">
        <f t="shared" si="20"/>
        <v>8076.7709817050072</v>
      </c>
      <c r="P334" s="49">
        <f t="shared" si="21"/>
        <v>2098132.0232691057</v>
      </c>
      <c r="R334">
        <f t="shared" si="22"/>
        <v>-1.0178130234994587E-3</v>
      </c>
      <c r="S334">
        <f t="shared" si="23"/>
        <v>-8.8108464250883145E-2</v>
      </c>
    </row>
    <row r="335" spans="1:19" x14ac:dyDescent="0.25">
      <c r="A335" s="22" t="s">
        <v>113</v>
      </c>
      <c r="B335" s="24" t="s">
        <v>13</v>
      </c>
      <c r="C335" s="59">
        <v>4099</v>
      </c>
      <c r="D335" s="59">
        <v>2003993</v>
      </c>
      <c r="E335" s="59">
        <v>4270</v>
      </c>
      <c r="F335" s="59">
        <v>2165627</v>
      </c>
      <c r="G335" s="59">
        <v>4393</v>
      </c>
      <c r="H335" s="59">
        <v>2250729</v>
      </c>
      <c r="I335" s="59">
        <v>4047</v>
      </c>
      <c r="J335" s="59">
        <v>2057459</v>
      </c>
      <c r="K335" s="59">
        <v>4112</v>
      </c>
      <c r="L335" s="59">
        <v>1944746</v>
      </c>
      <c r="M335" s="49"/>
      <c r="N335" s="49"/>
      <c r="O335" s="49">
        <f t="shared" si="20"/>
        <v>4115.2564370193004</v>
      </c>
      <c r="P335" s="49">
        <f t="shared" si="21"/>
        <v>1930209.9879658015</v>
      </c>
      <c r="R335">
        <f t="shared" si="22"/>
        <v>7.9193507278696451E-4</v>
      </c>
      <c r="S335">
        <f t="shared" si="23"/>
        <v>-7.4745041430596126E-3</v>
      </c>
    </row>
    <row r="336" spans="1:19" x14ac:dyDescent="0.25">
      <c r="A336" s="22" t="s">
        <v>114</v>
      </c>
      <c r="B336" s="24" t="s">
        <v>115</v>
      </c>
      <c r="C336" s="59" t="s">
        <v>85</v>
      </c>
      <c r="D336" s="59" t="s">
        <v>85</v>
      </c>
      <c r="E336" s="59" t="s">
        <v>85</v>
      </c>
      <c r="F336" s="59" t="s">
        <v>85</v>
      </c>
      <c r="G336" s="59" t="s">
        <v>85</v>
      </c>
      <c r="H336" s="59" t="s">
        <v>85</v>
      </c>
      <c r="I336" s="59" t="s">
        <v>85</v>
      </c>
      <c r="J336" s="59" t="s">
        <v>85</v>
      </c>
      <c r="K336" s="59" t="s">
        <v>85</v>
      </c>
      <c r="L336" s="59" t="s">
        <v>85</v>
      </c>
      <c r="M336" s="49"/>
      <c r="N336" s="49"/>
      <c r="O336" s="49">
        <f t="shared" si="20"/>
        <v>0</v>
      </c>
      <c r="P336" s="49">
        <f t="shared" si="21"/>
        <v>0</v>
      </c>
      <c r="R336">
        <f t="shared" si="22"/>
        <v>0</v>
      </c>
      <c r="S336">
        <f t="shared" si="23"/>
        <v>0</v>
      </c>
    </row>
    <row r="337" spans="1:19" x14ac:dyDescent="0.25">
      <c r="A337" s="22" t="s">
        <v>116</v>
      </c>
      <c r="B337" s="24" t="s">
        <v>14</v>
      </c>
      <c r="C337" s="59">
        <v>813</v>
      </c>
      <c r="D337" s="59">
        <v>130568</v>
      </c>
      <c r="E337" s="59">
        <v>826</v>
      </c>
      <c r="F337" s="59">
        <v>132093</v>
      </c>
      <c r="G337" s="59">
        <v>813</v>
      </c>
      <c r="H337" s="59">
        <v>128259</v>
      </c>
      <c r="I337" s="59">
        <v>819</v>
      </c>
      <c r="J337" s="59">
        <v>147669</v>
      </c>
      <c r="K337" s="59">
        <v>817</v>
      </c>
      <c r="L337" s="59">
        <v>148240</v>
      </c>
      <c r="M337" s="49"/>
      <c r="N337" s="49"/>
      <c r="O337" s="49">
        <f t="shared" si="20"/>
        <v>818.00307125654422</v>
      </c>
      <c r="P337" s="49">
        <f t="shared" si="21"/>
        <v>153019.77884120704</v>
      </c>
      <c r="R337">
        <f t="shared" si="22"/>
        <v>1.2277493960148878E-3</v>
      </c>
      <c r="S337">
        <f t="shared" si="23"/>
        <v>3.2243516198104727E-2</v>
      </c>
    </row>
    <row r="338" spans="1:19" x14ac:dyDescent="0.25">
      <c r="A338" s="22" t="s">
        <v>117</v>
      </c>
      <c r="B338" s="24" t="s">
        <v>15</v>
      </c>
      <c r="C338" s="59">
        <v>910</v>
      </c>
      <c r="D338" s="59">
        <v>1293798</v>
      </c>
      <c r="E338" s="59">
        <v>891</v>
      </c>
      <c r="F338" s="59">
        <v>1409191</v>
      </c>
      <c r="G338" s="59">
        <v>885</v>
      </c>
      <c r="H338" s="59">
        <v>1468562</v>
      </c>
      <c r="I338" s="59">
        <v>904</v>
      </c>
      <c r="J338" s="59">
        <v>1647057</v>
      </c>
      <c r="K338" s="59">
        <v>932</v>
      </c>
      <c r="L338" s="59">
        <v>1783100</v>
      </c>
      <c r="M338" s="49"/>
      <c r="N338" s="49"/>
      <c r="O338" s="49">
        <f t="shared" si="20"/>
        <v>937.58260735927036</v>
      </c>
      <c r="P338" s="49">
        <f t="shared" si="21"/>
        <v>1931981.6899602816</v>
      </c>
      <c r="R338">
        <f t="shared" si="22"/>
        <v>5.9899220593029323E-3</v>
      </c>
      <c r="S338">
        <f t="shared" si="23"/>
        <v>8.3495984499064368E-2</v>
      </c>
    </row>
    <row r="339" spans="1:19" x14ac:dyDescent="0.25">
      <c r="A339" s="22" t="s">
        <v>118</v>
      </c>
      <c r="B339" s="24" t="s">
        <v>16</v>
      </c>
      <c r="C339" s="59">
        <v>1598</v>
      </c>
      <c r="D339" s="59">
        <v>333026</v>
      </c>
      <c r="E339" s="59">
        <v>1581</v>
      </c>
      <c r="F339" s="59">
        <v>364444</v>
      </c>
      <c r="G339" s="59">
        <v>1582</v>
      </c>
      <c r="H339" s="59">
        <v>386520</v>
      </c>
      <c r="I339" s="59">
        <v>1636</v>
      </c>
      <c r="J339" s="59">
        <v>384326</v>
      </c>
      <c r="K339" s="59">
        <v>1646</v>
      </c>
      <c r="L339" s="59">
        <v>404342</v>
      </c>
      <c r="M339" s="49"/>
      <c r="N339" s="49"/>
      <c r="O339" s="49">
        <f t="shared" si="20"/>
        <v>1658.2236117465068</v>
      </c>
      <c r="P339" s="49">
        <f t="shared" si="21"/>
        <v>424440.22235346405</v>
      </c>
      <c r="R339">
        <f t="shared" si="22"/>
        <v>7.4262525798947099E-3</v>
      </c>
      <c r="S339">
        <f t="shared" si="23"/>
        <v>4.9705997283151504E-2</v>
      </c>
    </row>
    <row r="340" spans="1:19" x14ac:dyDescent="0.25">
      <c r="A340" s="22" t="s">
        <v>119</v>
      </c>
      <c r="B340" s="24" t="s">
        <v>17</v>
      </c>
      <c r="C340" s="59">
        <v>7977</v>
      </c>
      <c r="D340" s="59">
        <v>1491571</v>
      </c>
      <c r="E340" s="59">
        <v>7794</v>
      </c>
      <c r="F340" s="59">
        <v>1588976</v>
      </c>
      <c r="G340" s="59">
        <v>7630</v>
      </c>
      <c r="H340" s="59">
        <v>1669796</v>
      </c>
      <c r="I340" s="59">
        <v>7803</v>
      </c>
      <c r="J340" s="59">
        <v>1842919</v>
      </c>
      <c r="K340" s="59">
        <v>7679</v>
      </c>
      <c r="L340" s="59">
        <v>1850083</v>
      </c>
      <c r="M340" s="49"/>
      <c r="N340" s="49"/>
      <c r="O340" s="49">
        <f t="shared" si="20"/>
        <v>7606.2559705249323</v>
      </c>
      <c r="P340" s="49">
        <f t="shared" si="21"/>
        <v>1952441.5122218584</v>
      </c>
      <c r="R340">
        <f t="shared" si="22"/>
        <v>-9.4731123160656239E-3</v>
      </c>
      <c r="S340">
        <f t="shared" si="23"/>
        <v>5.5326443311926266E-2</v>
      </c>
    </row>
    <row r="341" spans="1:19" x14ac:dyDescent="0.25">
      <c r="A341" s="21"/>
      <c r="B341" s="24" t="s">
        <v>86</v>
      </c>
      <c r="C341" s="59">
        <v>76022</v>
      </c>
      <c r="D341" s="59">
        <v>59706229</v>
      </c>
      <c r="E341" s="59">
        <v>75327</v>
      </c>
      <c r="F341" s="59">
        <v>61361406</v>
      </c>
      <c r="G341" s="59">
        <v>74486</v>
      </c>
      <c r="H341" s="59">
        <v>62632202</v>
      </c>
      <c r="I341" s="59">
        <v>73964</v>
      </c>
      <c r="J341" s="59">
        <v>64170910</v>
      </c>
      <c r="K341" s="59">
        <v>73237</v>
      </c>
      <c r="L341" s="59">
        <v>67357174</v>
      </c>
      <c r="M341" s="49"/>
      <c r="N341" s="49"/>
      <c r="O341" s="49">
        <f t="shared" si="20"/>
        <v>72556.839961295045</v>
      </c>
      <c r="P341" s="49">
        <f t="shared" si="21"/>
        <v>69418449.900165901</v>
      </c>
      <c r="R341">
        <f t="shared" si="22"/>
        <v>-9.2871095034607887E-3</v>
      </c>
      <c r="S341">
        <f t="shared" si="23"/>
        <v>3.0602173128075449E-2</v>
      </c>
    </row>
    <row r="342" spans="1:19" x14ac:dyDescent="0.25">
      <c r="A342" s="22" t="s">
        <v>69</v>
      </c>
      <c r="B342" s="21"/>
      <c r="C342" s="21"/>
      <c r="D342" s="21"/>
    </row>
    <row r="344" spans="1:19" x14ac:dyDescent="0.25">
      <c r="A344" s="23" t="s">
        <v>120</v>
      </c>
      <c r="B344" s="21"/>
      <c r="C344" s="21"/>
      <c r="D344" s="21"/>
    </row>
  </sheetData>
  <mergeCells count="6">
    <mergeCell ref="R5:S5"/>
    <mergeCell ref="E5:F5"/>
    <mergeCell ref="G5:H5"/>
    <mergeCell ref="I5:J5"/>
    <mergeCell ref="K5:L5"/>
    <mergeCell ref="O5:P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40D3-EF8D-4B05-84CF-2A559DF53B58}">
  <dimension ref="A1:CK63"/>
  <sheetViews>
    <sheetView workbookViewId="0">
      <pane xSplit="3" ySplit="7" topLeftCell="AQ8" activePane="bottomRight" state="frozen"/>
      <selection pane="topRight" activeCell="C1" sqref="C1"/>
      <selection pane="bottomLeft" activeCell="A8" sqref="A8"/>
      <selection pane="bottomRight" activeCell="BK9" sqref="AZ9:BK9"/>
    </sheetView>
  </sheetViews>
  <sheetFormatPr baseColWidth="10" defaultRowHeight="15" x14ac:dyDescent="0.25"/>
  <sheetData>
    <row r="1" spans="1:89" ht="15" customHeight="1" x14ac:dyDescent="0.25">
      <c r="B1" s="50" t="s">
        <v>79</v>
      </c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</row>
    <row r="2" spans="1:89" ht="15" customHeight="1" x14ac:dyDescent="0.25">
      <c r="B2" s="50" t="s">
        <v>80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</row>
    <row r="3" spans="1:89" ht="15.75" customHeight="1" thickBot="1" x14ac:dyDescent="0.3">
      <c r="B3" s="50" t="s">
        <v>81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</row>
    <row r="4" spans="1:89" ht="15" customHeight="1" x14ac:dyDescent="0.25">
      <c r="B4" s="51" t="s">
        <v>21</v>
      </c>
      <c r="C4" s="53" t="s">
        <v>22</v>
      </c>
      <c r="D4" s="53" t="s">
        <v>82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5"/>
      <c r="BL4" s="20" t="s">
        <v>91</v>
      </c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</row>
    <row r="5" spans="1:89" x14ac:dyDescent="0.25">
      <c r="B5" s="58"/>
      <c r="C5" s="56"/>
      <c r="D5" s="56" t="s">
        <v>23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 t="s">
        <v>24</v>
      </c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 t="s">
        <v>25</v>
      </c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 t="s">
        <v>26</v>
      </c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 t="s">
        <v>27</v>
      </c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7"/>
      <c r="BL5" s="17">
        <v>2020</v>
      </c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8"/>
    </row>
    <row r="6" spans="1:89" x14ac:dyDescent="0.25">
      <c r="B6" s="58"/>
      <c r="C6" s="56"/>
      <c r="D6" s="56" t="s">
        <v>83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 t="s">
        <v>83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 t="s">
        <v>83</v>
      </c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 t="s">
        <v>83</v>
      </c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 t="s">
        <v>83</v>
      </c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7"/>
      <c r="BL6" s="17" t="s">
        <v>83</v>
      </c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8"/>
      <c r="BZ6" s="17" t="s">
        <v>77</v>
      </c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8"/>
    </row>
    <row r="7" spans="1:89" ht="15.75" thickBot="1" x14ac:dyDescent="0.3">
      <c r="B7" s="52"/>
      <c r="C7" s="54"/>
      <c r="D7" s="43" t="s">
        <v>29</v>
      </c>
      <c r="E7" s="43" t="s">
        <v>30</v>
      </c>
      <c r="F7" s="43" t="s">
        <v>31</v>
      </c>
      <c r="G7" s="43" t="s">
        <v>32</v>
      </c>
      <c r="H7" s="43" t="s">
        <v>33</v>
      </c>
      <c r="I7" s="43" t="s">
        <v>34</v>
      </c>
      <c r="J7" s="43" t="s">
        <v>35</v>
      </c>
      <c r="K7" s="43" t="s">
        <v>36</v>
      </c>
      <c r="L7" s="43" t="s">
        <v>37</v>
      </c>
      <c r="M7" s="43" t="s">
        <v>38</v>
      </c>
      <c r="N7" s="43" t="s">
        <v>39</v>
      </c>
      <c r="O7" s="43" t="s">
        <v>40</v>
      </c>
      <c r="P7" s="43" t="s">
        <v>29</v>
      </c>
      <c r="Q7" s="43" t="s">
        <v>30</v>
      </c>
      <c r="R7" s="43" t="s">
        <v>31</v>
      </c>
      <c r="S7" s="43" t="s">
        <v>32</v>
      </c>
      <c r="T7" s="43" t="s">
        <v>33</v>
      </c>
      <c r="U7" s="43" t="s">
        <v>34</v>
      </c>
      <c r="V7" s="43" t="s">
        <v>35</v>
      </c>
      <c r="W7" s="43" t="s">
        <v>36</v>
      </c>
      <c r="X7" s="43" t="s">
        <v>37</v>
      </c>
      <c r="Y7" s="43" t="s">
        <v>38</v>
      </c>
      <c r="Z7" s="43" t="s">
        <v>39</v>
      </c>
      <c r="AA7" s="43" t="s">
        <v>40</v>
      </c>
      <c r="AB7" s="43" t="s">
        <v>29</v>
      </c>
      <c r="AC7" s="43" t="s">
        <v>30</v>
      </c>
      <c r="AD7" s="43" t="s">
        <v>31</v>
      </c>
      <c r="AE7" s="43" t="s">
        <v>32</v>
      </c>
      <c r="AF7" s="43" t="s">
        <v>33</v>
      </c>
      <c r="AG7" s="43" t="s">
        <v>34</v>
      </c>
      <c r="AH7" s="43" t="s">
        <v>35</v>
      </c>
      <c r="AI7" s="43" t="s">
        <v>36</v>
      </c>
      <c r="AJ7" s="43" t="s">
        <v>37</v>
      </c>
      <c r="AK7" s="43" t="s">
        <v>38</v>
      </c>
      <c r="AL7" s="43" t="s">
        <v>39</v>
      </c>
      <c r="AM7" s="43" t="s">
        <v>40</v>
      </c>
      <c r="AN7" s="43" t="s">
        <v>29</v>
      </c>
      <c r="AO7" s="43" t="s">
        <v>30</v>
      </c>
      <c r="AP7" s="43" t="s">
        <v>31</v>
      </c>
      <c r="AQ7" s="43" t="s">
        <v>32</v>
      </c>
      <c r="AR7" s="43" t="s">
        <v>33</v>
      </c>
      <c r="AS7" s="43" t="s">
        <v>34</v>
      </c>
      <c r="AT7" s="43" t="s">
        <v>35</v>
      </c>
      <c r="AU7" s="43" t="s">
        <v>36</v>
      </c>
      <c r="AV7" s="43" t="s">
        <v>37</v>
      </c>
      <c r="AW7" s="43" t="s">
        <v>38</v>
      </c>
      <c r="AX7" s="43" t="s">
        <v>39</v>
      </c>
      <c r="AY7" s="43" t="s">
        <v>40</v>
      </c>
      <c r="AZ7" s="43" t="s">
        <v>29</v>
      </c>
      <c r="BA7" s="43" t="s">
        <v>30</v>
      </c>
      <c r="BB7" s="43" t="s">
        <v>31</v>
      </c>
      <c r="BC7" s="43" t="s">
        <v>32</v>
      </c>
      <c r="BD7" s="43" t="s">
        <v>33</v>
      </c>
      <c r="BE7" s="43" t="s">
        <v>34</v>
      </c>
      <c r="BF7" s="43" t="s">
        <v>35</v>
      </c>
      <c r="BG7" s="43" t="s">
        <v>36</v>
      </c>
      <c r="BH7" s="43" t="s">
        <v>37</v>
      </c>
      <c r="BI7" s="43" t="s">
        <v>38</v>
      </c>
      <c r="BJ7" s="43" t="s">
        <v>39</v>
      </c>
      <c r="BK7" s="44" t="s">
        <v>40</v>
      </c>
      <c r="BL7" s="14" t="s">
        <v>29</v>
      </c>
      <c r="BM7" s="14" t="s">
        <v>30</v>
      </c>
      <c r="BN7" s="14" t="s">
        <v>31</v>
      </c>
      <c r="BO7" s="14" t="s">
        <v>32</v>
      </c>
      <c r="BP7" s="14" t="s">
        <v>33</v>
      </c>
      <c r="BQ7" s="14" t="s">
        <v>34</v>
      </c>
      <c r="BR7" s="14" t="s">
        <v>35</v>
      </c>
      <c r="BS7" s="14" t="s">
        <v>36</v>
      </c>
      <c r="BT7" s="14" t="s">
        <v>37</v>
      </c>
      <c r="BU7" s="14" t="s">
        <v>38</v>
      </c>
      <c r="BV7" s="14" t="s">
        <v>39</v>
      </c>
      <c r="BW7" s="15" t="s">
        <v>40</v>
      </c>
      <c r="BZ7" s="14" t="s">
        <v>29</v>
      </c>
      <c r="CA7" s="14" t="s">
        <v>30</v>
      </c>
      <c r="CB7" s="14" t="s">
        <v>31</v>
      </c>
      <c r="CC7" s="14" t="s">
        <v>32</v>
      </c>
      <c r="CD7" s="14" t="s">
        <v>33</v>
      </c>
      <c r="CE7" s="14" t="s">
        <v>34</v>
      </c>
      <c r="CF7" s="14" t="s">
        <v>35</v>
      </c>
      <c r="CG7" s="14" t="s">
        <v>36</v>
      </c>
      <c r="CH7" s="14" t="s">
        <v>37</v>
      </c>
      <c r="CI7" s="14" t="s">
        <v>38</v>
      </c>
      <c r="CJ7" s="14" t="s">
        <v>39</v>
      </c>
      <c r="CK7" s="15" t="s">
        <v>40</v>
      </c>
    </row>
    <row r="8" spans="1:89" x14ac:dyDescent="0.25">
      <c r="B8" s="11" t="s">
        <v>41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</row>
    <row r="9" spans="1:89" x14ac:dyDescent="0.25">
      <c r="A9" s="11" t="s">
        <v>41</v>
      </c>
      <c r="B9" s="39" t="s">
        <v>49</v>
      </c>
      <c r="C9" s="42" t="s">
        <v>48</v>
      </c>
      <c r="D9" s="40">
        <v>396513</v>
      </c>
      <c r="E9" s="40">
        <v>515017</v>
      </c>
      <c r="F9" s="40">
        <v>694723</v>
      </c>
      <c r="G9" s="40">
        <v>705740</v>
      </c>
      <c r="H9" s="40">
        <v>733825</v>
      </c>
      <c r="I9" s="40">
        <v>811980</v>
      </c>
      <c r="J9" s="40">
        <v>914350</v>
      </c>
      <c r="K9" s="40">
        <v>760840</v>
      </c>
      <c r="L9" s="40">
        <v>845186</v>
      </c>
      <c r="M9" s="40">
        <v>933051</v>
      </c>
      <c r="N9" s="40">
        <v>939577</v>
      </c>
      <c r="O9" s="40">
        <v>910697</v>
      </c>
      <c r="P9" s="40">
        <v>398815</v>
      </c>
      <c r="Q9" s="40">
        <v>618025</v>
      </c>
      <c r="R9" s="40">
        <v>732143</v>
      </c>
      <c r="S9" s="40">
        <v>802891</v>
      </c>
      <c r="T9" s="40">
        <v>787758</v>
      </c>
      <c r="U9" s="40">
        <v>886324</v>
      </c>
      <c r="V9" s="40">
        <v>896743</v>
      </c>
      <c r="W9" s="40">
        <v>872022</v>
      </c>
      <c r="X9" s="40">
        <v>900255</v>
      </c>
      <c r="Y9" s="40">
        <v>955577</v>
      </c>
      <c r="Z9" s="40">
        <v>1004544</v>
      </c>
      <c r="AA9" s="40">
        <v>1275718</v>
      </c>
      <c r="AB9" s="40">
        <v>428853</v>
      </c>
      <c r="AC9" s="40">
        <v>631712</v>
      </c>
      <c r="AD9" s="40">
        <v>878421</v>
      </c>
      <c r="AE9" s="40">
        <v>867212</v>
      </c>
      <c r="AF9" s="40">
        <v>977079</v>
      </c>
      <c r="AG9" s="40">
        <v>1013850</v>
      </c>
      <c r="AH9" s="40">
        <v>1107896</v>
      </c>
      <c r="AI9" s="40">
        <v>1030636</v>
      </c>
      <c r="AJ9" s="40">
        <v>1032574</v>
      </c>
      <c r="AK9" s="40">
        <v>1055088</v>
      </c>
      <c r="AL9" s="40">
        <v>1235271</v>
      </c>
      <c r="AM9" s="40">
        <v>1095984</v>
      </c>
      <c r="AN9" s="40">
        <v>594086</v>
      </c>
      <c r="AO9" s="40">
        <v>769012</v>
      </c>
      <c r="AP9" s="40">
        <v>881143</v>
      </c>
      <c r="AQ9" s="40">
        <v>1012492</v>
      </c>
      <c r="AR9" s="40">
        <v>1048374</v>
      </c>
      <c r="AS9" s="40">
        <v>1106388</v>
      </c>
      <c r="AT9" s="40">
        <v>1220913</v>
      </c>
      <c r="AU9" s="40">
        <v>1104739</v>
      </c>
      <c r="AV9" s="40">
        <v>1129021</v>
      </c>
      <c r="AW9" s="40">
        <v>1268024</v>
      </c>
      <c r="AX9" s="40">
        <v>1336965</v>
      </c>
      <c r="AY9" s="40">
        <v>1237266</v>
      </c>
      <c r="AZ9" s="40">
        <v>657383</v>
      </c>
      <c r="BA9" s="40">
        <v>864102</v>
      </c>
      <c r="BB9" s="40">
        <v>1080717</v>
      </c>
      <c r="BC9" s="40">
        <v>1148214</v>
      </c>
      <c r="BD9" s="40">
        <v>1245555</v>
      </c>
      <c r="BE9" s="40">
        <v>1165181</v>
      </c>
      <c r="BF9" s="40">
        <v>1379303</v>
      </c>
      <c r="BG9" s="40">
        <v>1172636</v>
      </c>
      <c r="BH9" s="40">
        <v>1243506</v>
      </c>
      <c r="BI9" s="40">
        <v>1387287</v>
      </c>
      <c r="BJ9" s="40">
        <v>1399442</v>
      </c>
      <c r="BK9" s="40">
        <v>1387986</v>
      </c>
      <c r="BL9">
        <f>AZ9*(1+BZ9)</f>
        <v>745948.30007684103</v>
      </c>
      <c r="BM9">
        <f t="shared" ref="BM9:BW9" si="0">BA9*(1+CA9)</f>
        <v>983446.80043588008</v>
      </c>
      <c r="BN9">
        <f t="shared" si="0"/>
        <v>1206943.831840409</v>
      </c>
      <c r="BO9">
        <f t="shared" si="0"/>
        <v>1296783.1656640903</v>
      </c>
      <c r="BP9">
        <f t="shared" si="0"/>
        <v>1421691.9718113113</v>
      </c>
      <c r="BQ9">
        <f t="shared" si="0"/>
        <v>1275279.5916158746</v>
      </c>
      <c r="BR9">
        <f t="shared" si="0"/>
        <v>1528609.2514672824</v>
      </c>
      <c r="BS9">
        <f t="shared" si="0"/>
        <v>1306564.0198720002</v>
      </c>
      <c r="BT9">
        <f t="shared" si="0"/>
        <v>1369530.7337466404</v>
      </c>
      <c r="BU9">
        <f t="shared" si="0"/>
        <v>1531903.9997217937</v>
      </c>
      <c r="BV9">
        <f t="shared" si="0"/>
        <v>1546003.7231772419</v>
      </c>
      <c r="BW9">
        <f t="shared" si="0"/>
        <v>1542189.9922372045</v>
      </c>
      <c r="BY9" t="s">
        <v>49</v>
      </c>
      <c r="BZ9">
        <f>((AZ9/D9)^(1/4))-1</f>
        <v>0.13472404987175057</v>
      </c>
      <c r="CA9">
        <f t="shared" ref="CA9:CK9" si="1">((BA9/E9)^(1/4))-1</f>
        <v>0.13811425090542562</v>
      </c>
      <c r="CB9">
        <f t="shared" si="1"/>
        <v>0.11679915448763079</v>
      </c>
      <c r="CC9">
        <f t="shared" si="1"/>
        <v>0.12939152950938615</v>
      </c>
      <c r="CD9">
        <f t="shared" si="1"/>
        <v>0.14141244008599485</v>
      </c>
      <c r="CE9">
        <f t="shared" si="1"/>
        <v>9.4490548349033032E-2</v>
      </c>
      <c r="CF9">
        <f t="shared" si="1"/>
        <v>0.10824760873229633</v>
      </c>
      <c r="CG9">
        <f t="shared" si="1"/>
        <v>0.11421107647385909</v>
      </c>
      <c r="CH9">
        <f t="shared" si="1"/>
        <v>0.10134630130183564</v>
      </c>
      <c r="CI9">
        <f t="shared" si="1"/>
        <v>0.10424447120299818</v>
      </c>
      <c r="CJ9">
        <f t="shared" si="1"/>
        <v>0.10472868698898696</v>
      </c>
      <c r="CK9">
        <f t="shared" si="1"/>
        <v>0.11109909771222792</v>
      </c>
    </row>
    <row r="10" spans="1:89" x14ac:dyDescent="0.25">
      <c r="A10" s="11" t="s">
        <v>41</v>
      </c>
      <c r="B10" s="39" t="s">
        <v>84</v>
      </c>
      <c r="C10" s="42" t="s">
        <v>48</v>
      </c>
      <c r="D10" s="40" t="s">
        <v>85</v>
      </c>
      <c r="E10" s="40" t="s">
        <v>85</v>
      </c>
      <c r="F10" s="40" t="s">
        <v>85</v>
      </c>
      <c r="G10" s="40" t="s">
        <v>85</v>
      </c>
      <c r="H10" s="40" t="s">
        <v>85</v>
      </c>
      <c r="I10" s="40" t="s">
        <v>85</v>
      </c>
      <c r="J10" s="40" t="s">
        <v>85</v>
      </c>
      <c r="K10" s="40" t="s">
        <v>85</v>
      </c>
      <c r="L10" s="40" t="s">
        <v>85</v>
      </c>
      <c r="M10" s="40" t="s">
        <v>85</v>
      </c>
      <c r="N10" s="40" t="s">
        <v>85</v>
      </c>
      <c r="O10" s="40" t="s">
        <v>85</v>
      </c>
      <c r="P10" s="40" t="s">
        <v>85</v>
      </c>
      <c r="Q10" s="40" t="s">
        <v>85</v>
      </c>
      <c r="R10" s="40" t="s">
        <v>85</v>
      </c>
      <c r="S10" s="40" t="s">
        <v>85</v>
      </c>
      <c r="T10" s="40" t="s">
        <v>85</v>
      </c>
      <c r="U10" s="40" t="s">
        <v>85</v>
      </c>
      <c r="V10" s="40" t="s">
        <v>85</v>
      </c>
      <c r="W10" s="40" t="s">
        <v>85</v>
      </c>
      <c r="X10" s="40" t="s">
        <v>85</v>
      </c>
      <c r="Y10" s="40" t="s">
        <v>85</v>
      </c>
      <c r="Z10" s="40" t="s">
        <v>85</v>
      </c>
      <c r="AA10" s="40" t="s">
        <v>85</v>
      </c>
      <c r="AB10" s="40" t="s">
        <v>85</v>
      </c>
      <c r="AC10" s="40" t="s">
        <v>85</v>
      </c>
      <c r="AD10" s="40" t="s">
        <v>85</v>
      </c>
      <c r="AE10" s="40" t="s">
        <v>85</v>
      </c>
      <c r="AF10" s="40" t="s">
        <v>85</v>
      </c>
      <c r="AG10" s="40" t="s">
        <v>85</v>
      </c>
      <c r="AH10" s="40" t="s">
        <v>85</v>
      </c>
      <c r="AI10" s="40" t="s">
        <v>85</v>
      </c>
      <c r="AJ10" s="40" t="s">
        <v>85</v>
      </c>
      <c r="AK10" s="40" t="s">
        <v>85</v>
      </c>
      <c r="AL10" s="40" t="s">
        <v>85</v>
      </c>
      <c r="AM10" s="40" t="s">
        <v>85</v>
      </c>
      <c r="AN10" s="40" t="s">
        <v>85</v>
      </c>
      <c r="AO10" s="40" t="s">
        <v>85</v>
      </c>
      <c r="AP10" s="40" t="s">
        <v>85</v>
      </c>
      <c r="AQ10" s="40" t="s">
        <v>85</v>
      </c>
      <c r="AR10" s="40" t="s">
        <v>85</v>
      </c>
      <c r="AS10" s="40" t="s">
        <v>85</v>
      </c>
      <c r="AT10" s="40" t="s">
        <v>85</v>
      </c>
      <c r="AU10" s="40" t="s">
        <v>85</v>
      </c>
      <c r="AV10" s="40" t="s">
        <v>85</v>
      </c>
      <c r="AW10" s="40" t="s">
        <v>85</v>
      </c>
      <c r="AX10" s="40" t="s">
        <v>85</v>
      </c>
      <c r="AY10" s="40" t="s">
        <v>85</v>
      </c>
      <c r="AZ10" s="40" t="s">
        <v>85</v>
      </c>
      <c r="BA10" s="40" t="s">
        <v>85</v>
      </c>
      <c r="BB10" s="40" t="s">
        <v>85</v>
      </c>
      <c r="BC10" s="40" t="s">
        <v>85</v>
      </c>
      <c r="BD10" s="40" t="s">
        <v>85</v>
      </c>
      <c r="BE10" s="40" t="s">
        <v>85</v>
      </c>
      <c r="BF10" s="40" t="s">
        <v>85</v>
      </c>
      <c r="BG10" s="40" t="s">
        <v>85</v>
      </c>
      <c r="BH10" s="40" t="s">
        <v>85</v>
      </c>
      <c r="BI10" s="40" t="s">
        <v>85</v>
      </c>
      <c r="BJ10" s="40" t="s">
        <v>85</v>
      </c>
      <c r="BK10" s="40" t="s">
        <v>85</v>
      </c>
    </row>
    <row r="11" spans="1:89" x14ac:dyDescent="0.25">
      <c r="B11" s="11" t="s">
        <v>54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</row>
    <row r="12" spans="1:89" x14ac:dyDescent="0.25">
      <c r="A12" s="11" t="s">
        <v>54</v>
      </c>
      <c r="B12" s="39" t="s">
        <v>49</v>
      </c>
      <c r="C12" s="42" t="s">
        <v>48</v>
      </c>
      <c r="D12" s="40">
        <v>538168</v>
      </c>
      <c r="E12" s="40">
        <v>601089</v>
      </c>
      <c r="F12" s="40">
        <v>944257</v>
      </c>
      <c r="G12" s="40">
        <v>1029272</v>
      </c>
      <c r="H12" s="40">
        <v>1080714</v>
      </c>
      <c r="I12" s="40">
        <v>1228082</v>
      </c>
      <c r="J12" s="40">
        <v>1381127</v>
      </c>
      <c r="K12" s="40">
        <v>1212894</v>
      </c>
      <c r="L12" s="40">
        <v>1338647</v>
      </c>
      <c r="M12" s="40">
        <v>1430597</v>
      </c>
      <c r="N12" s="40">
        <v>1427285</v>
      </c>
      <c r="O12" s="40">
        <v>1498976</v>
      </c>
      <c r="P12" s="40">
        <v>519742</v>
      </c>
      <c r="Q12" s="40">
        <v>668599</v>
      </c>
      <c r="R12" s="40">
        <v>915468</v>
      </c>
      <c r="S12" s="40">
        <v>1144237</v>
      </c>
      <c r="T12" s="40">
        <v>1175219</v>
      </c>
      <c r="U12" s="40">
        <v>1415079</v>
      </c>
      <c r="V12" s="40">
        <v>1417214</v>
      </c>
      <c r="W12" s="40">
        <v>1367924</v>
      </c>
      <c r="X12" s="40">
        <v>1431562</v>
      </c>
      <c r="Y12" s="40">
        <v>1435550</v>
      </c>
      <c r="Z12" s="40">
        <v>1577875</v>
      </c>
      <c r="AA12" s="40">
        <v>1616837</v>
      </c>
      <c r="AB12" s="40">
        <v>573891</v>
      </c>
      <c r="AC12" s="40">
        <v>704725</v>
      </c>
      <c r="AD12" s="40">
        <v>1136096</v>
      </c>
      <c r="AE12" s="40">
        <v>1165857</v>
      </c>
      <c r="AF12" s="40">
        <v>1453737</v>
      </c>
      <c r="AG12" s="40">
        <v>1450163</v>
      </c>
      <c r="AH12" s="40">
        <v>1624721</v>
      </c>
      <c r="AI12" s="40">
        <v>1495139</v>
      </c>
      <c r="AJ12" s="40">
        <v>1563710</v>
      </c>
      <c r="AK12" s="40">
        <v>1586969</v>
      </c>
      <c r="AL12" s="40">
        <v>1739817</v>
      </c>
      <c r="AM12" s="40">
        <v>1694696</v>
      </c>
      <c r="AN12" s="40">
        <v>690721</v>
      </c>
      <c r="AO12" s="40">
        <v>852292</v>
      </c>
      <c r="AP12" s="40">
        <v>1076826</v>
      </c>
      <c r="AQ12" s="40">
        <v>1342340</v>
      </c>
      <c r="AR12" s="40">
        <v>1520602</v>
      </c>
      <c r="AS12" s="40">
        <v>1657742</v>
      </c>
      <c r="AT12" s="40">
        <v>1787230</v>
      </c>
      <c r="AU12" s="40">
        <v>1658281</v>
      </c>
      <c r="AV12" s="40">
        <v>1636574</v>
      </c>
      <c r="AW12" s="40">
        <v>1879934</v>
      </c>
      <c r="AX12" s="40">
        <v>1942387</v>
      </c>
      <c r="AY12" s="40">
        <v>1878776</v>
      </c>
      <c r="AZ12" s="40">
        <v>759941</v>
      </c>
      <c r="BA12" s="40">
        <v>925974</v>
      </c>
      <c r="BB12" s="40">
        <v>1310818</v>
      </c>
      <c r="BC12" s="40">
        <v>1481461</v>
      </c>
      <c r="BD12" s="40">
        <v>1653105</v>
      </c>
      <c r="BE12" s="40">
        <v>1577030</v>
      </c>
      <c r="BF12" s="40">
        <v>1870251</v>
      </c>
      <c r="BG12" s="40">
        <v>1611937</v>
      </c>
      <c r="BH12" s="40">
        <v>1701815</v>
      </c>
      <c r="BI12" s="40">
        <v>1882112</v>
      </c>
      <c r="BJ12" s="40">
        <v>1918657</v>
      </c>
      <c r="BK12" s="40">
        <v>1921512</v>
      </c>
      <c r="BL12">
        <f>AZ12*(1+BZ12)</f>
        <v>828410.08506089658</v>
      </c>
      <c r="BM12">
        <f t="shared" ref="BM12" si="2">BA12*(1+CA12)</f>
        <v>1031605.8482519769</v>
      </c>
      <c r="BN12">
        <f t="shared" ref="BN12" si="3">BB12*(1+CB12)</f>
        <v>1422837.9568473296</v>
      </c>
      <c r="BO12">
        <f t="shared" ref="BO12" si="4">BC12*(1+CC12)</f>
        <v>1622670.1201166036</v>
      </c>
      <c r="BP12">
        <f t="shared" ref="BP12" si="5">BD12*(1+CD12)</f>
        <v>1838433.2028169502</v>
      </c>
      <c r="BQ12">
        <f t="shared" ref="BQ12" si="6">BE12*(1+CE12)</f>
        <v>1678777.3546776995</v>
      </c>
      <c r="BR12">
        <f t="shared" ref="BR12" si="7">BF12*(1+CF12)</f>
        <v>2017513.5753480652</v>
      </c>
      <c r="BS12">
        <f t="shared" ref="BS12" si="8">BG12*(1+CG12)</f>
        <v>1730730.1853501205</v>
      </c>
      <c r="BT12">
        <f t="shared" ref="BT12" si="9">BH12*(1+CH12)</f>
        <v>1807065.5926419911</v>
      </c>
      <c r="BU12">
        <f t="shared" ref="BU12" si="10">BI12*(1+CI12)</f>
        <v>2015707.4554017566</v>
      </c>
      <c r="BV12">
        <f t="shared" ref="BV12" si="11">BJ12*(1+CJ12)</f>
        <v>2065946.176020151</v>
      </c>
      <c r="BW12">
        <f t="shared" ref="BW12" si="12">BK12*(1+CK12)</f>
        <v>2044585.1700280043</v>
      </c>
      <c r="BY12" t="s">
        <v>49</v>
      </c>
      <c r="BZ12">
        <f>((AZ12/D12)^(1/4))-1</f>
        <v>9.0097895837830233E-2</v>
      </c>
      <c r="CA12">
        <f t="shared" ref="CA12" si="13">((BA12/E12)^(1/4))-1</f>
        <v>0.11407647326164327</v>
      </c>
      <c r="CB12">
        <f t="shared" ref="CB12" si="14">((BB12/F12)^(1/4))-1</f>
        <v>8.5458055082650475E-2</v>
      </c>
      <c r="CC12">
        <f t="shared" ref="CC12" si="15">((BC12/G12)^(1/4))-1</f>
        <v>9.5317473842783329E-2</v>
      </c>
      <c r="CD12">
        <f t="shared" ref="CD12" si="16">((BD12/H12)^(1/4))-1</f>
        <v>0.112109153875253</v>
      </c>
      <c r="CE12">
        <f t="shared" ref="CE12" si="17">((BE12/I12)^(1/4))-1</f>
        <v>6.4518338064399217E-2</v>
      </c>
      <c r="CF12">
        <f t="shared" ref="CF12" si="18">((BF12/J12)^(1/4))-1</f>
        <v>7.8739471519098325E-2</v>
      </c>
      <c r="CG12">
        <f t="shared" ref="CG12" si="19">((BG12/K12)^(1/4))-1</f>
        <v>7.3695923196825053E-2</v>
      </c>
      <c r="CH12">
        <f t="shared" ref="CH12" si="20">((BH12/L12)^(1/4))-1</f>
        <v>6.1846083529638163E-2</v>
      </c>
      <c r="CI12">
        <f t="shared" ref="CI12" si="21">((BI12/M12)^(1/4))-1</f>
        <v>7.0981671336114216E-2</v>
      </c>
      <c r="CJ12">
        <f t="shared" ref="CJ12" si="22">((BJ12/N12)^(1/4))-1</f>
        <v>7.6766809294288141E-2</v>
      </c>
      <c r="CK12">
        <f t="shared" ref="CK12" si="23">((BK12/O12)^(1/4))-1</f>
        <v>6.4050169880804475E-2</v>
      </c>
    </row>
    <row r="13" spans="1:89" x14ac:dyDescent="0.25">
      <c r="A13" s="11" t="s">
        <v>54</v>
      </c>
      <c r="B13" s="39" t="s">
        <v>84</v>
      </c>
      <c r="C13" s="42" t="s">
        <v>48</v>
      </c>
      <c r="D13" s="40" t="s">
        <v>85</v>
      </c>
      <c r="E13" s="40" t="s">
        <v>85</v>
      </c>
      <c r="F13" s="40" t="s">
        <v>85</v>
      </c>
      <c r="G13" s="40" t="s">
        <v>85</v>
      </c>
      <c r="H13" s="40" t="s">
        <v>85</v>
      </c>
      <c r="I13" s="40" t="s">
        <v>85</v>
      </c>
      <c r="J13" s="40" t="s">
        <v>85</v>
      </c>
      <c r="K13" s="40" t="s">
        <v>85</v>
      </c>
      <c r="L13" s="40" t="s">
        <v>85</v>
      </c>
      <c r="M13" s="40" t="s">
        <v>85</v>
      </c>
      <c r="N13" s="40" t="s">
        <v>85</v>
      </c>
      <c r="O13" s="40" t="s">
        <v>85</v>
      </c>
      <c r="P13" s="40" t="s">
        <v>85</v>
      </c>
      <c r="Q13" s="40" t="s">
        <v>85</v>
      </c>
      <c r="R13" s="40" t="s">
        <v>85</v>
      </c>
      <c r="S13" s="40" t="s">
        <v>85</v>
      </c>
      <c r="T13" s="40" t="s">
        <v>85</v>
      </c>
      <c r="U13" s="40" t="s">
        <v>85</v>
      </c>
      <c r="V13" s="40" t="s">
        <v>85</v>
      </c>
      <c r="W13" s="40" t="s">
        <v>85</v>
      </c>
      <c r="X13" s="40" t="s">
        <v>85</v>
      </c>
      <c r="Y13" s="40" t="s">
        <v>85</v>
      </c>
      <c r="Z13" s="40" t="s">
        <v>85</v>
      </c>
      <c r="AA13" s="40" t="s">
        <v>85</v>
      </c>
      <c r="AB13" s="40" t="s">
        <v>85</v>
      </c>
      <c r="AC13" s="40" t="s">
        <v>85</v>
      </c>
      <c r="AD13" s="40" t="s">
        <v>85</v>
      </c>
      <c r="AE13" s="40" t="s">
        <v>85</v>
      </c>
      <c r="AF13" s="40" t="s">
        <v>85</v>
      </c>
      <c r="AG13" s="40" t="s">
        <v>85</v>
      </c>
      <c r="AH13" s="40" t="s">
        <v>85</v>
      </c>
      <c r="AI13" s="40" t="s">
        <v>85</v>
      </c>
      <c r="AJ13" s="40" t="s">
        <v>85</v>
      </c>
      <c r="AK13" s="40" t="s">
        <v>85</v>
      </c>
      <c r="AL13" s="40" t="s">
        <v>85</v>
      </c>
      <c r="AM13" s="40" t="s">
        <v>85</v>
      </c>
      <c r="AN13" s="40" t="s">
        <v>85</v>
      </c>
      <c r="AO13" s="40" t="s">
        <v>85</v>
      </c>
      <c r="AP13" s="40" t="s">
        <v>85</v>
      </c>
      <c r="AQ13" s="40" t="s">
        <v>85</v>
      </c>
      <c r="AR13" s="40" t="s">
        <v>85</v>
      </c>
      <c r="AS13" s="40" t="s">
        <v>85</v>
      </c>
      <c r="AT13" s="40" t="s">
        <v>85</v>
      </c>
      <c r="AU13" s="40" t="s">
        <v>85</v>
      </c>
      <c r="AV13" s="40" t="s">
        <v>85</v>
      </c>
      <c r="AW13" s="40" t="s">
        <v>85</v>
      </c>
      <c r="AX13" s="40" t="s">
        <v>85</v>
      </c>
      <c r="AY13" s="40" t="s">
        <v>85</v>
      </c>
      <c r="AZ13" s="40" t="s">
        <v>85</v>
      </c>
      <c r="BA13" s="40" t="s">
        <v>85</v>
      </c>
      <c r="BB13" s="40" t="s">
        <v>85</v>
      </c>
      <c r="BC13" s="40" t="s">
        <v>85</v>
      </c>
      <c r="BD13" s="40" t="s">
        <v>85</v>
      </c>
      <c r="BE13" s="40" t="s">
        <v>85</v>
      </c>
      <c r="BF13" s="40" t="s">
        <v>85</v>
      </c>
      <c r="BG13" s="40" t="s">
        <v>85</v>
      </c>
      <c r="BH13" s="40" t="s">
        <v>85</v>
      </c>
      <c r="BI13" s="40" t="s">
        <v>85</v>
      </c>
      <c r="BJ13" s="40" t="s">
        <v>85</v>
      </c>
      <c r="BK13" s="40" t="s">
        <v>85</v>
      </c>
    </row>
    <row r="14" spans="1:89" x14ac:dyDescent="0.25">
      <c r="B14" s="11" t="s">
        <v>55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</row>
    <row r="15" spans="1:89" x14ac:dyDescent="0.25">
      <c r="A15" s="11" t="s">
        <v>55</v>
      </c>
      <c r="B15" s="39" t="s">
        <v>49</v>
      </c>
      <c r="C15" s="42" t="s">
        <v>48</v>
      </c>
      <c r="D15" s="40">
        <v>132281</v>
      </c>
      <c r="E15" s="40">
        <v>140211</v>
      </c>
      <c r="F15" s="40">
        <v>162377</v>
      </c>
      <c r="G15" s="40">
        <v>162719</v>
      </c>
      <c r="H15" s="40">
        <v>165085</v>
      </c>
      <c r="I15" s="40">
        <v>196502</v>
      </c>
      <c r="J15" s="40">
        <v>208873</v>
      </c>
      <c r="K15" s="40">
        <v>180373</v>
      </c>
      <c r="L15" s="40">
        <v>200628</v>
      </c>
      <c r="M15" s="40">
        <v>207492</v>
      </c>
      <c r="N15" s="40">
        <v>224919</v>
      </c>
      <c r="O15" s="40">
        <v>222880</v>
      </c>
      <c r="P15" s="40">
        <v>160572</v>
      </c>
      <c r="Q15" s="40">
        <v>135419</v>
      </c>
      <c r="R15" s="40">
        <v>180834</v>
      </c>
      <c r="S15" s="40">
        <v>232954</v>
      </c>
      <c r="T15" s="40">
        <v>228497</v>
      </c>
      <c r="U15" s="40">
        <v>283895</v>
      </c>
      <c r="V15" s="40">
        <v>208912</v>
      </c>
      <c r="W15" s="40">
        <v>214693</v>
      </c>
      <c r="X15" s="40">
        <v>216412</v>
      </c>
      <c r="Y15" s="40">
        <v>232711</v>
      </c>
      <c r="Z15" s="40">
        <v>240573</v>
      </c>
      <c r="AA15" s="40">
        <v>245472</v>
      </c>
      <c r="AB15" s="40">
        <v>164300</v>
      </c>
      <c r="AC15" s="40">
        <v>165765</v>
      </c>
      <c r="AD15" s="40">
        <v>199880</v>
      </c>
      <c r="AE15" s="40">
        <v>200298</v>
      </c>
      <c r="AF15" s="40">
        <v>226424</v>
      </c>
      <c r="AG15" s="40">
        <v>234955</v>
      </c>
      <c r="AH15" s="40">
        <v>245363</v>
      </c>
      <c r="AI15" s="40">
        <v>264218</v>
      </c>
      <c r="AJ15" s="40">
        <v>246994</v>
      </c>
      <c r="AK15" s="40">
        <v>260718</v>
      </c>
      <c r="AL15" s="40">
        <v>287606</v>
      </c>
      <c r="AM15" s="40">
        <v>282185</v>
      </c>
      <c r="AN15" s="40">
        <v>217034</v>
      </c>
      <c r="AO15" s="40">
        <v>220729</v>
      </c>
      <c r="AP15" s="40">
        <v>230009</v>
      </c>
      <c r="AQ15" s="40">
        <v>244494</v>
      </c>
      <c r="AR15" s="40">
        <v>264605</v>
      </c>
      <c r="AS15" s="40">
        <v>296994</v>
      </c>
      <c r="AT15" s="40">
        <v>328494</v>
      </c>
      <c r="AU15" s="40">
        <v>305074</v>
      </c>
      <c r="AV15" s="40">
        <v>302067</v>
      </c>
      <c r="AW15" s="40">
        <v>347332</v>
      </c>
      <c r="AX15" s="40">
        <v>355250</v>
      </c>
      <c r="AY15" s="40">
        <v>333176</v>
      </c>
      <c r="AZ15" s="40">
        <v>177010</v>
      </c>
      <c r="BA15" s="40">
        <v>204399</v>
      </c>
      <c r="BB15" s="40">
        <v>259546</v>
      </c>
      <c r="BC15" s="40">
        <v>266509</v>
      </c>
      <c r="BD15" s="40">
        <v>284712</v>
      </c>
      <c r="BE15" s="40">
        <v>294410</v>
      </c>
      <c r="BF15" s="40">
        <v>298781</v>
      </c>
      <c r="BG15" s="40">
        <v>313073</v>
      </c>
      <c r="BH15" s="40">
        <v>317188</v>
      </c>
      <c r="BI15" s="40">
        <v>348282</v>
      </c>
      <c r="BJ15" s="40">
        <v>375852</v>
      </c>
      <c r="BK15" s="40">
        <v>340066</v>
      </c>
      <c r="BL15">
        <f>AZ15*(1+BZ15)</f>
        <v>190380.68506775962</v>
      </c>
      <c r="BM15">
        <f t="shared" ref="BM15" si="24">BA15*(1+CA15)</f>
        <v>224596.47547331601</v>
      </c>
      <c r="BN15">
        <f t="shared" ref="BN15" si="25">BB15*(1+CB15)</f>
        <v>291834.61083767132</v>
      </c>
      <c r="BO15">
        <f t="shared" ref="BO15" si="26">BC15*(1+CC15)</f>
        <v>301495.11719343089</v>
      </c>
      <c r="BP15">
        <f t="shared" ref="BP15" si="27">BD15*(1+CD15)</f>
        <v>326272.3805238682</v>
      </c>
      <c r="BQ15">
        <f t="shared" ref="BQ15" si="28">BE15*(1+CE15)</f>
        <v>325723.39504411188</v>
      </c>
      <c r="BR15">
        <f t="shared" ref="BR15" si="29">BF15*(1+CF15)</f>
        <v>326753.79816258303</v>
      </c>
      <c r="BS15">
        <f t="shared" ref="BS15" si="30">BG15*(1+CG15)</f>
        <v>359347.09343093383</v>
      </c>
      <c r="BT15">
        <f t="shared" ref="BT15" si="31">BH15*(1+CH15)</f>
        <v>355670.66727586021</v>
      </c>
      <c r="BU15">
        <f t="shared" ref="BU15" si="32">BI15*(1+CI15)</f>
        <v>396427.20266597456</v>
      </c>
      <c r="BV15">
        <f t="shared" ref="BV15" si="33">BJ15*(1+CJ15)</f>
        <v>427331.14451267431</v>
      </c>
      <c r="BW15">
        <f t="shared" ref="BW15" si="34">BK15*(1+CK15)</f>
        <v>377951.64645867946</v>
      </c>
      <c r="BY15" t="s">
        <v>49</v>
      </c>
      <c r="BZ15">
        <f>((AZ15/D15)^(1/4))-1</f>
        <v>7.5536326014121302E-2</v>
      </c>
      <c r="CA15">
        <f t="shared" ref="CA15" si="35">((BA15/E15)^(1/4))-1</f>
        <v>9.881396422348443E-2</v>
      </c>
      <c r="CB15">
        <f t="shared" ref="CB15" si="36">((BB15/F15)^(1/4))-1</f>
        <v>0.12440419362144417</v>
      </c>
      <c r="CC15">
        <f t="shared" ref="CC15" si="37">((BC15/G15)^(1/4))-1</f>
        <v>0.1312755561479384</v>
      </c>
      <c r="CD15">
        <f t="shared" ref="CD15" si="38">((BD15/H15)^(1/4))-1</f>
        <v>0.14597340654369395</v>
      </c>
      <c r="CE15">
        <f t="shared" ref="CE15" si="39">((BE15/I15)^(1/4))-1</f>
        <v>0.10635982148742196</v>
      </c>
      <c r="CF15">
        <f t="shared" ref="CF15" si="40">((BF15/J15)^(1/4))-1</f>
        <v>9.3623082333157193E-2</v>
      </c>
      <c r="CG15">
        <f t="shared" ref="CG15" si="41">((BG15/K15)^(1/4))-1</f>
        <v>0.14780608174749599</v>
      </c>
      <c r="CH15">
        <f t="shared" ref="CH15" si="42">((BH15/L15)^(1/4))-1</f>
        <v>0.12132447405280211</v>
      </c>
      <c r="CI15">
        <f t="shared" ref="CI15" si="43">((BI15/M15)^(1/4))-1</f>
        <v>0.13823626448100845</v>
      </c>
      <c r="CJ15">
        <f t="shared" ref="CJ15" si="44">((BJ15/N15)^(1/4))-1</f>
        <v>0.13696653074261755</v>
      </c>
      <c r="CK15">
        <f t="shared" ref="CK15" si="45">((BK15/O15)^(1/4))-1</f>
        <v>0.11140674592190769</v>
      </c>
    </row>
    <row r="16" spans="1:89" x14ac:dyDescent="0.25">
      <c r="A16" s="11" t="s">
        <v>55</v>
      </c>
      <c r="B16" s="39" t="s">
        <v>84</v>
      </c>
      <c r="C16" s="42" t="s">
        <v>48</v>
      </c>
      <c r="D16" s="40" t="s">
        <v>85</v>
      </c>
      <c r="E16" s="40" t="s">
        <v>85</v>
      </c>
      <c r="F16" s="40" t="s">
        <v>85</v>
      </c>
      <c r="G16" s="40" t="s">
        <v>85</v>
      </c>
      <c r="H16" s="40" t="s">
        <v>85</v>
      </c>
      <c r="I16" s="40" t="s">
        <v>85</v>
      </c>
      <c r="J16" s="40" t="s">
        <v>85</v>
      </c>
      <c r="K16" s="40" t="s">
        <v>85</v>
      </c>
      <c r="L16" s="40" t="s">
        <v>85</v>
      </c>
      <c r="M16" s="40" t="s">
        <v>85</v>
      </c>
      <c r="N16" s="40" t="s">
        <v>85</v>
      </c>
      <c r="O16" s="40" t="s">
        <v>85</v>
      </c>
      <c r="P16" s="40" t="s">
        <v>85</v>
      </c>
      <c r="Q16" s="40" t="s">
        <v>85</v>
      </c>
      <c r="R16" s="40" t="s">
        <v>85</v>
      </c>
      <c r="S16" s="40" t="s">
        <v>85</v>
      </c>
      <c r="T16" s="40" t="s">
        <v>85</v>
      </c>
      <c r="U16" s="40" t="s">
        <v>85</v>
      </c>
      <c r="V16" s="40" t="s">
        <v>85</v>
      </c>
      <c r="W16" s="40" t="s">
        <v>85</v>
      </c>
      <c r="X16" s="40" t="s">
        <v>85</v>
      </c>
      <c r="Y16" s="40" t="s">
        <v>85</v>
      </c>
      <c r="Z16" s="40" t="s">
        <v>85</v>
      </c>
      <c r="AA16" s="40" t="s">
        <v>85</v>
      </c>
      <c r="AB16" s="40" t="s">
        <v>85</v>
      </c>
      <c r="AC16" s="40" t="s">
        <v>85</v>
      </c>
      <c r="AD16" s="40" t="s">
        <v>85</v>
      </c>
      <c r="AE16" s="40" t="s">
        <v>85</v>
      </c>
      <c r="AF16" s="40" t="s">
        <v>85</v>
      </c>
      <c r="AG16" s="40" t="s">
        <v>85</v>
      </c>
      <c r="AH16" s="40" t="s">
        <v>85</v>
      </c>
      <c r="AI16" s="40" t="s">
        <v>85</v>
      </c>
      <c r="AJ16" s="40" t="s">
        <v>85</v>
      </c>
      <c r="AK16" s="40" t="s">
        <v>85</v>
      </c>
      <c r="AL16" s="40" t="s">
        <v>85</v>
      </c>
      <c r="AM16" s="40" t="s">
        <v>85</v>
      </c>
      <c r="AN16" s="40" t="s">
        <v>85</v>
      </c>
      <c r="AO16" s="40" t="s">
        <v>85</v>
      </c>
      <c r="AP16" s="40" t="s">
        <v>85</v>
      </c>
      <c r="AQ16" s="40" t="s">
        <v>85</v>
      </c>
      <c r="AR16" s="40" t="s">
        <v>85</v>
      </c>
      <c r="AS16" s="40" t="s">
        <v>85</v>
      </c>
      <c r="AT16" s="40" t="s">
        <v>85</v>
      </c>
      <c r="AU16" s="40" t="s">
        <v>85</v>
      </c>
      <c r="AV16" s="40" t="s">
        <v>85</v>
      </c>
      <c r="AW16" s="40" t="s">
        <v>85</v>
      </c>
      <c r="AX16" s="40" t="s">
        <v>85</v>
      </c>
      <c r="AY16" s="40" t="s">
        <v>85</v>
      </c>
      <c r="AZ16" s="40" t="s">
        <v>85</v>
      </c>
      <c r="BA16" s="40" t="s">
        <v>85</v>
      </c>
      <c r="BB16" s="40" t="s">
        <v>85</v>
      </c>
      <c r="BC16" s="40" t="s">
        <v>85</v>
      </c>
      <c r="BD16" s="40" t="s">
        <v>85</v>
      </c>
      <c r="BE16" s="40" t="s">
        <v>85</v>
      </c>
      <c r="BF16" s="40" t="s">
        <v>85</v>
      </c>
      <c r="BG16" s="40" t="s">
        <v>85</v>
      </c>
      <c r="BH16" s="40" t="s">
        <v>85</v>
      </c>
      <c r="BI16" s="40" t="s">
        <v>85</v>
      </c>
      <c r="BJ16" s="40" t="s">
        <v>85</v>
      </c>
      <c r="BK16" s="40" t="s">
        <v>85</v>
      </c>
    </row>
    <row r="17" spans="1:89" x14ac:dyDescent="0.25">
      <c r="B17" s="11" t="s">
        <v>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</row>
    <row r="18" spans="1:89" x14ac:dyDescent="0.25">
      <c r="A18" s="11" t="s">
        <v>56</v>
      </c>
      <c r="B18" s="39" t="s">
        <v>49</v>
      </c>
      <c r="C18" s="42" t="s">
        <v>48</v>
      </c>
      <c r="D18" s="40">
        <v>123206</v>
      </c>
      <c r="E18" s="40">
        <v>118630</v>
      </c>
      <c r="F18" s="40">
        <v>172598</v>
      </c>
      <c r="G18" s="40">
        <v>182131</v>
      </c>
      <c r="H18" s="40">
        <v>180923</v>
      </c>
      <c r="I18" s="40">
        <v>236015</v>
      </c>
      <c r="J18" s="40">
        <v>250777</v>
      </c>
      <c r="K18" s="40">
        <v>232647</v>
      </c>
      <c r="L18" s="40">
        <v>229193</v>
      </c>
      <c r="M18" s="40">
        <v>252194</v>
      </c>
      <c r="N18" s="40">
        <v>288270</v>
      </c>
      <c r="O18" s="40">
        <v>257457</v>
      </c>
      <c r="P18" s="40">
        <v>98683</v>
      </c>
      <c r="Q18" s="40">
        <v>142697</v>
      </c>
      <c r="R18" s="40">
        <v>200957</v>
      </c>
      <c r="S18" s="40">
        <v>217966</v>
      </c>
      <c r="T18" s="40">
        <v>263564</v>
      </c>
      <c r="U18" s="40">
        <v>238913</v>
      </c>
      <c r="V18" s="40">
        <v>230773</v>
      </c>
      <c r="W18" s="40">
        <v>266110</v>
      </c>
      <c r="X18" s="40">
        <v>268063</v>
      </c>
      <c r="Y18" s="40">
        <v>239451</v>
      </c>
      <c r="Z18" s="40">
        <v>279579</v>
      </c>
      <c r="AA18" s="40">
        <v>270896</v>
      </c>
      <c r="AB18" s="40">
        <v>117892</v>
      </c>
      <c r="AC18" s="40">
        <v>127534</v>
      </c>
      <c r="AD18" s="40">
        <v>200966</v>
      </c>
      <c r="AE18" s="40">
        <v>203024</v>
      </c>
      <c r="AF18" s="40">
        <v>237741</v>
      </c>
      <c r="AG18" s="40">
        <v>276129</v>
      </c>
      <c r="AH18" s="40">
        <v>247554</v>
      </c>
      <c r="AI18" s="40">
        <v>272097</v>
      </c>
      <c r="AJ18" s="40">
        <v>268444</v>
      </c>
      <c r="AK18" s="40">
        <v>251198</v>
      </c>
      <c r="AL18" s="40">
        <v>303774</v>
      </c>
      <c r="AM18" s="40">
        <v>308988</v>
      </c>
      <c r="AN18" s="40">
        <v>137710</v>
      </c>
      <c r="AO18" s="40">
        <v>142877</v>
      </c>
      <c r="AP18" s="40">
        <v>178353</v>
      </c>
      <c r="AQ18" s="40">
        <v>203302</v>
      </c>
      <c r="AR18" s="40">
        <v>265340</v>
      </c>
      <c r="AS18" s="40">
        <v>264511</v>
      </c>
      <c r="AT18" s="40">
        <v>246249</v>
      </c>
      <c r="AU18" s="40">
        <v>280899</v>
      </c>
      <c r="AV18" s="40">
        <v>266952</v>
      </c>
      <c r="AW18" s="40">
        <v>284712</v>
      </c>
      <c r="AX18" s="40">
        <v>309534</v>
      </c>
      <c r="AY18" s="40">
        <v>277950</v>
      </c>
      <c r="AZ18" s="40">
        <v>160445</v>
      </c>
      <c r="BA18" s="40">
        <v>163424</v>
      </c>
      <c r="BB18" s="40">
        <v>243282</v>
      </c>
      <c r="BC18" s="40">
        <v>276844</v>
      </c>
      <c r="BD18" s="40">
        <v>264340</v>
      </c>
      <c r="BE18" s="40">
        <v>270797</v>
      </c>
      <c r="BF18" s="40">
        <v>268946</v>
      </c>
      <c r="BG18" s="40">
        <v>273361</v>
      </c>
      <c r="BH18" s="40">
        <v>315018</v>
      </c>
      <c r="BI18" s="40">
        <v>292413</v>
      </c>
      <c r="BJ18" s="40">
        <v>287384</v>
      </c>
      <c r="BK18" s="40">
        <v>448783</v>
      </c>
      <c r="BL18">
        <f>AZ18*(1+BZ18)</f>
        <v>171395.63996962382</v>
      </c>
      <c r="BM18">
        <f t="shared" ref="BM18" si="46">BA18*(1+CA18)</f>
        <v>177050.09438633197</v>
      </c>
      <c r="BN18">
        <f t="shared" ref="BN18" si="47">BB18*(1+CB18)</f>
        <v>265080.95837193192</v>
      </c>
      <c r="BO18">
        <f t="shared" ref="BO18" si="48">BC18*(1+CC18)</f>
        <v>307395.79790490255</v>
      </c>
      <c r="BP18">
        <f t="shared" ref="BP18" si="49">BD18*(1+CD18)</f>
        <v>290623.12074454059</v>
      </c>
      <c r="BQ18">
        <f t="shared" ref="BQ18" si="50">BE18*(1+CE18)</f>
        <v>280265.673651719</v>
      </c>
      <c r="BR18">
        <f t="shared" ref="BR18" si="51">BF18*(1+CF18)</f>
        <v>273690.31923646876</v>
      </c>
      <c r="BS18">
        <f t="shared" ref="BS18" si="52">BG18*(1+CG18)</f>
        <v>284607.49247652694</v>
      </c>
      <c r="BT18">
        <f t="shared" ref="BT18" si="53">BH18*(1+CH18)</f>
        <v>341089.91204765096</v>
      </c>
      <c r="BU18">
        <f t="shared" ref="BU18" si="54">BI18*(1+CI18)</f>
        <v>303432.54385242774</v>
      </c>
      <c r="BV18">
        <f t="shared" ref="BV18" si="55">BJ18*(1+CJ18)</f>
        <v>287162.9258160672</v>
      </c>
      <c r="BW18">
        <f t="shared" ref="BW18" si="56">BK18*(1+CK18)</f>
        <v>515666.97735953896</v>
      </c>
      <c r="BY18" t="s">
        <v>49</v>
      </c>
      <c r="BZ18">
        <f>((AZ18/D18)^(1/4))-1</f>
        <v>6.8251674839501453E-2</v>
      </c>
      <c r="CA18">
        <f t="shared" ref="CA18" si="57">((BA18/E18)^(1/4))-1</f>
        <v>8.3378783938295342E-2</v>
      </c>
      <c r="CB18">
        <f t="shared" ref="CB18" si="58">((BB18/F18)^(1/4))-1</f>
        <v>8.9603663123173583E-2</v>
      </c>
      <c r="CC18">
        <f t="shared" ref="CC18" si="59">((BC18/G18)^(1/4))-1</f>
        <v>0.11035745006177677</v>
      </c>
      <c r="CD18">
        <f t="shared" ref="CD18" si="60">((BD18/H18)^(1/4))-1</f>
        <v>9.94292227606135E-2</v>
      </c>
      <c r="CE18">
        <f t="shared" ref="CE18" si="61">((BE18/I18)^(1/4))-1</f>
        <v>3.4965947376518258E-2</v>
      </c>
      <c r="CF18">
        <f t="shared" ref="CF18" si="62">((BF18/J18)^(1/4))-1</f>
        <v>1.7640415683701338E-2</v>
      </c>
      <c r="CG18">
        <f t="shared" ref="CG18" si="63">((BG18/K18)^(1/4))-1</f>
        <v>4.1141539855820364E-2</v>
      </c>
      <c r="CH18">
        <f t="shared" ref="CH18" si="64">((BH18/L18)^(1/4))-1</f>
        <v>8.2763245426137333E-2</v>
      </c>
      <c r="CI18">
        <f t="shared" ref="CI18" si="65">((BI18/M18)^(1/4))-1</f>
        <v>3.7684863027388493E-2</v>
      </c>
      <c r="CJ18">
        <f t="shared" ref="CJ18" si="66">((BJ18/N18)^(1/4))-1</f>
        <v>-7.6926406457145102E-4</v>
      </c>
      <c r="CK18">
        <f t="shared" ref="CK18" si="67">((BK18/O18)^(1/4))-1</f>
        <v>0.14903411528408816</v>
      </c>
    </row>
    <row r="19" spans="1:89" x14ac:dyDescent="0.25">
      <c r="A19" s="11" t="s">
        <v>56</v>
      </c>
      <c r="B19" s="39" t="s">
        <v>84</v>
      </c>
      <c r="C19" s="42" t="s">
        <v>48</v>
      </c>
      <c r="D19" s="40" t="s">
        <v>85</v>
      </c>
      <c r="E19" s="40" t="s">
        <v>85</v>
      </c>
      <c r="F19" s="40" t="s">
        <v>85</v>
      </c>
      <c r="G19" s="40" t="s">
        <v>85</v>
      </c>
      <c r="H19" s="40" t="s">
        <v>85</v>
      </c>
      <c r="I19" s="40" t="s">
        <v>85</v>
      </c>
      <c r="J19" s="40" t="s">
        <v>85</v>
      </c>
      <c r="K19" s="40" t="s">
        <v>85</v>
      </c>
      <c r="L19" s="40" t="s">
        <v>85</v>
      </c>
      <c r="M19" s="40" t="s">
        <v>85</v>
      </c>
      <c r="N19" s="40" t="s">
        <v>85</v>
      </c>
      <c r="O19" s="40" t="s">
        <v>85</v>
      </c>
      <c r="P19" s="40" t="s">
        <v>85</v>
      </c>
      <c r="Q19" s="40" t="s">
        <v>85</v>
      </c>
      <c r="R19" s="40" t="s">
        <v>85</v>
      </c>
      <c r="S19" s="40" t="s">
        <v>85</v>
      </c>
      <c r="T19" s="40" t="s">
        <v>85</v>
      </c>
      <c r="U19" s="40" t="s">
        <v>85</v>
      </c>
      <c r="V19" s="40" t="s">
        <v>85</v>
      </c>
      <c r="W19" s="40" t="s">
        <v>85</v>
      </c>
      <c r="X19" s="40" t="s">
        <v>85</v>
      </c>
      <c r="Y19" s="40" t="s">
        <v>85</v>
      </c>
      <c r="Z19" s="40" t="s">
        <v>85</v>
      </c>
      <c r="AA19" s="40" t="s">
        <v>85</v>
      </c>
      <c r="AB19" s="40" t="s">
        <v>85</v>
      </c>
      <c r="AC19" s="40" t="s">
        <v>85</v>
      </c>
      <c r="AD19" s="40" t="s">
        <v>85</v>
      </c>
      <c r="AE19" s="40" t="s">
        <v>85</v>
      </c>
      <c r="AF19" s="40" t="s">
        <v>85</v>
      </c>
      <c r="AG19" s="40" t="s">
        <v>85</v>
      </c>
      <c r="AH19" s="40" t="s">
        <v>85</v>
      </c>
      <c r="AI19" s="40" t="s">
        <v>85</v>
      </c>
      <c r="AJ19" s="40" t="s">
        <v>85</v>
      </c>
      <c r="AK19" s="40" t="s">
        <v>85</v>
      </c>
      <c r="AL19" s="40" t="s">
        <v>85</v>
      </c>
      <c r="AM19" s="40" t="s">
        <v>85</v>
      </c>
      <c r="AN19" s="40" t="s">
        <v>85</v>
      </c>
      <c r="AO19" s="40" t="s">
        <v>85</v>
      </c>
      <c r="AP19" s="40" t="s">
        <v>85</v>
      </c>
      <c r="AQ19" s="40" t="s">
        <v>85</v>
      </c>
      <c r="AR19" s="40" t="s">
        <v>85</v>
      </c>
      <c r="AS19" s="40" t="s">
        <v>85</v>
      </c>
      <c r="AT19" s="40" t="s">
        <v>85</v>
      </c>
      <c r="AU19" s="40" t="s">
        <v>85</v>
      </c>
      <c r="AV19" s="40" t="s">
        <v>85</v>
      </c>
      <c r="AW19" s="40" t="s">
        <v>85</v>
      </c>
      <c r="AX19" s="40" t="s">
        <v>85</v>
      </c>
      <c r="AY19" s="40" t="s">
        <v>85</v>
      </c>
      <c r="AZ19" s="40" t="s">
        <v>85</v>
      </c>
      <c r="BA19" s="40" t="s">
        <v>85</v>
      </c>
      <c r="BB19" s="40" t="s">
        <v>85</v>
      </c>
      <c r="BC19" s="40" t="s">
        <v>85</v>
      </c>
      <c r="BD19" s="40" t="s">
        <v>85</v>
      </c>
      <c r="BE19" s="40" t="s">
        <v>85</v>
      </c>
      <c r="BF19" s="40" t="s">
        <v>85</v>
      </c>
      <c r="BG19" s="40" t="s">
        <v>85</v>
      </c>
      <c r="BH19" s="40" t="s">
        <v>85</v>
      </c>
      <c r="BI19" s="40" t="s">
        <v>85</v>
      </c>
      <c r="BJ19" s="40" t="s">
        <v>85</v>
      </c>
      <c r="BK19" s="40" t="s">
        <v>85</v>
      </c>
    </row>
    <row r="20" spans="1:89" x14ac:dyDescent="0.25">
      <c r="B20" s="11" t="s">
        <v>57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</row>
    <row r="21" spans="1:89" x14ac:dyDescent="0.25">
      <c r="A21" s="11" t="s">
        <v>57</v>
      </c>
      <c r="B21" s="39" t="s">
        <v>49</v>
      </c>
      <c r="C21" s="42" t="s">
        <v>48</v>
      </c>
      <c r="D21" s="40">
        <v>21707</v>
      </c>
      <c r="E21" s="40">
        <v>26716</v>
      </c>
      <c r="F21" s="40">
        <v>25624</v>
      </c>
      <c r="G21" s="40">
        <v>33634</v>
      </c>
      <c r="H21" s="40">
        <v>29346</v>
      </c>
      <c r="I21" s="40">
        <v>33942</v>
      </c>
      <c r="J21" s="40">
        <v>33932</v>
      </c>
      <c r="K21" s="40">
        <v>29237</v>
      </c>
      <c r="L21" s="40">
        <v>30716</v>
      </c>
      <c r="M21" s="40">
        <v>32106</v>
      </c>
      <c r="N21" s="40">
        <v>38224</v>
      </c>
      <c r="O21" s="40">
        <v>42971</v>
      </c>
      <c r="P21" s="40">
        <v>18890</v>
      </c>
      <c r="Q21" s="40">
        <v>22441</v>
      </c>
      <c r="R21" s="40">
        <v>32778</v>
      </c>
      <c r="S21" s="40">
        <v>33882</v>
      </c>
      <c r="T21" s="40">
        <v>37737</v>
      </c>
      <c r="U21" s="40">
        <v>34284</v>
      </c>
      <c r="V21" s="40">
        <v>39791</v>
      </c>
      <c r="W21" s="40">
        <v>41082</v>
      </c>
      <c r="X21" s="40">
        <v>38671</v>
      </c>
      <c r="Y21" s="40">
        <v>38429</v>
      </c>
      <c r="Z21" s="40">
        <v>43462</v>
      </c>
      <c r="AA21" s="40">
        <v>61079</v>
      </c>
      <c r="AB21" s="40">
        <v>23452</v>
      </c>
      <c r="AC21" s="40">
        <v>23755</v>
      </c>
      <c r="AD21" s="40">
        <v>34789</v>
      </c>
      <c r="AE21" s="40">
        <v>37526</v>
      </c>
      <c r="AF21" s="40">
        <v>46396</v>
      </c>
      <c r="AG21" s="40">
        <v>44288</v>
      </c>
      <c r="AH21" s="40">
        <v>43032</v>
      </c>
      <c r="AI21" s="40">
        <v>44222</v>
      </c>
      <c r="AJ21" s="40">
        <v>49766</v>
      </c>
      <c r="AK21" s="40">
        <v>43879</v>
      </c>
      <c r="AL21" s="40">
        <v>57157</v>
      </c>
      <c r="AM21" s="40">
        <v>61019</v>
      </c>
      <c r="AN21" s="40">
        <v>28811</v>
      </c>
      <c r="AO21" s="40">
        <v>30262</v>
      </c>
      <c r="AP21" s="40">
        <v>46226</v>
      </c>
      <c r="AQ21" s="40">
        <v>60619</v>
      </c>
      <c r="AR21" s="40">
        <v>57407</v>
      </c>
      <c r="AS21" s="40">
        <v>81502</v>
      </c>
      <c r="AT21" s="40">
        <v>80466</v>
      </c>
      <c r="AU21" s="40">
        <v>72285</v>
      </c>
      <c r="AV21" s="40">
        <v>67933</v>
      </c>
      <c r="AW21" s="40">
        <v>74249</v>
      </c>
      <c r="AX21" s="40">
        <v>78969</v>
      </c>
      <c r="AY21" s="40">
        <v>76986</v>
      </c>
      <c r="AZ21" s="40">
        <v>31873</v>
      </c>
      <c r="BA21" s="40">
        <v>38651</v>
      </c>
      <c r="BB21" s="40">
        <v>49019</v>
      </c>
      <c r="BC21" s="40">
        <v>59491</v>
      </c>
      <c r="BD21" s="40">
        <v>53174</v>
      </c>
      <c r="BE21" s="40">
        <v>53868</v>
      </c>
      <c r="BF21" s="40">
        <v>59392</v>
      </c>
      <c r="BG21" s="40">
        <v>55070</v>
      </c>
      <c r="BH21" s="40">
        <v>56777</v>
      </c>
      <c r="BI21" s="40">
        <v>70161</v>
      </c>
      <c r="BJ21" s="40">
        <v>61108</v>
      </c>
      <c r="BK21" s="40">
        <v>70733</v>
      </c>
      <c r="BL21">
        <f>AZ21*(1+BZ21)</f>
        <v>35085.585381174096</v>
      </c>
      <c r="BM21">
        <f t="shared" ref="BM21" si="68">BA21*(1+CA21)</f>
        <v>42389.477136119698</v>
      </c>
      <c r="BN21">
        <f t="shared" ref="BN21" si="69">BB21*(1+CB21)</f>
        <v>57649.272045194397</v>
      </c>
      <c r="BO21">
        <f t="shared" ref="BO21" si="70">BC21*(1+CC21)</f>
        <v>68607.162282534715</v>
      </c>
      <c r="BP21">
        <f t="shared" ref="BP21" si="71">BD21*(1+CD21)</f>
        <v>61693.148610355864</v>
      </c>
      <c r="BQ21">
        <f t="shared" ref="BQ21" si="72">BE21*(1+CE21)</f>
        <v>60461.54031285907</v>
      </c>
      <c r="BR21">
        <f t="shared" ref="BR21" si="73">BF21*(1+CF21)</f>
        <v>68313.66303236736</v>
      </c>
      <c r="BS21">
        <f t="shared" ref="BS21" si="74">BG21*(1+CG21)</f>
        <v>64514.991392376985</v>
      </c>
      <c r="BT21">
        <f t="shared" ref="BT21" si="75">BH21*(1+CH21)</f>
        <v>66202.499551939254</v>
      </c>
      <c r="BU21">
        <f t="shared" ref="BU21" si="76">BI21*(1+CI21)</f>
        <v>85304.739803629622</v>
      </c>
      <c r="BV21">
        <f t="shared" ref="BV21" si="77">BJ21*(1+CJ21)</f>
        <v>68712.943698432282</v>
      </c>
      <c r="BW21">
        <f t="shared" ref="BW21" si="78">BK21*(1+CK21)</f>
        <v>80118.670260792424</v>
      </c>
      <c r="BY21" t="s">
        <v>49</v>
      </c>
      <c r="BZ21">
        <f>((AZ21/D21)^(1/4))-1</f>
        <v>0.10079331663709401</v>
      </c>
      <c r="CA21">
        <f t="shared" ref="CA21" si="79">((BA21/E21)^(1/4))-1</f>
        <v>9.6723943393953515E-2</v>
      </c>
      <c r="CB21">
        <f t="shared" ref="CB21" si="80">((BB21/F21)^(1/4))-1</f>
        <v>0.1760597328626532</v>
      </c>
      <c r="CC21">
        <f t="shared" ref="CC21" si="81">((BC21/G21)^(1/4))-1</f>
        <v>0.15323599002428456</v>
      </c>
      <c r="CD21">
        <f t="shared" ref="CD21" si="82">((BD21/H21)^(1/4))-1</f>
        <v>0.16021267180117849</v>
      </c>
      <c r="CE21">
        <f t="shared" ref="CE21" si="83">((BE21/I21)^(1/4))-1</f>
        <v>0.12240180279310664</v>
      </c>
      <c r="CF21">
        <f t="shared" ref="CF21" si="84">((BF21/J21)^(1/4))-1</f>
        <v>0.15021657853528025</v>
      </c>
      <c r="CG21">
        <f t="shared" ref="CG21" si="85">((BG21/K21)^(1/4))-1</f>
        <v>0.17150883225670932</v>
      </c>
      <c r="CH21">
        <f t="shared" ref="CH21" si="86">((BH21/L21)^(1/4))-1</f>
        <v>0.16600911552106057</v>
      </c>
      <c r="CI21">
        <f t="shared" ref="CI21" si="87">((BI21/M21)^(1/4))-1</f>
        <v>0.21584270183762522</v>
      </c>
      <c r="CJ21">
        <f t="shared" ref="CJ21" si="88">((BJ21/N21)^(1/4))-1</f>
        <v>0.12445086892767354</v>
      </c>
      <c r="CK21">
        <f t="shared" ref="CK21" si="89">((BK21/O21)^(1/4))-1</f>
        <v>0.13269153380730958</v>
      </c>
    </row>
    <row r="22" spans="1:89" x14ac:dyDescent="0.25">
      <c r="A22" s="11" t="s">
        <v>57</v>
      </c>
      <c r="B22" s="39" t="s">
        <v>84</v>
      </c>
      <c r="C22" s="42" t="s">
        <v>48</v>
      </c>
      <c r="D22" s="40" t="s">
        <v>85</v>
      </c>
      <c r="E22" s="40" t="s">
        <v>85</v>
      </c>
      <c r="F22" s="40" t="s">
        <v>85</v>
      </c>
      <c r="G22" s="40" t="s">
        <v>85</v>
      </c>
      <c r="H22" s="40" t="s">
        <v>85</v>
      </c>
      <c r="I22" s="40" t="s">
        <v>85</v>
      </c>
      <c r="J22" s="40" t="s">
        <v>85</v>
      </c>
      <c r="K22" s="40" t="s">
        <v>85</v>
      </c>
      <c r="L22" s="40" t="s">
        <v>85</v>
      </c>
      <c r="M22" s="40" t="s">
        <v>85</v>
      </c>
      <c r="N22" s="40" t="s">
        <v>85</v>
      </c>
      <c r="O22" s="40" t="s">
        <v>85</v>
      </c>
      <c r="P22" s="40" t="s">
        <v>85</v>
      </c>
      <c r="Q22" s="40" t="s">
        <v>85</v>
      </c>
      <c r="R22" s="40" t="s">
        <v>85</v>
      </c>
      <c r="S22" s="40" t="s">
        <v>85</v>
      </c>
      <c r="T22" s="40" t="s">
        <v>85</v>
      </c>
      <c r="U22" s="40" t="s">
        <v>85</v>
      </c>
      <c r="V22" s="40" t="s">
        <v>85</v>
      </c>
      <c r="W22" s="40" t="s">
        <v>85</v>
      </c>
      <c r="X22" s="40" t="s">
        <v>85</v>
      </c>
      <c r="Y22" s="40" t="s">
        <v>85</v>
      </c>
      <c r="Z22" s="40" t="s">
        <v>85</v>
      </c>
      <c r="AA22" s="40" t="s">
        <v>85</v>
      </c>
      <c r="AB22" s="40" t="s">
        <v>85</v>
      </c>
      <c r="AC22" s="40" t="s">
        <v>85</v>
      </c>
      <c r="AD22" s="40" t="s">
        <v>85</v>
      </c>
      <c r="AE22" s="40" t="s">
        <v>85</v>
      </c>
      <c r="AF22" s="40" t="s">
        <v>85</v>
      </c>
      <c r="AG22" s="40" t="s">
        <v>85</v>
      </c>
      <c r="AH22" s="40" t="s">
        <v>85</v>
      </c>
      <c r="AI22" s="40" t="s">
        <v>85</v>
      </c>
      <c r="AJ22" s="40" t="s">
        <v>85</v>
      </c>
      <c r="AK22" s="40" t="s">
        <v>85</v>
      </c>
      <c r="AL22" s="40" t="s">
        <v>85</v>
      </c>
      <c r="AM22" s="40" t="s">
        <v>85</v>
      </c>
      <c r="AN22" s="40" t="s">
        <v>85</v>
      </c>
      <c r="AO22" s="40" t="s">
        <v>85</v>
      </c>
      <c r="AP22" s="40" t="s">
        <v>85</v>
      </c>
      <c r="AQ22" s="40" t="s">
        <v>85</v>
      </c>
      <c r="AR22" s="40" t="s">
        <v>85</v>
      </c>
      <c r="AS22" s="40" t="s">
        <v>85</v>
      </c>
      <c r="AT22" s="40" t="s">
        <v>85</v>
      </c>
      <c r="AU22" s="40" t="s">
        <v>85</v>
      </c>
      <c r="AV22" s="40" t="s">
        <v>85</v>
      </c>
      <c r="AW22" s="40" t="s">
        <v>85</v>
      </c>
      <c r="AX22" s="40" t="s">
        <v>85</v>
      </c>
      <c r="AY22" s="40" t="s">
        <v>85</v>
      </c>
      <c r="AZ22" s="40" t="s">
        <v>85</v>
      </c>
      <c r="BA22" s="40" t="s">
        <v>85</v>
      </c>
      <c r="BB22" s="40" t="s">
        <v>85</v>
      </c>
      <c r="BC22" s="40" t="s">
        <v>85</v>
      </c>
      <c r="BD22" s="40" t="s">
        <v>85</v>
      </c>
      <c r="BE22" s="40" t="s">
        <v>85</v>
      </c>
      <c r="BF22" s="40" t="s">
        <v>85</v>
      </c>
      <c r="BG22" s="40" t="s">
        <v>85</v>
      </c>
      <c r="BH22" s="40" t="s">
        <v>85</v>
      </c>
      <c r="BI22" s="40" t="s">
        <v>85</v>
      </c>
      <c r="BJ22" s="40" t="s">
        <v>85</v>
      </c>
      <c r="BK22" s="40" t="s">
        <v>85</v>
      </c>
    </row>
    <row r="23" spans="1:89" x14ac:dyDescent="0.25">
      <c r="B23" s="11" t="s">
        <v>58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spans="1:89" x14ac:dyDescent="0.25">
      <c r="A24" s="11" t="s">
        <v>58</v>
      </c>
      <c r="B24" s="39" t="s">
        <v>49</v>
      </c>
      <c r="C24" s="42" t="s">
        <v>48</v>
      </c>
      <c r="D24" s="40">
        <v>82176</v>
      </c>
      <c r="E24" s="40">
        <v>107233</v>
      </c>
      <c r="F24" s="40">
        <v>114132</v>
      </c>
      <c r="G24" s="40">
        <v>120934</v>
      </c>
      <c r="H24" s="40">
        <v>137323</v>
      </c>
      <c r="I24" s="40">
        <v>132252</v>
      </c>
      <c r="J24" s="40">
        <v>153728</v>
      </c>
      <c r="K24" s="40">
        <v>137617</v>
      </c>
      <c r="L24" s="40">
        <v>149081</v>
      </c>
      <c r="M24" s="40">
        <v>140639</v>
      </c>
      <c r="N24" s="40">
        <v>144372</v>
      </c>
      <c r="O24" s="40">
        <v>139536</v>
      </c>
      <c r="P24" s="40">
        <v>78466</v>
      </c>
      <c r="Q24" s="40">
        <v>98046</v>
      </c>
      <c r="R24" s="40">
        <v>141328</v>
      </c>
      <c r="S24" s="40">
        <v>123296</v>
      </c>
      <c r="T24" s="40">
        <v>108842</v>
      </c>
      <c r="U24" s="40">
        <v>139314</v>
      </c>
      <c r="V24" s="40">
        <v>145105</v>
      </c>
      <c r="W24" s="40">
        <v>136155</v>
      </c>
      <c r="X24" s="40">
        <v>146359</v>
      </c>
      <c r="Y24" s="40">
        <v>154208</v>
      </c>
      <c r="Z24" s="40">
        <v>181939</v>
      </c>
      <c r="AA24" s="40">
        <v>149766</v>
      </c>
      <c r="AB24" s="40">
        <v>78661</v>
      </c>
      <c r="AC24" s="40">
        <v>100104</v>
      </c>
      <c r="AD24" s="40">
        <v>136097</v>
      </c>
      <c r="AE24" s="40">
        <v>124115</v>
      </c>
      <c r="AF24" s="40">
        <v>136315</v>
      </c>
      <c r="AG24" s="40">
        <v>139365</v>
      </c>
      <c r="AH24" s="40">
        <v>158682</v>
      </c>
      <c r="AI24" s="40">
        <v>138955</v>
      </c>
      <c r="AJ24" s="40">
        <v>141639</v>
      </c>
      <c r="AK24" s="40">
        <v>138433</v>
      </c>
      <c r="AL24" s="40">
        <v>160570</v>
      </c>
      <c r="AM24" s="40">
        <v>164508</v>
      </c>
      <c r="AN24" s="40">
        <v>88237</v>
      </c>
      <c r="AO24" s="40">
        <v>99932</v>
      </c>
      <c r="AP24" s="40">
        <v>119644</v>
      </c>
      <c r="AQ24" s="40">
        <v>144011</v>
      </c>
      <c r="AR24" s="40">
        <v>146704</v>
      </c>
      <c r="AS24" s="40">
        <v>169965</v>
      </c>
      <c r="AT24" s="40">
        <v>192144</v>
      </c>
      <c r="AU24" s="40">
        <v>173513</v>
      </c>
      <c r="AV24" s="40">
        <v>153756</v>
      </c>
      <c r="AW24" s="40">
        <v>170025</v>
      </c>
      <c r="AX24" s="40">
        <v>198861</v>
      </c>
      <c r="AY24" s="40">
        <v>189917</v>
      </c>
      <c r="AZ24" s="40">
        <v>109186</v>
      </c>
      <c r="BA24" s="40">
        <v>109983</v>
      </c>
      <c r="BB24" s="40">
        <v>160074</v>
      </c>
      <c r="BC24" s="40">
        <v>165963</v>
      </c>
      <c r="BD24" s="40">
        <v>163885</v>
      </c>
      <c r="BE24" s="40">
        <v>166061</v>
      </c>
      <c r="BF24" s="40">
        <v>179441</v>
      </c>
      <c r="BG24" s="40">
        <v>176964</v>
      </c>
      <c r="BH24" s="40">
        <v>161516</v>
      </c>
      <c r="BI24" s="40">
        <v>184386</v>
      </c>
      <c r="BJ24" s="40">
        <v>192679</v>
      </c>
      <c r="BK24" s="40">
        <v>171711</v>
      </c>
      <c r="BL24">
        <f>AZ24*(1+BZ24)</f>
        <v>117225.59495613292</v>
      </c>
      <c r="BM24">
        <f t="shared" ref="BM24" si="90">BA24*(1+CA24)</f>
        <v>110681.44950829889</v>
      </c>
      <c r="BN24">
        <f t="shared" ref="BN24" si="91">BB24*(1+CB24)</f>
        <v>174200.39676736406</v>
      </c>
      <c r="BO24">
        <f t="shared" ref="BO24" si="92">BC24*(1+CC24)</f>
        <v>179629.22302879806</v>
      </c>
      <c r="BP24">
        <f t="shared" ref="BP24" si="93">BD24*(1+CD24)</f>
        <v>171292.43621253266</v>
      </c>
      <c r="BQ24">
        <f t="shared" ref="BQ24" si="94">BE24*(1+CE24)</f>
        <v>175785.88466948917</v>
      </c>
      <c r="BR24">
        <f t="shared" ref="BR24" si="95">BF24*(1+CF24)</f>
        <v>186515.03959786863</v>
      </c>
      <c r="BS24">
        <f t="shared" ref="BS24" si="96">BG24*(1+CG24)</f>
        <v>188446.52628849453</v>
      </c>
      <c r="BT24">
        <f t="shared" ref="BT24" si="97">BH24*(1+CH24)</f>
        <v>164783.5534723961</v>
      </c>
      <c r="BU24">
        <f t="shared" ref="BU24" si="98">BI24*(1+CI24)</f>
        <v>197302.90802532839</v>
      </c>
      <c r="BV24">
        <f t="shared" ref="BV24" si="99">BJ24*(1+CJ24)</f>
        <v>207096.25067151344</v>
      </c>
      <c r="BW24">
        <f t="shared" ref="BW24" si="100">BK24*(1+CK24)</f>
        <v>180853.15085627601</v>
      </c>
      <c r="BY24" t="s">
        <v>49</v>
      </c>
      <c r="BZ24">
        <f>((AZ24/D24)^(1/4))-1</f>
        <v>7.3632104446842206E-2</v>
      </c>
      <c r="CA24">
        <f t="shared" ref="CA24" si="101">((BA24/E24)^(1/4))-1</f>
        <v>6.3505224289106543E-3</v>
      </c>
      <c r="CB24">
        <f t="shared" ref="CB24" si="102">((BB24/F24)^(1/4))-1</f>
        <v>8.8249164557417492E-2</v>
      </c>
      <c r="CC24">
        <f t="shared" ref="CC24" si="103">((BC24/G24)^(1/4))-1</f>
        <v>8.2344998757542642E-2</v>
      </c>
      <c r="CD24">
        <f t="shared" ref="CD24" si="104">((BD24/H24)^(1/4))-1</f>
        <v>4.5198988391449202E-2</v>
      </c>
      <c r="CE24">
        <f t="shared" ref="CE24" si="105">((BE24/I24)^(1/4))-1</f>
        <v>5.8562122771085079E-2</v>
      </c>
      <c r="CF24">
        <f t="shared" ref="CF24" si="106">((BF24/J24)^(1/4))-1</f>
        <v>3.9422649215444805E-2</v>
      </c>
      <c r="CG24">
        <f t="shared" ref="CG24" si="107">((BG24/K24)^(1/4))-1</f>
        <v>6.4886227077227687E-2</v>
      </c>
      <c r="CH24">
        <f t="shared" ref="CH24" si="108">((BH24/L24)^(1/4))-1</f>
        <v>2.023052497830613E-2</v>
      </c>
      <c r="CI24">
        <f t="shared" ref="CI24" si="109">((BI24/M24)^(1/4))-1</f>
        <v>7.0053626768455279E-2</v>
      </c>
      <c r="CJ24">
        <f t="shared" ref="CJ24" si="110">((BJ24/N24)^(1/4))-1</f>
        <v>7.4825230935978704E-2</v>
      </c>
      <c r="CK24">
        <f t="shared" ref="CK24" si="111">((BK24/O24)^(1/4))-1</f>
        <v>5.3241497960387019E-2</v>
      </c>
    </row>
    <row r="25" spans="1:89" x14ac:dyDescent="0.25">
      <c r="A25" s="11" t="s">
        <v>58</v>
      </c>
      <c r="B25" s="39" t="s">
        <v>84</v>
      </c>
      <c r="C25" s="42" t="s">
        <v>48</v>
      </c>
      <c r="D25" s="40" t="s">
        <v>85</v>
      </c>
      <c r="E25" s="40" t="s">
        <v>85</v>
      </c>
      <c r="F25" s="40" t="s">
        <v>85</v>
      </c>
      <c r="G25" s="40" t="s">
        <v>85</v>
      </c>
      <c r="H25" s="40" t="s">
        <v>85</v>
      </c>
      <c r="I25" s="40" t="s">
        <v>85</v>
      </c>
      <c r="J25" s="40" t="s">
        <v>85</v>
      </c>
      <c r="K25" s="40" t="s">
        <v>85</v>
      </c>
      <c r="L25" s="40" t="s">
        <v>85</v>
      </c>
      <c r="M25" s="40" t="s">
        <v>85</v>
      </c>
      <c r="N25" s="40" t="s">
        <v>85</v>
      </c>
      <c r="O25" s="40" t="s">
        <v>85</v>
      </c>
      <c r="P25" s="40" t="s">
        <v>85</v>
      </c>
      <c r="Q25" s="40" t="s">
        <v>85</v>
      </c>
      <c r="R25" s="40" t="s">
        <v>85</v>
      </c>
      <c r="S25" s="40" t="s">
        <v>85</v>
      </c>
      <c r="T25" s="40" t="s">
        <v>85</v>
      </c>
      <c r="U25" s="40" t="s">
        <v>85</v>
      </c>
      <c r="V25" s="40" t="s">
        <v>85</v>
      </c>
      <c r="W25" s="40" t="s">
        <v>85</v>
      </c>
      <c r="X25" s="40" t="s">
        <v>85</v>
      </c>
      <c r="Y25" s="40" t="s">
        <v>85</v>
      </c>
      <c r="Z25" s="40" t="s">
        <v>85</v>
      </c>
      <c r="AA25" s="40" t="s">
        <v>85</v>
      </c>
      <c r="AB25" s="40" t="s">
        <v>85</v>
      </c>
      <c r="AC25" s="40" t="s">
        <v>85</v>
      </c>
      <c r="AD25" s="40" t="s">
        <v>85</v>
      </c>
      <c r="AE25" s="40" t="s">
        <v>85</v>
      </c>
      <c r="AF25" s="40" t="s">
        <v>85</v>
      </c>
      <c r="AG25" s="40" t="s">
        <v>85</v>
      </c>
      <c r="AH25" s="40" t="s">
        <v>85</v>
      </c>
      <c r="AI25" s="40" t="s">
        <v>85</v>
      </c>
      <c r="AJ25" s="40" t="s">
        <v>85</v>
      </c>
      <c r="AK25" s="40" t="s">
        <v>85</v>
      </c>
      <c r="AL25" s="40" t="s">
        <v>85</v>
      </c>
      <c r="AM25" s="40" t="s">
        <v>85</v>
      </c>
      <c r="AN25" s="40" t="s">
        <v>85</v>
      </c>
      <c r="AO25" s="40" t="s">
        <v>85</v>
      </c>
      <c r="AP25" s="40" t="s">
        <v>85</v>
      </c>
      <c r="AQ25" s="40" t="s">
        <v>85</v>
      </c>
      <c r="AR25" s="40" t="s">
        <v>85</v>
      </c>
      <c r="AS25" s="40" t="s">
        <v>85</v>
      </c>
      <c r="AT25" s="40" t="s">
        <v>85</v>
      </c>
      <c r="AU25" s="40" t="s">
        <v>85</v>
      </c>
      <c r="AV25" s="40" t="s">
        <v>85</v>
      </c>
      <c r="AW25" s="40" t="s">
        <v>85</v>
      </c>
      <c r="AX25" s="40" t="s">
        <v>85</v>
      </c>
      <c r="AY25" s="40" t="s">
        <v>85</v>
      </c>
      <c r="AZ25" s="40" t="s">
        <v>85</v>
      </c>
      <c r="BA25" s="40" t="s">
        <v>85</v>
      </c>
      <c r="BB25" s="40" t="s">
        <v>85</v>
      </c>
      <c r="BC25" s="40" t="s">
        <v>85</v>
      </c>
      <c r="BD25" s="40" t="s">
        <v>85</v>
      </c>
      <c r="BE25" s="40" t="s">
        <v>85</v>
      </c>
      <c r="BF25" s="40" t="s">
        <v>85</v>
      </c>
      <c r="BG25" s="40" t="s">
        <v>85</v>
      </c>
      <c r="BH25" s="40" t="s">
        <v>85</v>
      </c>
      <c r="BI25" s="40" t="s">
        <v>85</v>
      </c>
      <c r="BJ25" s="40" t="s">
        <v>85</v>
      </c>
      <c r="BK25" s="40" t="s">
        <v>85</v>
      </c>
    </row>
    <row r="26" spans="1:89" x14ac:dyDescent="0.25">
      <c r="B26" s="11" t="s">
        <v>59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</row>
    <row r="27" spans="1:89" x14ac:dyDescent="0.25">
      <c r="A27" s="11" t="s">
        <v>59</v>
      </c>
      <c r="B27" s="39" t="s">
        <v>49</v>
      </c>
      <c r="C27" s="42" t="s">
        <v>48</v>
      </c>
      <c r="D27" s="40">
        <v>183637</v>
      </c>
      <c r="E27" s="40">
        <v>214839</v>
      </c>
      <c r="F27" s="40">
        <v>282446</v>
      </c>
      <c r="G27" s="40">
        <v>299245</v>
      </c>
      <c r="H27" s="40">
        <v>290579</v>
      </c>
      <c r="I27" s="40">
        <v>349819</v>
      </c>
      <c r="J27" s="40">
        <v>341832</v>
      </c>
      <c r="K27" s="40">
        <v>343373</v>
      </c>
      <c r="L27" s="40">
        <v>371409</v>
      </c>
      <c r="M27" s="40">
        <v>378403</v>
      </c>
      <c r="N27" s="40">
        <v>386426</v>
      </c>
      <c r="O27" s="40">
        <v>367501</v>
      </c>
      <c r="P27" s="40">
        <v>165146</v>
      </c>
      <c r="Q27" s="40">
        <v>237964</v>
      </c>
      <c r="R27" s="40">
        <v>310682</v>
      </c>
      <c r="S27" s="40">
        <v>315433</v>
      </c>
      <c r="T27" s="40">
        <v>334733</v>
      </c>
      <c r="U27" s="40">
        <v>372098</v>
      </c>
      <c r="V27" s="40">
        <v>382492</v>
      </c>
      <c r="W27" s="40">
        <v>399943</v>
      </c>
      <c r="X27" s="40">
        <v>420621</v>
      </c>
      <c r="Y27" s="40">
        <v>388414</v>
      </c>
      <c r="Z27" s="40">
        <v>437601</v>
      </c>
      <c r="AA27" s="40">
        <v>408055</v>
      </c>
      <c r="AB27" s="40">
        <v>167774</v>
      </c>
      <c r="AC27" s="40">
        <v>233856</v>
      </c>
      <c r="AD27" s="40">
        <v>344362</v>
      </c>
      <c r="AE27" s="40">
        <v>348121</v>
      </c>
      <c r="AF27" s="40">
        <v>391483</v>
      </c>
      <c r="AG27" s="40">
        <v>399883</v>
      </c>
      <c r="AH27" s="40">
        <v>412739</v>
      </c>
      <c r="AI27" s="40">
        <v>412944</v>
      </c>
      <c r="AJ27" s="40">
        <v>401498</v>
      </c>
      <c r="AK27" s="40">
        <v>412589</v>
      </c>
      <c r="AL27" s="40">
        <v>474483</v>
      </c>
      <c r="AM27" s="40">
        <v>416628</v>
      </c>
      <c r="AN27" s="40">
        <v>202024</v>
      </c>
      <c r="AO27" s="40">
        <v>258814</v>
      </c>
      <c r="AP27" s="40">
        <v>338412</v>
      </c>
      <c r="AQ27" s="40">
        <v>382786</v>
      </c>
      <c r="AR27" s="40">
        <v>385251</v>
      </c>
      <c r="AS27" s="40">
        <v>442483</v>
      </c>
      <c r="AT27" s="40">
        <v>468013</v>
      </c>
      <c r="AU27" s="40">
        <v>467754</v>
      </c>
      <c r="AV27" s="40">
        <v>439701</v>
      </c>
      <c r="AW27" s="40">
        <v>476562</v>
      </c>
      <c r="AX27" s="40">
        <v>519852</v>
      </c>
      <c r="AY27" s="40">
        <v>468230</v>
      </c>
      <c r="AZ27" s="40">
        <v>227501</v>
      </c>
      <c r="BA27" s="40">
        <v>318317</v>
      </c>
      <c r="BB27" s="40">
        <v>424148</v>
      </c>
      <c r="BC27" s="40">
        <v>435608</v>
      </c>
      <c r="BD27" s="40">
        <v>446013</v>
      </c>
      <c r="BE27" s="40">
        <v>421011</v>
      </c>
      <c r="BF27" s="40">
        <v>493388</v>
      </c>
      <c r="BG27" s="40">
        <v>502268</v>
      </c>
      <c r="BH27" s="40">
        <v>533582</v>
      </c>
      <c r="BI27" s="40">
        <v>507234</v>
      </c>
      <c r="BJ27" s="40">
        <v>527974</v>
      </c>
      <c r="BK27" s="40">
        <v>492717</v>
      </c>
      <c r="BL27">
        <f>AZ27*(1+BZ27)</f>
        <v>240015.39011082737</v>
      </c>
      <c r="BM27">
        <f t="shared" ref="BM27" si="112">BA27*(1+CA27)</f>
        <v>351193.53363651939</v>
      </c>
      <c r="BN27">
        <f t="shared" ref="BN27" si="113">BB27*(1+CB27)</f>
        <v>469529.54165603791</v>
      </c>
      <c r="BO27">
        <f t="shared" ref="BO27" si="114">BC27*(1+CC27)</f>
        <v>478479.22187366011</v>
      </c>
      <c r="BP27">
        <f t="shared" ref="BP27" si="115">BD27*(1+CD27)</f>
        <v>496441.79867949523</v>
      </c>
      <c r="BQ27">
        <f t="shared" ref="BQ27" si="116">BE27*(1+CE27)</f>
        <v>440966.86322458793</v>
      </c>
      <c r="BR27">
        <f t="shared" ref="BR27" si="117">BF27*(1+CF27)</f>
        <v>540794.85249994928</v>
      </c>
      <c r="BS27">
        <f t="shared" ref="BS27" si="118">BG27*(1+CG27)</f>
        <v>552367.16119520785</v>
      </c>
      <c r="BT27">
        <f t="shared" ref="BT27" si="119">BH27*(1+CH27)</f>
        <v>584168.79921102163</v>
      </c>
      <c r="BU27">
        <f t="shared" ref="BU27" si="120">BI27*(1+CI27)</f>
        <v>545785.26080471149</v>
      </c>
      <c r="BV27">
        <f t="shared" ref="BV27" si="121">BJ27*(1+CJ27)</f>
        <v>570819.87418608635</v>
      </c>
      <c r="BW27">
        <f t="shared" ref="BW27" si="122">BK27*(1+CK27)</f>
        <v>530190.94007152342</v>
      </c>
      <c r="BY27" t="s">
        <v>49</v>
      </c>
      <c r="BZ27">
        <f>((AZ27/D27)^(1/4))-1</f>
        <v>5.5008066385762611E-2</v>
      </c>
      <c r="CA27">
        <f t="shared" ref="CA27" si="123">((BA27/E27)^(1/4))-1</f>
        <v>0.10328236832000615</v>
      </c>
      <c r="CB27">
        <f t="shared" ref="CB27" si="124">((BB27/F27)^(1/4))-1</f>
        <v>0.10699459069956219</v>
      </c>
      <c r="CC27">
        <f t="shared" ref="CC27" si="125">((BC27/G27)^(1/4))-1</f>
        <v>9.8416975523085259E-2</v>
      </c>
      <c r="CD27">
        <f t="shared" ref="CD27" si="126">((BD27/H27)^(1/4))-1</f>
        <v>0.11306575969645549</v>
      </c>
      <c r="CE27">
        <f t="shared" ref="CE27" si="127">((BE27/I27)^(1/4))-1</f>
        <v>4.7399861819733768E-2</v>
      </c>
      <c r="CF27">
        <f t="shared" ref="CF27" si="128">((BF27/J27)^(1/4))-1</f>
        <v>9.6084324101820995E-2</v>
      </c>
      <c r="CG27">
        <f t="shared" ref="CG27" si="129">((BG27/K27)^(1/4))-1</f>
        <v>9.9745875100957671E-2</v>
      </c>
      <c r="CH27">
        <f t="shared" ref="CH27" si="130">((BH27/L27)^(1/4))-1</f>
        <v>9.4806045202090017E-2</v>
      </c>
      <c r="CI27">
        <f t="shared" ref="CI27" si="131">((BI27/M27)^(1/4))-1</f>
        <v>7.600291148604299E-2</v>
      </c>
      <c r="CJ27">
        <f t="shared" ref="CJ27" si="132">((BJ27/N27)^(1/4))-1</f>
        <v>8.1151485084656416E-2</v>
      </c>
      <c r="CK27">
        <f t="shared" ref="CK27" si="133">((BK27/O27)^(1/4))-1</f>
        <v>7.6055707579651965E-2</v>
      </c>
    </row>
    <row r="28" spans="1:89" x14ac:dyDescent="0.25">
      <c r="A28" s="11" t="s">
        <v>59</v>
      </c>
      <c r="B28" s="39" t="s">
        <v>84</v>
      </c>
      <c r="C28" s="42" t="s">
        <v>48</v>
      </c>
      <c r="D28" s="40" t="s">
        <v>85</v>
      </c>
      <c r="E28" s="40" t="s">
        <v>85</v>
      </c>
      <c r="F28" s="40" t="s">
        <v>85</v>
      </c>
      <c r="G28" s="40" t="s">
        <v>85</v>
      </c>
      <c r="H28" s="40" t="s">
        <v>85</v>
      </c>
      <c r="I28" s="40" t="s">
        <v>85</v>
      </c>
      <c r="J28" s="40" t="s">
        <v>85</v>
      </c>
      <c r="K28" s="40" t="s">
        <v>85</v>
      </c>
      <c r="L28" s="40" t="s">
        <v>85</v>
      </c>
      <c r="M28" s="40" t="s">
        <v>85</v>
      </c>
      <c r="N28" s="40" t="s">
        <v>85</v>
      </c>
      <c r="O28" s="40" t="s">
        <v>85</v>
      </c>
      <c r="P28" s="40" t="s">
        <v>85</v>
      </c>
      <c r="Q28" s="40" t="s">
        <v>85</v>
      </c>
      <c r="R28" s="40" t="s">
        <v>85</v>
      </c>
      <c r="S28" s="40" t="s">
        <v>85</v>
      </c>
      <c r="T28" s="40" t="s">
        <v>85</v>
      </c>
      <c r="U28" s="40" t="s">
        <v>85</v>
      </c>
      <c r="V28" s="40" t="s">
        <v>85</v>
      </c>
      <c r="W28" s="40" t="s">
        <v>85</v>
      </c>
      <c r="X28" s="40" t="s">
        <v>85</v>
      </c>
      <c r="Y28" s="40" t="s">
        <v>85</v>
      </c>
      <c r="Z28" s="40" t="s">
        <v>85</v>
      </c>
      <c r="AA28" s="40" t="s">
        <v>85</v>
      </c>
      <c r="AB28" s="40" t="s">
        <v>85</v>
      </c>
      <c r="AC28" s="40" t="s">
        <v>85</v>
      </c>
      <c r="AD28" s="40" t="s">
        <v>85</v>
      </c>
      <c r="AE28" s="40" t="s">
        <v>85</v>
      </c>
      <c r="AF28" s="40" t="s">
        <v>85</v>
      </c>
      <c r="AG28" s="40" t="s">
        <v>85</v>
      </c>
      <c r="AH28" s="40" t="s">
        <v>85</v>
      </c>
      <c r="AI28" s="40" t="s">
        <v>85</v>
      </c>
      <c r="AJ28" s="40" t="s">
        <v>85</v>
      </c>
      <c r="AK28" s="40" t="s">
        <v>85</v>
      </c>
      <c r="AL28" s="40" t="s">
        <v>85</v>
      </c>
      <c r="AM28" s="40" t="s">
        <v>85</v>
      </c>
      <c r="AN28" s="40" t="s">
        <v>85</v>
      </c>
      <c r="AO28" s="40" t="s">
        <v>85</v>
      </c>
      <c r="AP28" s="40" t="s">
        <v>85</v>
      </c>
      <c r="AQ28" s="40" t="s">
        <v>85</v>
      </c>
      <c r="AR28" s="40" t="s">
        <v>85</v>
      </c>
      <c r="AS28" s="40" t="s">
        <v>85</v>
      </c>
      <c r="AT28" s="40" t="s">
        <v>85</v>
      </c>
      <c r="AU28" s="40" t="s">
        <v>85</v>
      </c>
      <c r="AV28" s="40" t="s">
        <v>85</v>
      </c>
      <c r="AW28" s="40" t="s">
        <v>85</v>
      </c>
      <c r="AX28" s="40" t="s">
        <v>85</v>
      </c>
      <c r="AY28" s="40" t="s">
        <v>85</v>
      </c>
      <c r="AZ28" s="40" t="s">
        <v>85</v>
      </c>
      <c r="BA28" s="40" t="s">
        <v>85</v>
      </c>
      <c r="BB28" s="40" t="s">
        <v>85</v>
      </c>
      <c r="BC28" s="40" t="s">
        <v>85</v>
      </c>
      <c r="BD28" s="40" t="s">
        <v>85</v>
      </c>
      <c r="BE28" s="40" t="s">
        <v>85</v>
      </c>
      <c r="BF28" s="40" t="s">
        <v>85</v>
      </c>
      <c r="BG28" s="40" t="s">
        <v>85</v>
      </c>
      <c r="BH28" s="40" t="s">
        <v>85</v>
      </c>
      <c r="BI28" s="40" t="s">
        <v>85</v>
      </c>
      <c r="BJ28" s="40" t="s">
        <v>85</v>
      </c>
      <c r="BK28" s="40" t="s">
        <v>85</v>
      </c>
    </row>
    <row r="29" spans="1:89" x14ac:dyDescent="0.25">
      <c r="B29" s="11" t="s">
        <v>60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spans="1:89" x14ac:dyDescent="0.25">
      <c r="A30" s="11" t="s">
        <v>60</v>
      </c>
      <c r="B30" s="39" t="s">
        <v>49</v>
      </c>
      <c r="C30" s="42" t="s">
        <v>48</v>
      </c>
      <c r="D30" s="40">
        <v>43478</v>
      </c>
      <c r="E30" s="40">
        <v>50284</v>
      </c>
      <c r="F30" s="40">
        <v>77253</v>
      </c>
      <c r="G30" s="40">
        <v>90843</v>
      </c>
      <c r="H30" s="40">
        <v>87481</v>
      </c>
      <c r="I30" s="40">
        <v>108716</v>
      </c>
      <c r="J30" s="40">
        <v>123963</v>
      </c>
      <c r="K30" s="40">
        <v>110326</v>
      </c>
      <c r="L30" s="40">
        <v>112524</v>
      </c>
      <c r="M30" s="40">
        <v>124086</v>
      </c>
      <c r="N30" s="40">
        <v>131219</v>
      </c>
      <c r="O30" s="40">
        <v>106820</v>
      </c>
      <c r="P30" s="40">
        <v>50650</v>
      </c>
      <c r="Q30" s="40">
        <v>57469</v>
      </c>
      <c r="R30" s="40">
        <v>82087</v>
      </c>
      <c r="S30" s="40">
        <v>101598</v>
      </c>
      <c r="T30" s="40">
        <v>113389</v>
      </c>
      <c r="U30" s="40">
        <v>111588</v>
      </c>
      <c r="V30" s="40">
        <v>114003</v>
      </c>
      <c r="W30" s="40">
        <v>114288</v>
      </c>
      <c r="X30" s="40">
        <v>132202</v>
      </c>
      <c r="Y30" s="40">
        <v>123058</v>
      </c>
      <c r="Z30" s="40">
        <v>129296</v>
      </c>
      <c r="AA30" s="40">
        <v>129064</v>
      </c>
      <c r="AB30" s="40">
        <v>55171</v>
      </c>
      <c r="AC30" s="40">
        <v>72512</v>
      </c>
      <c r="AD30" s="40">
        <v>84424</v>
      </c>
      <c r="AE30" s="40">
        <v>118997</v>
      </c>
      <c r="AF30" s="40">
        <v>152196</v>
      </c>
      <c r="AG30" s="40">
        <v>127056</v>
      </c>
      <c r="AH30" s="40">
        <v>138972</v>
      </c>
      <c r="AI30" s="40">
        <v>124281</v>
      </c>
      <c r="AJ30" s="40">
        <v>133134</v>
      </c>
      <c r="AK30" s="40">
        <v>120428</v>
      </c>
      <c r="AL30" s="40">
        <v>150920</v>
      </c>
      <c r="AM30" s="40">
        <v>128957</v>
      </c>
      <c r="AN30" s="40">
        <v>55602</v>
      </c>
      <c r="AO30" s="40">
        <v>73215</v>
      </c>
      <c r="AP30" s="40">
        <v>82546</v>
      </c>
      <c r="AQ30" s="40">
        <v>99974</v>
      </c>
      <c r="AR30" s="40">
        <v>124816</v>
      </c>
      <c r="AS30" s="40">
        <v>138971</v>
      </c>
      <c r="AT30" s="40">
        <v>149129</v>
      </c>
      <c r="AU30" s="40">
        <v>159708</v>
      </c>
      <c r="AV30" s="40">
        <v>140186</v>
      </c>
      <c r="AW30" s="40">
        <v>163606</v>
      </c>
      <c r="AX30" s="40">
        <v>160211</v>
      </c>
      <c r="AY30" s="40">
        <v>134982</v>
      </c>
      <c r="AZ30" s="40">
        <v>92535</v>
      </c>
      <c r="BA30" s="40">
        <v>89663</v>
      </c>
      <c r="BB30" s="40">
        <v>123890</v>
      </c>
      <c r="BC30" s="40">
        <v>144063</v>
      </c>
      <c r="BD30" s="40">
        <v>157676</v>
      </c>
      <c r="BE30" s="40">
        <v>142087</v>
      </c>
      <c r="BF30" s="40">
        <v>158882</v>
      </c>
      <c r="BG30" s="40">
        <v>179898</v>
      </c>
      <c r="BH30" s="40">
        <v>207789</v>
      </c>
      <c r="BI30" s="40">
        <v>170520</v>
      </c>
      <c r="BJ30" s="40">
        <v>181684</v>
      </c>
      <c r="BK30" s="40">
        <v>150357</v>
      </c>
      <c r="BL30">
        <f>AZ30*(1+BZ30)</f>
        <v>111767.39970185445</v>
      </c>
      <c r="BM30">
        <f t="shared" ref="BM30" si="134">BA30*(1+CA30)</f>
        <v>103611.77831032565</v>
      </c>
      <c r="BN30">
        <f t="shared" ref="BN30" si="135">BB30*(1+CB30)</f>
        <v>139417.2390035007</v>
      </c>
      <c r="BO30">
        <f t="shared" ref="BO30" si="136">BC30*(1+CC30)</f>
        <v>161665.63073566198</v>
      </c>
      <c r="BP30">
        <f t="shared" ref="BP30" si="137">BD30*(1+CD30)</f>
        <v>182695.79762779304</v>
      </c>
      <c r="BQ30">
        <f t="shared" ref="BQ30" si="138">BE30*(1+CE30)</f>
        <v>151921.61365790668</v>
      </c>
      <c r="BR30">
        <f t="shared" ref="BR30" si="139">BF30*(1+CF30)</f>
        <v>169052.01555605987</v>
      </c>
      <c r="BS30">
        <f t="shared" ref="BS30" si="140">BG30*(1+CG30)</f>
        <v>203288.79930477522</v>
      </c>
      <c r="BT30">
        <f t="shared" ref="BT30" si="141">BH30*(1+CH30)</f>
        <v>242223.84891535804</v>
      </c>
      <c r="BU30">
        <f t="shared" ref="BU30" si="142">BI30*(1+CI30)</f>
        <v>184624.12868653637</v>
      </c>
      <c r="BV30">
        <f t="shared" ref="BV30" si="143">BJ30*(1+CJ30)</f>
        <v>197081.8691962414</v>
      </c>
      <c r="BW30">
        <f t="shared" ref="BW30" si="144">BK30*(1+CK30)</f>
        <v>163772.66698141795</v>
      </c>
      <c r="BY30" t="s">
        <v>49</v>
      </c>
      <c r="BZ30">
        <f>((AZ30/D30)^(1/4))-1</f>
        <v>0.20783919275792351</v>
      </c>
      <c r="CA30">
        <f t="shared" ref="CA30" si="145">((BA30/E30)^(1/4))-1</f>
        <v>0.15556894494190088</v>
      </c>
      <c r="CB30">
        <f t="shared" ref="CB30" si="146">((BB30/F30)^(1/4))-1</f>
        <v>0.12533084997579058</v>
      </c>
      <c r="CC30">
        <f t="shared" ref="CC30" si="147">((BC30/G30)^(1/4))-1</f>
        <v>0.12218703439232814</v>
      </c>
      <c r="CD30">
        <f t="shared" ref="CD30" si="148">((BD30/H30)^(1/4))-1</f>
        <v>0.15867854098146217</v>
      </c>
      <c r="CE30">
        <f t="shared" ref="CE30" si="149">((BE30/I30)^(1/4))-1</f>
        <v>6.9215436020935606E-2</v>
      </c>
      <c r="CF30">
        <f t="shared" ref="CF30" si="150">((BF30/J30)^(1/4))-1</f>
        <v>6.4009866165203544E-2</v>
      </c>
      <c r="CG30">
        <f t="shared" ref="CG30" si="151">((BG30/K30)^(1/4))-1</f>
        <v>0.13002256447973415</v>
      </c>
      <c r="CH30">
        <f t="shared" ref="CH30" si="152">((BH30/L30)^(1/4))-1</f>
        <v>0.16572026871180889</v>
      </c>
      <c r="CI30">
        <f t="shared" ref="CI30" si="153">((BI30/M30)^(1/4))-1</f>
        <v>8.2712460043023572E-2</v>
      </c>
      <c r="CJ30">
        <f t="shared" ref="CJ30" si="154">((BJ30/N30)^(1/4))-1</f>
        <v>8.4750826689424574E-2</v>
      </c>
      <c r="CK30">
        <f t="shared" ref="CK30" si="155">((BK30/O30)^(1/4))-1</f>
        <v>8.9225423368502588E-2</v>
      </c>
    </row>
    <row r="31" spans="1:89" x14ac:dyDescent="0.25">
      <c r="A31" s="11" t="s">
        <v>60</v>
      </c>
      <c r="B31" s="39" t="s">
        <v>84</v>
      </c>
      <c r="C31" s="42" t="s">
        <v>48</v>
      </c>
      <c r="D31" s="40" t="s">
        <v>85</v>
      </c>
      <c r="E31" s="40" t="s">
        <v>85</v>
      </c>
      <c r="F31" s="40" t="s">
        <v>85</v>
      </c>
      <c r="G31" s="40" t="s">
        <v>85</v>
      </c>
      <c r="H31" s="40" t="s">
        <v>85</v>
      </c>
      <c r="I31" s="40" t="s">
        <v>85</v>
      </c>
      <c r="J31" s="40" t="s">
        <v>85</v>
      </c>
      <c r="K31" s="40" t="s">
        <v>85</v>
      </c>
      <c r="L31" s="40" t="s">
        <v>85</v>
      </c>
      <c r="M31" s="40" t="s">
        <v>85</v>
      </c>
      <c r="N31" s="40" t="s">
        <v>85</v>
      </c>
      <c r="O31" s="40" t="s">
        <v>85</v>
      </c>
      <c r="P31" s="40" t="s">
        <v>85</v>
      </c>
      <c r="Q31" s="40" t="s">
        <v>85</v>
      </c>
      <c r="R31" s="40" t="s">
        <v>85</v>
      </c>
      <c r="S31" s="40" t="s">
        <v>85</v>
      </c>
      <c r="T31" s="40" t="s">
        <v>85</v>
      </c>
      <c r="U31" s="40" t="s">
        <v>85</v>
      </c>
      <c r="V31" s="40" t="s">
        <v>85</v>
      </c>
      <c r="W31" s="40" t="s">
        <v>85</v>
      </c>
      <c r="X31" s="40" t="s">
        <v>85</v>
      </c>
      <c r="Y31" s="40" t="s">
        <v>85</v>
      </c>
      <c r="Z31" s="40" t="s">
        <v>85</v>
      </c>
      <c r="AA31" s="40" t="s">
        <v>85</v>
      </c>
      <c r="AB31" s="40" t="s">
        <v>85</v>
      </c>
      <c r="AC31" s="40" t="s">
        <v>85</v>
      </c>
      <c r="AD31" s="40" t="s">
        <v>85</v>
      </c>
      <c r="AE31" s="40" t="s">
        <v>85</v>
      </c>
      <c r="AF31" s="40" t="s">
        <v>85</v>
      </c>
      <c r="AG31" s="40" t="s">
        <v>85</v>
      </c>
      <c r="AH31" s="40" t="s">
        <v>85</v>
      </c>
      <c r="AI31" s="40" t="s">
        <v>85</v>
      </c>
      <c r="AJ31" s="40" t="s">
        <v>85</v>
      </c>
      <c r="AK31" s="40" t="s">
        <v>85</v>
      </c>
      <c r="AL31" s="40" t="s">
        <v>85</v>
      </c>
      <c r="AM31" s="40" t="s">
        <v>85</v>
      </c>
      <c r="AN31" s="40" t="s">
        <v>85</v>
      </c>
      <c r="AO31" s="40" t="s">
        <v>85</v>
      </c>
      <c r="AP31" s="40" t="s">
        <v>85</v>
      </c>
      <c r="AQ31" s="40" t="s">
        <v>85</v>
      </c>
      <c r="AR31" s="40" t="s">
        <v>85</v>
      </c>
      <c r="AS31" s="40" t="s">
        <v>85</v>
      </c>
      <c r="AT31" s="40" t="s">
        <v>85</v>
      </c>
      <c r="AU31" s="40" t="s">
        <v>85</v>
      </c>
      <c r="AV31" s="40" t="s">
        <v>85</v>
      </c>
      <c r="AW31" s="40" t="s">
        <v>85</v>
      </c>
      <c r="AX31" s="40" t="s">
        <v>85</v>
      </c>
      <c r="AY31" s="40" t="s">
        <v>85</v>
      </c>
      <c r="AZ31" s="40" t="s">
        <v>85</v>
      </c>
      <c r="BA31" s="40" t="s">
        <v>85</v>
      </c>
      <c r="BB31" s="40" t="s">
        <v>85</v>
      </c>
      <c r="BC31" s="40" t="s">
        <v>85</v>
      </c>
      <c r="BD31" s="40" t="s">
        <v>85</v>
      </c>
      <c r="BE31" s="40" t="s">
        <v>85</v>
      </c>
      <c r="BF31" s="40" t="s">
        <v>85</v>
      </c>
      <c r="BG31" s="40" t="s">
        <v>85</v>
      </c>
      <c r="BH31" s="40" t="s">
        <v>85</v>
      </c>
      <c r="BI31" s="40" t="s">
        <v>85</v>
      </c>
      <c r="BJ31" s="40" t="s">
        <v>85</v>
      </c>
      <c r="BK31" s="40" t="s">
        <v>85</v>
      </c>
    </row>
    <row r="32" spans="1:89" x14ac:dyDescent="0.25">
      <c r="B32" s="11" t="s">
        <v>61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</row>
    <row r="33" spans="1:89" x14ac:dyDescent="0.25">
      <c r="A33" s="11" t="s">
        <v>61</v>
      </c>
      <c r="B33" s="39" t="s">
        <v>49</v>
      </c>
      <c r="C33" s="42" t="s">
        <v>48</v>
      </c>
      <c r="D33" s="40">
        <v>343144</v>
      </c>
      <c r="E33" s="40">
        <v>422090</v>
      </c>
      <c r="F33" s="40">
        <v>568756</v>
      </c>
      <c r="G33" s="40">
        <v>605990</v>
      </c>
      <c r="H33" s="40">
        <v>592096</v>
      </c>
      <c r="I33" s="40">
        <v>720570</v>
      </c>
      <c r="J33" s="40">
        <v>746990</v>
      </c>
      <c r="K33" s="40">
        <v>664316</v>
      </c>
      <c r="L33" s="40">
        <v>773805</v>
      </c>
      <c r="M33" s="40">
        <v>776171</v>
      </c>
      <c r="N33" s="40">
        <v>848634</v>
      </c>
      <c r="O33" s="40">
        <v>794121</v>
      </c>
      <c r="P33" s="40">
        <v>320307</v>
      </c>
      <c r="Q33" s="40">
        <v>449702</v>
      </c>
      <c r="R33" s="40">
        <v>562712</v>
      </c>
      <c r="S33" s="40">
        <v>630788</v>
      </c>
      <c r="T33" s="40">
        <v>684045</v>
      </c>
      <c r="U33" s="40">
        <v>776761</v>
      </c>
      <c r="V33" s="40">
        <v>791123</v>
      </c>
      <c r="W33" s="40">
        <v>790732</v>
      </c>
      <c r="X33" s="40">
        <v>853889</v>
      </c>
      <c r="Y33" s="40">
        <v>800800</v>
      </c>
      <c r="Z33" s="40">
        <v>891169</v>
      </c>
      <c r="AA33" s="40">
        <v>899864</v>
      </c>
      <c r="AB33" s="40">
        <v>377837</v>
      </c>
      <c r="AC33" s="40">
        <v>485437</v>
      </c>
      <c r="AD33" s="40">
        <v>664171</v>
      </c>
      <c r="AE33" s="40">
        <v>668338</v>
      </c>
      <c r="AF33" s="40">
        <v>734242</v>
      </c>
      <c r="AG33" s="40">
        <v>839815</v>
      </c>
      <c r="AH33" s="40">
        <v>773272</v>
      </c>
      <c r="AI33" s="40">
        <v>857948</v>
      </c>
      <c r="AJ33" s="40">
        <v>838803</v>
      </c>
      <c r="AK33" s="40">
        <v>804104</v>
      </c>
      <c r="AL33" s="40">
        <v>922310</v>
      </c>
      <c r="AM33" s="40">
        <v>909333</v>
      </c>
      <c r="AN33" s="40">
        <v>445897</v>
      </c>
      <c r="AO33" s="40">
        <v>491375</v>
      </c>
      <c r="AP33" s="40">
        <v>604428</v>
      </c>
      <c r="AQ33" s="40">
        <v>738141</v>
      </c>
      <c r="AR33" s="40">
        <v>789844</v>
      </c>
      <c r="AS33" s="40">
        <v>861589</v>
      </c>
      <c r="AT33" s="40">
        <v>869705</v>
      </c>
      <c r="AU33" s="40">
        <v>935515</v>
      </c>
      <c r="AV33" s="40">
        <v>911408</v>
      </c>
      <c r="AW33" s="40">
        <v>954446</v>
      </c>
      <c r="AX33" s="40">
        <v>1062592</v>
      </c>
      <c r="AY33" s="40">
        <v>928970</v>
      </c>
      <c r="AZ33" s="40">
        <v>457552</v>
      </c>
      <c r="BA33" s="40">
        <v>581186</v>
      </c>
      <c r="BB33" s="40">
        <v>764632</v>
      </c>
      <c r="BC33" s="40">
        <v>871000</v>
      </c>
      <c r="BD33" s="40">
        <v>899937</v>
      </c>
      <c r="BE33" s="40">
        <v>903191</v>
      </c>
      <c r="BF33" s="40">
        <v>991509</v>
      </c>
      <c r="BG33" s="40">
        <v>959089</v>
      </c>
      <c r="BH33" s="40">
        <v>997795</v>
      </c>
      <c r="BI33" s="40">
        <v>961543</v>
      </c>
      <c r="BJ33" s="40">
        <v>1052385</v>
      </c>
      <c r="BK33" s="40">
        <v>1083482</v>
      </c>
      <c r="BL33">
        <f>AZ33*(1+BZ33)</f>
        <v>491678.7855062288</v>
      </c>
      <c r="BM33">
        <f t="shared" ref="BM33" si="156">BA33*(1+CA33)</f>
        <v>629568.02763197769</v>
      </c>
      <c r="BN33">
        <f t="shared" ref="BN33" si="157">BB33*(1+CB33)</f>
        <v>823349.23991662264</v>
      </c>
      <c r="BO33">
        <f t="shared" ref="BO33" si="158">BC33*(1+CC33)</f>
        <v>953688.02485531289</v>
      </c>
      <c r="BP33">
        <f t="shared" ref="BP33" si="159">BD33*(1+CD33)</f>
        <v>999233.76984015061</v>
      </c>
      <c r="BQ33">
        <f t="shared" ref="BQ33" si="160">BE33*(1+CE33)</f>
        <v>955664.50847319013</v>
      </c>
      <c r="BR33">
        <f t="shared" ref="BR33" si="161">BF33*(1+CF33)</f>
        <v>1064246.2507541564</v>
      </c>
      <c r="BS33">
        <f t="shared" ref="BS33" si="162">BG33*(1+CG33)</f>
        <v>1051307.9761647324</v>
      </c>
      <c r="BT33">
        <f t="shared" ref="BT33" si="163">BH33*(1+CH33)</f>
        <v>1063270.516019261</v>
      </c>
      <c r="BU33">
        <f t="shared" ref="BU33" si="164">BI33*(1+CI33)</f>
        <v>1014428.7174680982</v>
      </c>
      <c r="BV33">
        <f t="shared" ref="BV33" si="165">BJ33*(1+CJ33)</f>
        <v>1110550.2258163821</v>
      </c>
      <c r="BW33">
        <f t="shared" ref="BW33" si="166">BK33*(1+CK33)</f>
        <v>1170996.119041238</v>
      </c>
      <c r="BY33" t="s">
        <v>49</v>
      </c>
      <c r="BZ33">
        <f>((AZ33/D33)^(1/4))-1</f>
        <v>7.4585589192548207E-2</v>
      </c>
      <c r="CA33">
        <f t="shared" ref="CA33" si="167">((BA33/E33)^(1/4))-1</f>
        <v>8.3247063129493259E-2</v>
      </c>
      <c r="CB33">
        <f t="shared" ref="CB33" si="168">((BB33/F33)^(1/4))-1</f>
        <v>7.6791502208412243E-2</v>
      </c>
      <c r="CC33">
        <f t="shared" ref="CC33" si="169">((BC33/G33)^(1/4))-1</f>
        <v>9.4934586515858621E-2</v>
      </c>
      <c r="CD33">
        <f t="shared" ref="CD33" si="170">((BD33/H33)^(1/4))-1</f>
        <v>0.11033746788958632</v>
      </c>
      <c r="CE33">
        <f t="shared" ref="CE33" si="171">((BE33/I33)^(1/4))-1</f>
        <v>5.8097908939737097E-2</v>
      </c>
      <c r="CF33">
        <f t="shared" ref="CF33" si="172">((BF33/J33)^(1/4))-1</f>
        <v>7.3360151803116613E-2</v>
      </c>
      <c r="CG33">
        <f t="shared" ref="CG33" si="173">((BG33/K33)^(1/4))-1</f>
        <v>9.6152678390360347E-2</v>
      </c>
      <c r="CH33">
        <f t="shared" ref="CH33" si="174">((BH33/L33)^(1/4))-1</f>
        <v>6.5620208579178163E-2</v>
      </c>
      <c r="CI33">
        <f t="shared" ref="CI33" si="175">((BI33/M33)^(1/4))-1</f>
        <v>5.5000886562637463E-2</v>
      </c>
      <c r="CJ33">
        <f t="shared" ref="CJ33" si="176">((BJ33/N33)^(1/4))-1</f>
        <v>5.5269911502332514E-2</v>
      </c>
      <c r="CK33">
        <f t="shared" ref="CK33" si="177">((BK33/O33)^(1/4))-1</f>
        <v>8.0771179439287355E-2</v>
      </c>
    </row>
    <row r="34" spans="1:89" x14ac:dyDescent="0.25">
      <c r="A34" s="11" t="s">
        <v>61</v>
      </c>
      <c r="B34" s="39" t="s">
        <v>84</v>
      </c>
      <c r="C34" s="42" t="s">
        <v>48</v>
      </c>
      <c r="D34" s="40" t="s">
        <v>85</v>
      </c>
      <c r="E34" s="40" t="s">
        <v>85</v>
      </c>
      <c r="F34" s="40" t="s">
        <v>85</v>
      </c>
      <c r="G34" s="40" t="s">
        <v>85</v>
      </c>
      <c r="H34" s="40" t="s">
        <v>85</v>
      </c>
      <c r="I34" s="40" t="s">
        <v>85</v>
      </c>
      <c r="J34" s="40" t="s">
        <v>85</v>
      </c>
      <c r="K34" s="40" t="s">
        <v>85</v>
      </c>
      <c r="L34" s="40" t="s">
        <v>85</v>
      </c>
      <c r="M34" s="40" t="s">
        <v>85</v>
      </c>
      <c r="N34" s="40" t="s">
        <v>85</v>
      </c>
      <c r="O34" s="40" t="s">
        <v>85</v>
      </c>
      <c r="P34" s="40" t="s">
        <v>85</v>
      </c>
      <c r="Q34" s="40" t="s">
        <v>85</v>
      </c>
      <c r="R34" s="40" t="s">
        <v>85</v>
      </c>
      <c r="S34" s="40" t="s">
        <v>85</v>
      </c>
      <c r="T34" s="40" t="s">
        <v>85</v>
      </c>
      <c r="U34" s="40" t="s">
        <v>85</v>
      </c>
      <c r="V34" s="40" t="s">
        <v>85</v>
      </c>
      <c r="W34" s="40" t="s">
        <v>85</v>
      </c>
      <c r="X34" s="40" t="s">
        <v>85</v>
      </c>
      <c r="Y34" s="40" t="s">
        <v>85</v>
      </c>
      <c r="Z34" s="40" t="s">
        <v>85</v>
      </c>
      <c r="AA34" s="40" t="s">
        <v>85</v>
      </c>
      <c r="AB34" s="40" t="s">
        <v>85</v>
      </c>
      <c r="AC34" s="40" t="s">
        <v>85</v>
      </c>
      <c r="AD34" s="40" t="s">
        <v>85</v>
      </c>
      <c r="AE34" s="40" t="s">
        <v>85</v>
      </c>
      <c r="AF34" s="40" t="s">
        <v>85</v>
      </c>
      <c r="AG34" s="40" t="s">
        <v>85</v>
      </c>
      <c r="AH34" s="40" t="s">
        <v>85</v>
      </c>
      <c r="AI34" s="40" t="s">
        <v>85</v>
      </c>
      <c r="AJ34" s="40" t="s">
        <v>85</v>
      </c>
      <c r="AK34" s="40" t="s">
        <v>85</v>
      </c>
      <c r="AL34" s="40" t="s">
        <v>85</v>
      </c>
      <c r="AM34" s="40" t="s">
        <v>85</v>
      </c>
      <c r="AN34" s="40" t="s">
        <v>85</v>
      </c>
      <c r="AO34" s="40" t="s">
        <v>85</v>
      </c>
      <c r="AP34" s="40" t="s">
        <v>85</v>
      </c>
      <c r="AQ34" s="40" t="s">
        <v>85</v>
      </c>
      <c r="AR34" s="40" t="s">
        <v>85</v>
      </c>
      <c r="AS34" s="40" t="s">
        <v>85</v>
      </c>
      <c r="AT34" s="40" t="s">
        <v>85</v>
      </c>
      <c r="AU34" s="40" t="s">
        <v>85</v>
      </c>
      <c r="AV34" s="40" t="s">
        <v>85</v>
      </c>
      <c r="AW34" s="40" t="s">
        <v>85</v>
      </c>
      <c r="AX34" s="40" t="s">
        <v>85</v>
      </c>
      <c r="AY34" s="40" t="s">
        <v>85</v>
      </c>
      <c r="AZ34" s="40" t="s">
        <v>85</v>
      </c>
      <c r="BA34" s="40" t="s">
        <v>85</v>
      </c>
      <c r="BB34" s="40" t="s">
        <v>85</v>
      </c>
      <c r="BC34" s="40" t="s">
        <v>85</v>
      </c>
      <c r="BD34" s="40" t="s">
        <v>85</v>
      </c>
      <c r="BE34" s="40" t="s">
        <v>85</v>
      </c>
      <c r="BF34" s="40" t="s">
        <v>85</v>
      </c>
      <c r="BG34" s="40" t="s">
        <v>85</v>
      </c>
      <c r="BH34" s="40" t="s">
        <v>85</v>
      </c>
      <c r="BI34" s="40" t="s">
        <v>85</v>
      </c>
      <c r="BJ34" s="40" t="s">
        <v>85</v>
      </c>
      <c r="BK34" s="40" t="s">
        <v>85</v>
      </c>
    </row>
    <row r="35" spans="1:89" x14ac:dyDescent="0.25">
      <c r="B35" s="11" t="s">
        <v>62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spans="1:89" x14ac:dyDescent="0.25">
      <c r="A36" s="11" t="s">
        <v>62</v>
      </c>
      <c r="B36" s="39" t="s">
        <v>49</v>
      </c>
      <c r="C36" s="42" t="s">
        <v>48</v>
      </c>
      <c r="D36" s="40">
        <v>481254</v>
      </c>
      <c r="E36" s="40">
        <v>593627</v>
      </c>
      <c r="F36" s="40">
        <v>787499</v>
      </c>
      <c r="G36" s="40">
        <v>792703</v>
      </c>
      <c r="H36" s="40">
        <v>787900</v>
      </c>
      <c r="I36" s="40">
        <v>889696</v>
      </c>
      <c r="J36" s="40">
        <v>968678</v>
      </c>
      <c r="K36" s="40">
        <v>924770</v>
      </c>
      <c r="L36" s="40">
        <v>978808</v>
      </c>
      <c r="M36" s="40">
        <v>1049366</v>
      </c>
      <c r="N36" s="40">
        <v>1102231</v>
      </c>
      <c r="O36" s="40">
        <v>1027849</v>
      </c>
      <c r="P36" s="40">
        <v>522375</v>
      </c>
      <c r="Q36" s="40">
        <v>664089</v>
      </c>
      <c r="R36" s="40">
        <v>775369</v>
      </c>
      <c r="S36" s="40">
        <v>882614</v>
      </c>
      <c r="T36" s="40">
        <v>903228</v>
      </c>
      <c r="U36" s="40">
        <v>937757</v>
      </c>
      <c r="V36" s="40">
        <v>961318</v>
      </c>
      <c r="W36" s="40">
        <v>978219</v>
      </c>
      <c r="X36" s="40">
        <v>1092898</v>
      </c>
      <c r="Y36" s="40">
        <v>987974</v>
      </c>
      <c r="Z36" s="40">
        <v>1080415</v>
      </c>
      <c r="AA36" s="40">
        <v>1111705</v>
      </c>
      <c r="AB36" s="40">
        <v>593546</v>
      </c>
      <c r="AC36" s="40">
        <v>727240</v>
      </c>
      <c r="AD36" s="40">
        <v>982382</v>
      </c>
      <c r="AE36" s="40">
        <v>897185</v>
      </c>
      <c r="AF36" s="40">
        <v>1046862</v>
      </c>
      <c r="AG36" s="40">
        <v>1120011</v>
      </c>
      <c r="AH36" s="40">
        <v>1084362</v>
      </c>
      <c r="AI36" s="40">
        <v>1077625</v>
      </c>
      <c r="AJ36" s="40">
        <v>1047976</v>
      </c>
      <c r="AK36" s="40">
        <v>1092455</v>
      </c>
      <c r="AL36" s="40">
        <v>1259484</v>
      </c>
      <c r="AM36" s="40">
        <v>1142165</v>
      </c>
      <c r="AN36" s="40">
        <v>660189</v>
      </c>
      <c r="AO36" s="40">
        <v>730675</v>
      </c>
      <c r="AP36" s="40">
        <v>916627</v>
      </c>
      <c r="AQ36" s="40">
        <v>999313</v>
      </c>
      <c r="AR36" s="40">
        <v>1084838</v>
      </c>
      <c r="AS36" s="40">
        <v>1168561</v>
      </c>
      <c r="AT36" s="40">
        <v>1225149</v>
      </c>
      <c r="AU36" s="40">
        <v>1171301</v>
      </c>
      <c r="AV36" s="40">
        <v>1145560</v>
      </c>
      <c r="AW36" s="40">
        <v>1260571</v>
      </c>
      <c r="AX36" s="40">
        <v>1307705</v>
      </c>
      <c r="AY36" s="40">
        <v>1292440</v>
      </c>
      <c r="AZ36" s="40">
        <v>730883</v>
      </c>
      <c r="BA36" s="40">
        <v>899105</v>
      </c>
      <c r="BB36" s="40">
        <v>1086606</v>
      </c>
      <c r="BC36" s="40">
        <v>1201155</v>
      </c>
      <c r="BD36" s="40">
        <v>1243075</v>
      </c>
      <c r="BE36" s="40">
        <v>1173083</v>
      </c>
      <c r="BF36" s="40">
        <v>1371431</v>
      </c>
      <c r="BG36" s="40">
        <v>1233678</v>
      </c>
      <c r="BH36" s="40">
        <v>1298534</v>
      </c>
      <c r="BI36" s="40">
        <v>1340002</v>
      </c>
      <c r="BJ36" s="40">
        <v>1369593</v>
      </c>
      <c r="BK36" s="40">
        <v>1343232</v>
      </c>
      <c r="BL36">
        <f>AZ36*(1+BZ36)</f>
        <v>811364.94031668187</v>
      </c>
      <c r="BM36">
        <f t="shared" ref="BM36" si="178">BA36*(1+CA36)</f>
        <v>997435.0023767642</v>
      </c>
      <c r="BN36">
        <f t="shared" ref="BN36" si="179">BB36*(1+CB36)</f>
        <v>1177680.8705737391</v>
      </c>
      <c r="BO36">
        <f t="shared" ref="BO36" si="180">BC36*(1+CC36)</f>
        <v>1332665.6119983851</v>
      </c>
      <c r="BP36">
        <f t="shared" ref="BP36" si="181">BD36*(1+CD36)</f>
        <v>1393169.2822619404</v>
      </c>
      <c r="BQ36">
        <f t="shared" ref="BQ36" si="182">BE36*(1+CE36)</f>
        <v>1257044.1085073669</v>
      </c>
      <c r="BR36">
        <f t="shared" ref="BR36" si="183">BF36*(1+CF36)</f>
        <v>1495968.9982267905</v>
      </c>
      <c r="BS36">
        <f t="shared" ref="BS36" si="184">BG36*(1+CG36)</f>
        <v>1325848.3179166769</v>
      </c>
      <c r="BT36">
        <f t="shared" ref="BT36" si="185">BH36*(1+CH36)</f>
        <v>1393613.2897434656</v>
      </c>
      <c r="BU36">
        <f t="shared" ref="BU36" si="186">BI36*(1+CI36)</f>
        <v>1424459.3526122363</v>
      </c>
      <c r="BV36">
        <f t="shared" ref="BV36" si="187">BJ36*(1+CJ36)</f>
        <v>1446009.8597545323</v>
      </c>
      <c r="BW36">
        <f t="shared" ref="BW36" si="188">BK36*(1+CK36)</f>
        <v>1436172.0069931354</v>
      </c>
      <c r="BY36" t="s">
        <v>49</v>
      </c>
      <c r="BZ36">
        <f>((AZ36/D36)^(1/4))-1</f>
        <v>0.1101160381575188</v>
      </c>
      <c r="CA36">
        <f t="shared" ref="CA36" si="189">((BA36/E36)^(1/4))-1</f>
        <v>0.10936431493180909</v>
      </c>
      <c r="CB36">
        <f t="shared" ref="CB36" si="190">((BB36/F36)^(1/4))-1</f>
        <v>8.3815909882458905E-2</v>
      </c>
      <c r="CC36">
        <f t="shared" ref="CC36" si="191">((BC36/G36)^(1/4))-1</f>
        <v>0.10948679562453223</v>
      </c>
      <c r="CD36">
        <f t="shared" ref="CD36" si="192">((BD36/H36)^(1/4))-1</f>
        <v>0.12074434950581447</v>
      </c>
      <c r="CE36">
        <f t="shared" ref="CE36" si="193">((BE36/I36)^(1/4))-1</f>
        <v>7.1573033201714598E-2</v>
      </c>
      <c r="CF36">
        <f t="shared" ref="CF36" si="194">((BF36/J36)^(1/4))-1</f>
        <v>9.0808796233124767E-2</v>
      </c>
      <c r="CG36">
        <f t="shared" ref="CG36" si="195">((BG36/K36)^(1/4))-1</f>
        <v>7.4711811280315343E-2</v>
      </c>
      <c r="CH36">
        <f t="shared" ref="CH36" si="196">((BH36/L36)^(1/4))-1</f>
        <v>7.3220485365393273E-2</v>
      </c>
      <c r="CI36">
        <f t="shared" ref="CI36" si="197">((BI36/M36)^(1/4))-1</f>
        <v>6.3027781012443551E-2</v>
      </c>
      <c r="CJ36">
        <f t="shared" ref="CJ36" si="198">((BJ36/N36)^(1/4))-1</f>
        <v>5.5795305433462561E-2</v>
      </c>
      <c r="CK36">
        <f t="shared" ref="CK36" si="199">((BK36/O36)^(1/4))-1</f>
        <v>6.9191328819694142E-2</v>
      </c>
    </row>
    <row r="37" spans="1:89" x14ac:dyDescent="0.25">
      <c r="A37" s="11" t="s">
        <v>62</v>
      </c>
      <c r="B37" s="39" t="s">
        <v>84</v>
      </c>
      <c r="C37" s="42" t="s">
        <v>48</v>
      </c>
      <c r="D37" s="40" t="s">
        <v>85</v>
      </c>
      <c r="E37" s="40" t="s">
        <v>85</v>
      </c>
      <c r="F37" s="40" t="s">
        <v>85</v>
      </c>
      <c r="G37" s="40" t="s">
        <v>85</v>
      </c>
      <c r="H37" s="40" t="s">
        <v>85</v>
      </c>
      <c r="I37" s="40" t="s">
        <v>85</v>
      </c>
      <c r="J37" s="40" t="s">
        <v>85</v>
      </c>
      <c r="K37" s="40" t="s">
        <v>85</v>
      </c>
      <c r="L37" s="40" t="s">
        <v>85</v>
      </c>
      <c r="M37" s="40" t="s">
        <v>85</v>
      </c>
      <c r="N37" s="40" t="s">
        <v>85</v>
      </c>
      <c r="O37" s="40" t="s">
        <v>85</v>
      </c>
      <c r="P37" s="40" t="s">
        <v>85</v>
      </c>
      <c r="Q37" s="40" t="s">
        <v>85</v>
      </c>
      <c r="R37" s="40" t="s">
        <v>85</v>
      </c>
      <c r="S37" s="40" t="s">
        <v>85</v>
      </c>
      <c r="T37" s="40" t="s">
        <v>85</v>
      </c>
      <c r="U37" s="40" t="s">
        <v>85</v>
      </c>
      <c r="V37" s="40" t="s">
        <v>85</v>
      </c>
      <c r="W37" s="40" t="s">
        <v>85</v>
      </c>
      <c r="X37" s="40" t="s">
        <v>85</v>
      </c>
      <c r="Y37" s="40" t="s">
        <v>85</v>
      </c>
      <c r="Z37" s="40" t="s">
        <v>85</v>
      </c>
      <c r="AA37" s="40" t="s">
        <v>85</v>
      </c>
      <c r="AB37" s="40" t="s">
        <v>85</v>
      </c>
      <c r="AC37" s="40" t="s">
        <v>85</v>
      </c>
      <c r="AD37" s="40" t="s">
        <v>85</v>
      </c>
      <c r="AE37" s="40" t="s">
        <v>85</v>
      </c>
      <c r="AF37" s="40" t="s">
        <v>85</v>
      </c>
      <c r="AG37" s="40" t="s">
        <v>85</v>
      </c>
      <c r="AH37" s="40" t="s">
        <v>85</v>
      </c>
      <c r="AI37" s="40" t="s">
        <v>85</v>
      </c>
      <c r="AJ37" s="40" t="s">
        <v>85</v>
      </c>
      <c r="AK37" s="40" t="s">
        <v>85</v>
      </c>
      <c r="AL37" s="40" t="s">
        <v>85</v>
      </c>
      <c r="AM37" s="40" t="s">
        <v>85</v>
      </c>
      <c r="AN37" s="40" t="s">
        <v>85</v>
      </c>
      <c r="AO37" s="40" t="s">
        <v>85</v>
      </c>
      <c r="AP37" s="40" t="s">
        <v>85</v>
      </c>
      <c r="AQ37" s="40" t="s">
        <v>85</v>
      </c>
      <c r="AR37" s="40" t="s">
        <v>85</v>
      </c>
      <c r="AS37" s="40" t="s">
        <v>85</v>
      </c>
      <c r="AT37" s="40" t="s">
        <v>85</v>
      </c>
      <c r="AU37" s="40" t="s">
        <v>85</v>
      </c>
      <c r="AV37" s="40" t="s">
        <v>85</v>
      </c>
      <c r="AW37" s="40" t="s">
        <v>85</v>
      </c>
      <c r="AX37" s="40" t="s">
        <v>85</v>
      </c>
      <c r="AY37" s="40" t="s">
        <v>85</v>
      </c>
      <c r="AZ37" s="40" t="s">
        <v>85</v>
      </c>
      <c r="BA37" s="40" t="s">
        <v>85</v>
      </c>
      <c r="BB37" s="40" t="s">
        <v>85</v>
      </c>
      <c r="BC37" s="40" t="s">
        <v>85</v>
      </c>
      <c r="BD37" s="40" t="s">
        <v>85</v>
      </c>
      <c r="BE37" s="40" t="s">
        <v>85</v>
      </c>
      <c r="BF37" s="40" t="s">
        <v>85</v>
      </c>
      <c r="BG37" s="40" t="s">
        <v>85</v>
      </c>
      <c r="BH37" s="40" t="s">
        <v>85</v>
      </c>
      <c r="BI37" s="40" t="s">
        <v>85</v>
      </c>
      <c r="BJ37" s="40" t="s">
        <v>85</v>
      </c>
      <c r="BK37" s="40" t="s">
        <v>85</v>
      </c>
    </row>
    <row r="38" spans="1:89" x14ac:dyDescent="0.25">
      <c r="B38" s="11" t="s">
        <v>63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</row>
    <row r="39" spans="1:89" x14ac:dyDescent="0.25">
      <c r="A39" s="11" t="s">
        <v>63</v>
      </c>
      <c r="B39" s="39" t="s">
        <v>49</v>
      </c>
      <c r="C39" s="42" t="s">
        <v>48</v>
      </c>
      <c r="D39" s="40">
        <v>139898</v>
      </c>
      <c r="E39" s="40">
        <v>142740</v>
      </c>
      <c r="F39" s="40">
        <v>217330</v>
      </c>
      <c r="G39" s="40">
        <v>237927</v>
      </c>
      <c r="H39" s="40">
        <v>235361</v>
      </c>
      <c r="I39" s="40">
        <v>262105</v>
      </c>
      <c r="J39" s="40">
        <v>282341</v>
      </c>
      <c r="K39" s="40">
        <v>282315</v>
      </c>
      <c r="L39" s="40">
        <v>291769</v>
      </c>
      <c r="M39" s="40">
        <v>310238</v>
      </c>
      <c r="N39" s="40">
        <v>329835</v>
      </c>
      <c r="O39" s="40">
        <v>331680</v>
      </c>
      <c r="P39" s="40">
        <v>129353</v>
      </c>
      <c r="Q39" s="40">
        <v>160634</v>
      </c>
      <c r="R39" s="40">
        <v>223764</v>
      </c>
      <c r="S39" s="40">
        <v>242549</v>
      </c>
      <c r="T39" s="40">
        <v>244223</v>
      </c>
      <c r="U39" s="40">
        <v>287020</v>
      </c>
      <c r="V39" s="40">
        <v>283142</v>
      </c>
      <c r="W39" s="40">
        <v>289562</v>
      </c>
      <c r="X39" s="40">
        <v>321534</v>
      </c>
      <c r="Y39" s="40">
        <v>301236</v>
      </c>
      <c r="Z39" s="40">
        <v>338743</v>
      </c>
      <c r="AA39" s="40">
        <v>352480</v>
      </c>
      <c r="AB39" s="40">
        <v>135494</v>
      </c>
      <c r="AC39" s="40">
        <v>177382</v>
      </c>
      <c r="AD39" s="40">
        <v>278648</v>
      </c>
      <c r="AE39" s="40">
        <v>277719</v>
      </c>
      <c r="AF39" s="40">
        <v>309895</v>
      </c>
      <c r="AG39" s="40">
        <v>321185</v>
      </c>
      <c r="AH39" s="40">
        <v>326269</v>
      </c>
      <c r="AI39" s="40">
        <v>338608</v>
      </c>
      <c r="AJ39" s="40">
        <v>337081</v>
      </c>
      <c r="AK39" s="40">
        <v>331912</v>
      </c>
      <c r="AL39" s="40">
        <v>388371</v>
      </c>
      <c r="AM39" s="40">
        <v>356985</v>
      </c>
      <c r="AN39" s="40">
        <v>168690</v>
      </c>
      <c r="AO39" s="40">
        <v>193021</v>
      </c>
      <c r="AP39" s="40">
        <v>252841</v>
      </c>
      <c r="AQ39" s="40">
        <v>302583</v>
      </c>
      <c r="AR39" s="40">
        <v>311920</v>
      </c>
      <c r="AS39" s="40">
        <v>359560</v>
      </c>
      <c r="AT39" s="40">
        <v>361741</v>
      </c>
      <c r="AU39" s="40">
        <v>359979</v>
      </c>
      <c r="AV39" s="40">
        <v>356128</v>
      </c>
      <c r="AW39" s="40">
        <v>390993</v>
      </c>
      <c r="AX39" s="40">
        <v>432119</v>
      </c>
      <c r="AY39" s="40">
        <v>469175</v>
      </c>
      <c r="AZ39" s="40">
        <v>186747</v>
      </c>
      <c r="BA39" s="40">
        <v>235501</v>
      </c>
      <c r="BB39" s="40">
        <v>282676</v>
      </c>
      <c r="BC39" s="40">
        <v>350677</v>
      </c>
      <c r="BD39" s="40">
        <v>373495</v>
      </c>
      <c r="BE39" s="40">
        <v>360794</v>
      </c>
      <c r="BF39" s="40">
        <v>403944</v>
      </c>
      <c r="BG39" s="40">
        <v>385725</v>
      </c>
      <c r="BH39" s="40">
        <v>398963</v>
      </c>
      <c r="BI39" s="40">
        <v>406817</v>
      </c>
      <c r="BJ39" s="40">
        <v>417736</v>
      </c>
      <c r="BK39" s="40">
        <v>416198</v>
      </c>
      <c r="BL39">
        <f>AZ39*(1+BZ39)</f>
        <v>200730.86949596525</v>
      </c>
      <c r="BM39">
        <f t="shared" ref="BM39" si="200">BA39*(1+CA39)</f>
        <v>266903.65518549498</v>
      </c>
      <c r="BN39">
        <f t="shared" ref="BN39" si="201">BB39*(1+CB39)</f>
        <v>301877.85227096552</v>
      </c>
      <c r="BO39">
        <f t="shared" ref="BO39" si="202">BC39*(1+CC39)</f>
        <v>386387.59155183623</v>
      </c>
      <c r="BP39">
        <f t="shared" ref="BP39" si="203">BD39*(1+CD39)</f>
        <v>419201.05327593733</v>
      </c>
      <c r="BQ39">
        <f t="shared" ref="BQ39" si="204">BE39*(1+CE39)</f>
        <v>390800.6764931677</v>
      </c>
      <c r="BR39">
        <f t="shared" ref="BR39" si="205">BF39*(1+CF39)</f>
        <v>441781.94712162879</v>
      </c>
      <c r="BS39">
        <f t="shared" ref="BS39" si="206">BG39*(1+CG39)</f>
        <v>417026.58935560723</v>
      </c>
      <c r="BT39">
        <f t="shared" ref="BT39" si="207">BH39*(1+CH39)</f>
        <v>431425.67711896042</v>
      </c>
      <c r="BU39">
        <f t="shared" ref="BU39" si="208">BI39*(1+CI39)</f>
        <v>435336.53683986689</v>
      </c>
      <c r="BV39">
        <f t="shared" ref="BV39" si="209">BJ39*(1+CJ39)</f>
        <v>443152.49140521797</v>
      </c>
      <c r="BW39">
        <f t="shared" ref="BW39" si="210">BK39*(1+CK39)</f>
        <v>440499.24152984616</v>
      </c>
      <c r="BY39" t="s">
        <v>49</v>
      </c>
      <c r="BZ39">
        <f>((AZ39/D39)^(1/4))-1</f>
        <v>7.4881360857016466E-2</v>
      </c>
      <c r="CA39">
        <f t="shared" ref="CA39" si="211">((BA39/E39)^(1/4))-1</f>
        <v>0.13334404178961012</v>
      </c>
      <c r="CB39">
        <f t="shared" ref="CB39" si="212">((BB39/F39)^(1/4))-1</f>
        <v>6.7928838213946463E-2</v>
      </c>
      <c r="CC39">
        <f t="shared" ref="CC39" si="213">((BC39/G39)^(1/4))-1</f>
        <v>0.1018332869045766</v>
      </c>
      <c r="CD39">
        <f t="shared" ref="CD39" si="214">((BD39/H39)^(1/4))-1</f>
        <v>0.12237393613284597</v>
      </c>
      <c r="CE39">
        <f t="shared" ref="CE39" si="215">((BE39/I39)^(1/4))-1</f>
        <v>8.3168446518422368E-2</v>
      </c>
      <c r="CF39">
        <f t="shared" ref="CF39" si="216">((BF39/J39)^(1/4))-1</f>
        <v>9.367126909083634E-2</v>
      </c>
      <c r="CG39">
        <f t="shared" ref="CG39" si="217">((BG39/K39)^(1/4))-1</f>
        <v>8.1150014532652026E-2</v>
      </c>
      <c r="CH39">
        <f t="shared" ref="CH39" si="218">((BH39/L39)^(1/4))-1</f>
        <v>8.1367638399952869E-2</v>
      </c>
      <c r="CI39">
        <f t="shared" ref="CI39" si="219">((BI39/M39)^(1/4))-1</f>
        <v>7.0104093093127595E-2</v>
      </c>
      <c r="CJ39">
        <f t="shared" ref="CJ39" si="220">((BJ39/N39)^(1/4))-1</f>
        <v>6.084343079173915E-2</v>
      </c>
      <c r="CK39">
        <f t="shared" ref="CK39" si="221">((BK39/O39)^(1/4))-1</f>
        <v>5.8388655231034647E-2</v>
      </c>
    </row>
    <row r="40" spans="1:89" x14ac:dyDescent="0.25">
      <c r="A40" s="11" t="s">
        <v>63</v>
      </c>
      <c r="B40" s="39" t="s">
        <v>84</v>
      </c>
      <c r="C40" s="42" t="s">
        <v>48</v>
      </c>
      <c r="D40" s="40" t="s">
        <v>85</v>
      </c>
      <c r="E40" s="40" t="s">
        <v>85</v>
      </c>
      <c r="F40" s="40" t="s">
        <v>85</v>
      </c>
      <c r="G40" s="40" t="s">
        <v>85</v>
      </c>
      <c r="H40" s="40" t="s">
        <v>85</v>
      </c>
      <c r="I40" s="40" t="s">
        <v>85</v>
      </c>
      <c r="J40" s="40" t="s">
        <v>85</v>
      </c>
      <c r="K40" s="40" t="s">
        <v>85</v>
      </c>
      <c r="L40" s="40" t="s">
        <v>85</v>
      </c>
      <c r="M40" s="40" t="s">
        <v>85</v>
      </c>
      <c r="N40" s="40" t="s">
        <v>85</v>
      </c>
      <c r="O40" s="40" t="s">
        <v>85</v>
      </c>
      <c r="P40" s="40" t="s">
        <v>85</v>
      </c>
      <c r="Q40" s="40" t="s">
        <v>85</v>
      </c>
      <c r="R40" s="40" t="s">
        <v>85</v>
      </c>
      <c r="S40" s="40" t="s">
        <v>85</v>
      </c>
      <c r="T40" s="40" t="s">
        <v>85</v>
      </c>
      <c r="U40" s="40" t="s">
        <v>85</v>
      </c>
      <c r="V40" s="40" t="s">
        <v>85</v>
      </c>
      <c r="W40" s="40" t="s">
        <v>85</v>
      </c>
      <c r="X40" s="40" t="s">
        <v>85</v>
      </c>
      <c r="Y40" s="40" t="s">
        <v>85</v>
      </c>
      <c r="Z40" s="40" t="s">
        <v>85</v>
      </c>
      <c r="AA40" s="40" t="s">
        <v>85</v>
      </c>
      <c r="AB40" s="40" t="s">
        <v>85</v>
      </c>
      <c r="AC40" s="40" t="s">
        <v>85</v>
      </c>
      <c r="AD40" s="40" t="s">
        <v>85</v>
      </c>
      <c r="AE40" s="40" t="s">
        <v>85</v>
      </c>
      <c r="AF40" s="40" t="s">
        <v>85</v>
      </c>
      <c r="AG40" s="40" t="s">
        <v>85</v>
      </c>
      <c r="AH40" s="40" t="s">
        <v>85</v>
      </c>
      <c r="AI40" s="40" t="s">
        <v>85</v>
      </c>
      <c r="AJ40" s="40" t="s">
        <v>85</v>
      </c>
      <c r="AK40" s="40" t="s">
        <v>85</v>
      </c>
      <c r="AL40" s="40" t="s">
        <v>85</v>
      </c>
      <c r="AM40" s="40" t="s">
        <v>85</v>
      </c>
      <c r="AN40" s="40" t="s">
        <v>85</v>
      </c>
      <c r="AO40" s="40" t="s">
        <v>85</v>
      </c>
      <c r="AP40" s="40" t="s">
        <v>85</v>
      </c>
      <c r="AQ40" s="40" t="s">
        <v>85</v>
      </c>
      <c r="AR40" s="40" t="s">
        <v>85</v>
      </c>
      <c r="AS40" s="40" t="s">
        <v>85</v>
      </c>
      <c r="AT40" s="40" t="s">
        <v>85</v>
      </c>
      <c r="AU40" s="40" t="s">
        <v>85</v>
      </c>
      <c r="AV40" s="40" t="s">
        <v>85</v>
      </c>
      <c r="AW40" s="40" t="s">
        <v>85</v>
      </c>
      <c r="AX40" s="40" t="s">
        <v>85</v>
      </c>
      <c r="AY40" s="40" t="s">
        <v>85</v>
      </c>
      <c r="AZ40" s="40" t="s">
        <v>85</v>
      </c>
      <c r="BA40" s="40" t="s">
        <v>85</v>
      </c>
      <c r="BB40" s="40" t="s">
        <v>85</v>
      </c>
      <c r="BC40" s="40" t="s">
        <v>85</v>
      </c>
      <c r="BD40" s="40" t="s">
        <v>85</v>
      </c>
      <c r="BE40" s="40" t="s">
        <v>85</v>
      </c>
      <c r="BF40" s="40" t="s">
        <v>85</v>
      </c>
      <c r="BG40" s="40" t="s">
        <v>85</v>
      </c>
      <c r="BH40" s="40" t="s">
        <v>85</v>
      </c>
      <c r="BI40" s="40" t="s">
        <v>85</v>
      </c>
      <c r="BJ40" s="40" t="s">
        <v>85</v>
      </c>
      <c r="BK40" s="40" t="s">
        <v>85</v>
      </c>
    </row>
    <row r="41" spans="1:89" x14ac:dyDescent="0.25">
      <c r="B41" s="11" t="s">
        <v>64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</row>
    <row r="42" spans="1:89" x14ac:dyDescent="0.25">
      <c r="A42" s="11" t="s">
        <v>64</v>
      </c>
      <c r="B42" s="39" t="s">
        <v>49</v>
      </c>
      <c r="C42" s="42" t="s">
        <v>48</v>
      </c>
      <c r="D42" s="40">
        <v>34689</v>
      </c>
      <c r="E42" s="40">
        <v>28245</v>
      </c>
      <c r="F42" s="40">
        <v>47405</v>
      </c>
      <c r="G42" s="40">
        <v>60168</v>
      </c>
      <c r="H42" s="40">
        <v>63468</v>
      </c>
      <c r="I42" s="40">
        <v>69509</v>
      </c>
      <c r="J42" s="40">
        <v>76570</v>
      </c>
      <c r="K42" s="40">
        <v>69808</v>
      </c>
      <c r="L42" s="40">
        <v>68239</v>
      </c>
      <c r="M42" s="40">
        <v>79245</v>
      </c>
      <c r="N42" s="40">
        <v>76727</v>
      </c>
      <c r="O42" s="40">
        <v>72694</v>
      </c>
      <c r="P42" s="40">
        <v>31561</v>
      </c>
      <c r="Q42" s="40">
        <v>42937</v>
      </c>
      <c r="R42" s="40">
        <v>49426</v>
      </c>
      <c r="S42" s="40">
        <v>67226</v>
      </c>
      <c r="T42" s="40">
        <v>64324</v>
      </c>
      <c r="U42" s="40">
        <v>80658</v>
      </c>
      <c r="V42" s="40">
        <v>79011</v>
      </c>
      <c r="W42" s="40">
        <v>80036</v>
      </c>
      <c r="X42" s="40">
        <v>91142</v>
      </c>
      <c r="Y42" s="40">
        <v>80978</v>
      </c>
      <c r="Z42" s="40">
        <v>86505</v>
      </c>
      <c r="AA42" s="40">
        <v>72804</v>
      </c>
      <c r="AB42" s="40">
        <v>40392</v>
      </c>
      <c r="AC42" s="40">
        <v>42215</v>
      </c>
      <c r="AD42" s="40">
        <v>59918</v>
      </c>
      <c r="AE42" s="40">
        <v>67401</v>
      </c>
      <c r="AF42" s="40">
        <v>77765</v>
      </c>
      <c r="AG42" s="40">
        <v>75539</v>
      </c>
      <c r="AH42" s="40">
        <v>78602</v>
      </c>
      <c r="AI42" s="40">
        <v>77582</v>
      </c>
      <c r="AJ42" s="40">
        <v>82048</v>
      </c>
      <c r="AK42" s="40">
        <v>77551</v>
      </c>
      <c r="AL42" s="40">
        <v>81487</v>
      </c>
      <c r="AM42" s="40">
        <v>84669</v>
      </c>
      <c r="AN42" s="40">
        <v>46919</v>
      </c>
      <c r="AO42" s="40">
        <v>41730</v>
      </c>
      <c r="AP42" s="40">
        <v>59867</v>
      </c>
      <c r="AQ42" s="40">
        <v>99889</v>
      </c>
      <c r="AR42" s="40">
        <v>86965</v>
      </c>
      <c r="AS42" s="40">
        <v>94015</v>
      </c>
      <c r="AT42" s="40">
        <v>82137</v>
      </c>
      <c r="AU42" s="40">
        <v>90680</v>
      </c>
      <c r="AV42" s="40">
        <v>84563</v>
      </c>
      <c r="AW42" s="40">
        <v>100889</v>
      </c>
      <c r="AX42" s="40">
        <v>103971</v>
      </c>
      <c r="AY42" s="40">
        <v>88502</v>
      </c>
      <c r="AZ42" s="40">
        <v>55504</v>
      </c>
      <c r="BA42" s="40">
        <v>54576</v>
      </c>
      <c r="BB42" s="40">
        <v>70578</v>
      </c>
      <c r="BC42" s="40">
        <v>78149</v>
      </c>
      <c r="BD42" s="40">
        <v>87387</v>
      </c>
      <c r="BE42" s="40">
        <v>84012</v>
      </c>
      <c r="BF42" s="40">
        <v>96807</v>
      </c>
      <c r="BG42" s="40">
        <v>91082</v>
      </c>
      <c r="BH42" s="40">
        <v>90038</v>
      </c>
      <c r="BI42" s="40">
        <v>86082</v>
      </c>
      <c r="BJ42" s="40">
        <v>91214</v>
      </c>
      <c r="BK42" s="40">
        <v>81748</v>
      </c>
      <c r="BL42">
        <f>AZ42*(1+BZ42)</f>
        <v>62424.835707895836</v>
      </c>
      <c r="BM42">
        <f t="shared" ref="BM42" si="222">BA42*(1+CA42)</f>
        <v>64345.285593048306</v>
      </c>
      <c r="BN42">
        <f t="shared" ref="BN42" si="223">BB42*(1+CB42)</f>
        <v>77961.582586608434</v>
      </c>
      <c r="BO42">
        <f t="shared" ref="BO42" si="224">BC42*(1+CC42)</f>
        <v>83428.202670632629</v>
      </c>
      <c r="BP42">
        <f t="shared" ref="BP42" si="225">BD42*(1+CD42)</f>
        <v>94660.726781299687</v>
      </c>
      <c r="BQ42">
        <f t="shared" ref="BQ42" si="226">BE42*(1+CE42)</f>
        <v>88087.927967839234</v>
      </c>
      <c r="BR42">
        <f t="shared" ref="BR42" si="227">BF42*(1+CF42)</f>
        <v>102652.32503864577</v>
      </c>
      <c r="BS42">
        <f t="shared" ref="BS42" si="228">BG42*(1+CG42)</f>
        <v>97345.168023834267</v>
      </c>
      <c r="BT42">
        <f t="shared" ref="BT42" si="229">BH42*(1+CH42)</f>
        <v>96499.293982402378</v>
      </c>
      <c r="BU42">
        <f t="shared" ref="BU42" si="230">BI42*(1+CI42)</f>
        <v>87881.501494729062</v>
      </c>
      <c r="BV42">
        <f t="shared" ref="BV42" si="231">BJ42*(1+CJ42)</f>
        <v>95244.481542473251</v>
      </c>
      <c r="BW42">
        <f t="shared" ref="BW42" si="232">BK42*(1+CK42)</f>
        <v>84182.492178997898</v>
      </c>
      <c r="BY42" t="s">
        <v>49</v>
      </c>
      <c r="BZ42">
        <f>((AZ42/D42)^(1/4))-1</f>
        <v>0.12469075576347355</v>
      </c>
      <c r="CA42">
        <f t="shared" ref="CA42" si="233">((BA42/E42)^(1/4))-1</f>
        <v>0.17900332734257374</v>
      </c>
      <c r="CB42">
        <f t="shared" ref="CB42" si="234">((BB42/F42)^(1/4))-1</f>
        <v>0.10461592261906594</v>
      </c>
      <c r="CC42">
        <f t="shared" ref="CC42" si="235">((BC42/G42)^(1/4))-1</f>
        <v>6.7553041889629073E-2</v>
      </c>
      <c r="CD42">
        <f t="shared" ref="CD42" si="236">((BD42/H42)^(1/4))-1</f>
        <v>8.3235799161198942E-2</v>
      </c>
      <c r="CE42">
        <f t="shared" ref="CE42" si="237">((BE42/I42)^(1/4))-1</f>
        <v>4.8516021137923637E-2</v>
      </c>
      <c r="CF42">
        <f t="shared" ref="CF42" si="238">((BF42/J42)^(1/4))-1</f>
        <v>6.0381222831466408E-2</v>
      </c>
      <c r="CG42">
        <f t="shared" ref="CG42" si="239">((BG42/K42)^(1/4))-1</f>
        <v>6.8764059021917179E-2</v>
      </c>
      <c r="CH42">
        <f t="shared" ref="CH42" si="240">((BH42/L42)^(1/4))-1</f>
        <v>7.176185590975348E-2</v>
      </c>
      <c r="CI42">
        <f t="shared" ref="CI42" si="241">((BI42/M42)^(1/4))-1</f>
        <v>2.0904503783939266E-2</v>
      </c>
      <c r="CJ42">
        <f t="shared" ref="CJ42" si="242">((BJ42/N42)^(1/4))-1</f>
        <v>4.4187093455755111E-2</v>
      </c>
      <c r="CK42">
        <f t="shared" ref="CK42" si="243">((BK42/O42)^(1/4))-1</f>
        <v>2.9780449417696975E-2</v>
      </c>
    </row>
    <row r="43" spans="1:89" x14ac:dyDescent="0.25">
      <c r="A43" s="11" t="s">
        <v>64</v>
      </c>
      <c r="B43" s="39" t="s">
        <v>84</v>
      </c>
      <c r="C43" s="42" t="s">
        <v>48</v>
      </c>
      <c r="D43" s="40" t="s">
        <v>85</v>
      </c>
      <c r="E43" s="40" t="s">
        <v>85</v>
      </c>
      <c r="F43" s="40" t="s">
        <v>85</v>
      </c>
      <c r="G43" s="40" t="s">
        <v>85</v>
      </c>
      <c r="H43" s="40" t="s">
        <v>85</v>
      </c>
      <c r="I43" s="40" t="s">
        <v>85</v>
      </c>
      <c r="J43" s="40" t="s">
        <v>85</v>
      </c>
      <c r="K43" s="40" t="s">
        <v>85</v>
      </c>
      <c r="L43" s="40" t="s">
        <v>85</v>
      </c>
      <c r="M43" s="40" t="s">
        <v>85</v>
      </c>
      <c r="N43" s="40" t="s">
        <v>85</v>
      </c>
      <c r="O43" s="40" t="s">
        <v>85</v>
      </c>
      <c r="P43" s="40" t="s">
        <v>85</v>
      </c>
      <c r="Q43" s="40" t="s">
        <v>85</v>
      </c>
      <c r="R43" s="40" t="s">
        <v>85</v>
      </c>
      <c r="S43" s="40" t="s">
        <v>85</v>
      </c>
      <c r="T43" s="40" t="s">
        <v>85</v>
      </c>
      <c r="U43" s="40" t="s">
        <v>85</v>
      </c>
      <c r="V43" s="40" t="s">
        <v>85</v>
      </c>
      <c r="W43" s="40" t="s">
        <v>85</v>
      </c>
      <c r="X43" s="40" t="s">
        <v>85</v>
      </c>
      <c r="Y43" s="40" t="s">
        <v>85</v>
      </c>
      <c r="Z43" s="40" t="s">
        <v>85</v>
      </c>
      <c r="AA43" s="40" t="s">
        <v>85</v>
      </c>
      <c r="AB43" s="40" t="s">
        <v>85</v>
      </c>
      <c r="AC43" s="40" t="s">
        <v>85</v>
      </c>
      <c r="AD43" s="40" t="s">
        <v>85</v>
      </c>
      <c r="AE43" s="40" t="s">
        <v>85</v>
      </c>
      <c r="AF43" s="40" t="s">
        <v>85</v>
      </c>
      <c r="AG43" s="40" t="s">
        <v>85</v>
      </c>
      <c r="AH43" s="40" t="s">
        <v>85</v>
      </c>
      <c r="AI43" s="40" t="s">
        <v>85</v>
      </c>
      <c r="AJ43" s="40" t="s">
        <v>85</v>
      </c>
      <c r="AK43" s="40" t="s">
        <v>85</v>
      </c>
      <c r="AL43" s="40" t="s">
        <v>85</v>
      </c>
      <c r="AM43" s="40" t="s">
        <v>85</v>
      </c>
      <c r="AN43" s="40" t="s">
        <v>85</v>
      </c>
      <c r="AO43" s="40" t="s">
        <v>85</v>
      </c>
      <c r="AP43" s="40" t="s">
        <v>85</v>
      </c>
      <c r="AQ43" s="40" t="s">
        <v>85</v>
      </c>
      <c r="AR43" s="40" t="s">
        <v>85</v>
      </c>
      <c r="AS43" s="40" t="s">
        <v>85</v>
      </c>
      <c r="AT43" s="40" t="s">
        <v>85</v>
      </c>
      <c r="AU43" s="40" t="s">
        <v>85</v>
      </c>
      <c r="AV43" s="40" t="s">
        <v>85</v>
      </c>
      <c r="AW43" s="40" t="s">
        <v>85</v>
      </c>
      <c r="AX43" s="40" t="s">
        <v>85</v>
      </c>
      <c r="AY43" s="40" t="s">
        <v>85</v>
      </c>
      <c r="AZ43" s="40" t="s">
        <v>85</v>
      </c>
      <c r="BA43" s="40" t="s">
        <v>85</v>
      </c>
      <c r="BB43" s="40" t="s">
        <v>85</v>
      </c>
      <c r="BC43" s="40" t="s">
        <v>85</v>
      </c>
      <c r="BD43" s="40" t="s">
        <v>85</v>
      </c>
      <c r="BE43" s="40" t="s">
        <v>85</v>
      </c>
      <c r="BF43" s="40" t="s">
        <v>85</v>
      </c>
      <c r="BG43" s="40" t="s">
        <v>85</v>
      </c>
      <c r="BH43" s="40" t="s">
        <v>85</v>
      </c>
      <c r="BI43" s="40" t="s">
        <v>85</v>
      </c>
      <c r="BJ43" s="40" t="s">
        <v>85</v>
      </c>
      <c r="BK43" s="40" t="s">
        <v>85</v>
      </c>
    </row>
    <row r="44" spans="1:89" x14ac:dyDescent="0.25">
      <c r="B44" s="11" t="s">
        <v>65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</row>
    <row r="45" spans="1:89" x14ac:dyDescent="0.25">
      <c r="A45" s="11" t="s">
        <v>65</v>
      </c>
      <c r="B45" s="39" t="s">
        <v>49</v>
      </c>
      <c r="C45" s="42" t="s">
        <v>48</v>
      </c>
      <c r="D45" s="40">
        <v>174778</v>
      </c>
      <c r="E45" s="40">
        <v>195700</v>
      </c>
      <c r="F45" s="40">
        <v>277131</v>
      </c>
      <c r="G45" s="40">
        <v>324907</v>
      </c>
      <c r="H45" s="40">
        <v>347069</v>
      </c>
      <c r="I45" s="40">
        <v>414336</v>
      </c>
      <c r="J45" s="40">
        <v>433092</v>
      </c>
      <c r="K45" s="40">
        <v>409910</v>
      </c>
      <c r="L45" s="40">
        <v>443869</v>
      </c>
      <c r="M45" s="40">
        <v>435356</v>
      </c>
      <c r="N45" s="40">
        <v>446389</v>
      </c>
      <c r="O45" s="40">
        <v>468103</v>
      </c>
      <c r="P45" s="40">
        <v>171910</v>
      </c>
      <c r="Q45" s="40">
        <v>230885</v>
      </c>
      <c r="R45" s="40">
        <v>292566</v>
      </c>
      <c r="S45" s="40">
        <v>359035</v>
      </c>
      <c r="T45" s="40">
        <v>373005</v>
      </c>
      <c r="U45" s="40">
        <v>417584</v>
      </c>
      <c r="V45" s="40">
        <v>412268</v>
      </c>
      <c r="W45" s="40">
        <v>446192</v>
      </c>
      <c r="X45" s="40">
        <v>469217</v>
      </c>
      <c r="Y45" s="40">
        <v>438037</v>
      </c>
      <c r="Z45" s="40">
        <v>494165</v>
      </c>
      <c r="AA45" s="40">
        <v>466228</v>
      </c>
      <c r="AB45" s="40">
        <v>197339</v>
      </c>
      <c r="AC45" s="40">
        <v>229503</v>
      </c>
      <c r="AD45" s="40">
        <v>355337</v>
      </c>
      <c r="AE45" s="40">
        <v>382210</v>
      </c>
      <c r="AF45" s="40">
        <v>433652</v>
      </c>
      <c r="AG45" s="40">
        <v>455276</v>
      </c>
      <c r="AH45" s="40">
        <v>470055</v>
      </c>
      <c r="AI45" s="40">
        <v>513153</v>
      </c>
      <c r="AJ45" s="40">
        <v>470135</v>
      </c>
      <c r="AK45" s="40">
        <v>479743</v>
      </c>
      <c r="AL45" s="40">
        <v>521817</v>
      </c>
      <c r="AM45" s="40">
        <v>504783</v>
      </c>
      <c r="AN45" s="40">
        <v>237986</v>
      </c>
      <c r="AO45" s="40">
        <v>245694</v>
      </c>
      <c r="AP45" s="40">
        <v>325873</v>
      </c>
      <c r="AQ45" s="40">
        <v>404678</v>
      </c>
      <c r="AR45" s="40">
        <v>454717</v>
      </c>
      <c r="AS45" s="40">
        <v>541507</v>
      </c>
      <c r="AT45" s="40">
        <v>529329</v>
      </c>
      <c r="AU45" s="40">
        <v>552546</v>
      </c>
      <c r="AV45" s="40">
        <v>587308</v>
      </c>
      <c r="AW45" s="40">
        <v>593865</v>
      </c>
      <c r="AX45" s="40">
        <v>627599</v>
      </c>
      <c r="AY45" s="40">
        <v>582389</v>
      </c>
      <c r="AZ45" s="40">
        <v>264764</v>
      </c>
      <c r="BA45" s="40">
        <v>293024</v>
      </c>
      <c r="BB45" s="40">
        <v>437519</v>
      </c>
      <c r="BC45" s="40">
        <v>462770</v>
      </c>
      <c r="BD45" s="40">
        <v>531533</v>
      </c>
      <c r="BE45" s="40">
        <v>538809</v>
      </c>
      <c r="BF45" s="40">
        <v>561246</v>
      </c>
      <c r="BG45" s="40">
        <v>576769</v>
      </c>
      <c r="BH45" s="40">
        <v>594565</v>
      </c>
      <c r="BI45" s="40">
        <v>587265</v>
      </c>
      <c r="BJ45" s="40">
        <v>625769</v>
      </c>
      <c r="BK45" s="40">
        <v>563277</v>
      </c>
      <c r="BL45">
        <f>AZ45*(1+BZ45)</f>
        <v>293732.48250493297</v>
      </c>
      <c r="BM45">
        <f t="shared" ref="BM45" si="244">BA45*(1+CA45)</f>
        <v>324138.99721811613</v>
      </c>
      <c r="BN45">
        <f t="shared" ref="BN45" si="245">BB45*(1+CB45)</f>
        <v>490427.56248799356</v>
      </c>
      <c r="BO45">
        <f t="shared" ref="BO45" si="246">BC45*(1+CC45)</f>
        <v>505553.04371345835</v>
      </c>
      <c r="BP45">
        <f t="shared" ref="BP45" si="247">BD45*(1+CD45)</f>
        <v>591301.30125599226</v>
      </c>
      <c r="BQ45">
        <f t="shared" ref="BQ45" si="248">BE45*(1+CE45)</f>
        <v>575380.8247665352</v>
      </c>
      <c r="BR45">
        <f t="shared" ref="BR45" si="249">BF45*(1+CF45)</f>
        <v>598820.32566249487</v>
      </c>
      <c r="BS45">
        <f t="shared" ref="BS45" si="250">BG45*(1+CG45)</f>
        <v>628174.43699105014</v>
      </c>
      <c r="BT45">
        <f t="shared" ref="BT45" si="251">BH45*(1+CH45)</f>
        <v>639639.78930797079</v>
      </c>
      <c r="BU45">
        <f t="shared" ref="BU45" si="252">BI45*(1+CI45)</f>
        <v>632894.78107522451</v>
      </c>
      <c r="BV45">
        <f t="shared" ref="BV45" si="253">BJ45*(1+CJ45)</f>
        <v>680909.17313486175</v>
      </c>
      <c r="BW45">
        <f t="shared" ref="BW45" si="254">BK45*(1+CK45)</f>
        <v>589952.66420357767</v>
      </c>
      <c r="BY45" t="s">
        <v>49</v>
      </c>
      <c r="BZ45">
        <f>((AZ45/D45)^(1/4))-1</f>
        <v>0.10941246734802679</v>
      </c>
      <c r="CA45">
        <f t="shared" ref="CA45" si="255">((BA45/E45)^(1/4))-1</f>
        <v>0.10618583193907716</v>
      </c>
      <c r="CB45">
        <f t="shared" ref="CB45" si="256">((BB45/F45)^(1/4))-1</f>
        <v>0.12092860535883831</v>
      </c>
      <c r="CC45">
        <f t="shared" ref="CC45" si="257">((BC45/G45)^(1/4))-1</f>
        <v>9.2449907542533794E-2</v>
      </c>
      <c r="CD45">
        <f t="shared" ref="CD45" si="258">((BD45/H45)^(1/4))-1</f>
        <v>0.11244513747216489</v>
      </c>
      <c r="CE45">
        <f t="shared" ref="CE45" si="259">((BE45/I45)^(1/4))-1</f>
        <v>6.7875304173715012E-2</v>
      </c>
      <c r="CF45">
        <f t="shared" ref="CF45" si="260">((BF45/J45)^(1/4))-1</f>
        <v>6.6948050698793171E-2</v>
      </c>
      <c r="CG45">
        <f t="shared" ref="CG45" si="261">((BG45/K45)^(1/4))-1</f>
        <v>8.9126560184493497E-2</v>
      </c>
      <c r="CH45">
        <f t="shared" ref="CH45" si="262">((BH45/L45)^(1/4))-1</f>
        <v>7.5811373538588356E-2</v>
      </c>
      <c r="CI45">
        <f t="shared" ref="CI45" si="263">((BI45/M45)^(1/4))-1</f>
        <v>7.7698791985261417E-2</v>
      </c>
      <c r="CJ45">
        <f t="shared" ref="CJ45" si="264">((BJ45/N45)^(1/4))-1</f>
        <v>8.8115859262542173E-2</v>
      </c>
      <c r="CK45">
        <f t="shared" ref="CK45" si="265">((BK45/O45)^(1/4))-1</f>
        <v>4.7357985864108887E-2</v>
      </c>
    </row>
    <row r="46" spans="1:89" x14ac:dyDescent="0.25">
      <c r="A46" s="11" t="s">
        <v>65</v>
      </c>
      <c r="B46" s="39" t="s">
        <v>84</v>
      </c>
      <c r="C46" s="42" t="s">
        <v>48</v>
      </c>
      <c r="D46" s="40" t="s">
        <v>85</v>
      </c>
      <c r="E46" s="40" t="s">
        <v>85</v>
      </c>
      <c r="F46" s="40" t="s">
        <v>85</v>
      </c>
      <c r="G46" s="40" t="s">
        <v>85</v>
      </c>
      <c r="H46" s="40" t="s">
        <v>85</v>
      </c>
      <c r="I46" s="40" t="s">
        <v>85</v>
      </c>
      <c r="J46" s="40" t="s">
        <v>85</v>
      </c>
      <c r="K46" s="40" t="s">
        <v>85</v>
      </c>
      <c r="L46" s="40" t="s">
        <v>85</v>
      </c>
      <c r="M46" s="40" t="s">
        <v>85</v>
      </c>
      <c r="N46" s="40" t="s">
        <v>85</v>
      </c>
      <c r="O46" s="40" t="s">
        <v>85</v>
      </c>
      <c r="P46" s="40" t="s">
        <v>85</v>
      </c>
      <c r="Q46" s="40" t="s">
        <v>85</v>
      </c>
      <c r="R46" s="40" t="s">
        <v>85</v>
      </c>
      <c r="S46" s="40" t="s">
        <v>85</v>
      </c>
      <c r="T46" s="40" t="s">
        <v>85</v>
      </c>
      <c r="U46" s="40" t="s">
        <v>85</v>
      </c>
      <c r="V46" s="40" t="s">
        <v>85</v>
      </c>
      <c r="W46" s="40" t="s">
        <v>85</v>
      </c>
      <c r="X46" s="40" t="s">
        <v>85</v>
      </c>
      <c r="Y46" s="40" t="s">
        <v>85</v>
      </c>
      <c r="Z46" s="40" t="s">
        <v>85</v>
      </c>
      <c r="AA46" s="40" t="s">
        <v>85</v>
      </c>
      <c r="AB46" s="40" t="s">
        <v>85</v>
      </c>
      <c r="AC46" s="40" t="s">
        <v>85</v>
      </c>
      <c r="AD46" s="40" t="s">
        <v>85</v>
      </c>
      <c r="AE46" s="40" t="s">
        <v>85</v>
      </c>
      <c r="AF46" s="40" t="s">
        <v>85</v>
      </c>
      <c r="AG46" s="40" t="s">
        <v>85</v>
      </c>
      <c r="AH46" s="40" t="s">
        <v>85</v>
      </c>
      <c r="AI46" s="40" t="s">
        <v>85</v>
      </c>
      <c r="AJ46" s="40" t="s">
        <v>85</v>
      </c>
      <c r="AK46" s="40" t="s">
        <v>85</v>
      </c>
      <c r="AL46" s="40" t="s">
        <v>85</v>
      </c>
      <c r="AM46" s="40" t="s">
        <v>85</v>
      </c>
      <c r="AN46" s="40" t="s">
        <v>85</v>
      </c>
      <c r="AO46" s="40" t="s">
        <v>85</v>
      </c>
      <c r="AP46" s="40" t="s">
        <v>85</v>
      </c>
      <c r="AQ46" s="40" t="s">
        <v>85</v>
      </c>
      <c r="AR46" s="40" t="s">
        <v>85</v>
      </c>
      <c r="AS46" s="40" t="s">
        <v>85</v>
      </c>
      <c r="AT46" s="40" t="s">
        <v>85</v>
      </c>
      <c r="AU46" s="40" t="s">
        <v>85</v>
      </c>
      <c r="AV46" s="40" t="s">
        <v>85</v>
      </c>
      <c r="AW46" s="40" t="s">
        <v>85</v>
      </c>
      <c r="AX46" s="40" t="s">
        <v>85</v>
      </c>
      <c r="AY46" s="40" t="s">
        <v>85</v>
      </c>
      <c r="AZ46" s="40" t="s">
        <v>85</v>
      </c>
      <c r="BA46" s="40" t="s">
        <v>85</v>
      </c>
      <c r="BB46" s="40" t="s">
        <v>85</v>
      </c>
      <c r="BC46" s="40" t="s">
        <v>85</v>
      </c>
      <c r="BD46" s="40" t="s">
        <v>85</v>
      </c>
      <c r="BE46" s="40" t="s">
        <v>85</v>
      </c>
      <c r="BF46" s="40" t="s">
        <v>85</v>
      </c>
      <c r="BG46" s="40" t="s">
        <v>85</v>
      </c>
      <c r="BH46" s="40" t="s">
        <v>85</v>
      </c>
      <c r="BI46" s="40" t="s">
        <v>85</v>
      </c>
      <c r="BJ46" s="40" t="s">
        <v>85</v>
      </c>
      <c r="BK46" s="40" t="s">
        <v>85</v>
      </c>
    </row>
    <row r="47" spans="1:89" x14ac:dyDescent="0.25">
      <c r="B47" s="11" t="s">
        <v>66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</row>
    <row r="48" spans="1:89" x14ac:dyDescent="0.25">
      <c r="A48" s="11" t="s">
        <v>66</v>
      </c>
      <c r="B48" s="39" t="s">
        <v>49</v>
      </c>
      <c r="C48" s="42" t="s">
        <v>48</v>
      </c>
      <c r="D48" s="40">
        <v>87403</v>
      </c>
      <c r="E48" s="40">
        <v>99168</v>
      </c>
      <c r="F48" s="40">
        <v>138295</v>
      </c>
      <c r="G48" s="40">
        <v>165183</v>
      </c>
      <c r="H48" s="40">
        <v>167356</v>
      </c>
      <c r="I48" s="40">
        <v>209787</v>
      </c>
      <c r="J48" s="40">
        <v>216715</v>
      </c>
      <c r="K48" s="40">
        <v>196040</v>
      </c>
      <c r="L48" s="40">
        <v>221007</v>
      </c>
      <c r="M48" s="40">
        <v>214721</v>
      </c>
      <c r="N48" s="40">
        <v>228655</v>
      </c>
      <c r="O48" s="40">
        <v>192225</v>
      </c>
      <c r="P48" s="40">
        <v>75621</v>
      </c>
      <c r="Q48" s="40">
        <v>113242</v>
      </c>
      <c r="R48" s="40">
        <v>157449</v>
      </c>
      <c r="S48" s="40">
        <v>175345</v>
      </c>
      <c r="T48" s="40">
        <v>192913</v>
      </c>
      <c r="U48" s="40">
        <v>194146</v>
      </c>
      <c r="V48" s="40">
        <v>192690</v>
      </c>
      <c r="W48" s="40">
        <v>209433</v>
      </c>
      <c r="X48" s="40">
        <v>213144</v>
      </c>
      <c r="Y48" s="40">
        <v>197939</v>
      </c>
      <c r="Z48" s="40">
        <v>221888</v>
      </c>
      <c r="AA48" s="40">
        <v>214411</v>
      </c>
      <c r="AB48" s="40">
        <v>85125</v>
      </c>
      <c r="AC48" s="40">
        <v>98691</v>
      </c>
      <c r="AD48" s="40">
        <v>167708</v>
      </c>
      <c r="AE48" s="40">
        <v>157832</v>
      </c>
      <c r="AF48" s="40">
        <v>199512</v>
      </c>
      <c r="AG48" s="40">
        <v>204248</v>
      </c>
      <c r="AH48" s="40">
        <v>190508</v>
      </c>
      <c r="AI48" s="40">
        <v>217497</v>
      </c>
      <c r="AJ48" s="40">
        <v>210829</v>
      </c>
      <c r="AK48" s="40">
        <v>193741</v>
      </c>
      <c r="AL48" s="40">
        <v>242621</v>
      </c>
      <c r="AM48" s="40">
        <v>211596</v>
      </c>
      <c r="AN48" s="40">
        <v>98795</v>
      </c>
      <c r="AO48" s="40">
        <v>107800</v>
      </c>
      <c r="AP48" s="40">
        <v>141931</v>
      </c>
      <c r="AQ48" s="40">
        <v>193155</v>
      </c>
      <c r="AR48" s="40">
        <v>209961</v>
      </c>
      <c r="AS48" s="40">
        <v>233712</v>
      </c>
      <c r="AT48" s="40">
        <v>228556</v>
      </c>
      <c r="AU48" s="40">
        <v>245525</v>
      </c>
      <c r="AV48" s="40">
        <v>253050</v>
      </c>
      <c r="AW48" s="40">
        <v>271000</v>
      </c>
      <c r="AX48" s="40">
        <v>281417</v>
      </c>
      <c r="AY48" s="40">
        <v>230387</v>
      </c>
      <c r="AZ48" s="40">
        <v>102607</v>
      </c>
      <c r="BA48" s="40">
        <v>135668</v>
      </c>
      <c r="BB48" s="40">
        <v>197046</v>
      </c>
      <c r="BC48" s="40">
        <v>217109</v>
      </c>
      <c r="BD48" s="40">
        <v>236229</v>
      </c>
      <c r="BE48" s="40">
        <v>237106</v>
      </c>
      <c r="BF48" s="40">
        <v>252547</v>
      </c>
      <c r="BG48" s="40">
        <v>256141</v>
      </c>
      <c r="BH48" s="40">
        <v>268557</v>
      </c>
      <c r="BI48" s="40">
        <v>279002</v>
      </c>
      <c r="BJ48" s="40">
        <v>324354</v>
      </c>
      <c r="BK48" s="40">
        <v>276722</v>
      </c>
      <c r="BL48">
        <f>AZ48*(1+BZ48)</f>
        <v>106804.52493234735</v>
      </c>
      <c r="BM48">
        <f t="shared" ref="BM48" si="266">BA48*(1+CA48)</f>
        <v>146724.9228335706</v>
      </c>
      <c r="BN48">
        <f t="shared" ref="BN48" si="267">BB48*(1+CB48)</f>
        <v>215282.09412976058</v>
      </c>
      <c r="BO48">
        <f t="shared" ref="BO48" si="268">BC48*(1+CC48)</f>
        <v>232464.12845606598</v>
      </c>
      <c r="BP48">
        <f t="shared" ref="BP48" si="269">BD48*(1+CD48)</f>
        <v>257487.52489315171</v>
      </c>
      <c r="BQ48">
        <f t="shared" ref="BQ48" si="270">BE48*(1+CE48)</f>
        <v>244474.48327732668</v>
      </c>
      <c r="BR48">
        <f t="shared" ref="BR48" si="271">BF48*(1+CF48)</f>
        <v>262394.9813522519</v>
      </c>
      <c r="BS48">
        <f t="shared" ref="BS48" si="272">BG48*(1+CG48)</f>
        <v>273849.97299605957</v>
      </c>
      <c r="BT48">
        <f t="shared" ref="BT48" si="273">BH48*(1+CH48)</f>
        <v>281964.27643229847</v>
      </c>
      <c r="BU48">
        <f t="shared" ref="BU48" si="274">BI48*(1+CI48)</f>
        <v>297879.43081903568</v>
      </c>
      <c r="BV48">
        <f t="shared" ref="BV48" si="275">BJ48*(1+CJ48)</f>
        <v>353980.14025590889</v>
      </c>
      <c r="BW48">
        <f t="shared" ref="BW48" si="276">BK48*(1+CK48)</f>
        <v>303111.31064916239</v>
      </c>
      <c r="BY48" t="s">
        <v>49</v>
      </c>
      <c r="BZ48">
        <f>((AZ48/D48)^(1/4))-1</f>
        <v>4.0908758002352164E-2</v>
      </c>
      <c r="CA48">
        <f t="shared" ref="CA48" si="277">((BA48/E48)^(1/4))-1</f>
        <v>8.1499858725496033E-2</v>
      </c>
      <c r="CB48">
        <f t="shared" ref="CB48" si="278">((BB48/F48)^(1/4))-1</f>
        <v>9.2547395683041378E-2</v>
      </c>
      <c r="CC48">
        <f t="shared" ref="CC48" si="279">((BC48/G48)^(1/4))-1</f>
        <v>7.0725434947726651E-2</v>
      </c>
      <c r="CD48">
        <f t="shared" ref="CD48" si="280">((BD48/H48)^(1/4))-1</f>
        <v>8.9991173366317012E-2</v>
      </c>
      <c r="CE48">
        <f t="shared" ref="CE48" si="281">((BE48/I48)^(1/4))-1</f>
        <v>3.1076747435015095E-2</v>
      </c>
      <c r="CF48">
        <f t="shared" ref="CF48" si="282">((BF48/J48)^(1/4))-1</f>
        <v>3.8994647935837179E-2</v>
      </c>
      <c r="CG48">
        <f t="shared" ref="CG48" si="283">((BG48/K48)^(1/4))-1</f>
        <v>6.9137596074269947E-2</v>
      </c>
      <c r="CH48">
        <f t="shared" ref="CH48" si="284">((BH48/L48)^(1/4))-1</f>
        <v>4.9923392174839876E-2</v>
      </c>
      <c r="CI48">
        <f t="shared" ref="CI48" si="285">((BI48/M48)^(1/4))-1</f>
        <v>6.7660557340218697E-2</v>
      </c>
      <c r="CJ48">
        <f t="shared" ref="CJ48" si="286">((BJ48/N48)^(1/4))-1</f>
        <v>9.1338908278944864E-2</v>
      </c>
      <c r="CK48">
        <f t="shared" ref="CK48" si="287">((BK48/O48)^(1/4))-1</f>
        <v>9.5363977743592399E-2</v>
      </c>
    </row>
    <row r="49" spans="1:89" x14ac:dyDescent="0.25">
      <c r="A49" s="11" t="s">
        <v>66</v>
      </c>
      <c r="B49" s="39" t="s">
        <v>84</v>
      </c>
      <c r="C49" s="42" t="s">
        <v>48</v>
      </c>
      <c r="D49" s="40" t="s">
        <v>85</v>
      </c>
      <c r="E49" s="40" t="s">
        <v>85</v>
      </c>
      <c r="F49" s="40" t="s">
        <v>85</v>
      </c>
      <c r="G49" s="40" t="s">
        <v>85</v>
      </c>
      <c r="H49" s="40" t="s">
        <v>85</v>
      </c>
      <c r="I49" s="40" t="s">
        <v>85</v>
      </c>
      <c r="J49" s="40" t="s">
        <v>85</v>
      </c>
      <c r="K49" s="40" t="s">
        <v>85</v>
      </c>
      <c r="L49" s="40" t="s">
        <v>85</v>
      </c>
      <c r="M49" s="40" t="s">
        <v>85</v>
      </c>
      <c r="N49" s="40" t="s">
        <v>85</v>
      </c>
      <c r="O49" s="40" t="s">
        <v>85</v>
      </c>
      <c r="P49" s="40" t="s">
        <v>85</v>
      </c>
      <c r="Q49" s="40" t="s">
        <v>85</v>
      </c>
      <c r="R49" s="40" t="s">
        <v>85</v>
      </c>
      <c r="S49" s="40" t="s">
        <v>85</v>
      </c>
      <c r="T49" s="40" t="s">
        <v>85</v>
      </c>
      <c r="U49" s="40" t="s">
        <v>85</v>
      </c>
      <c r="V49" s="40" t="s">
        <v>85</v>
      </c>
      <c r="W49" s="40" t="s">
        <v>85</v>
      </c>
      <c r="X49" s="40" t="s">
        <v>85</v>
      </c>
      <c r="Y49" s="40" t="s">
        <v>85</v>
      </c>
      <c r="Z49" s="40" t="s">
        <v>85</v>
      </c>
      <c r="AA49" s="40" t="s">
        <v>85</v>
      </c>
      <c r="AB49" s="40" t="s">
        <v>85</v>
      </c>
      <c r="AC49" s="40" t="s">
        <v>85</v>
      </c>
      <c r="AD49" s="40" t="s">
        <v>85</v>
      </c>
      <c r="AE49" s="40" t="s">
        <v>85</v>
      </c>
      <c r="AF49" s="40" t="s">
        <v>85</v>
      </c>
      <c r="AG49" s="40" t="s">
        <v>85</v>
      </c>
      <c r="AH49" s="40" t="s">
        <v>85</v>
      </c>
      <c r="AI49" s="40" t="s">
        <v>85</v>
      </c>
      <c r="AJ49" s="40" t="s">
        <v>85</v>
      </c>
      <c r="AK49" s="40" t="s">
        <v>85</v>
      </c>
      <c r="AL49" s="40" t="s">
        <v>85</v>
      </c>
      <c r="AM49" s="40" t="s">
        <v>85</v>
      </c>
      <c r="AN49" s="40" t="s">
        <v>85</v>
      </c>
      <c r="AO49" s="40" t="s">
        <v>85</v>
      </c>
      <c r="AP49" s="40" t="s">
        <v>85</v>
      </c>
      <c r="AQ49" s="40" t="s">
        <v>85</v>
      </c>
      <c r="AR49" s="40" t="s">
        <v>85</v>
      </c>
      <c r="AS49" s="40" t="s">
        <v>85</v>
      </c>
      <c r="AT49" s="40" t="s">
        <v>85</v>
      </c>
      <c r="AU49" s="40" t="s">
        <v>85</v>
      </c>
      <c r="AV49" s="40" t="s">
        <v>85</v>
      </c>
      <c r="AW49" s="40" t="s">
        <v>85</v>
      </c>
      <c r="AX49" s="40" t="s">
        <v>85</v>
      </c>
      <c r="AY49" s="40" t="s">
        <v>85</v>
      </c>
      <c r="AZ49" s="40" t="s">
        <v>85</v>
      </c>
      <c r="BA49" s="40" t="s">
        <v>85</v>
      </c>
      <c r="BB49" s="40" t="s">
        <v>85</v>
      </c>
      <c r="BC49" s="40" t="s">
        <v>85</v>
      </c>
      <c r="BD49" s="40" t="s">
        <v>85</v>
      </c>
      <c r="BE49" s="40" t="s">
        <v>85</v>
      </c>
      <c r="BF49" s="40" t="s">
        <v>85</v>
      </c>
      <c r="BG49" s="40" t="s">
        <v>85</v>
      </c>
      <c r="BH49" s="40" t="s">
        <v>85</v>
      </c>
      <c r="BI49" s="40" t="s">
        <v>85</v>
      </c>
      <c r="BJ49" s="40" t="s">
        <v>85</v>
      </c>
      <c r="BK49" s="40" t="s">
        <v>85</v>
      </c>
    </row>
    <row r="50" spans="1:89" x14ac:dyDescent="0.25">
      <c r="B50" s="11" t="s">
        <v>67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</row>
    <row r="51" spans="1:89" x14ac:dyDescent="0.25">
      <c r="A51" s="11" t="s">
        <v>67</v>
      </c>
      <c r="B51" s="39" t="s">
        <v>49</v>
      </c>
      <c r="C51" s="42" t="s">
        <v>48</v>
      </c>
      <c r="D51" s="40">
        <v>77745</v>
      </c>
      <c r="E51" s="40">
        <v>87906</v>
      </c>
      <c r="F51" s="40">
        <v>124203</v>
      </c>
      <c r="G51" s="40">
        <v>135097</v>
      </c>
      <c r="H51" s="40">
        <v>143973</v>
      </c>
      <c r="I51" s="40">
        <v>171597</v>
      </c>
      <c r="J51" s="40">
        <v>179116</v>
      </c>
      <c r="K51" s="40">
        <v>150816</v>
      </c>
      <c r="L51" s="40">
        <v>175421</v>
      </c>
      <c r="M51" s="40">
        <v>172105</v>
      </c>
      <c r="N51" s="40">
        <v>166229</v>
      </c>
      <c r="O51" s="40">
        <v>166157</v>
      </c>
      <c r="P51" s="40">
        <v>77078</v>
      </c>
      <c r="Q51" s="40">
        <v>110710</v>
      </c>
      <c r="R51" s="40">
        <v>146642</v>
      </c>
      <c r="S51" s="40">
        <v>171632</v>
      </c>
      <c r="T51" s="40">
        <v>155813</v>
      </c>
      <c r="U51" s="40">
        <v>185376</v>
      </c>
      <c r="V51" s="40">
        <v>178828</v>
      </c>
      <c r="W51" s="40">
        <v>193579</v>
      </c>
      <c r="X51" s="40">
        <v>205778</v>
      </c>
      <c r="Y51" s="40">
        <v>184327</v>
      </c>
      <c r="Z51" s="40">
        <v>204335</v>
      </c>
      <c r="AA51" s="40">
        <v>199365</v>
      </c>
      <c r="AB51" s="40">
        <v>86686</v>
      </c>
      <c r="AC51" s="40">
        <v>118140</v>
      </c>
      <c r="AD51" s="40">
        <v>155462</v>
      </c>
      <c r="AE51" s="40">
        <v>164461</v>
      </c>
      <c r="AF51" s="40">
        <v>187173</v>
      </c>
      <c r="AG51" s="40">
        <v>205314</v>
      </c>
      <c r="AH51" s="40">
        <v>194751</v>
      </c>
      <c r="AI51" s="40">
        <v>190675</v>
      </c>
      <c r="AJ51" s="40">
        <v>198889</v>
      </c>
      <c r="AK51" s="40">
        <v>184889</v>
      </c>
      <c r="AL51" s="40">
        <v>197869</v>
      </c>
      <c r="AM51" s="40">
        <v>219286</v>
      </c>
      <c r="AN51" s="40">
        <v>99049</v>
      </c>
      <c r="AO51" s="40">
        <v>116174</v>
      </c>
      <c r="AP51" s="40">
        <v>133261</v>
      </c>
      <c r="AQ51" s="40">
        <v>164137</v>
      </c>
      <c r="AR51" s="40">
        <v>201437</v>
      </c>
      <c r="AS51" s="40">
        <v>222530</v>
      </c>
      <c r="AT51" s="40">
        <v>232475</v>
      </c>
      <c r="AU51" s="40">
        <v>243365</v>
      </c>
      <c r="AV51" s="40">
        <v>210655</v>
      </c>
      <c r="AW51" s="40">
        <v>236591</v>
      </c>
      <c r="AX51" s="40">
        <v>250867</v>
      </c>
      <c r="AY51" s="40">
        <v>271356</v>
      </c>
      <c r="AZ51" s="40">
        <v>121732</v>
      </c>
      <c r="BA51" s="40">
        <v>153404</v>
      </c>
      <c r="BB51" s="40">
        <v>211656</v>
      </c>
      <c r="BC51" s="40">
        <v>218962</v>
      </c>
      <c r="BD51" s="40">
        <v>237051</v>
      </c>
      <c r="BE51" s="40">
        <v>303650</v>
      </c>
      <c r="BF51" s="40">
        <v>261431</v>
      </c>
      <c r="BG51" s="40">
        <v>248963</v>
      </c>
      <c r="BH51" s="40">
        <v>271936</v>
      </c>
      <c r="BI51" s="40">
        <v>247280</v>
      </c>
      <c r="BJ51" s="40">
        <v>274090</v>
      </c>
      <c r="BK51" s="40">
        <v>283932</v>
      </c>
      <c r="BL51">
        <f>AZ51*(1+BZ51)</f>
        <v>136172.00425316009</v>
      </c>
      <c r="BM51">
        <f t="shared" ref="BM51" si="288">BA51*(1+CA51)</f>
        <v>176315.79726263386</v>
      </c>
      <c r="BN51">
        <f t="shared" ref="BN51" si="289">BB51*(1+CB51)</f>
        <v>241827.23424349492</v>
      </c>
      <c r="BO51">
        <f t="shared" ref="BO51" si="290">BC51*(1+CC51)</f>
        <v>247058.33645889093</v>
      </c>
      <c r="BP51">
        <f t="shared" ref="BP51" si="291">BD51*(1+CD51)</f>
        <v>268523.30019920127</v>
      </c>
      <c r="BQ51">
        <f t="shared" ref="BQ51" si="292">BE51*(1+CE51)</f>
        <v>350218.58104796294</v>
      </c>
      <c r="BR51">
        <f t="shared" ref="BR51" si="293">BF51*(1+CF51)</f>
        <v>287351.03096438694</v>
      </c>
      <c r="BS51">
        <f t="shared" ref="BS51" si="294">BG51*(1+CG51)</f>
        <v>282199.7704877943</v>
      </c>
      <c r="BT51">
        <f t="shared" ref="BT51" si="295">BH51*(1+CH51)</f>
        <v>303433.12214213394</v>
      </c>
      <c r="BU51">
        <f t="shared" ref="BU51" si="296">BI51*(1+CI51)</f>
        <v>270730.92565235257</v>
      </c>
      <c r="BV51">
        <f t="shared" ref="BV51" si="297">BJ51*(1+CJ51)</f>
        <v>310591.66045636509</v>
      </c>
      <c r="BW51">
        <f t="shared" ref="BW51" si="298">BK51*(1+CK51)</f>
        <v>324629.71195878083</v>
      </c>
      <c r="BY51" t="s">
        <v>49</v>
      </c>
      <c r="BZ51">
        <f>((AZ51/D51)^(1/4))-1</f>
        <v>0.11862126846811094</v>
      </c>
      <c r="CA51">
        <f t="shared" ref="CA51" si="299">((BA51/E51)^(1/4))-1</f>
        <v>0.14935593115325463</v>
      </c>
      <c r="CB51">
        <f t="shared" ref="CB51" si="300">((BB51/F51)^(1/4))-1</f>
        <v>0.14254844768631614</v>
      </c>
      <c r="CC51">
        <f t="shared" ref="CC51" si="301">((BC51/G51)^(1/4))-1</f>
        <v>0.12831603866831198</v>
      </c>
      <c r="CD51">
        <f t="shared" ref="CD51" si="302">((BD51/H51)^(1/4))-1</f>
        <v>0.13276594572139011</v>
      </c>
      <c r="CE51">
        <f t="shared" ref="CE51" si="303">((BE51/I51)^(1/4))-1</f>
        <v>0.15336269075568243</v>
      </c>
      <c r="CF51">
        <f t="shared" ref="CF51" si="304">((BF51/J51)^(1/4))-1</f>
        <v>9.9146738391342026E-2</v>
      </c>
      <c r="CG51">
        <f t="shared" ref="CG51" si="305">((BG51/K51)^(1/4))-1</f>
        <v>0.13350084344980706</v>
      </c>
      <c r="CH51">
        <f t="shared" ref="CH51" si="306">((BH51/L51)^(1/4))-1</f>
        <v>0.11582549622754601</v>
      </c>
      <c r="CI51">
        <f t="shared" ref="CI51" si="307">((BI51/M51)^(1/4))-1</f>
        <v>9.483551299074966E-2</v>
      </c>
      <c r="CJ51">
        <f t="shared" ref="CJ51" si="308">((BJ51/N51)^(1/4))-1</f>
        <v>0.1331739956086142</v>
      </c>
      <c r="CK51">
        <f t="shared" ref="CK51" si="309">((BK51/O51)^(1/4))-1</f>
        <v>0.14333612258843953</v>
      </c>
    </row>
    <row r="52" spans="1:89" x14ac:dyDescent="0.25">
      <c r="A52" s="11" t="s">
        <v>67</v>
      </c>
      <c r="B52" s="39" t="s">
        <v>84</v>
      </c>
      <c r="C52" s="42" t="s">
        <v>48</v>
      </c>
      <c r="D52" s="40" t="s">
        <v>85</v>
      </c>
      <c r="E52" s="40" t="s">
        <v>85</v>
      </c>
      <c r="F52" s="40" t="s">
        <v>85</v>
      </c>
      <c r="G52" s="40" t="s">
        <v>85</v>
      </c>
      <c r="H52" s="40" t="s">
        <v>85</v>
      </c>
      <c r="I52" s="40" t="s">
        <v>85</v>
      </c>
      <c r="J52" s="40" t="s">
        <v>85</v>
      </c>
      <c r="K52" s="40" t="s">
        <v>85</v>
      </c>
      <c r="L52" s="40" t="s">
        <v>85</v>
      </c>
      <c r="M52" s="40" t="s">
        <v>85</v>
      </c>
      <c r="N52" s="40" t="s">
        <v>85</v>
      </c>
      <c r="O52" s="40" t="s">
        <v>85</v>
      </c>
      <c r="P52" s="40" t="s">
        <v>85</v>
      </c>
      <c r="Q52" s="40" t="s">
        <v>85</v>
      </c>
      <c r="R52" s="40" t="s">
        <v>85</v>
      </c>
      <c r="S52" s="40" t="s">
        <v>85</v>
      </c>
      <c r="T52" s="40" t="s">
        <v>85</v>
      </c>
      <c r="U52" s="40" t="s">
        <v>85</v>
      </c>
      <c r="V52" s="40" t="s">
        <v>85</v>
      </c>
      <c r="W52" s="40" t="s">
        <v>85</v>
      </c>
      <c r="X52" s="40" t="s">
        <v>85</v>
      </c>
      <c r="Y52" s="40" t="s">
        <v>85</v>
      </c>
      <c r="Z52" s="40" t="s">
        <v>85</v>
      </c>
      <c r="AA52" s="40" t="s">
        <v>85</v>
      </c>
      <c r="AB52" s="40" t="s">
        <v>85</v>
      </c>
      <c r="AC52" s="40" t="s">
        <v>85</v>
      </c>
      <c r="AD52" s="40" t="s">
        <v>85</v>
      </c>
      <c r="AE52" s="40" t="s">
        <v>85</v>
      </c>
      <c r="AF52" s="40" t="s">
        <v>85</v>
      </c>
      <c r="AG52" s="40" t="s">
        <v>85</v>
      </c>
      <c r="AH52" s="40" t="s">
        <v>85</v>
      </c>
      <c r="AI52" s="40" t="s">
        <v>85</v>
      </c>
      <c r="AJ52" s="40" t="s">
        <v>85</v>
      </c>
      <c r="AK52" s="40" t="s">
        <v>85</v>
      </c>
      <c r="AL52" s="40" t="s">
        <v>85</v>
      </c>
      <c r="AM52" s="40" t="s">
        <v>85</v>
      </c>
      <c r="AN52" s="40" t="s">
        <v>85</v>
      </c>
      <c r="AO52" s="40" t="s">
        <v>85</v>
      </c>
      <c r="AP52" s="40" t="s">
        <v>85</v>
      </c>
      <c r="AQ52" s="40" t="s">
        <v>85</v>
      </c>
      <c r="AR52" s="40" t="s">
        <v>85</v>
      </c>
      <c r="AS52" s="40" t="s">
        <v>85</v>
      </c>
      <c r="AT52" s="40" t="s">
        <v>85</v>
      </c>
      <c r="AU52" s="40" t="s">
        <v>85</v>
      </c>
      <c r="AV52" s="40" t="s">
        <v>85</v>
      </c>
      <c r="AW52" s="40" t="s">
        <v>85</v>
      </c>
      <c r="AX52" s="40" t="s">
        <v>85</v>
      </c>
      <c r="AY52" s="40" t="s">
        <v>85</v>
      </c>
      <c r="AZ52" s="40" t="s">
        <v>85</v>
      </c>
      <c r="BA52" s="40" t="s">
        <v>85</v>
      </c>
      <c r="BB52" s="40" t="s">
        <v>85</v>
      </c>
      <c r="BC52" s="40" t="s">
        <v>85</v>
      </c>
      <c r="BD52" s="40" t="s">
        <v>85</v>
      </c>
      <c r="BE52" s="40" t="s">
        <v>85</v>
      </c>
      <c r="BF52" s="40" t="s">
        <v>85</v>
      </c>
      <c r="BG52" s="40" t="s">
        <v>85</v>
      </c>
      <c r="BH52" s="40" t="s">
        <v>85</v>
      </c>
      <c r="BI52" s="40" t="s">
        <v>85</v>
      </c>
      <c r="BJ52" s="40" t="s">
        <v>85</v>
      </c>
      <c r="BK52" s="40" t="s">
        <v>85</v>
      </c>
    </row>
    <row r="53" spans="1:89" x14ac:dyDescent="0.25">
      <c r="B53" s="11" t="s">
        <v>68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spans="1:89" x14ac:dyDescent="0.25">
      <c r="A54" s="11" t="s">
        <v>68</v>
      </c>
      <c r="B54" s="39" t="s">
        <v>49</v>
      </c>
      <c r="C54" s="42" t="s">
        <v>48</v>
      </c>
      <c r="D54" s="40">
        <v>80426</v>
      </c>
      <c r="E54" s="40">
        <v>88754</v>
      </c>
      <c r="F54" s="40">
        <v>131429</v>
      </c>
      <c r="G54" s="40">
        <v>157535</v>
      </c>
      <c r="H54" s="40">
        <v>157139</v>
      </c>
      <c r="I54" s="40">
        <v>182363</v>
      </c>
      <c r="J54" s="40">
        <v>193301</v>
      </c>
      <c r="K54" s="40">
        <v>178608</v>
      </c>
      <c r="L54" s="40">
        <v>197279</v>
      </c>
      <c r="M54" s="40">
        <v>201384</v>
      </c>
      <c r="N54" s="40">
        <v>209178</v>
      </c>
      <c r="O54" s="40">
        <v>190052</v>
      </c>
      <c r="P54" s="40">
        <v>77822</v>
      </c>
      <c r="Q54" s="40">
        <v>101191</v>
      </c>
      <c r="R54" s="40">
        <v>131060</v>
      </c>
      <c r="S54" s="40">
        <v>152448</v>
      </c>
      <c r="T54" s="40">
        <v>174159</v>
      </c>
      <c r="U54" s="40">
        <v>201826</v>
      </c>
      <c r="V54" s="40">
        <v>203236</v>
      </c>
      <c r="W54" s="40">
        <v>212868</v>
      </c>
      <c r="X54" s="40">
        <v>215249</v>
      </c>
      <c r="Y54" s="40">
        <v>198366</v>
      </c>
      <c r="Z54" s="40">
        <v>213392</v>
      </c>
      <c r="AA54" s="40">
        <v>197126</v>
      </c>
      <c r="AB54" s="40">
        <v>70654</v>
      </c>
      <c r="AC54" s="40">
        <v>99630</v>
      </c>
      <c r="AD54" s="40">
        <v>162495</v>
      </c>
      <c r="AE54" s="40">
        <v>166893</v>
      </c>
      <c r="AF54" s="40">
        <v>190285</v>
      </c>
      <c r="AG54" s="40">
        <v>202943</v>
      </c>
      <c r="AH54" s="40">
        <v>196376</v>
      </c>
      <c r="AI54" s="40">
        <v>225336</v>
      </c>
      <c r="AJ54" s="40">
        <v>214560</v>
      </c>
      <c r="AK54" s="40">
        <v>218436</v>
      </c>
      <c r="AL54" s="40">
        <v>240375</v>
      </c>
      <c r="AM54" s="40">
        <v>207431</v>
      </c>
      <c r="AN54" s="40">
        <v>97572</v>
      </c>
      <c r="AO54" s="40">
        <v>106713</v>
      </c>
      <c r="AP54" s="40">
        <v>140048</v>
      </c>
      <c r="AQ54" s="40">
        <v>185005</v>
      </c>
      <c r="AR54" s="40">
        <v>204764</v>
      </c>
      <c r="AS54" s="40">
        <v>218712</v>
      </c>
      <c r="AT54" s="40">
        <v>228123</v>
      </c>
      <c r="AU54" s="40">
        <v>233997</v>
      </c>
      <c r="AV54" s="40">
        <v>228672</v>
      </c>
      <c r="AW54" s="40">
        <v>228278</v>
      </c>
      <c r="AX54" s="40">
        <v>261654</v>
      </c>
      <c r="AY54" s="40">
        <v>205615</v>
      </c>
      <c r="AZ54" s="40">
        <v>96149</v>
      </c>
      <c r="BA54" s="40">
        <v>118899</v>
      </c>
      <c r="BB54" s="40">
        <v>181378</v>
      </c>
      <c r="BC54" s="40">
        <v>190989</v>
      </c>
      <c r="BD54" s="40">
        <v>213396</v>
      </c>
      <c r="BE54" s="40">
        <v>206071</v>
      </c>
      <c r="BF54" s="40">
        <v>226384</v>
      </c>
      <c r="BG54" s="40">
        <v>211637</v>
      </c>
      <c r="BH54" s="40">
        <v>221411</v>
      </c>
      <c r="BI54" s="40">
        <v>229287</v>
      </c>
      <c r="BJ54" s="40">
        <v>242793</v>
      </c>
      <c r="BK54" s="40">
        <v>210515</v>
      </c>
      <c r="BL54">
        <f>AZ54*(1+BZ54)</f>
        <v>100538.37171191648</v>
      </c>
      <c r="BM54">
        <f t="shared" ref="BM54" si="310">BA54*(1+CA54)</f>
        <v>127916.26460815668</v>
      </c>
      <c r="BN54">
        <f t="shared" ref="BN54" si="311">BB54*(1+CB54)</f>
        <v>196588.43260365617</v>
      </c>
      <c r="BO54">
        <f t="shared" ref="BO54" si="312">BC54*(1+CC54)</f>
        <v>200408.51924432541</v>
      </c>
      <c r="BP54">
        <f t="shared" ref="BP54" si="313">BD54*(1+CD54)</f>
        <v>230362.53387133186</v>
      </c>
      <c r="BQ54">
        <f t="shared" ref="BQ54" si="314">BE54*(1+CE54)</f>
        <v>212464.76449106503</v>
      </c>
      <c r="BR54">
        <f t="shared" ref="BR54" si="315">BF54*(1+CF54)</f>
        <v>235504.18893082906</v>
      </c>
      <c r="BS54">
        <f t="shared" ref="BS54" si="316">BG54*(1+CG54)</f>
        <v>220807.72795430679</v>
      </c>
      <c r="BT54">
        <f t="shared" ref="BT54" si="317">BH54*(1+CH54)</f>
        <v>227891.84126225117</v>
      </c>
      <c r="BU54">
        <f t="shared" ref="BU54" si="318">BI54*(1+CI54)</f>
        <v>236847.08789585449</v>
      </c>
      <c r="BV54">
        <f t="shared" ref="BV54" si="319">BJ54*(1+CJ54)</f>
        <v>252009.08653418126</v>
      </c>
      <c r="BW54">
        <f t="shared" ref="BW54" si="320">BK54*(1+CK54)</f>
        <v>215966.15533257846</v>
      </c>
      <c r="BY54" t="s">
        <v>49</v>
      </c>
      <c r="BZ54">
        <f>((AZ54/D54)^(1/4))-1</f>
        <v>4.5651766652970771E-2</v>
      </c>
      <c r="CA54">
        <f t="shared" ref="CA54" si="321">((BA54/E54)^(1/4))-1</f>
        <v>7.5839700991233494E-2</v>
      </c>
      <c r="CB54">
        <f t="shared" ref="CB54" si="322">((BB54/F54)^(1/4))-1</f>
        <v>8.3860405361489088E-2</v>
      </c>
      <c r="CC54">
        <f t="shared" ref="CC54" si="323">((BC54/G54)^(1/4))-1</f>
        <v>4.9319695083619441E-2</v>
      </c>
      <c r="CD54">
        <f t="shared" ref="CD54" si="324">((BD54/H54)^(1/4))-1</f>
        <v>7.9507272260641582E-2</v>
      </c>
      <c r="CE54">
        <f t="shared" ref="CE54" si="325">((BE54/I54)^(1/4))-1</f>
        <v>3.1026997933066847E-2</v>
      </c>
      <c r="CF54">
        <f t="shared" ref="CF54" si="326">((BF54/J54)^(1/4))-1</f>
        <v>4.0286367105577536E-2</v>
      </c>
      <c r="CG54">
        <f t="shared" ref="CG54" si="327">((BG54/K54)^(1/4))-1</f>
        <v>4.3332347152467587E-2</v>
      </c>
      <c r="CH54">
        <f t="shared" ref="CH54" si="328">((BH54/L54)^(1/4))-1</f>
        <v>2.9270638144677452E-2</v>
      </c>
      <c r="CI54">
        <f t="shared" ref="CI54" si="329">((BI54/M54)^(1/4))-1</f>
        <v>3.2972161072605477E-2</v>
      </c>
      <c r="CJ54">
        <f t="shared" ref="CJ54" si="330">((BJ54/N54)^(1/4))-1</f>
        <v>3.7958617151982343E-2</v>
      </c>
      <c r="CK54">
        <f t="shared" ref="CK54" si="331">((BK54/O54)^(1/4))-1</f>
        <v>2.5894379652654065E-2</v>
      </c>
    </row>
    <row r="55" spans="1:89" x14ac:dyDescent="0.25">
      <c r="A55" s="11" t="s">
        <v>68</v>
      </c>
      <c r="B55" s="39" t="s">
        <v>84</v>
      </c>
      <c r="C55" s="42" t="s">
        <v>48</v>
      </c>
      <c r="D55" s="40" t="s">
        <v>85</v>
      </c>
      <c r="E55" s="40" t="s">
        <v>85</v>
      </c>
      <c r="F55" s="40" t="s">
        <v>85</v>
      </c>
      <c r="G55" s="40" t="s">
        <v>85</v>
      </c>
      <c r="H55" s="40" t="s">
        <v>85</v>
      </c>
      <c r="I55" s="40" t="s">
        <v>85</v>
      </c>
      <c r="J55" s="40" t="s">
        <v>85</v>
      </c>
      <c r="K55" s="40" t="s">
        <v>85</v>
      </c>
      <c r="L55" s="40" t="s">
        <v>85</v>
      </c>
      <c r="M55" s="40" t="s">
        <v>85</v>
      </c>
      <c r="N55" s="40" t="s">
        <v>85</v>
      </c>
      <c r="O55" s="40" t="s">
        <v>85</v>
      </c>
      <c r="P55" s="40" t="s">
        <v>85</v>
      </c>
      <c r="Q55" s="40" t="s">
        <v>85</v>
      </c>
      <c r="R55" s="40" t="s">
        <v>85</v>
      </c>
      <c r="S55" s="40" t="s">
        <v>85</v>
      </c>
      <c r="T55" s="40" t="s">
        <v>85</v>
      </c>
      <c r="U55" s="40" t="s">
        <v>85</v>
      </c>
      <c r="V55" s="40" t="s">
        <v>85</v>
      </c>
      <c r="W55" s="40" t="s">
        <v>85</v>
      </c>
      <c r="X55" s="40" t="s">
        <v>85</v>
      </c>
      <c r="Y55" s="40" t="s">
        <v>85</v>
      </c>
      <c r="Z55" s="40" t="s">
        <v>85</v>
      </c>
      <c r="AA55" s="40" t="s">
        <v>85</v>
      </c>
      <c r="AB55" s="40" t="s">
        <v>85</v>
      </c>
      <c r="AC55" s="40" t="s">
        <v>85</v>
      </c>
      <c r="AD55" s="40" t="s">
        <v>85</v>
      </c>
      <c r="AE55" s="40" t="s">
        <v>85</v>
      </c>
      <c r="AF55" s="40" t="s">
        <v>85</v>
      </c>
      <c r="AG55" s="40" t="s">
        <v>85</v>
      </c>
      <c r="AH55" s="40" t="s">
        <v>85</v>
      </c>
      <c r="AI55" s="40" t="s">
        <v>85</v>
      </c>
      <c r="AJ55" s="40" t="s">
        <v>85</v>
      </c>
      <c r="AK55" s="40" t="s">
        <v>85</v>
      </c>
      <c r="AL55" s="40" t="s">
        <v>85</v>
      </c>
      <c r="AM55" s="40" t="s">
        <v>85</v>
      </c>
      <c r="AN55" s="40" t="s">
        <v>85</v>
      </c>
      <c r="AO55" s="40" t="s">
        <v>85</v>
      </c>
      <c r="AP55" s="40" t="s">
        <v>85</v>
      </c>
      <c r="AQ55" s="40" t="s">
        <v>85</v>
      </c>
      <c r="AR55" s="40" t="s">
        <v>85</v>
      </c>
      <c r="AS55" s="40" t="s">
        <v>85</v>
      </c>
      <c r="AT55" s="40" t="s">
        <v>85</v>
      </c>
      <c r="AU55" s="40" t="s">
        <v>85</v>
      </c>
      <c r="AV55" s="40" t="s">
        <v>85</v>
      </c>
      <c r="AW55" s="40" t="s">
        <v>85</v>
      </c>
      <c r="AX55" s="40" t="s">
        <v>85</v>
      </c>
      <c r="AY55" s="40" t="s">
        <v>85</v>
      </c>
      <c r="AZ55" s="40" t="s">
        <v>85</v>
      </c>
      <c r="BA55" s="40" t="s">
        <v>85</v>
      </c>
      <c r="BB55" s="40" t="s">
        <v>85</v>
      </c>
      <c r="BC55" s="40" t="s">
        <v>85</v>
      </c>
      <c r="BD55" s="40" t="s">
        <v>85</v>
      </c>
      <c r="BE55" s="40" t="s">
        <v>85</v>
      </c>
      <c r="BF55" s="40" t="s">
        <v>85</v>
      </c>
      <c r="BG55" s="40" t="s">
        <v>85</v>
      </c>
      <c r="BH55" s="40" t="s">
        <v>85</v>
      </c>
      <c r="BI55" s="40" t="s">
        <v>85</v>
      </c>
      <c r="BJ55" s="40" t="s">
        <v>85</v>
      </c>
      <c r="BK55" s="40" t="s">
        <v>85</v>
      </c>
    </row>
    <row r="56" spans="1:89" x14ac:dyDescent="0.25">
      <c r="B56" s="11" t="s">
        <v>86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</row>
    <row r="57" spans="1:89" x14ac:dyDescent="0.25">
      <c r="A57" s="11" t="s">
        <v>86</v>
      </c>
      <c r="B57" s="39" t="s">
        <v>49</v>
      </c>
      <c r="C57" s="42" t="s">
        <v>48</v>
      </c>
      <c r="D57" s="40">
        <v>2940503</v>
      </c>
      <c r="E57" s="40">
        <v>3432249</v>
      </c>
      <c r="F57" s="40">
        <v>4765458</v>
      </c>
      <c r="G57" s="40">
        <v>5104028</v>
      </c>
      <c r="H57" s="40">
        <v>5199638</v>
      </c>
      <c r="I57" s="40">
        <v>6017271</v>
      </c>
      <c r="J57" s="40">
        <v>6505385</v>
      </c>
      <c r="K57" s="40">
        <v>5883890</v>
      </c>
      <c r="L57" s="40">
        <v>6427581</v>
      </c>
      <c r="M57" s="40">
        <v>6737154</v>
      </c>
      <c r="N57" s="40">
        <v>6988170</v>
      </c>
      <c r="O57" s="40">
        <v>6789719</v>
      </c>
      <c r="P57" s="40">
        <v>2896991</v>
      </c>
      <c r="Q57" s="40">
        <v>3854050</v>
      </c>
      <c r="R57" s="40">
        <v>4935265</v>
      </c>
      <c r="S57" s="40">
        <v>5653894</v>
      </c>
      <c r="T57" s="40">
        <v>5841449</v>
      </c>
      <c r="U57" s="40">
        <v>6562623</v>
      </c>
      <c r="V57" s="40">
        <v>6536649</v>
      </c>
      <c r="W57" s="40">
        <v>6612838</v>
      </c>
      <c r="X57" s="40">
        <v>7016996</v>
      </c>
      <c r="Y57" s="40">
        <v>6757055</v>
      </c>
      <c r="Z57" s="40">
        <v>7425481</v>
      </c>
      <c r="AA57" s="40">
        <v>7670870</v>
      </c>
      <c r="AB57" s="40">
        <v>3197067</v>
      </c>
      <c r="AC57" s="40">
        <v>4038201</v>
      </c>
      <c r="AD57" s="40">
        <v>5841156</v>
      </c>
      <c r="AE57" s="40">
        <v>5847189</v>
      </c>
      <c r="AF57" s="40">
        <v>6800757</v>
      </c>
      <c r="AG57" s="40">
        <v>7110020</v>
      </c>
      <c r="AH57" s="40">
        <v>7293154</v>
      </c>
      <c r="AI57" s="40">
        <v>7280916</v>
      </c>
      <c r="AJ57" s="40">
        <v>7238080</v>
      </c>
      <c r="AK57" s="40">
        <v>7252133</v>
      </c>
      <c r="AL57" s="40">
        <v>8263932</v>
      </c>
      <c r="AM57" s="40">
        <v>7789213</v>
      </c>
      <c r="AN57" s="40">
        <v>3869322</v>
      </c>
      <c r="AO57" s="40">
        <v>4480315</v>
      </c>
      <c r="AP57" s="40">
        <v>5528035</v>
      </c>
      <c r="AQ57" s="40">
        <v>6576919</v>
      </c>
      <c r="AR57" s="40">
        <v>7157545</v>
      </c>
      <c r="AS57" s="40">
        <v>7858742</v>
      </c>
      <c r="AT57" s="40">
        <v>8229853</v>
      </c>
      <c r="AU57" s="40">
        <v>8060000</v>
      </c>
      <c r="AV57" s="40">
        <v>7913534</v>
      </c>
      <c r="AW57" s="40">
        <v>8701077</v>
      </c>
      <c r="AX57" s="40">
        <v>9229953</v>
      </c>
      <c r="AY57" s="40">
        <v>8666117</v>
      </c>
      <c r="AZ57" s="40">
        <v>4231812</v>
      </c>
      <c r="BA57" s="40">
        <v>5185876</v>
      </c>
      <c r="BB57" s="40">
        <v>6883585</v>
      </c>
      <c r="BC57" s="40">
        <v>7568964</v>
      </c>
      <c r="BD57" s="40">
        <v>8090563</v>
      </c>
      <c r="BE57" s="40">
        <v>7897161</v>
      </c>
      <c r="BF57" s="40">
        <v>8873683</v>
      </c>
      <c r="BG57" s="40">
        <v>8248291</v>
      </c>
      <c r="BH57" s="40">
        <v>8678992</v>
      </c>
      <c r="BI57" s="40">
        <v>8979674</v>
      </c>
      <c r="BJ57" s="40">
        <v>9342714</v>
      </c>
      <c r="BK57" s="40">
        <v>9242972</v>
      </c>
      <c r="BL57">
        <f>AZ57*(1+BZ57)</f>
        <v>4635030.0110508837</v>
      </c>
      <c r="BM57">
        <f t="shared" ref="BM57" si="332">BA57*(1+CA57)</f>
        <v>5749538.1941179354</v>
      </c>
      <c r="BN57">
        <f t="shared" ref="BN57" si="333">BB57*(1+CB57)</f>
        <v>7546441.119775393</v>
      </c>
      <c r="BO57">
        <f t="shared" ref="BO57" si="334">BC57*(1+CC57)</f>
        <v>8352515.446814144</v>
      </c>
      <c r="BP57">
        <f t="shared" ref="BP57" si="335">BD57*(1+CD57)</f>
        <v>9036081.7795300577</v>
      </c>
      <c r="BQ57">
        <f t="shared" ref="BQ57" si="336">BE57*(1+CE57)</f>
        <v>8452571.3865306843</v>
      </c>
      <c r="BR57">
        <f t="shared" ref="BR57" si="337">BF57*(1+CF57)</f>
        <v>9589846.0790551826</v>
      </c>
      <c r="BS57">
        <f t="shared" ref="BS57" si="338">BG57*(1+CG57)</f>
        <v>8975090.4046579916</v>
      </c>
      <c r="BT57">
        <f t="shared" ref="BT57" si="339">BH57*(1+CH57)</f>
        <v>9355666.2479988895</v>
      </c>
      <c r="BU57">
        <f t="shared" ref="BU57" si="340">BI57*(1+CI57)</f>
        <v>9648428.7504938897</v>
      </c>
      <c r="BV57">
        <f t="shared" ref="BV57" si="341">BJ57*(1+CJ57)</f>
        <v>10046168.372978795</v>
      </c>
      <c r="BW57">
        <f t="shared" ref="BW57" si="342">BK57*(1+CK57)</f>
        <v>9983931.5897643082</v>
      </c>
      <c r="BY57" t="s">
        <v>49</v>
      </c>
      <c r="BZ57">
        <f>((AZ57/D57)^(1/4))-1</f>
        <v>9.5282590779288689E-2</v>
      </c>
      <c r="CA57">
        <f t="shared" ref="CA57" si="343">((BA57/E57)^(1/4))-1</f>
        <v>0.10869179944100771</v>
      </c>
      <c r="CB57">
        <f t="shared" ref="CB57" si="344">((BB57/F57)^(1/4))-1</f>
        <v>9.629518917473856E-2</v>
      </c>
      <c r="CC57">
        <f t="shared" ref="CC57" si="345">((BC57/G57)^(1/4))-1</f>
        <v>0.10352162420301436</v>
      </c>
      <c r="CD57">
        <f t="shared" ref="CD57" si="346">((BD57/H57)^(1/4))-1</f>
        <v>0.11686687064053003</v>
      </c>
      <c r="CE57">
        <f t="shared" ref="CE57" si="347">((BE57/I57)^(1/4))-1</f>
        <v>7.0330386645363285E-2</v>
      </c>
      <c r="CF57">
        <f t="shared" ref="CF57" si="348">((BF57/J57)^(1/4))-1</f>
        <v>8.0706407819073789E-2</v>
      </c>
      <c r="CG57">
        <f t="shared" ref="CG57" si="349">((BG57/K57)^(1/4))-1</f>
        <v>8.8115150721281621E-2</v>
      </c>
      <c r="CH57">
        <f t="shared" ref="CH57" si="350">((BH57/L57)^(1/4))-1</f>
        <v>7.7966916895290339E-2</v>
      </c>
      <c r="CI57">
        <f t="shared" ref="CI57" si="351">((BI57/M57)^(1/4))-1</f>
        <v>7.4474279410799316E-2</v>
      </c>
      <c r="CJ57">
        <f t="shared" ref="CJ57" si="352">((BJ57/N57)^(1/4))-1</f>
        <v>7.5294435105130564E-2</v>
      </c>
      <c r="CK57">
        <f t="shared" ref="CK57" si="353">((BK57/O57)^(1/4))-1</f>
        <v>8.0164647232979558E-2</v>
      </c>
    </row>
    <row r="58" spans="1:89" x14ac:dyDescent="0.25">
      <c r="A58" s="11" t="s">
        <v>86</v>
      </c>
      <c r="B58" s="39" t="s">
        <v>84</v>
      </c>
      <c r="C58" s="42" t="s">
        <v>48</v>
      </c>
      <c r="D58" s="40" t="s">
        <v>85</v>
      </c>
      <c r="E58" s="40" t="s">
        <v>85</v>
      </c>
      <c r="F58" s="40" t="s">
        <v>85</v>
      </c>
      <c r="G58" s="40" t="s">
        <v>85</v>
      </c>
      <c r="H58" s="40" t="s">
        <v>85</v>
      </c>
      <c r="I58" s="40" t="s">
        <v>85</v>
      </c>
      <c r="J58" s="40" t="s">
        <v>85</v>
      </c>
      <c r="K58" s="40" t="s">
        <v>85</v>
      </c>
      <c r="L58" s="40" t="s">
        <v>85</v>
      </c>
      <c r="M58" s="40" t="s">
        <v>85</v>
      </c>
      <c r="N58" s="40" t="s">
        <v>85</v>
      </c>
      <c r="O58" s="40" t="s">
        <v>85</v>
      </c>
      <c r="P58" s="40" t="s">
        <v>85</v>
      </c>
      <c r="Q58" s="40" t="s">
        <v>85</v>
      </c>
      <c r="R58" s="40" t="s">
        <v>85</v>
      </c>
      <c r="S58" s="40" t="s">
        <v>85</v>
      </c>
      <c r="T58" s="40" t="s">
        <v>85</v>
      </c>
      <c r="U58" s="40" t="s">
        <v>85</v>
      </c>
      <c r="V58" s="40" t="s">
        <v>85</v>
      </c>
      <c r="W58" s="40" t="s">
        <v>85</v>
      </c>
      <c r="X58" s="40" t="s">
        <v>85</v>
      </c>
      <c r="Y58" s="40" t="s">
        <v>85</v>
      </c>
      <c r="Z58" s="40" t="s">
        <v>85</v>
      </c>
      <c r="AA58" s="40" t="s">
        <v>85</v>
      </c>
      <c r="AB58" s="40" t="s">
        <v>85</v>
      </c>
      <c r="AC58" s="40" t="s">
        <v>85</v>
      </c>
      <c r="AD58" s="40" t="s">
        <v>85</v>
      </c>
      <c r="AE58" s="40" t="s">
        <v>85</v>
      </c>
      <c r="AF58" s="40" t="s">
        <v>85</v>
      </c>
      <c r="AG58" s="40" t="s">
        <v>85</v>
      </c>
      <c r="AH58" s="40" t="s">
        <v>85</v>
      </c>
      <c r="AI58" s="40" t="s">
        <v>85</v>
      </c>
      <c r="AJ58" s="40" t="s">
        <v>85</v>
      </c>
      <c r="AK58" s="40" t="s">
        <v>85</v>
      </c>
      <c r="AL58" s="40" t="s">
        <v>85</v>
      </c>
      <c r="AM58" s="40" t="s">
        <v>85</v>
      </c>
      <c r="AN58" s="40" t="s">
        <v>85</v>
      </c>
      <c r="AO58" s="40" t="s">
        <v>85</v>
      </c>
      <c r="AP58" s="40" t="s">
        <v>85</v>
      </c>
      <c r="AQ58" s="40" t="s">
        <v>85</v>
      </c>
      <c r="AR58" s="40" t="s">
        <v>85</v>
      </c>
      <c r="AS58" s="40" t="s">
        <v>85</v>
      </c>
      <c r="AT58" s="40" t="s">
        <v>85</v>
      </c>
      <c r="AU58" s="40" t="s">
        <v>85</v>
      </c>
      <c r="AV58" s="40" t="s">
        <v>85</v>
      </c>
      <c r="AW58" s="40" t="s">
        <v>85</v>
      </c>
      <c r="AX58" s="40" t="s">
        <v>85</v>
      </c>
      <c r="AY58" s="40" t="s">
        <v>85</v>
      </c>
      <c r="AZ58" s="40" t="s">
        <v>85</v>
      </c>
      <c r="BA58" s="40" t="s">
        <v>85</v>
      </c>
      <c r="BB58" s="40" t="s">
        <v>85</v>
      </c>
      <c r="BC58" s="40" t="s">
        <v>85</v>
      </c>
      <c r="BD58" s="40" t="s">
        <v>85</v>
      </c>
      <c r="BE58" s="40" t="s">
        <v>85</v>
      </c>
      <c r="BF58" s="40" t="s">
        <v>85</v>
      </c>
      <c r="BG58" s="40" t="s">
        <v>85</v>
      </c>
      <c r="BH58" s="40" t="s">
        <v>85</v>
      </c>
      <c r="BI58" s="40" t="s">
        <v>85</v>
      </c>
      <c r="BJ58" s="40" t="s">
        <v>85</v>
      </c>
      <c r="BK58" s="40" t="s">
        <v>85</v>
      </c>
    </row>
    <row r="59" spans="1:89" x14ac:dyDescent="0.25">
      <c r="B59" s="39" t="s">
        <v>69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</row>
    <row r="60" spans="1:89" x14ac:dyDescent="0.25">
      <c r="B60" s="39" t="s">
        <v>87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</row>
    <row r="61" spans="1:89" x14ac:dyDescent="0.25">
      <c r="B61" s="39" t="s">
        <v>88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</row>
    <row r="62" spans="1:89" x14ac:dyDescent="0.25">
      <c r="B62" s="39" t="s">
        <v>89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</row>
    <row r="63" spans="1:89" x14ac:dyDescent="0.25">
      <c r="B63" s="41" t="s">
        <v>90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</row>
  </sheetData>
  <mergeCells count="4">
    <mergeCell ref="BL5:BW5"/>
    <mergeCell ref="BL6:BW6"/>
    <mergeCell ref="BL4:BW4"/>
    <mergeCell ref="BZ6:CK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4030-5AC9-4A5B-A6C2-875F380B38B4}">
  <dimension ref="A1:CK176"/>
  <sheetViews>
    <sheetView workbookViewId="0">
      <pane xSplit="3" ySplit="5" topLeftCell="BH6" activePane="bottomRight" state="frozen"/>
      <selection pane="topRight" activeCell="C1" sqref="C1"/>
      <selection pane="bottomLeft" activeCell="A6" sqref="A6"/>
      <selection pane="bottomRight" activeCell="BL11" sqref="BL11"/>
    </sheetView>
  </sheetViews>
  <sheetFormatPr baseColWidth="10" defaultRowHeight="15" x14ac:dyDescent="0.25"/>
  <cols>
    <col min="2" max="2" width="34.140625" customWidth="1"/>
  </cols>
  <sheetData>
    <row r="1" spans="1:89" ht="15" customHeight="1" x14ac:dyDescent="0.25">
      <c r="B1" s="50" t="s">
        <v>18</v>
      </c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</row>
    <row r="2" spans="1:89" ht="15" customHeight="1" x14ac:dyDescent="0.25">
      <c r="B2" s="50" t="s">
        <v>19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</row>
    <row r="3" spans="1:89" ht="15.75" thickBot="1" x14ac:dyDescent="0.3">
      <c r="B3" s="50" t="s">
        <v>20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89" x14ac:dyDescent="0.25">
      <c r="B4" s="51" t="s">
        <v>21</v>
      </c>
      <c r="C4" s="53" t="s">
        <v>22</v>
      </c>
      <c r="D4" s="53" t="s">
        <v>23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 t="s">
        <v>24</v>
      </c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 t="s">
        <v>25</v>
      </c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 t="s">
        <v>26</v>
      </c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 t="s">
        <v>27</v>
      </c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 t="s">
        <v>28</v>
      </c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5"/>
      <c r="BZ4" s="7" t="s">
        <v>77</v>
      </c>
      <c r="CA4" s="8"/>
      <c r="CB4" s="8"/>
      <c r="CC4" s="8"/>
      <c r="CD4" s="8"/>
      <c r="CE4" s="8"/>
      <c r="CF4" s="8"/>
      <c r="CG4" s="8"/>
      <c r="CH4" s="8"/>
      <c r="CI4" s="8"/>
      <c r="CJ4" s="8"/>
      <c r="CK4" s="9"/>
    </row>
    <row r="5" spans="1:89" ht="15.75" thickBot="1" x14ac:dyDescent="0.3">
      <c r="B5" s="52"/>
      <c r="C5" s="54"/>
      <c r="D5" s="43" t="s">
        <v>29</v>
      </c>
      <c r="E5" s="43" t="s">
        <v>30</v>
      </c>
      <c r="F5" s="43" t="s">
        <v>31</v>
      </c>
      <c r="G5" s="43" t="s">
        <v>32</v>
      </c>
      <c r="H5" s="43" t="s">
        <v>33</v>
      </c>
      <c r="I5" s="43" t="s">
        <v>34</v>
      </c>
      <c r="J5" s="43" t="s">
        <v>35</v>
      </c>
      <c r="K5" s="43" t="s">
        <v>36</v>
      </c>
      <c r="L5" s="43" t="s">
        <v>37</v>
      </c>
      <c r="M5" s="43" t="s">
        <v>38</v>
      </c>
      <c r="N5" s="43" t="s">
        <v>39</v>
      </c>
      <c r="O5" s="43" t="s">
        <v>40</v>
      </c>
      <c r="P5" s="43" t="s">
        <v>29</v>
      </c>
      <c r="Q5" s="43" t="s">
        <v>30</v>
      </c>
      <c r="R5" s="43" t="s">
        <v>31</v>
      </c>
      <c r="S5" s="43" t="s">
        <v>32</v>
      </c>
      <c r="T5" s="43" t="s">
        <v>33</v>
      </c>
      <c r="U5" s="43" t="s">
        <v>34</v>
      </c>
      <c r="V5" s="43" t="s">
        <v>35</v>
      </c>
      <c r="W5" s="43" t="s">
        <v>36</v>
      </c>
      <c r="X5" s="43" t="s">
        <v>37</v>
      </c>
      <c r="Y5" s="43" t="s">
        <v>38</v>
      </c>
      <c r="Z5" s="43" t="s">
        <v>39</v>
      </c>
      <c r="AA5" s="43" t="s">
        <v>40</v>
      </c>
      <c r="AB5" s="43" t="s">
        <v>29</v>
      </c>
      <c r="AC5" s="43" t="s">
        <v>30</v>
      </c>
      <c r="AD5" s="43" t="s">
        <v>31</v>
      </c>
      <c r="AE5" s="43" t="s">
        <v>32</v>
      </c>
      <c r="AF5" s="43" t="s">
        <v>33</v>
      </c>
      <c r="AG5" s="43" t="s">
        <v>34</v>
      </c>
      <c r="AH5" s="43" t="s">
        <v>35</v>
      </c>
      <c r="AI5" s="43" t="s">
        <v>36</v>
      </c>
      <c r="AJ5" s="43" t="s">
        <v>37</v>
      </c>
      <c r="AK5" s="43" t="s">
        <v>38</v>
      </c>
      <c r="AL5" s="43" t="s">
        <v>39</v>
      </c>
      <c r="AM5" s="43" t="s">
        <v>40</v>
      </c>
      <c r="AN5" s="43" t="s">
        <v>29</v>
      </c>
      <c r="AO5" s="43" t="s">
        <v>30</v>
      </c>
      <c r="AP5" s="43" t="s">
        <v>31</v>
      </c>
      <c r="AQ5" s="43" t="s">
        <v>32</v>
      </c>
      <c r="AR5" s="43" t="s">
        <v>33</v>
      </c>
      <c r="AS5" s="43" t="s">
        <v>34</v>
      </c>
      <c r="AT5" s="43" t="s">
        <v>35</v>
      </c>
      <c r="AU5" s="43" t="s">
        <v>36</v>
      </c>
      <c r="AV5" s="43" t="s">
        <v>37</v>
      </c>
      <c r="AW5" s="43" t="s">
        <v>38</v>
      </c>
      <c r="AX5" s="43" t="s">
        <v>39</v>
      </c>
      <c r="AY5" s="43" t="s">
        <v>40</v>
      </c>
      <c r="AZ5" s="43" t="s">
        <v>29</v>
      </c>
      <c r="BA5" s="43" t="s">
        <v>30</v>
      </c>
      <c r="BB5" s="43" t="s">
        <v>31</v>
      </c>
      <c r="BC5" s="43" t="s">
        <v>32</v>
      </c>
      <c r="BD5" s="43" t="s">
        <v>33</v>
      </c>
      <c r="BE5" s="43" t="s">
        <v>34</v>
      </c>
      <c r="BF5" s="43" t="s">
        <v>35</v>
      </c>
      <c r="BG5" s="43" t="s">
        <v>36</v>
      </c>
      <c r="BH5" s="43" t="s">
        <v>37</v>
      </c>
      <c r="BI5" s="43" t="s">
        <v>38</v>
      </c>
      <c r="BJ5" s="43" t="s">
        <v>39</v>
      </c>
      <c r="BK5" s="43" t="s">
        <v>40</v>
      </c>
      <c r="BL5" s="43" t="s">
        <v>29</v>
      </c>
      <c r="BM5" s="43" t="s">
        <v>30</v>
      </c>
      <c r="BN5" s="43" t="s">
        <v>31</v>
      </c>
      <c r="BO5" s="43" t="s">
        <v>32</v>
      </c>
      <c r="BP5" s="43" t="s">
        <v>33</v>
      </c>
      <c r="BQ5" s="43" t="s">
        <v>34</v>
      </c>
      <c r="BR5" s="43" t="s">
        <v>35</v>
      </c>
      <c r="BS5" s="43" t="s">
        <v>36</v>
      </c>
      <c r="BT5" s="43" t="s">
        <v>37</v>
      </c>
      <c r="BU5" s="43" t="s">
        <v>38</v>
      </c>
      <c r="BV5" s="43" t="s">
        <v>39</v>
      </c>
      <c r="BW5" s="44" t="s">
        <v>40</v>
      </c>
      <c r="BZ5" s="5" t="s">
        <v>29</v>
      </c>
      <c r="CA5" s="5" t="s">
        <v>30</v>
      </c>
      <c r="CB5" s="5" t="s">
        <v>31</v>
      </c>
      <c r="CC5" s="5" t="s">
        <v>32</v>
      </c>
      <c r="CD5" s="5" t="s">
        <v>33</v>
      </c>
      <c r="CE5" s="5" t="s">
        <v>34</v>
      </c>
      <c r="CF5" s="5" t="s">
        <v>35</v>
      </c>
      <c r="CG5" s="5" t="s">
        <v>36</v>
      </c>
      <c r="CH5" s="5" t="s">
        <v>37</v>
      </c>
      <c r="CI5" s="5" t="s">
        <v>38</v>
      </c>
      <c r="CJ5" s="5" t="s">
        <v>39</v>
      </c>
      <c r="CK5" s="6" t="s">
        <v>40</v>
      </c>
    </row>
    <row r="6" spans="1:89" x14ac:dyDescent="0.25">
      <c r="B6" s="11" t="s">
        <v>41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spans="1:89" x14ac:dyDescent="0.25">
      <c r="A7" s="11" t="s">
        <v>41</v>
      </c>
      <c r="B7" s="39" t="s">
        <v>20</v>
      </c>
      <c r="C7" s="42" t="s">
        <v>42</v>
      </c>
      <c r="D7" s="40">
        <v>4283</v>
      </c>
      <c r="E7" s="40">
        <v>4305</v>
      </c>
      <c r="F7" s="40">
        <v>4312</v>
      </c>
      <c r="G7" s="40">
        <v>4310</v>
      </c>
      <c r="H7" s="40">
        <v>4308</v>
      </c>
      <c r="I7" s="40">
        <v>4308</v>
      </c>
      <c r="J7" s="40">
        <v>4302</v>
      </c>
      <c r="K7" s="40">
        <v>4302</v>
      </c>
      <c r="L7" s="40">
        <v>4298</v>
      </c>
      <c r="M7" s="40">
        <v>4300</v>
      </c>
      <c r="N7" s="40">
        <v>4300</v>
      </c>
      <c r="O7" s="40">
        <v>4296</v>
      </c>
      <c r="P7" s="40">
        <v>4302</v>
      </c>
      <c r="Q7" s="40">
        <v>4336</v>
      </c>
      <c r="R7" s="40">
        <v>4337</v>
      </c>
      <c r="S7" s="40">
        <v>4337</v>
      </c>
      <c r="T7" s="40">
        <v>4332</v>
      </c>
      <c r="U7" s="40">
        <v>4333</v>
      </c>
      <c r="V7" s="40">
        <v>4331</v>
      </c>
      <c r="W7" s="40">
        <v>4325</v>
      </c>
      <c r="X7" s="40">
        <v>4323</v>
      </c>
      <c r="Y7" s="40">
        <v>4326</v>
      </c>
      <c r="Z7" s="40">
        <v>4325</v>
      </c>
      <c r="AA7" s="40">
        <v>4323</v>
      </c>
      <c r="AB7" s="40">
        <v>4375</v>
      </c>
      <c r="AC7" s="40">
        <v>4405</v>
      </c>
      <c r="AD7" s="40">
        <v>4412</v>
      </c>
      <c r="AE7" s="40">
        <v>4411</v>
      </c>
      <c r="AF7" s="40">
        <v>4412</v>
      </c>
      <c r="AG7" s="40">
        <v>4408</v>
      </c>
      <c r="AH7" s="40">
        <v>4410</v>
      </c>
      <c r="AI7" s="40">
        <v>4410</v>
      </c>
      <c r="AJ7" s="40">
        <v>4405</v>
      </c>
      <c r="AK7" s="40">
        <v>4400</v>
      </c>
      <c r="AL7" s="40">
        <v>4400</v>
      </c>
      <c r="AM7" s="40">
        <v>4400</v>
      </c>
      <c r="AN7" s="40">
        <v>4458</v>
      </c>
      <c r="AO7" s="40">
        <v>4478</v>
      </c>
      <c r="AP7" s="40">
        <v>4479</v>
      </c>
      <c r="AQ7" s="40">
        <v>4478</v>
      </c>
      <c r="AR7" s="40">
        <v>4478</v>
      </c>
      <c r="AS7" s="40">
        <v>4476</v>
      </c>
      <c r="AT7" s="40">
        <v>4468</v>
      </c>
      <c r="AU7" s="40">
        <v>4471</v>
      </c>
      <c r="AV7" s="40">
        <v>4469</v>
      </c>
      <c r="AW7" s="40">
        <v>4465</v>
      </c>
      <c r="AX7" s="40">
        <v>4459</v>
      </c>
      <c r="AY7" s="40">
        <v>4459</v>
      </c>
      <c r="AZ7" s="40">
        <v>4515</v>
      </c>
      <c r="BA7" s="40">
        <v>4546</v>
      </c>
      <c r="BB7" s="40">
        <v>4552</v>
      </c>
      <c r="BC7" s="40">
        <v>4554</v>
      </c>
      <c r="BD7" s="40">
        <v>4552</v>
      </c>
      <c r="BE7" s="40">
        <v>4548</v>
      </c>
      <c r="BF7" s="40">
        <v>4544</v>
      </c>
      <c r="BG7" s="40">
        <v>4542</v>
      </c>
      <c r="BH7" s="40">
        <v>4542</v>
      </c>
      <c r="BI7" s="40">
        <v>4543</v>
      </c>
      <c r="BJ7" s="40">
        <v>4542</v>
      </c>
      <c r="BK7" s="40">
        <v>4541</v>
      </c>
      <c r="BL7" s="40">
        <v>4548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89" x14ac:dyDescent="0.25">
      <c r="A8" s="11" t="s">
        <v>41</v>
      </c>
      <c r="B8" s="39" t="s">
        <v>44</v>
      </c>
      <c r="C8" s="42" t="s">
        <v>42</v>
      </c>
      <c r="D8" s="40">
        <v>1098051</v>
      </c>
      <c r="E8" s="40">
        <v>1100103</v>
      </c>
      <c r="F8" s="40">
        <v>1102299</v>
      </c>
      <c r="G8" s="40">
        <v>1102042</v>
      </c>
      <c r="H8" s="40">
        <v>1102949</v>
      </c>
      <c r="I8" s="40">
        <v>1106052</v>
      </c>
      <c r="J8" s="40">
        <v>1112301</v>
      </c>
      <c r="K8" s="40">
        <v>1117706</v>
      </c>
      <c r="L8" s="40">
        <v>1118948</v>
      </c>
      <c r="M8" s="40">
        <v>1114756</v>
      </c>
      <c r="N8" s="40">
        <v>1115661</v>
      </c>
      <c r="O8" s="40">
        <v>1113121</v>
      </c>
      <c r="P8" s="40">
        <v>1112393</v>
      </c>
      <c r="Q8" s="40">
        <v>1115314</v>
      </c>
      <c r="R8" s="40">
        <v>1116232</v>
      </c>
      <c r="S8" s="40">
        <v>1116381</v>
      </c>
      <c r="T8" s="40">
        <v>1117093</v>
      </c>
      <c r="U8" s="40">
        <v>1119231</v>
      </c>
      <c r="V8" s="40">
        <v>1126635</v>
      </c>
      <c r="W8" s="40">
        <v>1131355</v>
      </c>
      <c r="X8" s="40">
        <v>1133216</v>
      </c>
      <c r="Y8" s="40">
        <v>1130435</v>
      </c>
      <c r="Z8" s="40">
        <v>1131549</v>
      </c>
      <c r="AA8" s="40">
        <v>1129638</v>
      </c>
      <c r="AB8" s="40">
        <v>1130474</v>
      </c>
      <c r="AC8" s="40">
        <v>1134466</v>
      </c>
      <c r="AD8" s="40">
        <v>1136555</v>
      </c>
      <c r="AE8" s="40">
        <v>1137581</v>
      </c>
      <c r="AF8" s="40">
        <v>1139466</v>
      </c>
      <c r="AG8" s="40">
        <v>1143069</v>
      </c>
      <c r="AH8" s="40">
        <v>1153660</v>
      </c>
      <c r="AI8" s="40">
        <v>1158942</v>
      </c>
      <c r="AJ8" s="40">
        <v>1161019</v>
      </c>
      <c r="AK8" s="40">
        <v>1159305</v>
      </c>
      <c r="AL8" s="40">
        <v>1161817</v>
      </c>
      <c r="AM8" s="40">
        <v>1160066</v>
      </c>
      <c r="AN8" s="40">
        <v>1163280</v>
      </c>
      <c r="AO8" s="40">
        <v>1167224</v>
      </c>
      <c r="AP8" s="40">
        <v>1171263</v>
      </c>
      <c r="AQ8" s="40">
        <v>1171912</v>
      </c>
      <c r="AR8" s="40">
        <v>1174976</v>
      </c>
      <c r="AS8" s="40">
        <v>1178151</v>
      </c>
      <c r="AT8" s="40">
        <v>1192462</v>
      </c>
      <c r="AU8" s="40">
        <v>1196891</v>
      </c>
      <c r="AV8" s="40">
        <v>1195774</v>
      </c>
      <c r="AW8" s="40">
        <v>1196157</v>
      </c>
      <c r="AX8" s="40">
        <v>1197203</v>
      </c>
      <c r="AY8" s="40">
        <v>1192919</v>
      </c>
      <c r="AZ8" s="40">
        <v>1197352</v>
      </c>
      <c r="BA8" s="40">
        <v>1200399</v>
      </c>
      <c r="BB8" s="40">
        <v>1201214</v>
      </c>
      <c r="BC8" s="40">
        <v>1201374</v>
      </c>
      <c r="BD8" s="40">
        <v>1199706</v>
      </c>
      <c r="BE8" s="40">
        <v>1200206</v>
      </c>
      <c r="BF8" s="40">
        <v>1207568</v>
      </c>
      <c r="BG8" s="40">
        <v>1207173</v>
      </c>
      <c r="BH8" s="40">
        <v>1207825</v>
      </c>
      <c r="BI8" s="40">
        <v>1202633</v>
      </c>
      <c r="BJ8" s="40">
        <v>1200442</v>
      </c>
      <c r="BK8" s="40">
        <v>1195940</v>
      </c>
      <c r="BL8" s="40">
        <v>1191468</v>
      </c>
      <c r="BM8" s="40" t="s">
        <v>43</v>
      </c>
      <c r="BN8" s="40" t="s">
        <v>43</v>
      </c>
      <c r="BO8" s="40" t="s">
        <v>43</v>
      </c>
      <c r="BP8" s="40" t="s">
        <v>43</v>
      </c>
      <c r="BQ8" s="40" t="s">
        <v>43</v>
      </c>
      <c r="BR8" s="40" t="s">
        <v>43</v>
      </c>
      <c r="BS8" s="40" t="s">
        <v>43</v>
      </c>
      <c r="BT8" s="40" t="s">
        <v>43</v>
      </c>
      <c r="BU8" s="40" t="s">
        <v>43</v>
      </c>
      <c r="BV8" s="40" t="s">
        <v>43</v>
      </c>
      <c r="BW8" s="40" t="s">
        <v>43</v>
      </c>
    </row>
    <row r="9" spans="1:89" x14ac:dyDescent="0.25">
      <c r="A9" s="11" t="s">
        <v>41</v>
      </c>
      <c r="B9" s="39" t="s">
        <v>45</v>
      </c>
      <c r="C9" s="42" t="s">
        <v>46</v>
      </c>
      <c r="D9" s="40">
        <v>130714</v>
      </c>
      <c r="E9" s="40">
        <v>136411</v>
      </c>
      <c r="F9" s="40">
        <v>151601</v>
      </c>
      <c r="G9" s="40">
        <v>140673</v>
      </c>
      <c r="H9" s="40">
        <v>126256</v>
      </c>
      <c r="I9" s="40">
        <v>140319</v>
      </c>
      <c r="J9" s="40">
        <v>151780</v>
      </c>
      <c r="K9" s="40">
        <v>120173</v>
      </c>
      <c r="L9" s="40">
        <v>143523</v>
      </c>
      <c r="M9" s="40">
        <v>151333</v>
      </c>
      <c r="N9" s="40">
        <v>148230</v>
      </c>
      <c r="O9" s="40">
        <v>123693</v>
      </c>
      <c r="P9" s="40">
        <v>127793</v>
      </c>
      <c r="Q9" s="40">
        <v>145779</v>
      </c>
      <c r="R9" s="40">
        <v>147487</v>
      </c>
      <c r="S9" s="40">
        <v>149171</v>
      </c>
      <c r="T9" s="40">
        <v>127886</v>
      </c>
      <c r="U9" s="40">
        <v>150866</v>
      </c>
      <c r="V9" s="40">
        <v>143077</v>
      </c>
      <c r="W9" s="40">
        <v>128217</v>
      </c>
      <c r="X9" s="40">
        <v>144745</v>
      </c>
      <c r="Y9" s="40">
        <v>140402</v>
      </c>
      <c r="Z9" s="40">
        <v>150276</v>
      </c>
      <c r="AA9" s="40">
        <v>125493</v>
      </c>
      <c r="AB9" s="40">
        <v>139310</v>
      </c>
      <c r="AC9" s="40">
        <v>142361</v>
      </c>
      <c r="AD9" s="40">
        <v>161643</v>
      </c>
      <c r="AE9" s="40">
        <v>133461</v>
      </c>
      <c r="AF9" s="40">
        <v>147894</v>
      </c>
      <c r="AG9" s="40">
        <v>136609</v>
      </c>
      <c r="AH9" s="40">
        <v>145333</v>
      </c>
      <c r="AI9" s="40">
        <v>132170</v>
      </c>
      <c r="AJ9" s="40">
        <v>143581</v>
      </c>
      <c r="AK9" s="40">
        <v>141396</v>
      </c>
      <c r="AL9" s="40">
        <v>153281</v>
      </c>
      <c r="AM9" s="40">
        <v>122834</v>
      </c>
      <c r="AN9" s="40">
        <v>149601</v>
      </c>
      <c r="AO9" s="40">
        <v>144456</v>
      </c>
      <c r="AP9" s="40">
        <v>153116</v>
      </c>
      <c r="AQ9" s="40">
        <v>146662</v>
      </c>
      <c r="AR9" s="40">
        <v>137109</v>
      </c>
      <c r="AS9" s="40">
        <v>148830</v>
      </c>
      <c r="AT9" s="40">
        <v>154976</v>
      </c>
      <c r="AU9" s="40">
        <v>136421</v>
      </c>
      <c r="AV9" s="40">
        <v>142546</v>
      </c>
      <c r="AW9" s="40">
        <v>158398</v>
      </c>
      <c r="AX9" s="40">
        <v>155253</v>
      </c>
      <c r="AY9" s="40">
        <v>120848</v>
      </c>
      <c r="AZ9" s="40">
        <v>154716</v>
      </c>
      <c r="BA9" s="40">
        <v>151369</v>
      </c>
      <c r="BB9" s="40">
        <v>154043</v>
      </c>
      <c r="BC9" s="40">
        <v>148145</v>
      </c>
      <c r="BD9" s="40">
        <v>151848</v>
      </c>
      <c r="BE9" s="40">
        <v>129143</v>
      </c>
      <c r="BF9" s="40">
        <v>157575</v>
      </c>
      <c r="BG9" s="40">
        <v>132398</v>
      </c>
      <c r="BH9" s="40">
        <v>145366</v>
      </c>
      <c r="BI9" s="40">
        <v>154656</v>
      </c>
      <c r="BJ9" s="40">
        <v>150699</v>
      </c>
      <c r="BK9" s="40">
        <v>119558</v>
      </c>
      <c r="BL9" s="40">
        <v>146305</v>
      </c>
      <c r="BM9" s="40" t="s">
        <v>43</v>
      </c>
      <c r="BN9" s="40" t="s">
        <v>43</v>
      </c>
      <c r="BO9" s="40" t="s">
        <v>43</v>
      </c>
      <c r="BP9" s="40" t="s">
        <v>43</v>
      </c>
      <c r="BQ9" s="40" t="s">
        <v>43</v>
      </c>
      <c r="BR9" s="40" t="s">
        <v>43</v>
      </c>
      <c r="BS9" s="40" t="s">
        <v>43</v>
      </c>
      <c r="BT9" s="40" t="s">
        <v>43</v>
      </c>
      <c r="BU9" s="40" t="s">
        <v>43</v>
      </c>
      <c r="BV9" s="40" t="s">
        <v>43</v>
      </c>
      <c r="BW9" s="40" t="s">
        <v>43</v>
      </c>
    </row>
    <row r="10" spans="1:89" x14ac:dyDescent="0.25">
      <c r="A10" s="11" t="s">
        <v>41</v>
      </c>
      <c r="B10" s="39" t="s">
        <v>47</v>
      </c>
      <c r="C10" s="42" t="s">
        <v>48</v>
      </c>
      <c r="D10" s="40">
        <v>4429749</v>
      </c>
      <c r="E10" s="40">
        <v>4371810</v>
      </c>
      <c r="F10" s="40">
        <v>4822777</v>
      </c>
      <c r="G10" s="40">
        <v>5251407</v>
      </c>
      <c r="H10" s="40">
        <v>5283045</v>
      </c>
      <c r="I10" s="40">
        <v>5558451</v>
      </c>
      <c r="J10" s="40">
        <v>4635559</v>
      </c>
      <c r="K10" s="40">
        <v>4535413</v>
      </c>
      <c r="L10" s="40">
        <v>4524179</v>
      </c>
      <c r="M10" s="40">
        <v>4559090</v>
      </c>
      <c r="N10" s="40">
        <v>6249943</v>
      </c>
      <c r="O10" s="40">
        <v>4773178</v>
      </c>
      <c r="P10" s="40">
        <v>4570007</v>
      </c>
      <c r="Q10" s="40">
        <v>4552948</v>
      </c>
      <c r="R10" s="40">
        <v>4884829</v>
      </c>
      <c r="S10" s="40">
        <v>5507756</v>
      </c>
      <c r="T10" s="40">
        <v>5402728</v>
      </c>
      <c r="U10" s="40">
        <v>5752456</v>
      </c>
      <c r="V10" s="40">
        <v>4772992</v>
      </c>
      <c r="W10" s="40">
        <v>4683447</v>
      </c>
      <c r="X10" s="40">
        <v>4677802</v>
      </c>
      <c r="Y10" s="40">
        <v>4706955</v>
      </c>
      <c r="Z10" s="40">
        <v>6478003</v>
      </c>
      <c r="AA10" s="40">
        <v>4988223</v>
      </c>
      <c r="AB10" s="40">
        <v>4771247</v>
      </c>
      <c r="AC10" s="40">
        <v>4734991</v>
      </c>
      <c r="AD10" s="40">
        <v>5166695</v>
      </c>
      <c r="AE10" s="40">
        <v>5886662</v>
      </c>
      <c r="AF10" s="40">
        <v>5647784</v>
      </c>
      <c r="AG10" s="40">
        <v>5899357</v>
      </c>
      <c r="AH10" s="40">
        <v>4952075</v>
      </c>
      <c r="AI10" s="40">
        <v>4898723</v>
      </c>
      <c r="AJ10" s="40">
        <v>4871098</v>
      </c>
      <c r="AK10" s="40">
        <v>4941097</v>
      </c>
      <c r="AL10" s="40">
        <v>6800956</v>
      </c>
      <c r="AM10" s="40">
        <v>5218944</v>
      </c>
      <c r="AN10" s="40">
        <v>5063976</v>
      </c>
      <c r="AO10" s="40">
        <v>4949230</v>
      </c>
      <c r="AP10" s="40">
        <v>5466609</v>
      </c>
      <c r="AQ10" s="40">
        <v>6301424</v>
      </c>
      <c r="AR10" s="40">
        <v>6040882</v>
      </c>
      <c r="AS10" s="40">
        <v>6225926</v>
      </c>
      <c r="AT10" s="40">
        <v>5273679</v>
      </c>
      <c r="AU10" s="40">
        <v>5226367</v>
      </c>
      <c r="AV10" s="40">
        <v>5148576</v>
      </c>
      <c r="AW10" s="40">
        <v>5269289</v>
      </c>
      <c r="AX10" s="40">
        <v>7174692</v>
      </c>
      <c r="AY10" s="40">
        <v>5453271</v>
      </c>
      <c r="AZ10" s="40">
        <v>5332192</v>
      </c>
      <c r="BA10" s="40">
        <v>5272521</v>
      </c>
      <c r="BB10" s="40">
        <v>5613733</v>
      </c>
      <c r="BC10" s="40">
        <v>6479269</v>
      </c>
      <c r="BD10" s="40">
        <v>6197678</v>
      </c>
      <c r="BE10" s="40">
        <v>6420969</v>
      </c>
      <c r="BF10" s="40">
        <v>5830382</v>
      </c>
      <c r="BG10" s="40">
        <v>5315751</v>
      </c>
      <c r="BH10" s="40">
        <v>5276043</v>
      </c>
      <c r="BI10" s="40">
        <v>5336308</v>
      </c>
      <c r="BJ10" s="40">
        <v>7186860</v>
      </c>
      <c r="BK10" s="40">
        <v>5516756</v>
      </c>
      <c r="BL10" s="40">
        <v>5312012</v>
      </c>
      <c r="BM10" s="40" t="s">
        <v>43</v>
      </c>
      <c r="BN10" s="40" t="s">
        <v>43</v>
      </c>
      <c r="BO10" s="40" t="s">
        <v>43</v>
      </c>
      <c r="BP10" s="40" t="s">
        <v>43</v>
      </c>
      <c r="BQ10" s="40" t="s">
        <v>43</v>
      </c>
      <c r="BR10" s="40" t="s">
        <v>43</v>
      </c>
      <c r="BS10" s="40" t="s">
        <v>43</v>
      </c>
      <c r="BT10" s="40" t="s">
        <v>43</v>
      </c>
      <c r="BU10" s="40" t="s">
        <v>43</v>
      </c>
      <c r="BV10" s="40" t="s">
        <v>43</v>
      </c>
      <c r="BW10" s="40" t="s">
        <v>43</v>
      </c>
    </row>
    <row r="11" spans="1:89" x14ac:dyDescent="0.25">
      <c r="A11" s="11" t="s">
        <v>41</v>
      </c>
      <c r="B11" s="39" t="s">
        <v>49</v>
      </c>
      <c r="C11" s="42" t="s">
        <v>48</v>
      </c>
      <c r="D11" s="40">
        <v>23093311</v>
      </c>
      <c r="E11" s="40">
        <v>26033756</v>
      </c>
      <c r="F11" s="40">
        <v>30442609</v>
      </c>
      <c r="G11" s="40">
        <v>28138619</v>
      </c>
      <c r="H11" s="40">
        <v>26134461</v>
      </c>
      <c r="I11" s="40">
        <v>29844229</v>
      </c>
      <c r="J11" s="40">
        <v>30036685</v>
      </c>
      <c r="K11" s="40">
        <v>23834610</v>
      </c>
      <c r="L11" s="40">
        <v>28982647</v>
      </c>
      <c r="M11" s="40">
        <v>30105456</v>
      </c>
      <c r="N11" s="40">
        <v>29206781</v>
      </c>
      <c r="O11" s="40">
        <v>27259031</v>
      </c>
      <c r="P11" s="40">
        <v>22089740</v>
      </c>
      <c r="Q11" s="40">
        <v>27098644</v>
      </c>
      <c r="R11" s="40">
        <v>29407034</v>
      </c>
      <c r="S11" s="40">
        <v>29131972</v>
      </c>
      <c r="T11" s="40">
        <v>25818120</v>
      </c>
      <c r="U11" s="40">
        <v>29789334</v>
      </c>
      <c r="V11" s="40">
        <v>26981533</v>
      </c>
      <c r="W11" s="40">
        <v>25745995</v>
      </c>
      <c r="X11" s="40">
        <v>29971326</v>
      </c>
      <c r="Y11" s="40">
        <v>27679765</v>
      </c>
      <c r="Z11" s="40">
        <v>29942948</v>
      </c>
      <c r="AA11" s="40">
        <v>27452395</v>
      </c>
      <c r="AB11" s="40">
        <v>24216831</v>
      </c>
      <c r="AC11" s="40">
        <v>26316820</v>
      </c>
      <c r="AD11" s="40">
        <v>32483696</v>
      </c>
      <c r="AE11" s="40">
        <v>26518573</v>
      </c>
      <c r="AF11" s="40">
        <v>29825982</v>
      </c>
      <c r="AG11" s="40">
        <v>29356640</v>
      </c>
      <c r="AH11" s="40">
        <v>28242935</v>
      </c>
      <c r="AI11" s="40">
        <v>26804566</v>
      </c>
      <c r="AJ11" s="40">
        <v>29711748</v>
      </c>
      <c r="AK11" s="40">
        <v>28967745</v>
      </c>
      <c r="AL11" s="40">
        <v>31908557</v>
      </c>
      <c r="AM11" s="40">
        <v>28681493</v>
      </c>
      <c r="AN11" s="40">
        <v>26985665</v>
      </c>
      <c r="AO11" s="40">
        <v>27333653</v>
      </c>
      <c r="AP11" s="40">
        <v>31060589</v>
      </c>
      <c r="AQ11" s="40">
        <v>29783761</v>
      </c>
      <c r="AR11" s="40">
        <v>28702023</v>
      </c>
      <c r="AS11" s="40">
        <v>30289252</v>
      </c>
      <c r="AT11" s="40">
        <v>29927345</v>
      </c>
      <c r="AU11" s="40">
        <v>27829238</v>
      </c>
      <c r="AV11" s="40">
        <v>29016472</v>
      </c>
      <c r="AW11" s="40">
        <v>31879947</v>
      </c>
      <c r="AX11" s="40">
        <v>31536368</v>
      </c>
      <c r="AY11" s="40">
        <v>27032177</v>
      </c>
      <c r="AZ11" s="40">
        <v>27032328</v>
      </c>
      <c r="BA11" s="40">
        <v>28592195</v>
      </c>
      <c r="BB11" s="40">
        <v>30599242</v>
      </c>
      <c r="BC11" s="40">
        <v>29220406</v>
      </c>
      <c r="BD11" s="40">
        <v>30467588</v>
      </c>
      <c r="BE11" s="40">
        <v>26901418</v>
      </c>
      <c r="BF11" s="40">
        <v>31357287</v>
      </c>
      <c r="BG11" s="40">
        <v>27185521</v>
      </c>
      <c r="BH11" s="40">
        <v>30068111</v>
      </c>
      <c r="BI11" s="40">
        <v>32036473</v>
      </c>
      <c r="BJ11" s="40">
        <v>30479167</v>
      </c>
      <c r="BK11" s="40">
        <v>27012738</v>
      </c>
      <c r="BL11" s="40">
        <v>27588063</v>
      </c>
      <c r="BM11" s="10">
        <f>BA11*1+CA11</f>
        <v>28592195.0237117</v>
      </c>
      <c r="BN11" s="10">
        <f t="shared" ref="BN11:BW11" si="0">BB11*1+CB11</f>
        <v>30599242.001283824</v>
      </c>
      <c r="BO11" s="10">
        <f t="shared" si="0"/>
        <v>29220406.009475693</v>
      </c>
      <c r="BP11" s="10">
        <f t="shared" si="0"/>
        <v>30467588.039097097</v>
      </c>
      <c r="BQ11" s="10">
        <f t="shared" si="0"/>
        <v>26901417.974380765</v>
      </c>
      <c r="BR11" s="10">
        <f t="shared" si="0"/>
        <v>31357287.010814864</v>
      </c>
      <c r="BS11" s="10">
        <f t="shared" si="0"/>
        <v>27185521.033433184</v>
      </c>
      <c r="BT11" s="10">
        <f t="shared" si="0"/>
        <v>30068111.00923435</v>
      </c>
      <c r="BU11" s="10">
        <f t="shared" si="0"/>
        <v>32036473.01566356</v>
      </c>
      <c r="BV11" s="10">
        <f t="shared" si="0"/>
        <v>30479167.010717649</v>
      </c>
      <c r="BW11" s="10">
        <f t="shared" si="0"/>
        <v>27012737.997733485</v>
      </c>
      <c r="BY11" t="s">
        <v>49</v>
      </c>
      <c r="BZ11">
        <f>((BL11/D11)^(1/5))-1</f>
        <v>3.620814325418209E-2</v>
      </c>
      <c r="CA11">
        <f>((BA11/E11)^(1/4))-1</f>
        <v>2.371169969560194E-2</v>
      </c>
      <c r="CB11">
        <f>((BB11/F11)^(1/4))-1</f>
        <v>1.2838230202250056E-3</v>
      </c>
      <c r="CC11">
        <f>((BC11/G11)^(1/4))-1</f>
        <v>9.4756943849749753E-3</v>
      </c>
      <c r="CD11">
        <f>((BD11/H11)^(1/4))-1</f>
        <v>3.9097097346165732E-2</v>
      </c>
      <c r="CE11">
        <f>((BE11/I11)^(1/4))-1</f>
        <v>-2.5619234645159361E-2</v>
      </c>
      <c r="CF11">
        <f>((BF11/J11)^(1/4))-1</f>
        <v>1.0814865487248193E-2</v>
      </c>
      <c r="CG11">
        <f>((BG11/K11)^(1/4))-1</f>
        <v>3.3433183492554086E-2</v>
      </c>
      <c r="CH11">
        <f>((BH11/L11)^(1/4))-1</f>
        <v>9.2343517912170103E-3</v>
      </c>
      <c r="CI11">
        <f>((BI11/M11)^(1/4))-1</f>
        <v>1.566356174365735E-2</v>
      </c>
      <c r="CJ11">
        <f>((BJ11/N11)^(1/4))-1</f>
        <v>1.0717650087401109E-2</v>
      </c>
      <c r="CK11">
        <f>((BK11/O11)^(1/4))-1</f>
        <v>-2.2665141985470649E-3</v>
      </c>
    </row>
    <row r="12" spans="1:89" x14ac:dyDescent="0.25">
      <c r="A12" s="11" t="s">
        <v>41</v>
      </c>
      <c r="B12" s="39" t="s">
        <v>50</v>
      </c>
      <c r="C12" s="42" t="s">
        <v>48</v>
      </c>
      <c r="D12" s="40">
        <v>9972287</v>
      </c>
      <c r="E12" s="40">
        <v>10560503</v>
      </c>
      <c r="F12" s="40">
        <v>12521275</v>
      </c>
      <c r="G12" s="40">
        <v>11607916</v>
      </c>
      <c r="H12" s="40">
        <v>10728964</v>
      </c>
      <c r="I12" s="40">
        <v>12607396</v>
      </c>
      <c r="J12" s="40">
        <v>12471815</v>
      </c>
      <c r="K12" s="40">
        <v>9934658</v>
      </c>
      <c r="L12" s="40">
        <v>12206039</v>
      </c>
      <c r="M12" s="40">
        <v>12580531</v>
      </c>
      <c r="N12" s="40">
        <v>12444155</v>
      </c>
      <c r="O12" s="40">
        <v>11066320</v>
      </c>
      <c r="P12" s="40">
        <v>9718221</v>
      </c>
      <c r="Q12" s="40">
        <v>11634595</v>
      </c>
      <c r="R12" s="40">
        <v>12513443</v>
      </c>
      <c r="S12" s="40">
        <v>12406513</v>
      </c>
      <c r="T12" s="40">
        <v>10999619</v>
      </c>
      <c r="U12" s="40">
        <v>12789379</v>
      </c>
      <c r="V12" s="40">
        <v>11639872</v>
      </c>
      <c r="W12" s="40">
        <v>11152508</v>
      </c>
      <c r="X12" s="40">
        <v>12836476</v>
      </c>
      <c r="Y12" s="40">
        <v>12007267</v>
      </c>
      <c r="Z12" s="40">
        <v>12920643</v>
      </c>
      <c r="AA12" s="40">
        <v>11759031</v>
      </c>
      <c r="AB12" s="40">
        <v>10429064</v>
      </c>
      <c r="AC12" s="40">
        <v>11260605</v>
      </c>
      <c r="AD12" s="40">
        <v>13778563</v>
      </c>
      <c r="AE12" s="40">
        <v>11405142</v>
      </c>
      <c r="AF12" s="40">
        <v>12805241</v>
      </c>
      <c r="AG12" s="40">
        <v>13132437</v>
      </c>
      <c r="AH12" s="40">
        <v>12230942</v>
      </c>
      <c r="AI12" s="40">
        <v>11592440</v>
      </c>
      <c r="AJ12" s="40">
        <v>12884970</v>
      </c>
      <c r="AK12" s="40">
        <v>12361697</v>
      </c>
      <c r="AL12" s="40">
        <v>13659704</v>
      </c>
      <c r="AM12" s="40">
        <v>11989325</v>
      </c>
      <c r="AN12" s="40">
        <v>11651913</v>
      </c>
      <c r="AO12" s="40">
        <v>11725953</v>
      </c>
      <c r="AP12" s="40">
        <v>13349530</v>
      </c>
      <c r="AQ12" s="40">
        <v>12708834</v>
      </c>
      <c r="AR12" s="40">
        <v>12323893</v>
      </c>
      <c r="AS12" s="40">
        <v>13504328</v>
      </c>
      <c r="AT12" s="40">
        <v>12995141</v>
      </c>
      <c r="AU12" s="40">
        <v>11765403</v>
      </c>
      <c r="AV12" s="40">
        <v>12297831</v>
      </c>
      <c r="AW12" s="40">
        <v>13653651</v>
      </c>
      <c r="AX12" s="40">
        <v>13925725</v>
      </c>
      <c r="AY12" s="40">
        <v>11779278</v>
      </c>
      <c r="AZ12" s="40">
        <v>11867505</v>
      </c>
      <c r="BA12" s="40">
        <v>12207053</v>
      </c>
      <c r="BB12" s="40">
        <v>13130729</v>
      </c>
      <c r="BC12" s="40">
        <v>12574720</v>
      </c>
      <c r="BD12" s="40">
        <v>13076108</v>
      </c>
      <c r="BE12" s="40">
        <v>11651141</v>
      </c>
      <c r="BF12" s="40">
        <v>13277139</v>
      </c>
      <c r="BG12" s="40">
        <v>11546505</v>
      </c>
      <c r="BH12" s="40">
        <v>13019969</v>
      </c>
      <c r="BI12" s="40">
        <v>13557614</v>
      </c>
      <c r="BJ12" s="40">
        <v>13180810</v>
      </c>
      <c r="BK12" s="40">
        <v>11444756</v>
      </c>
      <c r="BL12" s="40">
        <v>11592358</v>
      </c>
      <c r="BM12" s="40" t="s">
        <v>43</v>
      </c>
      <c r="BN12" s="40" t="s">
        <v>43</v>
      </c>
      <c r="BO12" s="40" t="s">
        <v>43</v>
      </c>
      <c r="BP12" s="40" t="s">
        <v>43</v>
      </c>
      <c r="BQ12" s="40" t="s">
        <v>43</v>
      </c>
      <c r="BR12" s="40" t="s">
        <v>43</v>
      </c>
      <c r="BS12" s="40" t="s">
        <v>43</v>
      </c>
      <c r="BT12" s="40" t="s">
        <v>43</v>
      </c>
      <c r="BU12" s="40" t="s">
        <v>43</v>
      </c>
      <c r="BV12" s="40" t="s">
        <v>43</v>
      </c>
      <c r="BW12" s="40" t="s">
        <v>43</v>
      </c>
    </row>
    <row r="13" spans="1:89" x14ac:dyDescent="0.25">
      <c r="A13" s="11" t="s">
        <v>41</v>
      </c>
      <c r="B13" s="39" t="s">
        <v>51</v>
      </c>
      <c r="C13" s="42" t="s">
        <v>48</v>
      </c>
      <c r="D13" s="40">
        <v>13121024</v>
      </c>
      <c r="E13" s="40">
        <v>15473253</v>
      </c>
      <c r="F13" s="40">
        <v>17921334</v>
      </c>
      <c r="G13" s="40">
        <v>16530703</v>
      </c>
      <c r="H13" s="40">
        <v>15405497</v>
      </c>
      <c r="I13" s="40">
        <v>17236833</v>
      </c>
      <c r="J13" s="40">
        <v>17564871</v>
      </c>
      <c r="K13" s="40">
        <v>13899951</v>
      </c>
      <c r="L13" s="40">
        <v>16776608</v>
      </c>
      <c r="M13" s="40">
        <v>17524925</v>
      </c>
      <c r="N13" s="40">
        <v>16762626</v>
      </c>
      <c r="O13" s="40">
        <v>16192711</v>
      </c>
      <c r="P13" s="40">
        <v>12371519</v>
      </c>
      <c r="Q13" s="40">
        <v>15464049</v>
      </c>
      <c r="R13" s="40">
        <v>16893592</v>
      </c>
      <c r="S13" s="40">
        <v>16725460</v>
      </c>
      <c r="T13" s="40">
        <v>14818502</v>
      </c>
      <c r="U13" s="40">
        <v>16999954</v>
      </c>
      <c r="V13" s="40">
        <v>15341661</v>
      </c>
      <c r="W13" s="40">
        <v>14593487</v>
      </c>
      <c r="X13" s="40">
        <v>17134850</v>
      </c>
      <c r="Y13" s="40">
        <v>15672498</v>
      </c>
      <c r="Z13" s="40">
        <v>17022305</v>
      </c>
      <c r="AA13" s="40">
        <v>15693364</v>
      </c>
      <c r="AB13" s="40">
        <v>13787767</v>
      </c>
      <c r="AC13" s="40">
        <v>15056215</v>
      </c>
      <c r="AD13" s="40">
        <v>18705133</v>
      </c>
      <c r="AE13" s="40">
        <v>15113431</v>
      </c>
      <c r="AF13" s="40">
        <v>17020741</v>
      </c>
      <c r="AG13" s="40">
        <v>16224203</v>
      </c>
      <c r="AH13" s="40">
        <v>16011992</v>
      </c>
      <c r="AI13" s="40">
        <v>15212126</v>
      </c>
      <c r="AJ13" s="40">
        <v>16826779</v>
      </c>
      <c r="AK13" s="40">
        <v>16606048</v>
      </c>
      <c r="AL13" s="40">
        <v>18248853</v>
      </c>
      <c r="AM13" s="40">
        <v>16692168</v>
      </c>
      <c r="AN13" s="40">
        <v>15333753</v>
      </c>
      <c r="AO13" s="40">
        <v>15607701</v>
      </c>
      <c r="AP13" s="40">
        <v>17711060</v>
      </c>
      <c r="AQ13" s="40">
        <v>17074928</v>
      </c>
      <c r="AR13" s="40">
        <v>16378130</v>
      </c>
      <c r="AS13" s="40">
        <v>16784923</v>
      </c>
      <c r="AT13" s="40">
        <v>16932204</v>
      </c>
      <c r="AU13" s="40">
        <v>16063835</v>
      </c>
      <c r="AV13" s="40">
        <v>16718641</v>
      </c>
      <c r="AW13" s="40">
        <v>18226296</v>
      </c>
      <c r="AX13" s="40">
        <v>17610643</v>
      </c>
      <c r="AY13" s="40">
        <v>15252898</v>
      </c>
      <c r="AZ13" s="40">
        <v>15164823</v>
      </c>
      <c r="BA13" s="40">
        <v>16385142</v>
      </c>
      <c r="BB13" s="40">
        <v>17468513</v>
      </c>
      <c r="BC13" s="40">
        <v>16645686</v>
      </c>
      <c r="BD13" s="40">
        <v>17391480</v>
      </c>
      <c r="BE13" s="40">
        <v>15250277</v>
      </c>
      <c r="BF13" s="40">
        <v>18080148</v>
      </c>
      <c r="BG13" s="40">
        <v>15639016</v>
      </c>
      <c r="BH13" s="40">
        <v>17048142</v>
      </c>
      <c r="BI13" s="40">
        <v>18478859</v>
      </c>
      <c r="BJ13" s="40">
        <v>17298358</v>
      </c>
      <c r="BK13" s="40">
        <v>15567982</v>
      </c>
      <c r="BL13" s="40">
        <v>15995705</v>
      </c>
      <c r="BM13" s="40" t="s">
        <v>43</v>
      </c>
      <c r="BN13" s="40" t="s">
        <v>43</v>
      </c>
      <c r="BO13" s="40" t="s">
        <v>43</v>
      </c>
      <c r="BP13" s="40" t="s">
        <v>43</v>
      </c>
      <c r="BQ13" s="40" t="s">
        <v>43</v>
      </c>
      <c r="BR13" s="40" t="s">
        <v>43</v>
      </c>
      <c r="BS13" s="40" t="s">
        <v>43</v>
      </c>
      <c r="BT13" s="40" t="s">
        <v>43</v>
      </c>
      <c r="BU13" s="40" t="s">
        <v>43</v>
      </c>
      <c r="BV13" s="40" t="s">
        <v>43</v>
      </c>
      <c r="BW13" s="40" t="s">
        <v>43</v>
      </c>
    </row>
    <row r="14" spans="1:89" x14ac:dyDescent="0.25">
      <c r="A14" s="11" t="s">
        <v>41</v>
      </c>
      <c r="B14" s="39" t="s">
        <v>52</v>
      </c>
      <c r="C14" s="42" t="s">
        <v>48</v>
      </c>
      <c r="D14" s="40">
        <v>4077181</v>
      </c>
      <c r="E14" s="40">
        <v>4574555</v>
      </c>
      <c r="F14" s="40">
        <v>5181286</v>
      </c>
      <c r="G14" s="40">
        <v>4665104</v>
      </c>
      <c r="H14" s="40">
        <v>4442478</v>
      </c>
      <c r="I14" s="40">
        <v>5176410</v>
      </c>
      <c r="J14" s="40">
        <v>4961865</v>
      </c>
      <c r="K14" s="40">
        <v>3706435</v>
      </c>
      <c r="L14" s="40">
        <v>5003658</v>
      </c>
      <c r="M14" s="40">
        <v>5223504</v>
      </c>
      <c r="N14" s="40">
        <v>5114143</v>
      </c>
      <c r="O14" s="40">
        <v>4684991</v>
      </c>
      <c r="P14" s="40">
        <v>4312748</v>
      </c>
      <c r="Q14" s="40">
        <v>5035021</v>
      </c>
      <c r="R14" s="40">
        <v>5597371</v>
      </c>
      <c r="S14" s="40">
        <v>5366477</v>
      </c>
      <c r="T14" s="40">
        <v>4793695</v>
      </c>
      <c r="U14" s="40">
        <v>5482104</v>
      </c>
      <c r="V14" s="40">
        <v>4940436</v>
      </c>
      <c r="W14" s="40">
        <v>4372520</v>
      </c>
      <c r="X14" s="40">
        <v>5524622</v>
      </c>
      <c r="Y14" s="40">
        <v>5069280</v>
      </c>
      <c r="Z14" s="40">
        <v>5508567</v>
      </c>
      <c r="AA14" s="40">
        <v>4745767</v>
      </c>
      <c r="AB14" s="40">
        <v>4653620</v>
      </c>
      <c r="AC14" s="40">
        <v>5008670</v>
      </c>
      <c r="AD14" s="40">
        <v>6004847</v>
      </c>
      <c r="AE14" s="40">
        <v>4827240</v>
      </c>
      <c r="AF14" s="40">
        <v>5517536</v>
      </c>
      <c r="AG14" s="40">
        <v>5385047</v>
      </c>
      <c r="AH14" s="40">
        <v>5080783</v>
      </c>
      <c r="AI14" s="40">
        <v>4622928</v>
      </c>
      <c r="AJ14" s="40">
        <v>5588850</v>
      </c>
      <c r="AK14" s="40">
        <v>5376612</v>
      </c>
      <c r="AL14" s="40">
        <v>6075724</v>
      </c>
      <c r="AM14" s="40">
        <v>4994821</v>
      </c>
      <c r="AN14" s="40">
        <v>5247179</v>
      </c>
      <c r="AO14" s="40">
        <v>5408705</v>
      </c>
      <c r="AP14" s="40">
        <v>5997558</v>
      </c>
      <c r="AQ14" s="40">
        <v>5536529</v>
      </c>
      <c r="AR14" s="40">
        <v>5587981</v>
      </c>
      <c r="AS14" s="40">
        <v>5868233</v>
      </c>
      <c r="AT14" s="40">
        <v>5459688</v>
      </c>
      <c r="AU14" s="40">
        <v>4717267</v>
      </c>
      <c r="AV14" s="40">
        <v>5386334</v>
      </c>
      <c r="AW14" s="40">
        <v>5922245</v>
      </c>
      <c r="AX14" s="40">
        <v>5781474</v>
      </c>
      <c r="AY14" s="40">
        <v>5038067</v>
      </c>
      <c r="AZ14" s="40">
        <v>5451694</v>
      </c>
      <c r="BA14" s="40">
        <v>5655064</v>
      </c>
      <c r="BB14" s="40">
        <v>6056022</v>
      </c>
      <c r="BC14" s="40">
        <v>5916740</v>
      </c>
      <c r="BD14" s="40">
        <v>6153727</v>
      </c>
      <c r="BE14" s="40">
        <v>5288852</v>
      </c>
      <c r="BF14" s="40">
        <v>5848151</v>
      </c>
      <c r="BG14" s="40">
        <v>4799461</v>
      </c>
      <c r="BH14" s="40">
        <v>5934224</v>
      </c>
      <c r="BI14" s="40">
        <v>6231366</v>
      </c>
      <c r="BJ14" s="40">
        <v>5710142</v>
      </c>
      <c r="BK14" s="40">
        <v>4803635</v>
      </c>
      <c r="BL14" s="40">
        <v>5580498</v>
      </c>
      <c r="BM14" s="40" t="s">
        <v>43</v>
      </c>
      <c r="BN14" s="40" t="s">
        <v>43</v>
      </c>
      <c r="BO14" s="40" t="s">
        <v>43</v>
      </c>
      <c r="BP14" s="40" t="s">
        <v>43</v>
      </c>
      <c r="BQ14" s="40" t="s">
        <v>43</v>
      </c>
      <c r="BR14" s="40" t="s">
        <v>43</v>
      </c>
      <c r="BS14" s="40" t="s">
        <v>43</v>
      </c>
      <c r="BT14" s="40" t="s">
        <v>43</v>
      </c>
      <c r="BU14" s="40" t="s">
        <v>43</v>
      </c>
      <c r="BV14" s="40" t="s">
        <v>43</v>
      </c>
      <c r="BW14" s="40" t="s">
        <v>43</v>
      </c>
    </row>
    <row r="15" spans="1:89" x14ac:dyDescent="0.25">
      <c r="A15" s="11" t="s">
        <v>41</v>
      </c>
      <c r="B15" s="39" t="s">
        <v>53</v>
      </c>
      <c r="C15" s="42" t="s">
        <v>48</v>
      </c>
      <c r="D15" s="40">
        <v>9043844</v>
      </c>
      <c r="E15" s="40">
        <v>10898699</v>
      </c>
      <c r="F15" s="40">
        <v>12740048</v>
      </c>
      <c r="G15" s="40">
        <v>11865599</v>
      </c>
      <c r="H15" s="40">
        <v>10963018</v>
      </c>
      <c r="I15" s="40">
        <v>12060423</v>
      </c>
      <c r="J15" s="40">
        <v>12603006</v>
      </c>
      <c r="K15" s="40">
        <v>10193517</v>
      </c>
      <c r="L15" s="40">
        <v>11772951</v>
      </c>
      <c r="M15" s="40">
        <v>12301421</v>
      </c>
      <c r="N15" s="40">
        <v>11648483</v>
      </c>
      <c r="O15" s="40">
        <v>11507720</v>
      </c>
      <c r="P15" s="40">
        <v>8058770</v>
      </c>
      <c r="Q15" s="40">
        <v>10429028</v>
      </c>
      <c r="R15" s="40">
        <v>11296221</v>
      </c>
      <c r="S15" s="40">
        <v>11358983</v>
      </c>
      <c r="T15" s="40">
        <v>10024807</v>
      </c>
      <c r="U15" s="40">
        <v>11517850</v>
      </c>
      <c r="V15" s="40">
        <v>10401225</v>
      </c>
      <c r="W15" s="40">
        <v>10220967</v>
      </c>
      <c r="X15" s="40">
        <v>11610228</v>
      </c>
      <c r="Y15" s="40">
        <v>10603219</v>
      </c>
      <c r="Z15" s="40">
        <v>11513738</v>
      </c>
      <c r="AA15" s="40">
        <v>10947598</v>
      </c>
      <c r="AB15" s="40">
        <v>9134147</v>
      </c>
      <c r="AC15" s="40">
        <v>10047545</v>
      </c>
      <c r="AD15" s="40">
        <v>12700285</v>
      </c>
      <c r="AE15" s="40">
        <v>10286190</v>
      </c>
      <c r="AF15" s="40">
        <v>11503205</v>
      </c>
      <c r="AG15" s="40">
        <v>10839157</v>
      </c>
      <c r="AH15" s="40">
        <v>10931210</v>
      </c>
      <c r="AI15" s="40">
        <v>10589198</v>
      </c>
      <c r="AJ15" s="40">
        <v>11237929</v>
      </c>
      <c r="AK15" s="40">
        <v>11229436</v>
      </c>
      <c r="AL15" s="40">
        <v>12173129</v>
      </c>
      <c r="AM15" s="40">
        <v>11697347</v>
      </c>
      <c r="AN15" s="40">
        <v>10086574</v>
      </c>
      <c r="AO15" s="40">
        <v>10198995</v>
      </c>
      <c r="AP15" s="40">
        <v>11713502</v>
      </c>
      <c r="AQ15" s="40">
        <v>11538399</v>
      </c>
      <c r="AR15" s="40">
        <v>10790149</v>
      </c>
      <c r="AS15" s="40">
        <v>10916690</v>
      </c>
      <c r="AT15" s="40">
        <v>11472516</v>
      </c>
      <c r="AU15" s="40">
        <v>11346568</v>
      </c>
      <c r="AV15" s="40">
        <v>11332307</v>
      </c>
      <c r="AW15" s="40">
        <v>12304052</v>
      </c>
      <c r="AX15" s="40">
        <v>11829169</v>
      </c>
      <c r="AY15" s="40">
        <v>10214832</v>
      </c>
      <c r="AZ15" s="40">
        <v>9713129</v>
      </c>
      <c r="BA15" s="40">
        <v>10730078</v>
      </c>
      <c r="BB15" s="40">
        <v>11412491</v>
      </c>
      <c r="BC15" s="40">
        <v>10728946</v>
      </c>
      <c r="BD15" s="40">
        <v>11237753</v>
      </c>
      <c r="BE15" s="40">
        <v>9961425</v>
      </c>
      <c r="BF15" s="40">
        <v>12231996</v>
      </c>
      <c r="BG15" s="40">
        <v>10839555</v>
      </c>
      <c r="BH15" s="40">
        <v>11113918</v>
      </c>
      <c r="BI15" s="40">
        <v>12247493</v>
      </c>
      <c r="BJ15" s="40">
        <v>11588215</v>
      </c>
      <c r="BK15" s="40">
        <v>10764347</v>
      </c>
      <c r="BL15" s="40">
        <v>10415207</v>
      </c>
      <c r="BM15" s="40" t="s">
        <v>43</v>
      </c>
      <c r="BN15" s="40" t="s">
        <v>43</v>
      </c>
      <c r="BO15" s="40" t="s">
        <v>43</v>
      </c>
      <c r="BP15" s="40" t="s">
        <v>43</v>
      </c>
      <c r="BQ15" s="40" t="s">
        <v>43</v>
      </c>
      <c r="BR15" s="40" t="s">
        <v>43</v>
      </c>
      <c r="BS15" s="40" t="s">
        <v>43</v>
      </c>
      <c r="BT15" s="40" t="s">
        <v>43</v>
      </c>
      <c r="BU15" s="40" t="s">
        <v>43</v>
      </c>
      <c r="BV15" s="40" t="s">
        <v>43</v>
      </c>
      <c r="BW15" s="40" t="s">
        <v>43</v>
      </c>
    </row>
    <row r="16" spans="1:89" x14ac:dyDescent="0.25">
      <c r="B16" s="11" t="s">
        <v>54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spans="1:89" x14ac:dyDescent="0.25">
      <c r="A17" s="11" t="s">
        <v>54</v>
      </c>
      <c r="B17" s="39" t="s">
        <v>20</v>
      </c>
      <c r="C17" s="42" t="s">
        <v>42</v>
      </c>
      <c r="D17" s="40">
        <v>3820</v>
      </c>
      <c r="E17" s="40">
        <v>3910</v>
      </c>
      <c r="F17" s="40">
        <v>3939</v>
      </c>
      <c r="G17" s="40">
        <v>3934</v>
      </c>
      <c r="H17" s="40">
        <v>3927</v>
      </c>
      <c r="I17" s="40">
        <v>3921</v>
      </c>
      <c r="J17" s="40">
        <v>3921</v>
      </c>
      <c r="K17" s="40">
        <v>3915</v>
      </c>
      <c r="L17" s="40">
        <v>3914</v>
      </c>
      <c r="M17" s="40">
        <v>3913</v>
      </c>
      <c r="N17" s="40">
        <v>3908</v>
      </c>
      <c r="O17" s="40">
        <v>3904</v>
      </c>
      <c r="P17" s="40">
        <v>3871</v>
      </c>
      <c r="Q17" s="40">
        <v>3962</v>
      </c>
      <c r="R17" s="40">
        <v>3986</v>
      </c>
      <c r="S17" s="40">
        <v>3981</v>
      </c>
      <c r="T17" s="40">
        <v>3975</v>
      </c>
      <c r="U17" s="40">
        <v>3974</v>
      </c>
      <c r="V17" s="40">
        <v>3973</v>
      </c>
      <c r="W17" s="40">
        <v>3973</v>
      </c>
      <c r="X17" s="40">
        <v>3974</v>
      </c>
      <c r="Y17" s="40">
        <v>3970</v>
      </c>
      <c r="Z17" s="40">
        <v>3968</v>
      </c>
      <c r="AA17" s="40">
        <v>3967</v>
      </c>
      <c r="AB17" s="40">
        <v>3896</v>
      </c>
      <c r="AC17" s="40">
        <v>3982</v>
      </c>
      <c r="AD17" s="40">
        <v>4021</v>
      </c>
      <c r="AE17" s="40">
        <v>4022</v>
      </c>
      <c r="AF17" s="40">
        <v>4021</v>
      </c>
      <c r="AG17" s="40">
        <v>4022</v>
      </c>
      <c r="AH17" s="40">
        <v>4018</v>
      </c>
      <c r="AI17" s="40">
        <v>4017</v>
      </c>
      <c r="AJ17" s="40">
        <v>4016</v>
      </c>
      <c r="AK17" s="40">
        <v>4016</v>
      </c>
      <c r="AL17" s="40">
        <v>4013</v>
      </c>
      <c r="AM17" s="40">
        <v>4013</v>
      </c>
      <c r="AN17" s="40">
        <v>3977</v>
      </c>
      <c r="AO17" s="40">
        <v>4033</v>
      </c>
      <c r="AP17" s="40">
        <v>4058</v>
      </c>
      <c r="AQ17" s="40">
        <v>4055</v>
      </c>
      <c r="AR17" s="40">
        <v>4053</v>
      </c>
      <c r="AS17" s="40">
        <v>4052</v>
      </c>
      <c r="AT17" s="40">
        <v>4052</v>
      </c>
      <c r="AU17" s="40">
        <v>4051</v>
      </c>
      <c r="AV17" s="40">
        <v>4051</v>
      </c>
      <c r="AW17" s="40">
        <v>4046</v>
      </c>
      <c r="AX17" s="40">
        <v>4041</v>
      </c>
      <c r="AY17" s="40">
        <v>4038</v>
      </c>
      <c r="AZ17" s="40">
        <v>4012</v>
      </c>
      <c r="BA17" s="40">
        <v>4049</v>
      </c>
      <c r="BB17" s="40">
        <v>4076</v>
      </c>
      <c r="BC17" s="40">
        <v>4076</v>
      </c>
      <c r="BD17" s="40">
        <v>4074</v>
      </c>
      <c r="BE17" s="40">
        <v>4070</v>
      </c>
      <c r="BF17" s="40">
        <v>4066</v>
      </c>
      <c r="BG17" s="40">
        <v>4063</v>
      </c>
      <c r="BH17" s="40">
        <v>4057</v>
      </c>
      <c r="BI17" s="40">
        <v>4054</v>
      </c>
      <c r="BJ17" s="40">
        <v>4052</v>
      </c>
      <c r="BK17" s="40">
        <v>4048</v>
      </c>
      <c r="BL17" s="40">
        <v>4003</v>
      </c>
      <c r="BM17" s="40" t="s">
        <v>43</v>
      </c>
      <c r="BN17" s="40" t="s">
        <v>43</v>
      </c>
      <c r="BO17" s="40" t="s">
        <v>43</v>
      </c>
      <c r="BP17" s="40" t="s">
        <v>43</v>
      </c>
      <c r="BQ17" s="40" t="s">
        <v>43</v>
      </c>
      <c r="BR17" s="40" t="s">
        <v>43</v>
      </c>
      <c r="BS17" s="40" t="s">
        <v>43</v>
      </c>
      <c r="BT17" s="40" t="s">
        <v>43</v>
      </c>
      <c r="BU17" s="40" t="s">
        <v>43</v>
      </c>
      <c r="BV17" s="40" t="s">
        <v>43</v>
      </c>
      <c r="BW17" s="40" t="s">
        <v>43</v>
      </c>
    </row>
    <row r="18" spans="1:89" x14ac:dyDescent="0.25">
      <c r="A18" s="11" t="s">
        <v>54</v>
      </c>
      <c r="B18" s="39" t="s">
        <v>44</v>
      </c>
      <c r="C18" s="42" t="s">
        <v>42</v>
      </c>
      <c r="D18" s="40">
        <v>1118442</v>
      </c>
      <c r="E18" s="40">
        <v>1124958</v>
      </c>
      <c r="F18" s="40">
        <v>1128965</v>
      </c>
      <c r="G18" s="40">
        <v>1128436</v>
      </c>
      <c r="H18" s="40">
        <v>1128774</v>
      </c>
      <c r="I18" s="40">
        <v>1132142</v>
      </c>
      <c r="J18" s="40">
        <v>1136346</v>
      </c>
      <c r="K18" s="40">
        <v>1141226</v>
      </c>
      <c r="L18" s="40">
        <v>1148253</v>
      </c>
      <c r="M18" s="40">
        <v>1144327</v>
      </c>
      <c r="N18" s="40">
        <v>1144307</v>
      </c>
      <c r="O18" s="40">
        <v>1140681</v>
      </c>
      <c r="P18" s="40">
        <v>1136478</v>
      </c>
      <c r="Q18" s="40">
        <v>1143552</v>
      </c>
      <c r="R18" s="40">
        <v>1146901</v>
      </c>
      <c r="S18" s="40">
        <v>1146011</v>
      </c>
      <c r="T18" s="40">
        <v>1146995</v>
      </c>
      <c r="U18" s="40">
        <v>1149232</v>
      </c>
      <c r="V18" s="40">
        <v>1152942</v>
      </c>
      <c r="W18" s="40">
        <v>1158465</v>
      </c>
      <c r="X18" s="40">
        <v>1166594</v>
      </c>
      <c r="Y18" s="40">
        <v>1161861</v>
      </c>
      <c r="Z18" s="40">
        <v>1162737</v>
      </c>
      <c r="AA18" s="40">
        <v>1159452</v>
      </c>
      <c r="AB18" s="40">
        <v>1153042</v>
      </c>
      <c r="AC18" s="40">
        <v>1160640</v>
      </c>
      <c r="AD18" s="40">
        <v>1166642</v>
      </c>
      <c r="AE18" s="40">
        <v>1167637</v>
      </c>
      <c r="AF18" s="40">
        <v>1168730</v>
      </c>
      <c r="AG18" s="40">
        <v>1172200</v>
      </c>
      <c r="AH18" s="40">
        <v>1178323</v>
      </c>
      <c r="AI18" s="40">
        <v>1182944</v>
      </c>
      <c r="AJ18" s="40">
        <v>1191582</v>
      </c>
      <c r="AK18" s="40">
        <v>1190365</v>
      </c>
      <c r="AL18" s="40">
        <v>1192314</v>
      </c>
      <c r="AM18" s="40">
        <v>1190011</v>
      </c>
      <c r="AN18" s="40">
        <v>1190409</v>
      </c>
      <c r="AO18" s="40">
        <v>1197116</v>
      </c>
      <c r="AP18" s="40">
        <v>1201105</v>
      </c>
      <c r="AQ18" s="40">
        <v>1202330</v>
      </c>
      <c r="AR18" s="40">
        <v>1204510</v>
      </c>
      <c r="AS18" s="40">
        <v>1207493</v>
      </c>
      <c r="AT18" s="40">
        <v>1215476</v>
      </c>
      <c r="AU18" s="40">
        <v>1218483</v>
      </c>
      <c r="AV18" s="40">
        <v>1226634</v>
      </c>
      <c r="AW18" s="40">
        <v>1226532</v>
      </c>
      <c r="AX18" s="40">
        <v>1227010</v>
      </c>
      <c r="AY18" s="40">
        <v>1223209</v>
      </c>
      <c r="AZ18" s="40">
        <v>1206185</v>
      </c>
      <c r="BA18" s="40">
        <v>1209371</v>
      </c>
      <c r="BB18" s="40">
        <v>1212366</v>
      </c>
      <c r="BC18" s="40">
        <v>1212007</v>
      </c>
      <c r="BD18" s="40">
        <v>1210629</v>
      </c>
      <c r="BE18" s="40">
        <v>1211426</v>
      </c>
      <c r="BF18" s="40">
        <v>1213291</v>
      </c>
      <c r="BG18" s="40">
        <v>1212948</v>
      </c>
      <c r="BH18" s="40">
        <v>1219943</v>
      </c>
      <c r="BI18" s="40">
        <v>1216263</v>
      </c>
      <c r="BJ18" s="40">
        <v>1214040</v>
      </c>
      <c r="BK18" s="40">
        <v>1207393</v>
      </c>
      <c r="BL18" s="40">
        <v>1207844</v>
      </c>
      <c r="BM18" s="40" t="s">
        <v>43</v>
      </c>
      <c r="BN18" s="40" t="s">
        <v>43</v>
      </c>
      <c r="BO18" s="40" t="s">
        <v>43</v>
      </c>
      <c r="BP18" s="40" t="s">
        <v>43</v>
      </c>
      <c r="BQ18" s="40" t="s">
        <v>43</v>
      </c>
      <c r="BR18" s="40" t="s">
        <v>43</v>
      </c>
      <c r="BS18" s="40" t="s">
        <v>43</v>
      </c>
      <c r="BT18" s="40" t="s">
        <v>43</v>
      </c>
      <c r="BU18" s="40" t="s">
        <v>43</v>
      </c>
      <c r="BV18" s="40" t="s">
        <v>43</v>
      </c>
      <c r="BW18" s="40" t="s">
        <v>43</v>
      </c>
    </row>
    <row r="19" spans="1:89" x14ac:dyDescent="0.25">
      <c r="A19" s="11" t="s">
        <v>54</v>
      </c>
      <c r="B19" s="39" t="s">
        <v>45</v>
      </c>
      <c r="C19" s="42" t="s">
        <v>46</v>
      </c>
      <c r="D19" s="40">
        <v>138769</v>
      </c>
      <c r="E19" s="40">
        <v>144105</v>
      </c>
      <c r="F19" s="40">
        <v>158410</v>
      </c>
      <c r="G19" s="40">
        <v>146784</v>
      </c>
      <c r="H19" s="40">
        <v>133006</v>
      </c>
      <c r="I19" s="40">
        <v>146383</v>
      </c>
      <c r="J19" s="40">
        <v>158486</v>
      </c>
      <c r="K19" s="40">
        <v>130704</v>
      </c>
      <c r="L19" s="40">
        <v>152110</v>
      </c>
      <c r="M19" s="40">
        <v>158027</v>
      </c>
      <c r="N19" s="40">
        <v>154335</v>
      </c>
      <c r="O19" s="40">
        <v>132575</v>
      </c>
      <c r="P19" s="40">
        <v>136449</v>
      </c>
      <c r="Q19" s="40">
        <v>153474</v>
      </c>
      <c r="R19" s="40">
        <v>154207</v>
      </c>
      <c r="S19" s="40">
        <v>153618</v>
      </c>
      <c r="T19" s="40">
        <v>135893</v>
      </c>
      <c r="U19" s="40">
        <v>157489</v>
      </c>
      <c r="V19" s="40">
        <v>149458</v>
      </c>
      <c r="W19" s="40">
        <v>137857</v>
      </c>
      <c r="X19" s="40">
        <v>152690</v>
      </c>
      <c r="Y19" s="40">
        <v>147667</v>
      </c>
      <c r="Z19" s="40">
        <v>157660</v>
      </c>
      <c r="AA19" s="40">
        <v>134435</v>
      </c>
      <c r="AB19" s="40">
        <v>146364</v>
      </c>
      <c r="AC19" s="40">
        <v>149448</v>
      </c>
      <c r="AD19" s="40">
        <v>167314</v>
      </c>
      <c r="AE19" s="40">
        <v>139590</v>
      </c>
      <c r="AF19" s="40">
        <v>155174</v>
      </c>
      <c r="AG19" s="40">
        <v>142792</v>
      </c>
      <c r="AH19" s="40">
        <v>152513</v>
      </c>
      <c r="AI19" s="40">
        <v>140717</v>
      </c>
      <c r="AJ19" s="40">
        <v>151162</v>
      </c>
      <c r="AK19" s="40">
        <v>149490</v>
      </c>
      <c r="AL19" s="40">
        <v>160513</v>
      </c>
      <c r="AM19" s="40">
        <v>132000</v>
      </c>
      <c r="AN19" s="40">
        <v>157081</v>
      </c>
      <c r="AO19" s="40">
        <v>151239</v>
      </c>
      <c r="AP19" s="40">
        <v>159845</v>
      </c>
      <c r="AQ19" s="40">
        <v>152762</v>
      </c>
      <c r="AR19" s="40">
        <v>145351</v>
      </c>
      <c r="AS19" s="40">
        <v>155668</v>
      </c>
      <c r="AT19" s="40">
        <v>161140</v>
      </c>
      <c r="AU19" s="40">
        <v>142399</v>
      </c>
      <c r="AV19" s="40">
        <v>149478</v>
      </c>
      <c r="AW19" s="40">
        <v>165468</v>
      </c>
      <c r="AX19" s="40">
        <v>161986</v>
      </c>
      <c r="AY19" s="40">
        <v>128993</v>
      </c>
      <c r="AZ19" s="40">
        <v>158335</v>
      </c>
      <c r="BA19" s="40">
        <v>154027</v>
      </c>
      <c r="BB19" s="40">
        <v>157344</v>
      </c>
      <c r="BC19" s="40">
        <v>150560</v>
      </c>
      <c r="BD19" s="40">
        <v>155379</v>
      </c>
      <c r="BE19" s="40">
        <v>132387</v>
      </c>
      <c r="BF19" s="40">
        <v>161431</v>
      </c>
      <c r="BG19" s="40">
        <v>131554</v>
      </c>
      <c r="BH19" s="40">
        <v>149742</v>
      </c>
      <c r="BI19" s="40">
        <v>157577</v>
      </c>
      <c r="BJ19" s="40">
        <v>152604</v>
      </c>
      <c r="BK19" s="40">
        <v>126100</v>
      </c>
      <c r="BL19" s="40">
        <v>149381</v>
      </c>
      <c r="BM19" s="40" t="s">
        <v>43</v>
      </c>
      <c r="BN19" s="40" t="s">
        <v>43</v>
      </c>
      <c r="BO19" s="40" t="s">
        <v>43</v>
      </c>
      <c r="BP19" s="40" t="s">
        <v>43</v>
      </c>
      <c r="BQ19" s="40" t="s">
        <v>43</v>
      </c>
      <c r="BR19" s="40" t="s">
        <v>43</v>
      </c>
      <c r="BS19" s="40" t="s">
        <v>43</v>
      </c>
      <c r="BT19" s="40" t="s">
        <v>43</v>
      </c>
      <c r="BU19" s="40" t="s">
        <v>43</v>
      </c>
      <c r="BV19" s="40" t="s">
        <v>43</v>
      </c>
      <c r="BW19" s="40" t="s">
        <v>43</v>
      </c>
    </row>
    <row r="20" spans="1:89" x14ac:dyDescent="0.25">
      <c r="A20" s="11" t="s">
        <v>54</v>
      </c>
      <c r="B20" s="39" t="s">
        <v>47</v>
      </c>
      <c r="C20" s="42" t="s">
        <v>48</v>
      </c>
      <c r="D20" s="40">
        <v>4730018</v>
      </c>
      <c r="E20" s="40">
        <v>4356347</v>
      </c>
      <c r="F20" s="40">
        <v>4524241</v>
      </c>
      <c r="G20" s="40">
        <v>4859829</v>
      </c>
      <c r="H20" s="40">
        <v>5136088</v>
      </c>
      <c r="I20" s="40">
        <v>5223986</v>
      </c>
      <c r="J20" s="40">
        <v>5316974</v>
      </c>
      <c r="K20" s="40">
        <v>4531728</v>
      </c>
      <c r="L20" s="40">
        <v>4496372</v>
      </c>
      <c r="M20" s="40">
        <v>4555909</v>
      </c>
      <c r="N20" s="40">
        <v>6068494</v>
      </c>
      <c r="O20" s="40">
        <v>4819120</v>
      </c>
      <c r="P20" s="40">
        <v>4950009</v>
      </c>
      <c r="Q20" s="40">
        <v>4564679</v>
      </c>
      <c r="R20" s="40">
        <v>4716127</v>
      </c>
      <c r="S20" s="40">
        <v>5004943</v>
      </c>
      <c r="T20" s="40">
        <v>5233905</v>
      </c>
      <c r="U20" s="40">
        <v>5427348</v>
      </c>
      <c r="V20" s="40">
        <v>5564148</v>
      </c>
      <c r="W20" s="40">
        <v>4746200</v>
      </c>
      <c r="X20" s="40">
        <v>4688941</v>
      </c>
      <c r="Y20" s="40">
        <v>4713442</v>
      </c>
      <c r="Z20" s="40">
        <v>6346481</v>
      </c>
      <c r="AA20" s="40">
        <v>5036321</v>
      </c>
      <c r="AB20" s="40">
        <v>5117452</v>
      </c>
      <c r="AC20" s="40">
        <v>4724037</v>
      </c>
      <c r="AD20" s="40">
        <v>4934267</v>
      </c>
      <c r="AE20" s="40">
        <v>5212301</v>
      </c>
      <c r="AF20" s="40">
        <v>5325618</v>
      </c>
      <c r="AG20" s="40">
        <v>5684907</v>
      </c>
      <c r="AH20" s="40">
        <v>5755120</v>
      </c>
      <c r="AI20" s="40">
        <v>4907159</v>
      </c>
      <c r="AJ20" s="40">
        <v>4860835</v>
      </c>
      <c r="AK20" s="40">
        <v>4958346</v>
      </c>
      <c r="AL20" s="40">
        <v>6724596</v>
      </c>
      <c r="AM20" s="40">
        <v>5222377</v>
      </c>
      <c r="AN20" s="40">
        <v>5378468</v>
      </c>
      <c r="AO20" s="40">
        <v>4940719</v>
      </c>
      <c r="AP20" s="40">
        <v>5216098</v>
      </c>
      <c r="AQ20" s="40">
        <v>5568347</v>
      </c>
      <c r="AR20" s="40">
        <v>5776775</v>
      </c>
      <c r="AS20" s="40">
        <v>5941590</v>
      </c>
      <c r="AT20" s="40">
        <v>6129857</v>
      </c>
      <c r="AU20" s="40">
        <v>5191968</v>
      </c>
      <c r="AV20" s="40">
        <v>5112126</v>
      </c>
      <c r="AW20" s="40">
        <v>5243807</v>
      </c>
      <c r="AX20" s="40">
        <v>7075561</v>
      </c>
      <c r="AY20" s="40">
        <v>5449871</v>
      </c>
      <c r="AZ20" s="40">
        <v>5513932</v>
      </c>
      <c r="BA20" s="40">
        <v>5146353</v>
      </c>
      <c r="BB20" s="40">
        <v>5304424</v>
      </c>
      <c r="BC20" s="40">
        <v>5632585</v>
      </c>
      <c r="BD20" s="40">
        <v>5815064</v>
      </c>
      <c r="BE20" s="40">
        <v>6039418</v>
      </c>
      <c r="BF20" s="40">
        <v>6472446</v>
      </c>
      <c r="BG20" s="40">
        <v>5235872</v>
      </c>
      <c r="BH20" s="40">
        <v>5320729</v>
      </c>
      <c r="BI20" s="40">
        <v>5239239</v>
      </c>
      <c r="BJ20" s="40">
        <v>6953133</v>
      </c>
      <c r="BK20" s="40">
        <v>5353904</v>
      </c>
      <c r="BL20" s="40">
        <v>5526607</v>
      </c>
      <c r="BM20" s="40" t="s">
        <v>43</v>
      </c>
      <c r="BN20" s="40" t="s">
        <v>43</v>
      </c>
      <c r="BO20" s="40" t="s">
        <v>43</v>
      </c>
      <c r="BP20" s="40" t="s">
        <v>43</v>
      </c>
      <c r="BQ20" s="40" t="s">
        <v>43</v>
      </c>
      <c r="BR20" s="40" t="s">
        <v>43</v>
      </c>
      <c r="BS20" s="40" t="s">
        <v>43</v>
      </c>
      <c r="BT20" s="40" t="s">
        <v>43</v>
      </c>
      <c r="BU20" s="40" t="s">
        <v>43</v>
      </c>
      <c r="BV20" s="40" t="s">
        <v>43</v>
      </c>
      <c r="BW20" s="40" t="s">
        <v>43</v>
      </c>
    </row>
    <row r="21" spans="1:89" x14ac:dyDescent="0.25">
      <c r="A21" s="11" t="s">
        <v>54</v>
      </c>
      <c r="B21" s="39" t="s">
        <v>49</v>
      </c>
      <c r="C21" s="42" t="s">
        <v>48</v>
      </c>
      <c r="D21" s="40">
        <v>23136534</v>
      </c>
      <c r="E21" s="40">
        <v>25167548</v>
      </c>
      <c r="F21" s="40">
        <v>30037658</v>
      </c>
      <c r="G21" s="40">
        <v>26798308</v>
      </c>
      <c r="H21" s="40">
        <v>25339538</v>
      </c>
      <c r="I21" s="40">
        <v>28393792</v>
      </c>
      <c r="J21" s="40">
        <v>29269608</v>
      </c>
      <c r="K21" s="40">
        <v>24129849</v>
      </c>
      <c r="L21" s="40">
        <v>29676170</v>
      </c>
      <c r="M21" s="40">
        <v>29289273</v>
      </c>
      <c r="N21" s="40">
        <v>29712160</v>
      </c>
      <c r="O21" s="40">
        <v>26975888</v>
      </c>
      <c r="P21" s="40">
        <v>23290951</v>
      </c>
      <c r="Q21" s="40">
        <v>27703171</v>
      </c>
      <c r="R21" s="40">
        <v>29742220</v>
      </c>
      <c r="S21" s="40">
        <v>28634845</v>
      </c>
      <c r="T21" s="40">
        <v>26275143</v>
      </c>
      <c r="U21" s="40">
        <v>30203338</v>
      </c>
      <c r="V21" s="40">
        <v>26809375</v>
      </c>
      <c r="W21" s="40">
        <v>25736894</v>
      </c>
      <c r="X21" s="40">
        <v>29719281</v>
      </c>
      <c r="Y21" s="40">
        <v>27840049</v>
      </c>
      <c r="Z21" s="40">
        <v>29941687</v>
      </c>
      <c r="AA21" s="40">
        <v>27603824</v>
      </c>
      <c r="AB21" s="40">
        <v>25336361</v>
      </c>
      <c r="AC21" s="40">
        <v>27497090</v>
      </c>
      <c r="AD21" s="40">
        <v>32784940</v>
      </c>
      <c r="AE21" s="40">
        <v>26937540</v>
      </c>
      <c r="AF21" s="40">
        <v>30161717</v>
      </c>
      <c r="AG21" s="40">
        <v>30050547</v>
      </c>
      <c r="AH21" s="40">
        <v>29107848</v>
      </c>
      <c r="AI21" s="40">
        <v>27850606</v>
      </c>
      <c r="AJ21" s="40">
        <v>31160553</v>
      </c>
      <c r="AK21" s="40">
        <v>28818240</v>
      </c>
      <c r="AL21" s="40">
        <v>34198417</v>
      </c>
      <c r="AM21" s="40">
        <v>29656778</v>
      </c>
      <c r="AN21" s="40">
        <v>27711220</v>
      </c>
      <c r="AO21" s="40">
        <v>28184784</v>
      </c>
      <c r="AP21" s="40">
        <v>31901925</v>
      </c>
      <c r="AQ21" s="40">
        <v>30053853</v>
      </c>
      <c r="AR21" s="40">
        <v>29600326</v>
      </c>
      <c r="AS21" s="40">
        <v>32188916</v>
      </c>
      <c r="AT21" s="40">
        <v>30836006</v>
      </c>
      <c r="AU21" s="40">
        <v>27523440</v>
      </c>
      <c r="AV21" s="40">
        <v>29682104</v>
      </c>
      <c r="AW21" s="40">
        <v>30808680</v>
      </c>
      <c r="AX21" s="40">
        <v>31562411</v>
      </c>
      <c r="AY21" s="40">
        <v>28074480</v>
      </c>
      <c r="AZ21" s="40">
        <v>28492266</v>
      </c>
      <c r="BA21" s="40">
        <v>29418661</v>
      </c>
      <c r="BB21" s="40">
        <v>32349378</v>
      </c>
      <c r="BC21" s="40">
        <v>30704863</v>
      </c>
      <c r="BD21" s="40">
        <v>31775036</v>
      </c>
      <c r="BE21" s="40">
        <v>29107809</v>
      </c>
      <c r="BF21" s="40">
        <v>31649458</v>
      </c>
      <c r="BG21" s="40">
        <v>25795788</v>
      </c>
      <c r="BH21" s="40">
        <v>31773371</v>
      </c>
      <c r="BI21" s="40">
        <v>31668672</v>
      </c>
      <c r="BJ21" s="40">
        <v>31675279</v>
      </c>
      <c r="BK21" s="40">
        <v>29775469</v>
      </c>
      <c r="BL21" s="40">
        <v>27626593</v>
      </c>
      <c r="BM21" s="10">
        <f>BA21*1+CA21</f>
        <v>29418661.039789673</v>
      </c>
      <c r="BN21" s="10">
        <f t="shared" ref="BN21" si="1">BB21*1+CB21</f>
        <v>32349378.018708587</v>
      </c>
      <c r="BO21" s="10">
        <f t="shared" ref="BO21" si="2">BC21*1+CC21</f>
        <v>30704863.034605891</v>
      </c>
      <c r="BP21" s="10">
        <f t="shared" ref="BP21" si="3">BD21*1+CD21</f>
        <v>31775036.058209948</v>
      </c>
      <c r="BQ21" s="10">
        <f t="shared" ref="BQ21" si="4">BE21*1+CE21</f>
        <v>29107809.006228305</v>
      </c>
      <c r="BR21" s="10">
        <f t="shared" ref="BR21" si="5">BF21*1+CF21</f>
        <v>31649458.019735038</v>
      </c>
      <c r="BS21" s="10">
        <f t="shared" ref="BS21" si="6">BG21*1+CG21</f>
        <v>25795788.016830463</v>
      </c>
      <c r="BT21" s="10">
        <f t="shared" ref="BT21" si="7">BH21*1+CH21</f>
        <v>31773371.017217588</v>
      </c>
      <c r="BU21" s="10">
        <f t="shared" ref="BU21" si="8">BI21*1+CI21</f>
        <v>31668672.019718539</v>
      </c>
      <c r="BV21" s="10">
        <f t="shared" ref="BV21" si="9">BJ21*1+CJ21</f>
        <v>31675279.016123641</v>
      </c>
      <c r="BW21" s="10">
        <f t="shared" ref="BW21" si="10">BK21*1+CK21</f>
        <v>29775469.024992567</v>
      </c>
      <c r="BY21" t="s">
        <v>49</v>
      </c>
      <c r="BZ21">
        <f>((BL21/D21)^(1/5))-1</f>
        <v>3.6109858607409784E-2</v>
      </c>
      <c r="CA21">
        <f>((BA21/E21)^(1/4))-1</f>
        <v>3.9789671242215663E-2</v>
      </c>
      <c r="CB21">
        <f>((BB21/F21)^(1/4))-1</f>
        <v>1.8708586139902561E-2</v>
      </c>
      <c r="CC21">
        <f>((BC21/G21)^(1/4))-1</f>
        <v>3.4605892170565644E-2</v>
      </c>
      <c r="CD21">
        <f>((BD21/H21)^(1/4))-1</f>
        <v>5.8209947498944592E-2</v>
      </c>
      <c r="CE21">
        <f>((BE21/I21)^(1/4))-1</f>
        <v>6.2283054757066303E-3</v>
      </c>
      <c r="CF21">
        <f>((BF21/J21)^(1/4))-1</f>
        <v>1.9735040050121277E-2</v>
      </c>
      <c r="CG21">
        <f>((BG21/K21)^(1/4))-1</f>
        <v>1.6830463114904326E-2</v>
      </c>
      <c r="CH21">
        <f>((BH21/L21)^(1/4))-1</f>
        <v>1.7217588540271667E-2</v>
      </c>
      <c r="CI21">
        <f>((BI21/M21)^(1/4))-1</f>
        <v>1.9718538803304098E-2</v>
      </c>
      <c r="CJ21">
        <f>((BJ21/N21)^(1/4))-1</f>
        <v>1.6123641546675449E-2</v>
      </c>
      <c r="CK21">
        <f>((BK21/O21)^(1/4))-1</f>
        <v>2.4992565254301047E-2</v>
      </c>
    </row>
    <row r="22" spans="1:89" x14ac:dyDescent="0.25">
      <c r="A22" s="11" t="s">
        <v>54</v>
      </c>
      <c r="B22" s="39" t="s">
        <v>50</v>
      </c>
      <c r="C22" s="42" t="s">
        <v>48</v>
      </c>
      <c r="D22" s="40">
        <v>10610318</v>
      </c>
      <c r="E22" s="40">
        <v>11429880</v>
      </c>
      <c r="F22" s="40">
        <v>13916417</v>
      </c>
      <c r="G22" s="40">
        <v>12189866</v>
      </c>
      <c r="H22" s="40">
        <v>11657441</v>
      </c>
      <c r="I22" s="40">
        <v>13246211</v>
      </c>
      <c r="J22" s="40">
        <v>13622583</v>
      </c>
      <c r="K22" s="40">
        <v>11218358</v>
      </c>
      <c r="L22" s="40">
        <v>13702163</v>
      </c>
      <c r="M22" s="40">
        <v>13488563</v>
      </c>
      <c r="N22" s="40">
        <v>13884787</v>
      </c>
      <c r="O22" s="40">
        <v>12356001</v>
      </c>
      <c r="P22" s="40">
        <v>10609695</v>
      </c>
      <c r="Q22" s="40">
        <v>12411004</v>
      </c>
      <c r="R22" s="40">
        <v>13370367</v>
      </c>
      <c r="S22" s="40">
        <v>13058441</v>
      </c>
      <c r="T22" s="40">
        <v>11954968</v>
      </c>
      <c r="U22" s="40">
        <v>14190732</v>
      </c>
      <c r="V22" s="40">
        <v>12270758</v>
      </c>
      <c r="W22" s="40">
        <v>11864106</v>
      </c>
      <c r="X22" s="40">
        <v>13536107</v>
      </c>
      <c r="Y22" s="40">
        <v>13034420</v>
      </c>
      <c r="Z22" s="40">
        <v>14224496</v>
      </c>
      <c r="AA22" s="40">
        <v>13087591</v>
      </c>
      <c r="AB22" s="40">
        <v>11580792</v>
      </c>
      <c r="AC22" s="40">
        <v>12416384</v>
      </c>
      <c r="AD22" s="40">
        <v>14770970</v>
      </c>
      <c r="AE22" s="40">
        <v>12256701</v>
      </c>
      <c r="AF22" s="40">
        <v>13729723</v>
      </c>
      <c r="AG22" s="40">
        <v>13438994</v>
      </c>
      <c r="AH22" s="40">
        <v>13290652</v>
      </c>
      <c r="AI22" s="40">
        <v>12651701</v>
      </c>
      <c r="AJ22" s="40">
        <v>13904307</v>
      </c>
      <c r="AK22" s="40">
        <v>13273598</v>
      </c>
      <c r="AL22" s="40">
        <v>15503829</v>
      </c>
      <c r="AM22" s="40">
        <v>13310471</v>
      </c>
      <c r="AN22" s="40">
        <v>12583763</v>
      </c>
      <c r="AO22" s="40">
        <v>12704699</v>
      </c>
      <c r="AP22" s="40">
        <v>14288215</v>
      </c>
      <c r="AQ22" s="40">
        <v>13546075</v>
      </c>
      <c r="AR22" s="40">
        <v>13289043</v>
      </c>
      <c r="AS22" s="40">
        <v>14528204</v>
      </c>
      <c r="AT22" s="40">
        <v>14159014</v>
      </c>
      <c r="AU22" s="40">
        <v>12565502</v>
      </c>
      <c r="AV22" s="40">
        <v>13156769</v>
      </c>
      <c r="AW22" s="40">
        <v>14096087</v>
      </c>
      <c r="AX22" s="40">
        <v>14675566</v>
      </c>
      <c r="AY22" s="40">
        <v>12515476</v>
      </c>
      <c r="AZ22" s="40">
        <v>12647445</v>
      </c>
      <c r="BA22" s="40">
        <v>12796178</v>
      </c>
      <c r="BB22" s="40">
        <v>13840251</v>
      </c>
      <c r="BC22" s="40">
        <v>13506122</v>
      </c>
      <c r="BD22" s="40">
        <v>13873240</v>
      </c>
      <c r="BE22" s="40">
        <v>12648394</v>
      </c>
      <c r="BF22" s="40">
        <v>13795304</v>
      </c>
      <c r="BG22" s="40">
        <v>11713890</v>
      </c>
      <c r="BH22" s="40">
        <v>13814120</v>
      </c>
      <c r="BI22" s="40">
        <v>13935254</v>
      </c>
      <c r="BJ22" s="40">
        <v>14111607</v>
      </c>
      <c r="BK22" s="40">
        <v>13371756</v>
      </c>
      <c r="BL22" s="40">
        <v>12450761</v>
      </c>
      <c r="BM22" s="40" t="s">
        <v>43</v>
      </c>
      <c r="BN22" s="40" t="s">
        <v>43</v>
      </c>
      <c r="BO22" s="40" t="s">
        <v>43</v>
      </c>
      <c r="BP22" s="40" t="s">
        <v>43</v>
      </c>
      <c r="BQ22" s="40" t="s">
        <v>43</v>
      </c>
      <c r="BR22" s="40" t="s">
        <v>43</v>
      </c>
      <c r="BS22" s="40" t="s">
        <v>43</v>
      </c>
      <c r="BT22" s="40" t="s">
        <v>43</v>
      </c>
      <c r="BU22" s="40" t="s">
        <v>43</v>
      </c>
      <c r="BV22" s="40" t="s">
        <v>43</v>
      </c>
      <c r="BW22" s="40" t="s">
        <v>43</v>
      </c>
    </row>
    <row r="23" spans="1:89" x14ac:dyDescent="0.25">
      <c r="A23" s="11" t="s">
        <v>54</v>
      </c>
      <c r="B23" s="39" t="s">
        <v>51</v>
      </c>
      <c r="C23" s="42" t="s">
        <v>48</v>
      </c>
      <c r="D23" s="40">
        <v>12526215</v>
      </c>
      <c r="E23" s="40">
        <v>13737668</v>
      </c>
      <c r="F23" s="40">
        <v>16121241</v>
      </c>
      <c r="G23" s="40">
        <v>14608442</v>
      </c>
      <c r="H23" s="40">
        <v>13682096</v>
      </c>
      <c r="I23" s="40">
        <v>15147580</v>
      </c>
      <c r="J23" s="40">
        <v>15647025</v>
      </c>
      <c r="K23" s="40">
        <v>12911492</v>
      </c>
      <c r="L23" s="40">
        <v>15974008</v>
      </c>
      <c r="M23" s="40">
        <v>15800710</v>
      </c>
      <c r="N23" s="40">
        <v>15827373</v>
      </c>
      <c r="O23" s="40">
        <v>14619888</v>
      </c>
      <c r="P23" s="40">
        <v>12681256</v>
      </c>
      <c r="Q23" s="40">
        <v>15292168</v>
      </c>
      <c r="R23" s="40">
        <v>16371853</v>
      </c>
      <c r="S23" s="40">
        <v>15576404</v>
      </c>
      <c r="T23" s="40">
        <v>14320175</v>
      </c>
      <c r="U23" s="40">
        <v>16012606</v>
      </c>
      <c r="V23" s="40">
        <v>14538617</v>
      </c>
      <c r="W23" s="40">
        <v>13872789</v>
      </c>
      <c r="X23" s="40">
        <v>16183174</v>
      </c>
      <c r="Y23" s="40">
        <v>14805630</v>
      </c>
      <c r="Z23" s="40">
        <v>15717191</v>
      </c>
      <c r="AA23" s="40">
        <v>14516232</v>
      </c>
      <c r="AB23" s="40">
        <v>13755569</v>
      </c>
      <c r="AC23" s="40">
        <v>15080706</v>
      </c>
      <c r="AD23" s="40">
        <v>18013970</v>
      </c>
      <c r="AE23" s="40">
        <v>14680839</v>
      </c>
      <c r="AF23" s="40">
        <v>16431994</v>
      </c>
      <c r="AG23" s="40">
        <v>16611553</v>
      </c>
      <c r="AH23" s="40">
        <v>15817196</v>
      </c>
      <c r="AI23" s="40">
        <v>15198906</v>
      </c>
      <c r="AJ23" s="40">
        <v>17256247</v>
      </c>
      <c r="AK23" s="40">
        <v>15544642</v>
      </c>
      <c r="AL23" s="40">
        <v>18694588</v>
      </c>
      <c r="AM23" s="40">
        <v>16346308</v>
      </c>
      <c r="AN23" s="40">
        <v>15127457</v>
      </c>
      <c r="AO23" s="40">
        <v>15480085</v>
      </c>
      <c r="AP23" s="40">
        <v>17613710</v>
      </c>
      <c r="AQ23" s="40">
        <v>16507778</v>
      </c>
      <c r="AR23" s="40">
        <v>16311284</v>
      </c>
      <c r="AS23" s="40">
        <v>17660713</v>
      </c>
      <c r="AT23" s="40">
        <v>16676992</v>
      </c>
      <c r="AU23" s="40">
        <v>14957938</v>
      </c>
      <c r="AV23" s="40">
        <v>16525335</v>
      </c>
      <c r="AW23" s="40">
        <v>16712593</v>
      </c>
      <c r="AX23" s="40">
        <v>16886845</v>
      </c>
      <c r="AY23" s="40">
        <v>15559004</v>
      </c>
      <c r="AZ23" s="40">
        <v>15844820</v>
      </c>
      <c r="BA23" s="40">
        <v>16622483</v>
      </c>
      <c r="BB23" s="40">
        <v>18509127</v>
      </c>
      <c r="BC23" s="40">
        <v>17198740</v>
      </c>
      <c r="BD23" s="40">
        <v>17901796</v>
      </c>
      <c r="BE23" s="40">
        <v>16459414</v>
      </c>
      <c r="BF23" s="40">
        <v>17854154</v>
      </c>
      <c r="BG23" s="40">
        <v>14081898</v>
      </c>
      <c r="BH23" s="40">
        <v>17959251</v>
      </c>
      <c r="BI23" s="40">
        <v>17733418</v>
      </c>
      <c r="BJ23" s="40">
        <v>17563672</v>
      </c>
      <c r="BK23" s="40">
        <v>16403713</v>
      </c>
      <c r="BL23" s="40">
        <v>15175832</v>
      </c>
      <c r="BM23" s="40" t="s">
        <v>43</v>
      </c>
      <c r="BN23" s="40" t="s">
        <v>43</v>
      </c>
      <c r="BO23" s="40" t="s">
        <v>43</v>
      </c>
      <c r="BP23" s="40" t="s">
        <v>43</v>
      </c>
      <c r="BQ23" s="40" t="s">
        <v>43</v>
      </c>
      <c r="BR23" s="40" t="s">
        <v>43</v>
      </c>
      <c r="BS23" s="40" t="s">
        <v>43</v>
      </c>
      <c r="BT23" s="40" t="s">
        <v>43</v>
      </c>
      <c r="BU23" s="40" t="s">
        <v>43</v>
      </c>
      <c r="BV23" s="40" t="s">
        <v>43</v>
      </c>
      <c r="BW23" s="40" t="s">
        <v>43</v>
      </c>
    </row>
    <row r="24" spans="1:89" x14ac:dyDescent="0.25">
      <c r="A24" s="11" t="s">
        <v>54</v>
      </c>
      <c r="B24" s="39" t="s">
        <v>52</v>
      </c>
      <c r="C24" s="42" t="s">
        <v>48</v>
      </c>
      <c r="D24" s="40">
        <v>4445767</v>
      </c>
      <c r="E24" s="40">
        <v>4998516</v>
      </c>
      <c r="F24" s="40">
        <v>5712813</v>
      </c>
      <c r="G24" s="40">
        <v>5321873</v>
      </c>
      <c r="H24" s="40">
        <v>5025121</v>
      </c>
      <c r="I24" s="40">
        <v>5633941</v>
      </c>
      <c r="J24" s="40">
        <v>5654305</v>
      </c>
      <c r="K24" s="40">
        <v>4345037</v>
      </c>
      <c r="L24" s="40">
        <v>5708273</v>
      </c>
      <c r="M24" s="40">
        <v>5643664</v>
      </c>
      <c r="N24" s="40">
        <v>5869917</v>
      </c>
      <c r="O24" s="40">
        <v>5096141</v>
      </c>
      <c r="P24" s="40">
        <v>4689131</v>
      </c>
      <c r="Q24" s="40">
        <v>5731965</v>
      </c>
      <c r="R24" s="40">
        <v>5976176</v>
      </c>
      <c r="S24" s="40">
        <v>5889590</v>
      </c>
      <c r="T24" s="40">
        <v>5375776</v>
      </c>
      <c r="U24" s="40">
        <v>6093138</v>
      </c>
      <c r="V24" s="40">
        <v>5453015</v>
      </c>
      <c r="W24" s="40">
        <v>5044992</v>
      </c>
      <c r="X24" s="40">
        <v>6021528</v>
      </c>
      <c r="Y24" s="40">
        <v>5812683</v>
      </c>
      <c r="Z24" s="40">
        <v>6084014</v>
      </c>
      <c r="AA24" s="40">
        <v>5320250</v>
      </c>
      <c r="AB24" s="40">
        <v>5292112</v>
      </c>
      <c r="AC24" s="40">
        <v>5665421</v>
      </c>
      <c r="AD24" s="40">
        <v>6996459</v>
      </c>
      <c r="AE24" s="40">
        <v>5572240</v>
      </c>
      <c r="AF24" s="40">
        <v>6256617</v>
      </c>
      <c r="AG24" s="40">
        <v>6246649</v>
      </c>
      <c r="AH24" s="40">
        <v>5934878</v>
      </c>
      <c r="AI24" s="40">
        <v>5410756</v>
      </c>
      <c r="AJ24" s="40">
        <v>6235751</v>
      </c>
      <c r="AK24" s="40">
        <v>5881561</v>
      </c>
      <c r="AL24" s="40">
        <v>6932814</v>
      </c>
      <c r="AM24" s="40">
        <v>5682163</v>
      </c>
      <c r="AN24" s="40">
        <v>5661116</v>
      </c>
      <c r="AO24" s="40">
        <v>5932901</v>
      </c>
      <c r="AP24" s="40">
        <v>6547784</v>
      </c>
      <c r="AQ24" s="40">
        <v>6035340</v>
      </c>
      <c r="AR24" s="40">
        <v>6093596</v>
      </c>
      <c r="AS24" s="40">
        <v>6253621</v>
      </c>
      <c r="AT24" s="40">
        <v>6079505</v>
      </c>
      <c r="AU24" s="40">
        <v>4990105</v>
      </c>
      <c r="AV24" s="40">
        <v>5790216</v>
      </c>
      <c r="AW24" s="40">
        <v>6274615</v>
      </c>
      <c r="AX24" s="40">
        <v>6473117</v>
      </c>
      <c r="AY24" s="40">
        <v>5229073</v>
      </c>
      <c r="AZ24" s="40">
        <v>5863828</v>
      </c>
      <c r="BA24" s="40">
        <v>6138310</v>
      </c>
      <c r="BB24" s="40">
        <v>6783426</v>
      </c>
      <c r="BC24" s="40">
        <v>6154357</v>
      </c>
      <c r="BD24" s="40">
        <v>6339460</v>
      </c>
      <c r="BE24" s="40">
        <v>5755219</v>
      </c>
      <c r="BF24" s="40">
        <v>5996703</v>
      </c>
      <c r="BG24" s="40">
        <v>4759523</v>
      </c>
      <c r="BH24" s="40">
        <v>6216235</v>
      </c>
      <c r="BI24" s="40">
        <v>6311178</v>
      </c>
      <c r="BJ24" s="40">
        <v>6219245</v>
      </c>
      <c r="BK24" s="40">
        <v>5376594</v>
      </c>
      <c r="BL24" s="40">
        <v>5698647</v>
      </c>
      <c r="BM24" s="40" t="s">
        <v>43</v>
      </c>
      <c r="BN24" s="40" t="s">
        <v>43</v>
      </c>
      <c r="BO24" s="40" t="s">
        <v>43</v>
      </c>
      <c r="BP24" s="40" t="s">
        <v>43</v>
      </c>
      <c r="BQ24" s="40" t="s">
        <v>43</v>
      </c>
      <c r="BR24" s="40" t="s">
        <v>43</v>
      </c>
      <c r="BS24" s="40" t="s">
        <v>43</v>
      </c>
      <c r="BT24" s="40" t="s">
        <v>43</v>
      </c>
      <c r="BU24" s="40" t="s">
        <v>43</v>
      </c>
      <c r="BV24" s="40" t="s">
        <v>43</v>
      </c>
      <c r="BW24" s="40" t="s">
        <v>43</v>
      </c>
    </row>
    <row r="25" spans="1:89" x14ac:dyDescent="0.25">
      <c r="A25" s="11" t="s">
        <v>54</v>
      </c>
      <c r="B25" s="39" t="s">
        <v>53</v>
      </c>
      <c r="C25" s="42" t="s">
        <v>48</v>
      </c>
      <c r="D25" s="40">
        <v>8080448</v>
      </c>
      <c r="E25" s="40">
        <v>8739152</v>
      </c>
      <c r="F25" s="40">
        <v>10408427</v>
      </c>
      <c r="G25" s="40">
        <v>9286569</v>
      </c>
      <c r="H25" s="40">
        <v>8656975</v>
      </c>
      <c r="I25" s="40">
        <v>9513639</v>
      </c>
      <c r="J25" s="40">
        <v>9992720</v>
      </c>
      <c r="K25" s="40">
        <v>8566455</v>
      </c>
      <c r="L25" s="40">
        <v>10265735</v>
      </c>
      <c r="M25" s="40">
        <v>10157045</v>
      </c>
      <c r="N25" s="40">
        <v>9957456</v>
      </c>
      <c r="O25" s="40">
        <v>9523747</v>
      </c>
      <c r="P25" s="40">
        <v>7992125</v>
      </c>
      <c r="Q25" s="40">
        <v>9560203</v>
      </c>
      <c r="R25" s="40">
        <v>10395677</v>
      </c>
      <c r="S25" s="40">
        <v>9686814</v>
      </c>
      <c r="T25" s="40">
        <v>8944400</v>
      </c>
      <c r="U25" s="40">
        <v>9919468</v>
      </c>
      <c r="V25" s="40">
        <v>9085602</v>
      </c>
      <c r="W25" s="40">
        <v>8827797</v>
      </c>
      <c r="X25" s="40">
        <v>10161646</v>
      </c>
      <c r="Y25" s="40">
        <v>8992947</v>
      </c>
      <c r="Z25" s="40">
        <v>9633177</v>
      </c>
      <c r="AA25" s="40">
        <v>9195982</v>
      </c>
      <c r="AB25" s="40">
        <v>8463458</v>
      </c>
      <c r="AC25" s="40">
        <v>9415285</v>
      </c>
      <c r="AD25" s="40">
        <v>11017511</v>
      </c>
      <c r="AE25" s="40">
        <v>9108599</v>
      </c>
      <c r="AF25" s="40">
        <v>10175377</v>
      </c>
      <c r="AG25" s="40">
        <v>10364904</v>
      </c>
      <c r="AH25" s="40">
        <v>9882318</v>
      </c>
      <c r="AI25" s="40">
        <v>9788150</v>
      </c>
      <c r="AJ25" s="40">
        <v>11020496</v>
      </c>
      <c r="AK25" s="40">
        <v>9663081</v>
      </c>
      <c r="AL25" s="40">
        <v>11761774</v>
      </c>
      <c r="AM25" s="40">
        <v>10664144</v>
      </c>
      <c r="AN25" s="40">
        <v>9466341</v>
      </c>
      <c r="AO25" s="40">
        <v>9547184</v>
      </c>
      <c r="AP25" s="40">
        <v>11065926</v>
      </c>
      <c r="AQ25" s="40">
        <v>10472438</v>
      </c>
      <c r="AR25" s="40">
        <v>10217687</v>
      </c>
      <c r="AS25" s="40">
        <v>11407092</v>
      </c>
      <c r="AT25" s="40">
        <v>10597487</v>
      </c>
      <c r="AU25" s="40">
        <v>9967834</v>
      </c>
      <c r="AV25" s="40">
        <v>10735119</v>
      </c>
      <c r="AW25" s="40">
        <v>10437978</v>
      </c>
      <c r="AX25" s="40">
        <v>10413729</v>
      </c>
      <c r="AY25" s="40">
        <v>10329931</v>
      </c>
      <c r="AZ25" s="40">
        <v>9980992</v>
      </c>
      <c r="BA25" s="40">
        <v>10484173</v>
      </c>
      <c r="BB25" s="40">
        <v>11725701</v>
      </c>
      <c r="BC25" s="40">
        <v>11044383</v>
      </c>
      <c r="BD25" s="40">
        <v>11562336</v>
      </c>
      <c r="BE25" s="40">
        <v>10704196</v>
      </c>
      <c r="BF25" s="40">
        <v>11857452</v>
      </c>
      <c r="BG25" s="40">
        <v>9322375</v>
      </c>
      <c r="BH25" s="40">
        <v>11743016</v>
      </c>
      <c r="BI25" s="40">
        <v>11422240</v>
      </c>
      <c r="BJ25" s="40">
        <v>11344427</v>
      </c>
      <c r="BK25" s="40">
        <v>11027119</v>
      </c>
      <c r="BL25" s="40">
        <v>9477185</v>
      </c>
      <c r="BM25" s="40" t="s">
        <v>43</v>
      </c>
      <c r="BN25" s="40" t="s">
        <v>43</v>
      </c>
      <c r="BO25" s="40" t="s">
        <v>43</v>
      </c>
      <c r="BP25" s="40" t="s">
        <v>43</v>
      </c>
      <c r="BQ25" s="40" t="s">
        <v>43</v>
      </c>
      <c r="BR25" s="40" t="s">
        <v>43</v>
      </c>
      <c r="BS25" s="40" t="s">
        <v>43</v>
      </c>
      <c r="BT25" s="40" t="s">
        <v>43</v>
      </c>
      <c r="BU25" s="40" t="s">
        <v>43</v>
      </c>
      <c r="BV25" s="40" t="s">
        <v>43</v>
      </c>
      <c r="BW25" s="40" t="s">
        <v>43</v>
      </c>
    </row>
    <row r="26" spans="1:89" x14ac:dyDescent="0.25">
      <c r="B26" s="11" t="s">
        <v>55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spans="1:89" x14ac:dyDescent="0.25">
      <c r="A27" s="11" t="s">
        <v>55</v>
      </c>
      <c r="B27" s="39" t="s">
        <v>20</v>
      </c>
      <c r="C27" s="42" t="s">
        <v>42</v>
      </c>
      <c r="D27" s="40">
        <v>319</v>
      </c>
      <c r="E27" s="40">
        <v>321</v>
      </c>
      <c r="F27" s="40">
        <v>324</v>
      </c>
      <c r="G27" s="40">
        <v>324</v>
      </c>
      <c r="H27" s="40">
        <v>324</v>
      </c>
      <c r="I27" s="40">
        <v>325</v>
      </c>
      <c r="J27" s="40">
        <v>327</v>
      </c>
      <c r="K27" s="40">
        <v>326</v>
      </c>
      <c r="L27" s="40">
        <v>325</v>
      </c>
      <c r="M27" s="40">
        <v>325</v>
      </c>
      <c r="N27" s="40">
        <v>325</v>
      </c>
      <c r="O27" s="40">
        <v>324</v>
      </c>
      <c r="P27" s="40">
        <v>330</v>
      </c>
      <c r="Q27" s="40">
        <v>336</v>
      </c>
      <c r="R27" s="40">
        <v>337</v>
      </c>
      <c r="S27" s="40">
        <v>338</v>
      </c>
      <c r="T27" s="40">
        <v>337</v>
      </c>
      <c r="U27" s="40">
        <v>337</v>
      </c>
      <c r="V27" s="40">
        <v>337</v>
      </c>
      <c r="W27" s="40">
        <v>336</v>
      </c>
      <c r="X27" s="40">
        <v>333</v>
      </c>
      <c r="Y27" s="40">
        <v>333</v>
      </c>
      <c r="Z27" s="40">
        <v>332</v>
      </c>
      <c r="AA27" s="40">
        <v>331</v>
      </c>
      <c r="AB27" s="40">
        <v>324</v>
      </c>
      <c r="AC27" s="40">
        <v>329</v>
      </c>
      <c r="AD27" s="40">
        <v>333</v>
      </c>
      <c r="AE27" s="40">
        <v>333</v>
      </c>
      <c r="AF27" s="40">
        <v>333</v>
      </c>
      <c r="AG27" s="40">
        <v>333</v>
      </c>
      <c r="AH27" s="40">
        <v>333</v>
      </c>
      <c r="AI27" s="40">
        <v>333</v>
      </c>
      <c r="AJ27" s="40">
        <v>333</v>
      </c>
      <c r="AK27" s="40">
        <v>333</v>
      </c>
      <c r="AL27" s="40">
        <v>333</v>
      </c>
      <c r="AM27" s="40">
        <v>333</v>
      </c>
      <c r="AN27" s="40">
        <v>340</v>
      </c>
      <c r="AO27" s="40">
        <v>340</v>
      </c>
      <c r="AP27" s="40">
        <v>342</v>
      </c>
      <c r="AQ27" s="40">
        <v>341</v>
      </c>
      <c r="AR27" s="40">
        <v>340</v>
      </c>
      <c r="AS27" s="40">
        <v>338</v>
      </c>
      <c r="AT27" s="40">
        <v>338</v>
      </c>
      <c r="AU27" s="40">
        <v>338</v>
      </c>
      <c r="AV27" s="40">
        <v>338</v>
      </c>
      <c r="AW27" s="40">
        <v>338</v>
      </c>
      <c r="AX27" s="40">
        <v>338</v>
      </c>
      <c r="AY27" s="40">
        <v>338</v>
      </c>
      <c r="AZ27" s="40">
        <v>326</v>
      </c>
      <c r="BA27" s="40">
        <v>329</v>
      </c>
      <c r="BB27" s="40">
        <v>331</v>
      </c>
      <c r="BC27" s="40">
        <v>330</v>
      </c>
      <c r="BD27" s="40">
        <v>330</v>
      </c>
      <c r="BE27" s="40">
        <v>330</v>
      </c>
      <c r="BF27" s="40">
        <v>329</v>
      </c>
      <c r="BG27" s="40">
        <v>329</v>
      </c>
      <c r="BH27" s="40">
        <v>329</v>
      </c>
      <c r="BI27" s="40">
        <v>328</v>
      </c>
      <c r="BJ27" s="40">
        <v>328</v>
      </c>
      <c r="BK27" s="40">
        <v>328</v>
      </c>
      <c r="BL27" s="40">
        <v>331</v>
      </c>
      <c r="BM27" s="40" t="s">
        <v>43</v>
      </c>
      <c r="BN27" s="40" t="s">
        <v>43</v>
      </c>
      <c r="BO27" s="40" t="s">
        <v>43</v>
      </c>
      <c r="BP27" s="40" t="s">
        <v>43</v>
      </c>
      <c r="BQ27" s="40" t="s">
        <v>43</v>
      </c>
      <c r="BR27" s="40" t="s">
        <v>43</v>
      </c>
      <c r="BS27" s="40" t="s">
        <v>43</v>
      </c>
      <c r="BT27" s="40" t="s">
        <v>43</v>
      </c>
      <c r="BU27" s="40" t="s">
        <v>43</v>
      </c>
      <c r="BV27" s="40" t="s">
        <v>43</v>
      </c>
      <c r="BW27" s="40" t="s">
        <v>43</v>
      </c>
    </row>
    <row r="28" spans="1:89" x14ac:dyDescent="0.25">
      <c r="A28" s="11" t="s">
        <v>55</v>
      </c>
      <c r="B28" s="39" t="s">
        <v>44</v>
      </c>
      <c r="C28" s="42" t="s">
        <v>42</v>
      </c>
      <c r="D28" s="40">
        <v>80514</v>
      </c>
      <c r="E28" s="40">
        <v>80696</v>
      </c>
      <c r="F28" s="40">
        <v>81207</v>
      </c>
      <c r="G28" s="40">
        <v>81170</v>
      </c>
      <c r="H28" s="40">
        <v>81259</v>
      </c>
      <c r="I28" s="40">
        <v>80874</v>
      </c>
      <c r="J28" s="40">
        <v>81651</v>
      </c>
      <c r="K28" s="40">
        <v>81795</v>
      </c>
      <c r="L28" s="40">
        <v>82003</v>
      </c>
      <c r="M28" s="40">
        <v>81970</v>
      </c>
      <c r="N28" s="40">
        <v>81992</v>
      </c>
      <c r="O28" s="40">
        <v>81946</v>
      </c>
      <c r="P28" s="40">
        <v>80635</v>
      </c>
      <c r="Q28" s="40">
        <v>80763</v>
      </c>
      <c r="R28" s="40">
        <v>80564</v>
      </c>
      <c r="S28" s="40">
        <v>80480</v>
      </c>
      <c r="T28" s="40">
        <v>80558</v>
      </c>
      <c r="U28" s="40">
        <v>80486</v>
      </c>
      <c r="V28" s="40">
        <v>79826</v>
      </c>
      <c r="W28" s="40">
        <v>79919</v>
      </c>
      <c r="X28" s="40">
        <v>79344</v>
      </c>
      <c r="Y28" s="40">
        <v>79439</v>
      </c>
      <c r="Z28" s="40">
        <v>79237</v>
      </c>
      <c r="AA28" s="40">
        <v>79011</v>
      </c>
      <c r="AB28" s="40">
        <v>78455</v>
      </c>
      <c r="AC28" s="40">
        <v>78778</v>
      </c>
      <c r="AD28" s="40">
        <v>78909</v>
      </c>
      <c r="AE28" s="40">
        <v>78930</v>
      </c>
      <c r="AF28" s="40">
        <v>79130</v>
      </c>
      <c r="AG28" s="40">
        <v>79079</v>
      </c>
      <c r="AH28" s="40">
        <v>79228</v>
      </c>
      <c r="AI28" s="40">
        <v>79422</v>
      </c>
      <c r="AJ28" s="40">
        <v>79897</v>
      </c>
      <c r="AK28" s="40">
        <v>79832</v>
      </c>
      <c r="AL28" s="40">
        <v>79854</v>
      </c>
      <c r="AM28" s="40">
        <v>79877</v>
      </c>
      <c r="AN28" s="40">
        <v>79903</v>
      </c>
      <c r="AO28" s="40">
        <v>79318</v>
      </c>
      <c r="AP28" s="40">
        <v>79952</v>
      </c>
      <c r="AQ28" s="40">
        <v>79914</v>
      </c>
      <c r="AR28" s="40">
        <v>79860</v>
      </c>
      <c r="AS28" s="40">
        <v>79879</v>
      </c>
      <c r="AT28" s="40">
        <v>80036</v>
      </c>
      <c r="AU28" s="40">
        <v>80113</v>
      </c>
      <c r="AV28" s="40">
        <v>80152</v>
      </c>
      <c r="AW28" s="40">
        <v>80380</v>
      </c>
      <c r="AX28" s="40">
        <v>81799</v>
      </c>
      <c r="AY28" s="40">
        <v>81699</v>
      </c>
      <c r="AZ28" s="40">
        <v>79793</v>
      </c>
      <c r="BA28" s="40">
        <v>79654</v>
      </c>
      <c r="BB28" s="40">
        <v>79785</v>
      </c>
      <c r="BC28" s="40">
        <v>79815</v>
      </c>
      <c r="BD28" s="40">
        <v>79819</v>
      </c>
      <c r="BE28" s="40">
        <v>79921</v>
      </c>
      <c r="BF28" s="40">
        <v>79762</v>
      </c>
      <c r="BG28" s="40">
        <v>79926</v>
      </c>
      <c r="BH28" s="40">
        <v>76512</v>
      </c>
      <c r="BI28" s="40">
        <v>76153</v>
      </c>
      <c r="BJ28" s="40">
        <v>76150</v>
      </c>
      <c r="BK28" s="40">
        <v>75894</v>
      </c>
      <c r="BL28" s="40">
        <v>73382</v>
      </c>
      <c r="BM28" s="40" t="s">
        <v>43</v>
      </c>
      <c r="BN28" s="40" t="s">
        <v>43</v>
      </c>
      <c r="BO28" s="40" t="s">
        <v>43</v>
      </c>
      <c r="BP28" s="40" t="s">
        <v>43</v>
      </c>
      <c r="BQ28" s="40" t="s">
        <v>43</v>
      </c>
      <c r="BR28" s="40" t="s">
        <v>43</v>
      </c>
      <c r="BS28" s="40" t="s">
        <v>43</v>
      </c>
      <c r="BT28" s="40" t="s">
        <v>43</v>
      </c>
      <c r="BU28" s="40" t="s">
        <v>43</v>
      </c>
      <c r="BV28" s="40" t="s">
        <v>43</v>
      </c>
      <c r="BW28" s="40" t="s">
        <v>43</v>
      </c>
    </row>
    <row r="29" spans="1:89" x14ac:dyDescent="0.25">
      <c r="A29" s="11" t="s">
        <v>55</v>
      </c>
      <c r="B29" s="39" t="s">
        <v>45</v>
      </c>
      <c r="C29" s="42" t="s">
        <v>46</v>
      </c>
      <c r="D29" s="40">
        <v>10898</v>
      </c>
      <c r="E29" s="40">
        <v>10424</v>
      </c>
      <c r="F29" s="40">
        <v>11357</v>
      </c>
      <c r="G29" s="40">
        <v>10530</v>
      </c>
      <c r="H29" s="40">
        <v>9661</v>
      </c>
      <c r="I29" s="40">
        <v>11278</v>
      </c>
      <c r="J29" s="40">
        <v>11055</v>
      </c>
      <c r="K29" s="40">
        <v>10008</v>
      </c>
      <c r="L29" s="40">
        <v>11200</v>
      </c>
      <c r="M29" s="40">
        <v>11032</v>
      </c>
      <c r="N29" s="40">
        <v>11129</v>
      </c>
      <c r="O29" s="40">
        <v>9634</v>
      </c>
      <c r="P29" s="40">
        <v>10666</v>
      </c>
      <c r="Q29" s="40">
        <v>10955</v>
      </c>
      <c r="R29" s="40">
        <v>10781</v>
      </c>
      <c r="S29" s="40">
        <v>10951</v>
      </c>
      <c r="T29" s="40">
        <v>10308</v>
      </c>
      <c r="U29" s="40">
        <v>11215</v>
      </c>
      <c r="V29" s="40">
        <v>10260</v>
      </c>
      <c r="W29" s="40">
        <v>10272</v>
      </c>
      <c r="X29" s="40">
        <v>10654</v>
      </c>
      <c r="Y29" s="40">
        <v>9912</v>
      </c>
      <c r="Z29" s="40">
        <v>11101</v>
      </c>
      <c r="AA29" s="40">
        <v>9296</v>
      </c>
      <c r="AB29" s="40">
        <v>10803</v>
      </c>
      <c r="AC29" s="40">
        <v>10318</v>
      </c>
      <c r="AD29" s="40">
        <v>11575</v>
      </c>
      <c r="AE29" s="40">
        <v>9493</v>
      </c>
      <c r="AF29" s="40">
        <v>10663</v>
      </c>
      <c r="AG29" s="40">
        <v>10526</v>
      </c>
      <c r="AH29" s="40">
        <v>10267</v>
      </c>
      <c r="AI29" s="40">
        <v>10347</v>
      </c>
      <c r="AJ29" s="40">
        <v>10481</v>
      </c>
      <c r="AK29" s="40">
        <v>9996</v>
      </c>
      <c r="AL29" s="40">
        <v>11166</v>
      </c>
      <c r="AM29" s="40">
        <v>9012</v>
      </c>
      <c r="AN29" s="40">
        <v>11136</v>
      </c>
      <c r="AO29" s="40">
        <v>10138</v>
      </c>
      <c r="AP29" s="40">
        <v>10548</v>
      </c>
      <c r="AQ29" s="40">
        <v>10152</v>
      </c>
      <c r="AR29" s="40">
        <v>10123</v>
      </c>
      <c r="AS29" s="40">
        <v>10513</v>
      </c>
      <c r="AT29" s="40">
        <v>10244</v>
      </c>
      <c r="AU29" s="40">
        <v>10399</v>
      </c>
      <c r="AV29" s="40">
        <v>10036</v>
      </c>
      <c r="AW29" s="40">
        <v>10687</v>
      </c>
      <c r="AX29" s="40">
        <v>11255</v>
      </c>
      <c r="AY29" s="40">
        <v>8813</v>
      </c>
      <c r="AZ29" s="40">
        <v>11031</v>
      </c>
      <c r="BA29" s="40">
        <v>10165</v>
      </c>
      <c r="BB29" s="40">
        <v>10378</v>
      </c>
      <c r="BC29" s="40">
        <v>10086</v>
      </c>
      <c r="BD29" s="40">
        <v>10526</v>
      </c>
      <c r="BE29" s="40">
        <v>9665</v>
      </c>
      <c r="BF29" s="40">
        <v>10292</v>
      </c>
      <c r="BG29" s="40">
        <v>10441</v>
      </c>
      <c r="BH29" s="40">
        <v>9916</v>
      </c>
      <c r="BI29" s="40">
        <v>10017</v>
      </c>
      <c r="BJ29" s="40">
        <v>10129</v>
      </c>
      <c r="BK29" s="40">
        <v>8379</v>
      </c>
      <c r="BL29" s="40">
        <v>9859</v>
      </c>
      <c r="BM29" s="40" t="s">
        <v>43</v>
      </c>
      <c r="BN29" s="40" t="s">
        <v>43</v>
      </c>
      <c r="BO29" s="40" t="s">
        <v>43</v>
      </c>
      <c r="BP29" s="40" t="s">
        <v>43</v>
      </c>
      <c r="BQ29" s="40" t="s">
        <v>43</v>
      </c>
      <c r="BR29" s="40" t="s">
        <v>43</v>
      </c>
      <c r="BS29" s="40" t="s">
        <v>43</v>
      </c>
      <c r="BT29" s="40" t="s">
        <v>43</v>
      </c>
      <c r="BU29" s="40" t="s">
        <v>43</v>
      </c>
      <c r="BV29" s="40" t="s">
        <v>43</v>
      </c>
      <c r="BW29" s="40" t="s">
        <v>43</v>
      </c>
    </row>
    <row r="30" spans="1:89" x14ac:dyDescent="0.25">
      <c r="A30" s="11" t="s">
        <v>55</v>
      </c>
      <c r="B30" s="39" t="s">
        <v>47</v>
      </c>
      <c r="C30" s="42" t="s">
        <v>48</v>
      </c>
      <c r="D30" s="40">
        <v>342195</v>
      </c>
      <c r="E30" s="40">
        <v>313276</v>
      </c>
      <c r="F30" s="40">
        <v>330460</v>
      </c>
      <c r="G30" s="40">
        <v>410623</v>
      </c>
      <c r="H30" s="40">
        <v>341611</v>
      </c>
      <c r="I30" s="40">
        <v>349162</v>
      </c>
      <c r="J30" s="40">
        <v>357629</v>
      </c>
      <c r="K30" s="40">
        <v>325559</v>
      </c>
      <c r="L30" s="40">
        <v>326270</v>
      </c>
      <c r="M30" s="40">
        <v>325643</v>
      </c>
      <c r="N30" s="40">
        <v>451793</v>
      </c>
      <c r="O30" s="40">
        <v>343560</v>
      </c>
      <c r="P30" s="40">
        <v>360183</v>
      </c>
      <c r="Q30" s="40">
        <v>319874</v>
      </c>
      <c r="R30" s="40">
        <v>338362</v>
      </c>
      <c r="S30" s="40">
        <v>420350</v>
      </c>
      <c r="T30" s="40">
        <v>349946</v>
      </c>
      <c r="U30" s="40">
        <v>358320</v>
      </c>
      <c r="V30" s="40">
        <v>345569</v>
      </c>
      <c r="W30" s="40">
        <v>329480</v>
      </c>
      <c r="X30" s="40">
        <v>326763</v>
      </c>
      <c r="Y30" s="40">
        <v>327842</v>
      </c>
      <c r="Z30" s="40">
        <v>453702</v>
      </c>
      <c r="AA30" s="40">
        <v>351494</v>
      </c>
      <c r="AB30" s="40">
        <v>366692</v>
      </c>
      <c r="AC30" s="40">
        <v>322197</v>
      </c>
      <c r="AD30" s="40">
        <v>337688</v>
      </c>
      <c r="AE30" s="40">
        <v>420745</v>
      </c>
      <c r="AF30" s="40">
        <v>358132</v>
      </c>
      <c r="AG30" s="40">
        <v>364124</v>
      </c>
      <c r="AH30" s="40">
        <v>353470</v>
      </c>
      <c r="AI30" s="40">
        <v>330673</v>
      </c>
      <c r="AJ30" s="40">
        <v>333026</v>
      </c>
      <c r="AK30" s="40">
        <v>331638</v>
      </c>
      <c r="AL30" s="40">
        <v>464678</v>
      </c>
      <c r="AM30" s="40">
        <v>359345</v>
      </c>
      <c r="AN30" s="40">
        <v>380065</v>
      </c>
      <c r="AO30" s="40">
        <v>329278</v>
      </c>
      <c r="AP30" s="40">
        <v>349238</v>
      </c>
      <c r="AQ30" s="40">
        <v>415868</v>
      </c>
      <c r="AR30" s="40">
        <v>359855</v>
      </c>
      <c r="AS30" s="40">
        <v>371444</v>
      </c>
      <c r="AT30" s="40">
        <v>363255</v>
      </c>
      <c r="AU30" s="40">
        <v>337517</v>
      </c>
      <c r="AV30" s="40">
        <v>336341</v>
      </c>
      <c r="AW30" s="40">
        <v>343473</v>
      </c>
      <c r="AX30" s="40">
        <v>499182</v>
      </c>
      <c r="AY30" s="40">
        <v>374248</v>
      </c>
      <c r="AZ30" s="40">
        <v>376648</v>
      </c>
      <c r="BA30" s="40">
        <v>343367</v>
      </c>
      <c r="BB30" s="40">
        <v>350954</v>
      </c>
      <c r="BC30" s="40">
        <v>428688</v>
      </c>
      <c r="BD30" s="40">
        <v>369859</v>
      </c>
      <c r="BE30" s="40">
        <v>380490</v>
      </c>
      <c r="BF30" s="40">
        <v>391956</v>
      </c>
      <c r="BG30" s="40">
        <v>343504</v>
      </c>
      <c r="BH30" s="40">
        <v>322996</v>
      </c>
      <c r="BI30" s="40">
        <v>322837</v>
      </c>
      <c r="BJ30" s="40">
        <v>440956</v>
      </c>
      <c r="BK30" s="40">
        <v>345649</v>
      </c>
      <c r="BL30" s="40">
        <v>338076</v>
      </c>
      <c r="BM30" s="40" t="s">
        <v>43</v>
      </c>
      <c r="BN30" s="40" t="s">
        <v>43</v>
      </c>
      <c r="BO30" s="40" t="s">
        <v>43</v>
      </c>
      <c r="BP30" s="40" t="s">
        <v>43</v>
      </c>
      <c r="BQ30" s="40" t="s">
        <v>43</v>
      </c>
      <c r="BR30" s="40" t="s">
        <v>43</v>
      </c>
      <c r="BS30" s="40" t="s">
        <v>43</v>
      </c>
      <c r="BT30" s="40" t="s">
        <v>43</v>
      </c>
      <c r="BU30" s="40" t="s">
        <v>43</v>
      </c>
      <c r="BV30" s="40" t="s">
        <v>43</v>
      </c>
      <c r="BW30" s="40" t="s">
        <v>43</v>
      </c>
    </row>
    <row r="31" spans="1:89" x14ac:dyDescent="0.25">
      <c r="A31" s="11" t="s">
        <v>55</v>
      </c>
      <c r="B31" s="39" t="s">
        <v>49</v>
      </c>
      <c r="C31" s="42" t="s">
        <v>48</v>
      </c>
      <c r="D31" s="40">
        <v>1694003</v>
      </c>
      <c r="E31" s="40">
        <v>1798824</v>
      </c>
      <c r="F31" s="40">
        <v>2148062</v>
      </c>
      <c r="G31" s="40">
        <v>1992229</v>
      </c>
      <c r="H31" s="40">
        <v>1758083</v>
      </c>
      <c r="I31" s="40">
        <v>2160082</v>
      </c>
      <c r="J31" s="40">
        <v>2016999</v>
      </c>
      <c r="K31" s="40">
        <v>1753773</v>
      </c>
      <c r="L31" s="40">
        <v>2054707</v>
      </c>
      <c r="M31" s="40">
        <v>1897978</v>
      </c>
      <c r="N31" s="40">
        <v>2073385</v>
      </c>
      <c r="O31" s="40">
        <v>1958012</v>
      </c>
      <c r="P31" s="40">
        <v>1714749</v>
      </c>
      <c r="Q31" s="40">
        <v>1837605</v>
      </c>
      <c r="R31" s="40">
        <v>2104308</v>
      </c>
      <c r="S31" s="40">
        <v>1891576</v>
      </c>
      <c r="T31" s="40">
        <v>2003983</v>
      </c>
      <c r="U31" s="40">
        <v>2141560</v>
      </c>
      <c r="V31" s="40">
        <v>1870302</v>
      </c>
      <c r="W31" s="40">
        <v>1861815</v>
      </c>
      <c r="X31" s="40">
        <v>2098429</v>
      </c>
      <c r="Y31" s="40">
        <v>1763805</v>
      </c>
      <c r="Z31" s="40">
        <v>2062875</v>
      </c>
      <c r="AA31" s="40">
        <v>2014082</v>
      </c>
      <c r="AB31" s="40">
        <v>1828132</v>
      </c>
      <c r="AC31" s="40">
        <v>1827475</v>
      </c>
      <c r="AD31" s="40">
        <v>2238087</v>
      </c>
      <c r="AE31" s="40">
        <v>1740944</v>
      </c>
      <c r="AF31" s="40">
        <v>1969006</v>
      </c>
      <c r="AG31" s="40">
        <v>2129408</v>
      </c>
      <c r="AH31" s="40">
        <v>1903412</v>
      </c>
      <c r="AI31" s="40">
        <v>1754948</v>
      </c>
      <c r="AJ31" s="40">
        <v>2154917</v>
      </c>
      <c r="AK31" s="40">
        <v>1813112</v>
      </c>
      <c r="AL31" s="40">
        <v>2118375</v>
      </c>
      <c r="AM31" s="40">
        <v>2052786</v>
      </c>
      <c r="AN31" s="40">
        <v>1908753</v>
      </c>
      <c r="AO31" s="40">
        <v>1793915</v>
      </c>
      <c r="AP31" s="40">
        <v>2140827</v>
      </c>
      <c r="AQ31" s="40">
        <v>1971973</v>
      </c>
      <c r="AR31" s="40">
        <v>1868594</v>
      </c>
      <c r="AS31" s="40">
        <v>2217247</v>
      </c>
      <c r="AT31" s="40">
        <v>1953290</v>
      </c>
      <c r="AU31" s="40">
        <v>1967419</v>
      </c>
      <c r="AV31" s="40">
        <v>2040082</v>
      </c>
      <c r="AW31" s="40">
        <v>2058757</v>
      </c>
      <c r="AX31" s="40">
        <v>2163565</v>
      </c>
      <c r="AY31" s="40">
        <v>2096009</v>
      </c>
      <c r="AZ31" s="40">
        <v>1966979</v>
      </c>
      <c r="BA31" s="40">
        <v>1902980</v>
      </c>
      <c r="BB31" s="40">
        <v>2178967</v>
      </c>
      <c r="BC31" s="40">
        <v>1932416</v>
      </c>
      <c r="BD31" s="40">
        <v>2224741</v>
      </c>
      <c r="BE31" s="40">
        <v>2136428</v>
      </c>
      <c r="BF31" s="40">
        <v>2166215</v>
      </c>
      <c r="BG31" s="40">
        <v>2240576</v>
      </c>
      <c r="BH31" s="40">
        <v>2110923</v>
      </c>
      <c r="BI31" s="40">
        <v>2162867</v>
      </c>
      <c r="BJ31" s="40">
        <v>2090476</v>
      </c>
      <c r="BK31" s="40">
        <v>1870100</v>
      </c>
      <c r="BL31" s="40">
        <v>1978833</v>
      </c>
      <c r="BM31" s="10">
        <f>BA31*1+CA31</f>
        <v>1902980.0141714667</v>
      </c>
      <c r="BN31" s="10">
        <f t="shared" ref="BN31" si="11">BB31*1+CB31</f>
        <v>2178967.0035776021</v>
      </c>
      <c r="BO31" s="10">
        <f t="shared" ref="BO31" si="12">BC31*1+CC31</f>
        <v>1932415.9924081948</v>
      </c>
      <c r="BP31" s="10">
        <f t="shared" ref="BP31" si="13">BD31*1+CD31</f>
        <v>2224741.0606205096</v>
      </c>
      <c r="BQ31" s="10">
        <f t="shared" ref="BQ31" si="14">BE31*1+CE31</f>
        <v>2136427.997251058</v>
      </c>
      <c r="BR31" s="10">
        <f t="shared" ref="BR31" si="15">BF31*1+CF31</f>
        <v>2166215.0180027918</v>
      </c>
      <c r="BS31" s="10">
        <f t="shared" ref="BS31" si="16">BG31*1+CG31</f>
        <v>2240576.0631549731</v>
      </c>
      <c r="BT31" s="10">
        <f t="shared" ref="BT31" si="17">BH31*1+CH31</f>
        <v>2110923.0067708278</v>
      </c>
      <c r="BU31" s="10">
        <f t="shared" ref="BU31" si="18">BI31*1+CI31</f>
        <v>2162867.0332006249</v>
      </c>
      <c r="BV31" s="10">
        <f t="shared" ref="BV31" si="19">BJ31*1+CJ31</f>
        <v>2090476.002054421</v>
      </c>
      <c r="BW31" s="10">
        <f t="shared" ref="BW31" si="20">BK31*1+CK31</f>
        <v>1870099.9885812525</v>
      </c>
      <c r="BY31" t="s">
        <v>49</v>
      </c>
      <c r="BZ31">
        <f>((BL31/D31)^(1/5))-1</f>
        <v>3.1570689502940619E-2</v>
      </c>
      <c r="CA31">
        <f>((BA31/E31)^(1/4))-1</f>
        <v>1.4171466637074248E-2</v>
      </c>
      <c r="CB31">
        <f>((BB31/F31)^(1/4))-1</f>
        <v>3.5776021449729356E-3</v>
      </c>
      <c r="CC31">
        <f>((BC31/G31)^(1/4))-1</f>
        <v>-7.5918052760970411E-3</v>
      </c>
      <c r="CD31">
        <f>((BD31/H31)^(1/4))-1</f>
        <v>6.0620509703125158E-2</v>
      </c>
      <c r="CE31">
        <f>((BE31/I31)^(1/4))-1</f>
        <v>-2.7489418160896451E-3</v>
      </c>
      <c r="CF31">
        <f>((BF31/J31)^(1/4))-1</f>
        <v>1.8002791681627439E-2</v>
      </c>
      <c r="CG31">
        <f>((BG31/K31)^(1/4))-1</f>
        <v>6.3154973077449883E-2</v>
      </c>
      <c r="CH31">
        <f>((BH31/L31)^(1/4))-1</f>
        <v>6.770827580526273E-3</v>
      </c>
      <c r="CI31">
        <f>((BI31/M31)^(1/4))-1</f>
        <v>3.3200624692824476E-2</v>
      </c>
      <c r="CJ31">
        <f>((BJ31/N31)^(1/4))-1</f>
        <v>2.0544209004589309E-3</v>
      </c>
      <c r="CK31">
        <f>((BK31/O31)^(1/4))-1</f>
        <v>-1.1418747381200189E-2</v>
      </c>
    </row>
    <row r="32" spans="1:89" x14ac:dyDescent="0.25">
      <c r="A32" s="11" t="s">
        <v>55</v>
      </c>
      <c r="B32" s="39" t="s">
        <v>50</v>
      </c>
      <c r="C32" s="42" t="s">
        <v>48</v>
      </c>
      <c r="D32" s="40">
        <v>736431</v>
      </c>
      <c r="E32" s="40">
        <v>813355</v>
      </c>
      <c r="F32" s="40">
        <v>976817</v>
      </c>
      <c r="G32" s="40">
        <v>830145</v>
      </c>
      <c r="H32" s="40">
        <v>764811</v>
      </c>
      <c r="I32" s="40">
        <v>909957</v>
      </c>
      <c r="J32" s="40">
        <v>812925</v>
      </c>
      <c r="K32" s="40">
        <v>813892</v>
      </c>
      <c r="L32" s="40">
        <v>900627</v>
      </c>
      <c r="M32" s="40">
        <v>838950</v>
      </c>
      <c r="N32" s="40">
        <v>979889</v>
      </c>
      <c r="O32" s="40">
        <v>908262</v>
      </c>
      <c r="P32" s="40">
        <v>674674</v>
      </c>
      <c r="Q32" s="40">
        <v>762360</v>
      </c>
      <c r="R32" s="40">
        <v>822505</v>
      </c>
      <c r="S32" s="40">
        <v>806382</v>
      </c>
      <c r="T32" s="40">
        <v>852380</v>
      </c>
      <c r="U32" s="40">
        <v>841699</v>
      </c>
      <c r="V32" s="40">
        <v>793403</v>
      </c>
      <c r="W32" s="40">
        <v>793006</v>
      </c>
      <c r="X32" s="40">
        <v>792894</v>
      </c>
      <c r="Y32" s="40">
        <v>686135</v>
      </c>
      <c r="Z32" s="40">
        <v>830700</v>
      </c>
      <c r="AA32" s="40">
        <v>830141</v>
      </c>
      <c r="AB32" s="40">
        <v>675121</v>
      </c>
      <c r="AC32" s="40">
        <v>732197</v>
      </c>
      <c r="AD32" s="40">
        <v>948909</v>
      </c>
      <c r="AE32" s="40">
        <v>673739</v>
      </c>
      <c r="AF32" s="40">
        <v>771297</v>
      </c>
      <c r="AG32" s="40">
        <v>771835</v>
      </c>
      <c r="AH32" s="40">
        <v>745762</v>
      </c>
      <c r="AI32" s="40">
        <v>746999</v>
      </c>
      <c r="AJ32" s="40">
        <v>805518</v>
      </c>
      <c r="AK32" s="40">
        <v>743349</v>
      </c>
      <c r="AL32" s="40">
        <v>896691</v>
      </c>
      <c r="AM32" s="40">
        <v>941009</v>
      </c>
      <c r="AN32" s="40">
        <v>750551</v>
      </c>
      <c r="AO32" s="40">
        <v>713049</v>
      </c>
      <c r="AP32" s="40">
        <v>872430</v>
      </c>
      <c r="AQ32" s="40">
        <v>791010</v>
      </c>
      <c r="AR32" s="40">
        <v>770495</v>
      </c>
      <c r="AS32" s="40">
        <v>862935</v>
      </c>
      <c r="AT32" s="40">
        <v>809332</v>
      </c>
      <c r="AU32" s="40">
        <v>854630</v>
      </c>
      <c r="AV32" s="40">
        <v>827712</v>
      </c>
      <c r="AW32" s="40">
        <v>857707</v>
      </c>
      <c r="AX32" s="40">
        <v>929223</v>
      </c>
      <c r="AY32" s="40">
        <v>963983</v>
      </c>
      <c r="AZ32" s="40">
        <v>813992</v>
      </c>
      <c r="BA32" s="40">
        <v>742230</v>
      </c>
      <c r="BB32" s="40">
        <v>836587</v>
      </c>
      <c r="BC32" s="40">
        <v>816650</v>
      </c>
      <c r="BD32" s="40">
        <v>883306</v>
      </c>
      <c r="BE32" s="40">
        <v>870593</v>
      </c>
      <c r="BF32" s="40">
        <v>870658</v>
      </c>
      <c r="BG32" s="40">
        <v>938992</v>
      </c>
      <c r="BH32" s="40">
        <v>825244</v>
      </c>
      <c r="BI32" s="40">
        <v>1154746</v>
      </c>
      <c r="BJ32" s="40">
        <v>868714</v>
      </c>
      <c r="BK32" s="40">
        <v>820425</v>
      </c>
      <c r="BL32" s="40">
        <v>809009</v>
      </c>
      <c r="BM32" s="40" t="s">
        <v>43</v>
      </c>
      <c r="BN32" s="40" t="s">
        <v>43</v>
      </c>
      <c r="BO32" s="40" t="s">
        <v>43</v>
      </c>
      <c r="BP32" s="40" t="s">
        <v>43</v>
      </c>
      <c r="BQ32" s="40" t="s">
        <v>43</v>
      </c>
      <c r="BR32" s="40" t="s">
        <v>43</v>
      </c>
      <c r="BS32" s="40" t="s">
        <v>43</v>
      </c>
      <c r="BT32" s="40" t="s">
        <v>43</v>
      </c>
      <c r="BU32" s="40" t="s">
        <v>43</v>
      </c>
      <c r="BV32" s="40" t="s">
        <v>43</v>
      </c>
      <c r="BW32" s="40" t="s">
        <v>43</v>
      </c>
    </row>
    <row r="33" spans="1:89" x14ac:dyDescent="0.25">
      <c r="A33" s="11" t="s">
        <v>55</v>
      </c>
      <c r="B33" s="39" t="s">
        <v>51</v>
      </c>
      <c r="C33" s="42" t="s">
        <v>48</v>
      </c>
      <c r="D33" s="40">
        <v>957572</v>
      </c>
      <c r="E33" s="40">
        <v>985469</v>
      </c>
      <c r="F33" s="40">
        <v>1171244</v>
      </c>
      <c r="G33" s="40">
        <v>1162084</v>
      </c>
      <c r="H33" s="40">
        <v>993272</v>
      </c>
      <c r="I33" s="40">
        <v>1250125</v>
      </c>
      <c r="J33" s="40">
        <v>1204074</v>
      </c>
      <c r="K33" s="40">
        <v>939881</v>
      </c>
      <c r="L33" s="40">
        <v>1154080</v>
      </c>
      <c r="M33" s="40">
        <v>1059028</v>
      </c>
      <c r="N33" s="40">
        <v>1093496</v>
      </c>
      <c r="O33" s="40">
        <v>1049751</v>
      </c>
      <c r="P33" s="40">
        <v>1040075</v>
      </c>
      <c r="Q33" s="40">
        <v>1075245</v>
      </c>
      <c r="R33" s="40">
        <v>1281803</v>
      </c>
      <c r="S33" s="40">
        <v>1085193</v>
      </c>
      <c r="T33" s="40">
        <v>1151603</v>
      </c>
      <c r="U33" s="40">
        <v>1299861</v>
      </c>
      <c r="V33" s="40">
        <v>1076899</v>
      </c>
      <c r="W33" s="40">
        <v>1068809</v>
      </c>
      <c r="X33" s="40">
        <v>1305535</v>
      </c>
      <c r="Y33" s="40">
        <v>1077670</v>
      </c>
      <c r="Z33" s="40">
        <v>1232175</v>
      </c>
      <c r="AA33" s="40">
        <v>1183940</v>
      </c>
      <c r="AB33" s="40">
        <v>1153011</v>
      </c>
      <c r="AC33" s="40">
        <v>1095278</v>
      </c>
      <c r="AD33" s="40">
        <v>1289178</v>
      </c>
      <c r="AE33" s="40">
        <v>1067204</v>
      </c>
      <c r="AF33" s="40">
        <v>1197710</v>
      </c>
      <c r="AG33" s="40">
        <v>1357573</v>
      </c>
      <c r="AH33" s="40">
        <v>1157650</v>
      </c>
      <c r="AI33" s="40">
        <v>1007948</v>
      </c>
      <c r="AJ33" s="40">
        <v>1349399</v>
      </c>
      <c r="AK33" s="40">
        <v>1069764</v>
      </c>
      <c r="AL33" s="40">
        <v>1221684</v>
      </c>
      <c r="AM33" s="40">
        <v>1111777</v>
      </c>
      <c r="AN33" s="40">
        <v>1158203</v>
      </c>
      <c r="AO33" s="40">
        <v>1080866</v>
      </c>
      <c r="AP33" s="40">
        <v>1268397</v>
      </c>
      <c r="AQ33" s="40">
        <v>1180962</v>
      </c>
      <c r="AR33" s="40">
        <v>1098099</v>
      </c>
      <c r="AS33" s="40">
        <v>1354312</v>
      </c>
      <c r="AT33" s="40">
        <v>1143958</v>
      </c>
      <c r="AU33" s="40">
        <v>1112789</v>
      </c>
      <c r="AV33" s="40">
        <v>1212369</v>
      </c>
      <c r="AW33" s="40">
        <v>1201049</v>
      </c>
      <c r="AX33" s="40">
        <v>1234342</v>
      </c>
      <c r="AY33" s="40">
        <v>1132025</v>
      </c>
      <c r="AZ33" s="40">
        <v>1152987</v>
      </c>
      <c r="BA33" s="40">
        <v>1160751</v>
      </c>
      <c r="BB33" s="40">
        <v>1342380</v>
      </c>
      <c r="BC33" s="40">
        <v>1115766</v>
      </c>
      <c r="BD33" s="40">
        <v>1341435</v>
      </c>
      <c r="BE33" s="40">
        <v>1265834</v>
      </c>
      <c r="BF33" s="40">
        <v>1295557</v>
      </c>
      <c r="BG33" s="40">
        <v>1301585</v>
      </c>
      <c r="BH33" s="40">
        <v>1285679</v>
      </c>
      <c r="BI33" s="40">
        <v>1008122</v>
      </c>
      <c r="BJ33" s="40">
        <v>1221761</v>
      </c>
      <c r="BK33" s="40">
        <v>1049675</v>
      </c>
      <c r="BL33" s="40">
        <v>1169824</v>
      </c>
      <c r="BM33" s="40" t="s">
        <v>43</v>
      </c>
      <c r="BN33" s="40" t="s">
        <v>43</v>
      </c>
      <c r="BO33" s="40" t="s">
        <v>43</v>
      </c>
      <c r="BP33" s="40" t="s">
        <v>43</v>
      </c>
      <c r="BQ33" s="40" t="s">
        <v>43</v>
      </c>
      <c r="BR33" s="40" t="s">
        <v>43</v>
      </c>
      <c r="BS33" s="40" t="s">
        <v>43</v>
      </c>
      <c r="BT33" s="40" t="s">
        <v>43</v>
      </c>
      <c r="BU33" s="40" t="s">
        <v>43</v>
      </c>
      <c r="BV33" s="40" t="s">
        <v>43</v>
      </c>
      <c r="BW33" s="40" t="s">
        <v>43</v>
      </c>
    </row>
    <row r="34" spans="1:89" x14ac:dyDescent="0.25">
      <c r="A34" s="11" t="s">
        <v>55</v>
      </c>
      <c r="B34" s="39" t="s">
        <v>52</v>
      </c>
      <c r="C34" s="42" t="s">
        <v>48</v>
      </c>
      <c r="D34" s="40">
        <v>313975</v>
      </c>
      <c r="E34" s="40">
        <v>329969</v>
      </c>
      <c r="F34" s="40">
        <v>356525</v>
      </c>
      <c r="G34" s="40">
        <v>331783</v>
      </c>
      <c r="H34" s="40">
        <v>312893</v>
      </c>
      <c r="I34" s="40">
        <v>365439</v>
      </c>
      <c r="J34" s="40">
        <v>388677</v>
      </c>
      <c r="K34" s="40">
        <v>289060</v>
      </c>
      <c r="L34" s="40">
        <v>350199</v>
      </c>
      <c r="M34" s="40">
        <v>337526</v>
      </c>
      <c r="N34" s="40">
        <v>357216</v>
      </c>
      <c r="O34" s="40">
        <v>294891</v>
      </c>
      <c r="P34" s="40">
        <v>311620</v>
      </c>
      <c r="Q34" s="40">
        <v>334558</v>
      </c>
      <c r="R34" s="40">
        <v>378364</v>
      </c>
      <c r="S34" s="40">
        <v>344984</v>
      </c>
      <c r="T34" s="40">
        <v>373979</v>
      </c>
      <c r="U34" s="40">
        <v>411859</v>
      </c>
      <c r="V34" s="40">
        <v>323612</v>
      </c>
      <c r="W34" s="40">
        <v>301787</v>
      </c>
      <c r="X34" s="40">
        <v>351222</v>
      </c>
      <c r="Y34" s="40">
        <v>308137</v>
      </c>
      <c r="Z34" s="40">
        <v>357592</v>
      </c>
      <c r="AA34" s="40">
        <v>318757</v>
      </c>
      <c r="AB34" s="40">
        <v>342285</v>
      </c>
      <c r="AC34" s="40">
        <v>329627</v>
      </c>
      <c r="AD34" s="40">
        <v>392861</v>
      </c>
      <c r="AE34" s="40">
        <v>331890</v>
      </c>
      <c r="AF34" s="40">
        <v>366509</v>
      </c>
      <c r="AG34" s="40">
        <v>429787</v>
      </c>
      <c r="AH34" s="40">
        <v>385020</v>
      </c>
      <c r="AI34" s="40">
        <v>328472</v>
      </c>
      <c r="AJ34" s="40">
        <v>373114</v>
      </c>
      <c r="AK34" s="40">
        <v>330605</v>
      </c>
      <c r="AL34" s="40">
        <v>407837</v>
      </c>
      <c r="AM34" s="40">
        <v>351078</v>
      </c>
      <c r="AN34" s="40">
        <v>398212</v>
      </c>
      <c r="AO34" s="40">
        <v>358350</v>
      </c>
      <c r="AP34" s="40">
        <v>413402</v>
      </c>
      <c r="AQ34" s="40">
        <v>372539</v>
      </c>
      <c r="AR34" s="40">
        <v>366190</v>
      </c>
      <c r="AS34" s="40">
        <v>398910</v>
      </c>
      <c r="AT34" s="40">
        <v>363109</v>
      </c>
      <c r="AU34" s="40">
        <v>346078</v>
      </c>
      <c r="AV34" s="40">
        <v>393058</v>
      </c>
      <c r="AW34" s="40">
        <v>431829</v>
      </c>
      <c r="AX34" s="40">
        <v>459428</v>
      </c>
      <c r="AY34" s="40">
        <v>333987</v>
      </c>
      <c r="AZ34" s="40">
        <v>379471</v>
      </c>
      <c r="BA34" s="40">
        <v>369793</v>
      </c>
      <c r="BB34" s="40">
        <v>383596</v>
      </c>
      <c r="BC34" s="40">
        <v>348365</v>
      </c>
      <c r="BD34" s="40">
        <v>440398</v>
      </c>
      <c r="BE34" s="40">
        <v>413308</v>
      </c>
      <c r="BF34" s="40">
        <v>416142</v>
      </c>
      <c r="BG34" s="40">
        <v>442532</v>
      </c>
      <c r="BH34" s="40">
        <v>409773</v>
      </c>
      <c r="BI34" s="40">
        <v>385050</v>
      </c>
      <c r="BJ34" s="40">
        <v>407285</v>
      </c>
      <c r="BK34" s="40">
        <v>340524</v>
      </c>
      <c r="BL34" s="40">
        <v>410425</v>
      </c>
      <c r="BM34" s="40" t="s">
        <v>43</v>
      </c>
      <c r="BN34" s="40" t="s">
        <v>43</v>
      </c>
      <c r="BO34" s="40" t="s">
        <v>43</v>
      </c>
      <c r="BP34" s="40" t="s">
        <v>43</v>
      </c>
      <c r="BQ34" s="40" t="s">
        <v>43</v>
      </c>
      <c r="BR34" s="40" t="s">
        <v>43</v>
      </c>
      <c r="BS34" s="40" t="s">
        <v>43</v>
      </c>
      <c r="BT34" s="40" t="s">
        <v>43</v>
      </c>
      <c r="BU34" s="40" t="s">
        <v>43</v>
      </c>
      <c r="BV34" s="40" t="s">
        <v>43</v>
      </c>
      <c r="BW34" s="40" t="s">
        <v>43</v>
      </c>
    </row>
    <row r="35" spans="1:89" x14ac:dyDescent="0.25">
      <c r="A35" s="11" t="s">
        <v>55</v>
      </c>
      <c r="B35" s="39" t="s">
        <v>53</v>
      </c>
      <c r="C35" s="42" t="s">
        <v>48</v>
      </c>
      <c r="D35" s="40">
        <v>643597</v>
      </c>
      <c r="E35" s="40">
        <v>655501</v>
      </c>
      <c r="F35" s="40">
        <v>814719</v>
      </c>
      <c r="G35" s="40">
        <v>830301</v>
      </c>
      <c r="H35" s="40">
        <v>680378</v>
      </c>
      <c r="I35" s="40">
        <v>884686</v>
      </c>
      <c r="J35" s="40">
        <v>815396</v>
      </c>
      <c r="K35" s="40">
        <v>650821</v>
      </c>
      <c r="L35" s="40">
        <v>803880</v>
      </c>
      <c r="M35" s="40">
        <v>721502</v>
      </c>
      <c r="N35" s="40">
        <v>736280</v>
      </c>
      <c r="O35" s="40">
        <v>754859</v>
      </c>
      <c r="P35" s="40">
        <v>728455</v>
      </c>
      <c r="Q35" s="40">
        <v>740687</v>
      </c>
      <c r="R35" s="40">
        <v>903439</v>
      </c>
      <c r="S35" s="40">
        <v>740209</v>
      </c>
      <c r="T35" s="40">
        <v>777624</v>
      </c>
      <c r="U35" s="40">
        <v>888002</v>
      </c>
      <c r="V35" s="40">
        <v>753287</v>
      </c>
      <c r="W35" s="40">
        <v>767022</v>
      </c>
      <c r="X35" s="40">
        <v>954314</v>
      </c>
      <c r="Y35" s="40">
        <v>769532</v>
      </c>
      <c r="Z35" s="40">
        <v>874582</v>
      </c>
      <c r="AA35" s="40">
        <v>865183</v>
      </c>
      <c r="AB35" s="40">
        <v>810727</v>
      </c>
      <c r="AC35" s="40">
        <v>765651</v>
      </c>
      <c r="AD35" s="40">
        <v>896316</v>
      </c>
      <c r="AE35" s="40">
        <v>735314</v>
      </c>
      <c r="AF35" s="40">
        <v>831201</v>
      </c>
      <c r="AG35" s="40">
        <v>927786</v>
      </c>
      <c r="AH35" s="40">
        <v>772630</v>
      </c>
      <c r="AI35" s="40">
        <v>679476</v>
      </c>
      <c r="AJ35" s="40">
        <v>976285</v>
      </c>
      <c r="AK35" s="40">
        <v>739158</v>
      </c>
      <c r="AL35" s="40">
        <v>813848</v>
      </c>
      <c r="AM35" s="40">
        <v>760699</v>
      </c>
      <c r="AN35" s="40">
        <v>759991</v>
      </c>
      <c r="AO35" s="40">
        <v>722516</v>
      </c>
      <c r="AP35" s="40">
        <v>854995</v>
      </c>
      <c r="AQ35" s="40">
        <v>808424</v>
      </c>
      <c r="AR35" s="40">
        <v>731909</v>
      </c>
      <c r="AS35" s="40">
        <v>955402</v>
      </c>
      <c r="AT35" s="40">
        <v>780849</v>
      </c>
      <c r="AU35" s="40">
        <v>766711</v>
      </c>
      <c r="AV35" s="40">
        <v>819311</v>
      </c>
      <c r="AW35" s="40">
        <v>769220</v>
      </c>
      <c r="AX35" s="40">
        <v>774914</v>
      </c>
      <c r="AY35" s="40">
        <v>798038</v>
      </c>
      <c r="AZ35" s="40">
        <v>773516</v>
      </c>
      <c r="BA35" s="40">
        <v>790957</v>
      </c>
      <c r="BB35" s="40">
        <v>958784</v>
      </c>
      <c r="BC35" s="40">
        <v>767401</v>
      </c>
      <c r="BD35" s="40">
        <v>901037</v>
      </c>
      <c r="BE35" s="40">
        <v>852526</v>
      </c>
      <c r="BF35" s="40">
        <v>879415</v>
      </c>
      <c r="BG35" s="40">
        <v>859053</v>
      </c>
      <c r="BH35" s="40">
        <v>875906</v>
      </c>
      <c r="BI35" s="40">
        <v>623071</v>
      </c>
      <c r="BJ35" s="40">
        <v>814476</v>
      </c>
      <c r="BK35" s="40">
        <v>709152</v>
      </c>
      <c r="BL35" s="40">
        <v>759398</v>
      </c>
      <c r="BM35" s="40" t="s">
        <v>43</v>
      </c>
      <c r="BN35" s="40" t="s">
        <v>43</v>
      </c>
      <c r="BO35" s="40" t="s">
        <v>43</v>
      </c>
      <c r="BP35" s="40" t="s">
        <v>43</v>
      </c>
      <c r="BQ35" s="40" t="s">
        <v>43</v>
      </c>
      <c r="BR35" s="40" t="s">
        <v>43</v>
      </c>
      <c r="BS35" s="40" t="s">
        <v>43</v>
      </c>
      <c r="BT35" s="40" t="s">
        <v>43</v>
      </c>
      <c r="BU35" s="40" t="s">
        <v>43</v>
      </c>
      <c r="BV35" s="40" t="s">
        <v>43</v>
      </c>
      <c r="BW35" s="40" t="s">
        <v>43</v>
      </c>
    </row>
    <row r="36" spans="1:89" x14ac:dyDescent="0.25">
      <c r="B36" s="11" t="s">
        <v>56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</row>
    <row r="37" spans="1:89" x14ac:dyDescent="0.25">
      <c r="A37" s="11" t="s">
        <v>56</v>
      </c>
      <c r="B37" s="39" t="s">
        <v>20</v>
      </c>
      <c r="C37" s="42" t="s">
        <v>42</v>
      </c>
      <c r="D37" s="40">
        <v>427</v>
      </c>
      <c r="E37" s="40">
        <v>435</v>
      </c>
      <c r="F37" s="40">
        <v>438</v>
      </c>
      <c r="G37" s="40">
        <v>438</v>
      </c>
      <c r="H37" s="40">
        <v>437</v>
      </c>
      <c r="I37" s="40">
        <v>436</v>
      </c>
      <c r="J37" s="40">
        <v>436</v>
      </c>
      <c r="K37" s="40">
        <v>436</v>
      </c>
      <c r="L37" s="40">
        <v>432</v>
      </c>
      <c r="M37" s="40">
        <v>430</v>
      </c>
      <c r="N37" s="40">
        <v>430</v>
      </c>
      <c r="O37" s="40">
        <v>430</v>
      </c>
      <c r="P37" s="40">
        <v>454</v>
      </c>
      <c r="Q37" s="40">
        <v>448</v>
      </c>
      <c r="R37" s="40">
        <v>450</v>
      </c>
      <c r="S37" s="40">
        <v>448</v>
      </c>
      <c r="T37" s="40">
        <v>447</v>
      </c>
      <c r="U37" s="40">
        <v>445</v>
      </c>
      <c r="V37" s="40">
        <v>444</v>
      </c>
      <c r="W37" s="40">
        <v>443</v>
      </c>
      <c r="X37" s="40">
        <v>443</v>
      </c>
      <c r="Y37" s="40">
        <v>442</v>
      </c>
      <c r="Z37" s="40">
        <v>442</v>
      </c>
      <c r="AA37" s="40">
        <v>440</v>
      </c>
      <c r="AB37" s="40">
        <v>431</v>
      </c>
      <c r="AC37" s="40">
        <v>438</v>
      </c>
      <c r="AD37" s="40">
        <v>440</v>
      </c>
      <c r="AE37" s="40">
        <v>440</v>
      </c>
      <c r="AF37" s="40">
        <v>439</v>
      </c>
      <c r="AG37" s="40">
        <v>439</v>
      </c>
      <c r="AH37" s="40">
        <v>442</v>
      </c>
      <c r="AI37" s="40">
        <v>440</v>
      </c>
      <c r="AJ37" s="40">
        <v>442</v>
      </c>
      <c r="AK37" s="40">
        <v>442</v>
      </c>
      <c r="AL37" s="40">
        <v>441</v>
      </c>
      <c r="AM37" s="40">
        <v>441</v>
      </c>
      <c r="AN37" s="40">
        <v>435</v>
      </c>
      <c r="AO37" s="40">
        <v>443</v>
      </c>
      <c r="AP37" s="40">
        <v>449</v>
      </c>
      <c r="AQ37" s="40">
        <v>448</v>
      </c>
      <c r="AR37" s="40">
        <v>446</v>
      </c>
      <c r="AS37" s="40">
        <v>446</v>
      </c>
      <c r="AT37" s="40">
        <v>446</v>
      </c>
      <c r="AU37" s="40">
        <v>445</v>
      </c>
      <c r="AV37" s="40">
        <v>445</v>
      </c>
      <c r="AW37" s="40">
        <v>443</v>
      </c>
      <c r="AX37" s="40">
        <v>442</v>
      </c>
      <c r="AY37" s="40">
        <v>442</v>
      </c>
      <c r="AZ37" s="40">
        <v>439</v>
      </c>
      <c r="BA37" s="40">
        <v>446</v>
      </c>
      <c r="BB37" s="40">
        <v>446</v>
      </c>
      <c r="BC37" s="40">
        <v>447</v>
      </c>
      <c r="BD37" s="40">
        <v>445</v>
      </c>
      <c r="BE37" s="40">
        <v>443</v>
      </c>
      <c r="BF37" s="40">
        <v>443</v>
      </c>
      <c r="BG37" s="40">
        <v>443</v>
      </c>
      <c r="BH37" s="40">
        <v>442</v>
      </c>
      <c r="BI37" s="40">
        <v>442</v>
      </c>
      <c r="BJ37" s="40">
        <v>442</v>
      </c>
      <c r="BK37" s="40">
        <v>441</v>
      </c>
      <c r="BL37" s="40">
        <v>441</v>
      </c>
      <c r="BM37" s="40" t="s">
        <v>43</v>
      </c>
      <c r="BN37" s="40" t="s">
        <v>43</v>
      </c>
      <c r="BO37" s="40" t="s">
        <v>43</v>
      </c>
      <c r="BP37" s="40" t="s">
        <v>43</v>
      </c>
      <c r="BQ37" s="40" t="s">
        <v>43</v>
      </c>
      <c r="BR37" s="40" t="s">
        <v>43</v>
      </c>
      <c r="BS37" s="40" t="s">
        <v>43</v>
      </c>
      <c r="BT37" s="40" t="s">
        <v>43</v>
      </c>
      <c r="BU37" s="40" t="s">
        <v>43</v>
      </c>
      <c r="BV37" s="40" t="s">
        <v>43</v>
      </c>
      <c r="BW37" s="40" t="s">
        <v>43</v>
      </c>
    </row>
    <row r="38" spans="1:89" x14ac:dyDescent="0.25">
      <c r="A38" s="11" t="s">
        <v>56</v>
      </c>
      <c r="B38" s="39" t="s">
        <v>44</v>
      </c>
      <c r="C38" s="42" t="s">
        <v>42</v>
      </c>
      <c r="D38" s="40">
        <v>78111</v>
      </c>
      <c r="E38" s="40">
        <v>78519</v>
      </c>
      <c r="F38" s="40">
        <v>79051</v>
      </c>
      <c r="G38" s="40">
        <v>78972</v>
      </c>
      <c r="H38" s="40">
        <v>78953</v>
      </c>
      <c r="I38" s="40">
        <v>79025</v>
      </c>
      <c r="J38" s="40">
        <v>78846</v>
      </c>
      <c r="K38" s="40">
        <v>79205</v>
      </c>
      <c r="L38" s="40">
        <v>79182</v>
      </c>
      <c r="M38" s="40">
        <v>79243</v>
      </c>
      <c r="N38" s="40">
        <v>78931</v>
      </c>
      <c r="O38" s="40">
        <v>78701</v>
      </c>
      <c r="P38" s="40">
        <v>79522</v>
      </c>
      <c r="Q38" s="40">
        <v>79583</v>
      </c>
      <c r="R38" s="40">
        <v>79840</v>
      </c>
      <c r="S38" s="40">
        <v>79409</v>
      </c>
      <c r="T38" s="40">
        <v>79229</v>
      </c>
      <c r="U38" s="40">
        <v>79133</v>
      </c>
      <c r="V38" s="40">
        <v>79094</v>
      </c>
      <c r="W38" s="40">
        <v>79329</v>
      </c>
      <c r="X38" s="40">
        <v>80187</v>
      </c>
      <c r="Y38" s="40">
        <v>80150</v>
      </c>
      <c r="Z38" s="40">
        <v>79929</v>
      </c>
      <c r="AA38" s="40">
        <v>79665</v>
      </c>
      <c r="AB38" s="40">
        <v>79339</v>
      </c>
      <c r="AC38" s="40">
        <v>79899</v>
      </c>
      <c r="AD38" s="40">
        <v>80138</v>
      </c>
      <c r="AE38" s="40">
        <v>80126</v>
      </c>
      <c r="AF38" s="40">
        <v>80039</v>
      </c>
      <c r="AG38" s="40">
        <v>80599</v>
      </c>
      <c r="AH38" s="40">
        <v>80723</v>
      </c>
      <c r="AI38" s="40">
        <v>80496</v>
      </c>
      <c r="AJ38" s="40">
        <v>81680</v>
      </c>
      <c r="AK38" s="40">
        <v>81907</v>
      </c>
      <c r="AL38" s="40">
        <v>81685</v>
      </c>
      <c r="AM38" s="40">
        <v>82076</v>
      </c>
      <c r="AN38" s="40">
        <v>81523</v>
      </c>
      <c r="AO38" s="40">
        <v>81955</v>
      </c>
      <c r="AP38" s="40">
        <v>82562</v>
      </c>
      <c r="AQ38" s="40">
        <v>82528</v>
      </c>
      <c r="AR38" s="40">
        <v>82403</v>
      </c>
      <c r="AS38" s="40">
        <v>82463</v>
      </c>
      <c r="AT38" s="40">
        <v>82809</v>
      </c>
      <c r="AU38" s="40">
        <v>82996</v>
      </c>
      <c r="AV38" s="40">
        <v>83209</v>
      </c>
      <c r="AW38" s="40">
        <v>83586</v>
      </c>
      <c r="AX38" s="40">
        <v>83507</v>
      </c>
      <c r="AY38" s="40">
        <v>83258</v>
      </c>
      <c r="AZ38" s="40">
        <v>82857</v>
      </c>
      <c r="BA38" s="40">
        <v>83339</v>
      </c>
      <c r="BB38" s="40">
        <v>83074</v>
      </c>
      <c r="BC38" s="40">
        <v>82929</v>
      </c>
      <c r="BD38" s="40">
        <v>82629</v>
      </c>
      <c r="BE38" s="40">
        <v>82295</v>
      </c>
      <c r="BF38" s="40">
        <v>82261</v>
      </c>
      <c r="BG38" s="40">
        <v>82454</v>
      </c>
      <c r="BH38" s="40">
        <v>82798</v>
      </c>
      <c r="BI38" s="40">
        <v>82419</v>
      </c>
      <c r="BJ38" s="40">
        <v>82209</v>
      </c>
      <c r="BK38" s="40">
        <v>81681</v>
      </c>
      <c r="BL38" s="40">
        <v>81428</v>
      </c>
      <c r="BM38" s="40" t="s">
        <v>43</v>
      </c>
      <c r="BN38" s="40" t="s">
        <v>43</v>
      </c>
      <c r="BO38" s="40" t="s">
        <v>43</v>
      </c>
      <c r="BP38" s="40" t="s">
        <v>43</v>
      </c>
      <c r="BQ38" s="40" t="s">
        <v>43</v>
      </c>
      <c r="BR38" s="40" t="s">
        <v>43</v>
      </c>
      <c r="BS38" s="40" t="s">
        <v>43</v>
      </c>
      <c r="BT38" s="40" t="s">
        <v>43</v>
      </c>
      <c r="BU38" s="40" t="s">
        <v>43</v>
      </c>
      <c r="BV38" s="40" t="s">
        <v>43</v>
      </c>
      <c r="BW38" s="40" t="s">
        <v>43</v>
      </c>
    </row>
    <row r="39" spans="1:89" x14ac:dyDescent="0.25">
      <c r="A39" s="11" t="s">
        <v>56</v>
      </c>
      <c r="B39" s="39" t="s">
        <v>45</v>
      </c>
      <c r="C39" s="42" t="s">
        <v>46</v>
      </c>
      <c r="D39" s="40">
        <v>10714</v>
      </c>
      <c r="E39" s="40">
        <v>10215</v>
      </c>
      <c r="F39" s="40">
        <v>11251</v>
      </c>
      <c r="G39" s="40">
        <v>10469</v>
      </c>
      <c r="H39" s="40">
        <v>9717</v>
      </c>
      <c r="I39" s="40">
        <v>11135</v>
      </c>
      <c r="J39" s="40">
        <v>10884</v>
      </c>
      <c r="K39" s="40">
        <v>9897</v>
      </c>
      <c r="L39" s="40">
        <v>11049</v>
      </c>
      <c r="M39" s="40">
        <v>10994</v>
      </c>
      <c r="N39" s="40">
        <v>10950</v>
      </c>
      <c r="O39" s="40">
        <v>9546</v>
      </c>
      <c r="P39" s="40">
        <v>10785</v>
      </c>
      <c r="Q39" s="40">
        <v>10913</v>
      </c>
      <c r="R39" s="40">
        <v>10989</v>
      </c>
      <c r="S39" s="40">
        <v>11052</v>
      </c>
      <c r="T39" s="40">
        <v>10429</v>
      </c>
      <c r="U39" s="40">
        <v>11100</v>
      </c>
      <c r="V39" s="40">
        <v>10316</v>
      </c>
      <c r="W39" s="40">
        <v>10350</v>
      </c>
      <c r="X39" s="40">
        <v>11016</v>
      </c>
      <c r="Y39" s="40">
        <v>10175</v>
      </c>
      <c r="Z39" s="40">
        <v>11343</v>
      </c>
      <c r="AA39" s="40">
        <v>9608</v>
      </c>
      <c r="AB39" s="40">
        <v>11065</v>
      </c>
      <c r="AC39" s="40">
        <v>10413</v>
      </c>
      <c r="AD39" s="40">
        <v>11818</v>
      </c>
      <c r="AE39" s="40">
        <v>9759</v>
      </c>
      <c r="AF39" s="40">
        <v>10927</v>
      </c>
      <c r="AG39" s="40">
        <v>10929</v>
      </c>
      <c r="AH39" s="40">
        <v>10560</v>
      </c>
      <c r="AI39" s="40">
        <v>10655</v>
      </c>
      <c r="AJ39" s="40">
        <v>10846</v>
      </c>
      <c r="AK39" s="40">
        <v>10578</v>
      </c>
      <c r="AL39" s="40">
        <v>11574</v>
      </c>
      <c r="AM39" s="40">
        <v>9362</v>
      </c>
      <c r="AN39" s="40">
        <v>11460</v>
      </c>
      <c r="AO39" s="40">
        <v>10543</v>
      </c>
      <c r="AP39" s="40">
        <v>11170</v>
      </c>
      <c r="AQ39" s="40">
        <v>10695</v>
      </c>
      <c r="AR39" s="40">
        <v>10781</v>
      </c>
      <c r="AS39" s="40">
        <v>11060</v>
      </c>
      <c r="AT39" s="40">
        <v>10886</v>
      </c>
      <c r="AU39" s="40">
        <v>11092</v>
      </c>
      <c r="AV39" s="40">
        <v>10832</v>
      </c>
      <c r="AW39" s="40">
        <v>11273</v>
      </c>
      <c r="AX39" s="40">
        <v>11647</v>
      </c>
      <c r="AY39" s="40">
        <v>9342</v>
      </c>
      <c r="AZ39" s="40">
        <v>11696</v>
      </c>
      <c r="BA39" s="40">
        <v>10749</v>
      </c>
      <c r="BB39" s="40">
        <v>11382</v>
      </c>
      <c r="BC39" s="40">
        <v>10835</v>
      </c>
      <c r="BD39" s="40">
        <v>11174</v>
      </c>
      <c r="BE39" s="40">
        <v>10196</v>
      </c>
      <c r="BF39" s="40">
        <v>10811</v>
      </c>
      <c r="BG39" s="40">
        <v>10958</v>
      </c>
      <c r="BH39" s="40">
        <v>11055</v>
      </c>
      <c r="BI39" s="40">
        <v>10969</v>
      </c>
      <c r="BJ39" s="40">
        <v>11087</v>
      </c>
      <c r="BK39" s="40">
        <v>9289</v>
      </c>
      <c r="BL39" s="40">
        <v>11241</v>
      </c>
      <c r="BM39" s="40" t="s">
        <v>43</v>
      </c>
      <c r="BN39" s="40" t="s">
        <v>43</v>
      </c>
      <c r="BO39" s="40" t="s">
        <v>43</v>
      </c>
      <c r="BP39" s="40" t="s">
        <v>43</v>
      </c>
      <c r="BQ39" s="40" t="s">
        <v>43</v>
      </c>
      <c r="BR39" s="40" t="s">
        <v>43</v>
      </c>
      <c r="BS39" s="40" t="s">
        <v>43</v>
      </c>
      <c r="BT39" s="40" t="s">
        <v>43</v>
      </c>
      <c r="BU39" s="40" t="s">
        <v>43</v>
      </c>
      <c r="BV39" s="40" t="s">
        <v>43</v>
      </c>
      <c r="BW39" s="40" t="s">
        <v>43</v>
      </c>
    </row>
    <row r="40" spans="1:89" x14ac:dyDescent="0.25">
      <c r="A40" s="11" t="s">
        <v>56</v>
      </c>
      <c r="B40" s="39" t="s">
        <v>47</v>
      </c>
      <c r="C40" s="42" t="s">
        <v>48</v>
      </c>
      <c r="D40" s="40">
        <v>229801</v>
      </c>
      <c r="E40" s="40">
        <v>228702</v>
      </c>
      <c r="F40" s="40">
        <v>245415</v>
      </c>
      <c r="G40" s="40">
        <v>271301</v>
      </c>
      <c r="H40" s="40">
        <v>248158</v>
      </c>
      <c r="I40" s="40">
        <v>260053</v>
      </c>
      <c r="J40" s="40">
        <v>240171</v>
      </c>
      <c r="K40" s="40">
        <v>235394</v>
      </c>
      <c r="L40" s="40">
        <v>235315</v>
      </c>
      <c r="M40" s="40">
        <v>248069</v>
      </c>
      <c r="N40" s="40">
        <v>302073</v>
      </c>
      <c r="O40" s="40">
        <v>244181</v>
      </c>
      <c r="P40" s="40">
        <v>238080</v>
      </c>
      <c r="Q40" s="40">
        <v>237977</v>
      </c>
      <c r="R40" s="40">
        <v>251367</v>
      </c>
      <c r="S40" s="40">
        <v>270774</v>
      </c>
      <c r="T40" s="40">
        <v>255321</v>
      </c>
      <c r="U40" s="40">
        <v>266663</v>
      </c>
      <c r="V40" s="40">
        <v>242948</v>
      </c>
      <c r="W40" s="40">
        <v>243323</v>
      </c>
      <c r="X40" s="40">
        <v>248422</v>
      </c>
      <c r="Y40" s="40">
        <v>261315</v>
      </c>
      <c r="Z40" s="40">
        <v>317372</v>
      </c>
      <c r="AA40" s="40">
        <v>257709</v>
      </c>
      <c r="AB40" s="40">
        <v>247492</v>
      </c>
      <c r="AC40" s="40">
        <v>244335</v>
      </c>
      <c r="AD40" s="40">
        <v>267138</v>
      </c>
      <c r="AE40" s="40">
        <v>276945</v>
      </c>
      <c r="AF40" s="40">
        <v>276832</v>
      </c>
      <c r="AG40" s="40">
        <v>275121</v>
      </c>
      <c r="AH40" s="40">
        <v>256462</v>
      </c>
      <c r="AI40" s="40">
        <v>255275</v>
      </c>
      <c r="AJ40" s="40">
        <v>255879</v>
      </c>
      <c r="AK40" s="40">
        <v>267783</v>
      </c>
      <c r="AL40" s="40">
        <v>328364</v>
      </c>
      <c r="AM40" s="40">
        <v>268106</v>
      </c>
      <c r="AN40" s="40">
        <v>261607</v>
      </c>
      <c r="AO40" s="40">
        <v>257065</v>
      </c>
      <c r="AP40" s="40">
        <v>285278</v>
      </c>
      <c r="AQ40" s="40">
        <v>295199</v>
      </c>
      <c r="AR40" s="40">
        <v>289777</v>
      </c>
      <c r="AS40" s="40">
        <v>294507</v>
      </c>
      <c r="AT40" s="40">
        <v>270476</v>
      </c>
      <c r="AU40" s="40">
        <v>266433</v>
      </c>
      <c r="AV40" s="40">
        <v>266503</v>
      </c>
      <c r="AW40" s="40">
        <v>282863</v>
      </c>
      <c r="AX40" s="40">
        <v>342262</v>
      </c>
      <c r="AY40" s="40">
        <v>279195</v>
      </c>
      <c r="AZ40" s="40">
        <v>273725</v>
      </c>
      <c r="BA40" s="40">
        <v>268333</v>
      </c>
      <c r="BB40" s="40">
        <v>284344</v>
      </c>
      <c r="BC40" s="40">
        <v>308993</v>
      </c>
      <c r="BD40" s="40">
        <v>297950</v>
      </c>
      <c r="BE40" s="40">
        <v>302110</v>
      </c>
      <c r="BF40" s="40">
        <v>289628</v>
      </c>
      <c r="BG40" s="40">
        <v>273520</v>
      </c>
      <c r="BH40" s="40">
        <v>275572</v>
      </c>
      <c r="BI40" s="40">
        <v>288641</v>
      </c>
      <c r="BJ40" s="40">
        <v>346826</v>
      </c>
      <c r="BK40" s="40">
        <v>285969</v>
      </c>
      <c r="BL40" s="40">
        <v>282823</v>
      </c>
      <c r="BM40" s="40" t="s">
        <v>43</v>
      </c>
      <c r="BN40" s="40" t="s">
        <v>43</v>
      </c>
      <c r="BO40" s="40" t="s">
        <v>43</v>
      </c>
      <c r="BP40" s="40" t="s">
        <v>43</v>
      </c>
      <c r="BQ40" s="40" t="s">
        <v>43</v>
      </c>
      <c r="BR40" s="40" t="s">
        <v>43</v>
      </c>
      <c r="BS40" s="40" t="s">
        <v>43</v>
      </c>
      <c r="BT40" s="40" t="s">
        <v>43</v>
      </c>
      <c r="BU40" s="40" t="s">
        <v>43</v>
      </c>
      <c r="BV40" s="40" t="s">
        <v>43</v>
      </c>
      <c r="BW40" s="40" t="s">
        <v>43</v>
      </c>
    </row>
    <row r="41" spans="1:89" x14ac:dyDescent="0.25">
      <c r="A41" s="11" t="s">
        <v>56</v>
      </c>
      <c r="B41" s="39" t="s">
        <v>49</v>
      </c>
      <c r="C41" s="42" t="s">
        <v>48</v>
      </c>
      <c r="D41" s="40">
        <v>1715807</v>
      </c>
      <c r="E41" s="40">
        <v>1710479</v>
      </c>
      <c r="F41" s="40">
        <v>1934749</v>
      </c>
      <c r="G41" s="40">
        <v>1885670</v>
      </c>
      <c r="H41" s="40">
        <v>1740608</v>
      </c>
      <c r="I41" s="40">
        <v>2005857</v>
      </c>
      <c r="J41" s="40">
        <v>2023393</v>
      </c>
      <c r="K41" s="40">
        <v>1850118</v>
      </c>
      <c r="L41" s="40">
        <v>1963116</v>
      </c>
      <c r="M41" s="40">
        <v>2253761</v>
      </c>
      <c r="N41" s="40">
        <v>2027522</v>
      </c>
      <c r="O41" s="40">
        <v>2019329</v>
      </c>
      <c r="P41" s="40">
        <v>1777167</v>
      </c>
      <c r="Q41" s="40">
        <v>1844868</v>
      </c>
      <c r="R41" s="40">
        <v>1964449</v>
      </c>
      <c r="S41" s="40">
        <v>1970186</v>
      </c>
      <c r="T41" s="40">
        <v>1944673</v>
      </c>
      <c r="U41" s="40">
        <v>2048792</v>
      </c>
      <c r="V41" s="40">
        <v>1871917</v>
      </c>
      <c r="W41" s="40">
        <v>1938812</v>
      </c>
      <c r="X41" s="40">
        <v>2022365</v>
      </c>
      <c r="Y41" s="40">
        <v>1845308</v>
      </c>
      <c r="Z41" s="40">
        <v>2052058</v>
      </c>
      <c r="AA41" s="40">
        <v>1809158</v>
      </c>
      <c r="AB41" s="40">
        <v>1740527</v>
      </c>
      <c r="AC41" s="40">
        <v>1774114</v>
      </c>
      <c r="AD41" s="40">
        <v>2050638</v>
      </c>
      <c r="AE41" s="40">
        <v>1783785</v>
      </c>
      <c r="AF41" s="40">
        <v>1980884</v>
      </c>
      <c r="AG41" s="40">
        <v>1986973</v>
      </c>
      <c r="AH41" s="40">
        <v>1913200</v>
      </c>
      <c r="AI41" s="40">
        <v>1918613</v>
      </c>
      <c r="AJ41" s="40">
        <v>1996511</v>
      </c>
      <c r="AK41" s="40">
        <v>1949098</v>
      </c>
      <c r="AL41" s="40">
        <v>2157548</v>
      </c>
      <c r="AM41" s="40">
        <v>1947303</v>
      </c>
      <c r="AN41" s="40">
        <v>1917423</v>
      </c>
      <c r="AO41" s="40">
        <v>1861322</v>
      </c>
      <c r="AP41" s="40">
        <v>2015505</v>
      </c>
      <c r="AQ41" s="40">
        <v>1957253</v>
      </c>
      <c r="AR41" s="40">
        <v>1939559</v>
      </c>
      <c r="AS41" s="40">
        <v>2053164</v>
      </c>
      <c r="AT41" s="40">
        <v>2005319</v>
      </c>
      <c r="AU41" s="40">
        <v>1963578</v>
      </c>
      <c r="AV41" s="40">
        <v>2012812</v>
      </c>
      <c r="AW41" s="40">
        <v>2146077</v>
      </c>
      <c r="AX41" s="40">
        <v>2117846</v>
      </c>
      <c r="AY41" s="40">
        <v>1803183</v>
      </c>
      <c r="AZ41" s="40">
        <v>1963625</v>
      </c>
      <c r="BA41" s="40">
        <v>1902448</v>
      </c>
      <c r="BB41" s="40">
        <v>2021128</v>
      </c>
      <c r="BC41" s="40">
        <v>2071790</v>
      </c>
      <c r="BD41" s="40">
        <v>2001945</v>
      </c>
      <c r="BE41" s="40">
        <v>2103447</v>
      </c>
      <c r="BF41" s="40">
        <v>2003202</v>
      </c>
      <c r="BG41" s="40">
        <v>1961748</v>
      </c>
      <c r="BH41" s="40">
        <v>2047359</v>
      </c>
      <c r="BI41" s="40">
        <v>2031894</v>
      </c>
      <c r="BJ41" s="40">
        <v>1987461</v>
      </c>
      <c r="BK41" s="40">
        <v>2023413</v>
      </c>
      <c r="BL41" s="40">
        <v>1958198</v>
      </c>
      <c r="BM41" s="10">
        <f>BA41*1+CA41</f>
        <v>1902448.0269487298</v>
      </c>
      <c r="BN41" s="10">
        <f t="shared" ref="BN41" si="21">BB41*1+CB41</f>
        <v>2021128.0109793781</v>
      </c>
      <c r="BO41" s="10">
        <f t="shared" ref="BO41" si="22">BC41*1+CC41</f>
        <v>2071790.0238115159</v>
      </c>
      <c r="BP41" s="10">
        <f t="shared" ref="BP41" si="23">BD41*1+CD41</f>
        <v>2001945.0355898654</v>
      </c>
      <c r="BQ41" s="10">
        <f t="shared" ref="BQ41" si="24">BE41*1+CE41</f>
        <v>2103447.0119473124</v>
      </c>
      <c r="BR41" s="10">
        <f t="shared" ref="BR41" si="25">BF41*1+CF41</f>
        <v>2003201.9974959143</v>
      </c>
      <c r="BS41" s="10">
        <f t="shared" ref="BS41" si="26">BG41*1+CG41</f>
        <v>1961748.0147544104</v>
      </c>
      <c r="BT41" s="10">
        <f t="shared" ref="BT41" si="27">BH41*1+CH41</f>
        <v>2047359.0105597808</v>
      </c>
      <c r="BU41" s="10">
        <f t="shared" ref="BU41" si="28">BI41*1+CI41</f>
        <v>2031893.9744247294</v>
      </c>
      <c r="BV41" s="10">
        <f t="shared" ref="BV41" si="29">BJ41*1+CJ41</f>
        <v>1987460.9950233216</v>
      </c>
      <c r="BW41" s="10">
        <f t="shared" ref="BW41" si="30">BK41*1+CK41</f>
        <v>2023413.0005052304</v>
      </c>
      <c r="BY41" t="s">
        <v>49</v>
      </c>
      <c r="BZ41">
        <f>((BL41/D41)^(1/5))-1</f>
        <v>2.6780550259108304E-2</v>
      </c>
      <c r="CA41">
        <f>((BA41/E41)^(1/4))-1</f>
        <v>2.6948729816801853E-2</v>
      </c>
      <c r="CB41">
        <f>((BB41/F41)^(1/4))-1</f>
        <v>1.097937806980509E-2</v>
      </c>
      <c r="CC41">
        <f>((BC41/G41)^(1/4))-1</f>
        <v>2.3811515851975384E-2</v>
      </c>
      <c r="CD41">
        <f>((BD41/H41)^(1/4))-1</f>
        <v>3.5589865390501352E-2</v>
      </c>
      <c r="CE41">
        <f>((BE41/I41)^(1/4))-1</f>
        <v>1.1947312429259727E-2</v>
      </c>
      <c r="CF41">
        <f>((BF41/J41)^(1/4))-1</f>
        <v>-2.5040857670737271E-3</v>
      </c>
      <c r="CG41">
        <f>((BG41/K41)^(1/4))-1</f>
        <v>1.475441030071889E-2</v>
      </c>
      <c r="CH41">
        <f>((BH41/L41)^(1/4))-1</f>
        <v>1.0559780847852362E-2</v>
      </c>
      <c r="CI41">
        <f>((BI41/M41)^(1/4))-1</f>
        <v>-2.5575270673739436E-2</v>
      </c>
      <c r="CJ41">
        <f>((BJ41/N41)^(1/4))-1</f>
        <v>-4.9766783553961691E-3</v>
      </c>
      <c r="CK41">
        <f>((BK41/O41)^(1/4))-1</f>
        <v>5.0523048260409098E-4</v>
      </c>
    </row>
    <row r="42" spans="1:89" x14ac:dyDescent="0.25">
      <c r="A42" s="11" t="s">
        <v>56</v>
      </c>
      <c r="B42" s="39" t="s">
        <v>50</v>
      </c>
      <c r="C42" s="42" t="s">
        <v>48</v>
      </c>
      <c r="D42" s="40">
        <v>1161929</v>
      </c>
      <c r="E42" s="40">
        <v>1134176</v>
      </c>
      <c r="F42" s="40">
        <v>1309542</v>
      </c>
      <c r="G42" s="40">
        <v>1274667</v>
      </c>
      <c r="H42" s="40">
        <v>1176725</v>
      </c>
      <c r="I42" s="40">
        <v>1359244</v>
      </c>
      <c r="J42" s="40">
        <v>1401888</v>
      </c>
      <c r="K42" s="40">
        <v>1275085</v>
      </c>
      <c r="L42" s="40">
        <v>1335343</v>
      </c>
      <c r="M42" s="40">
        <v>1488859</v>
      </c>
      <c r="N42" s="40">
        <v>1375810</v>
      </c>
      <c r="O42" s="40">
        <v>1375391</v>
      </c>
      <c r="P42" s="40">
        <v>1151154</v>
      </c>
      <c r="Q42" s="40">
        <v>1222656</v>
      </c>
      <c r="R42" s="40">
        <v>1332253</v>
      </c>
      <c r="S42" s="40">
        <v>1298395</v>
      </c>
      <c r="T42" s="40">
        <v>1282848</v>
      </c>
      <c r="U42" s="40">
        <v>1366708</v>
      </c>
      <c r="V42" s="40">
        <v>1298095</v>
      </c>
      <c r="W42" s="40">
        <v>1384145</v>
      </c>
      <c r="X42" s="40">
        <v>1422492</v>
      </c>
      <c r="Y42" s="40">
        <v>1291398</v>
      </c>
      <c r="Z42" s="40">
        <v>1457532</v>
      </c>
      <c r="AA42" s="40">
        <v>1319127</v>
      </c>
      <c r="AB42" s="40">
        <v>1200041</v>
      </c>
      <c r="AC42" s="40">
        <v>1231777</v>
      </c>
      <c r="AD42" s="40">
        <v>1465026</v>
      </c>
      <c r="AE42" s="40">
        <v>1228378</v>
      </c>
      <c r="AF42" s="40">
        <v>1377093</v>
      </c>
      <c r="AG42" s="40">
        <v>1393997</v>
      </c>
      <c r="AH42" s="40">
        <v>1358317</v>
      </c>
      <c r="AI42" s="40">
        <v>1380746</v>
      </c>
      <c r="AJ42" s="40">
        <v>1432628</v>
      </c>
      <c r="AK42" s="40">
        <v>1345356</v>
      </c>
      <c r="AL42" s="40">
        <v>1506053</v>
      </c>
      <c r="AM42" s="40">
        <v>1332044</v>
      </c>
      <c r="AN42" s="40">
        <v>1311892</v>
      </c>
      <c r="AO42" s="40">
        <v>1274359</v>
      </c>
      <c r="AP42" s="40">
        <v>1383487</v>
      </c>
      <c r="AQ42" s="40">
        <v>1342895</v>
      </c>
      <c r="AR42" s="40">
        <v>1376153</v>
      </c>
      <c r="AS42" s="40">
        <v>1455212</v>
      </c>
      <c r="AT42" s="40">
        <v>1362668</v>
      </c>
      <c r="AU42" s="40">
        <v>1358398</v>
      </c>
      <c r="AV42" s="40">
        <v>1433391</v>
      </c>
      <c r="AW42" s="40">
        <v>1425100</v>
      </c>
      <c r="AX42" s="40">
        <v>1451394</v>
      </c>
      <c r="AY42" s="40">
        <v>1292038</v>
      </c>
      <c r="AZ42" s="40">
        <v>1307527</v>
      </c>
      <c r="BA42" s="40">
        <v>1281486</v>
      </c>
      <c r="BB42" s="40">
        <v>1350099</v>
      </c>
      <c r="BC42" s="40">
        <v>1311990</v>
      </c>
      <c r="BD42" s="40">
        <v>1357914</v>
      </c>
      <c r="BE42" s="40">
        <v>1252429</v>
      </c>
      <c r="BF42" s="40">
        <v>1341990</v>
      </c>
      <c r="BG42" s="40">
        <v>1370702</v>
      </c>
      <c r="BH42" s="40">
        <v>1379031</v>
      </c>
      <c r="BI42" s="40">
        <v>1353614</v>
      </c>
      <c r="BJ42" s="40">
        <v>1381180</v>
      </c>
      <c r="BK42" s="40">
        <v>1412999</v>
      </c>
      <c r="BL42" s="40">
        <v>1305838</v>
      </c>
      <c r="BM42" s="40" t="s">
        <v>43</v>
      </c>
      <c r="BN42" s="40" t="s">
        <v>43</v>
      </c>
      <c r="BO42" s="40" t="s">
        <v>43</v>
      </c>
      <c r="BP42" s="40" t="s">
        <v>43</v>
      </c>
      <c r="BQ42" s="40" t="s">
        <v>43</v>
      </c>
      <c r="BR42" s="40" t="s">
        <v>43</v>
      </c>
      <c r="BS42" s="40" t="s">
        <v>43</v>
      </c>
      <c r="BT42" s="40" t="s">
        <v>43</v>
      </c>
      <c r="BU42" s="40" t="s">
        <v>43</v>
      </c>
      <c r="BV42" s="40" t="s">
        <v>43</v>
      </c>
      <c r="BW42" s="40" t="s">
        <v>43</v>
      </c>
    </row>
    <row r="43" spans="1:89" x14ac:dyDescent="0.25">
      <c r="A43" s="11" t="s">
        <v>56</v>
      </c>
      <c r="B43" s="39" t="s">
        <v>51</v>
      </c>
      <c r="C43" s="42" t="s">
        <v>48</v>
      </c>
      <c r="D43" s="40">
        <v>553878</v>
      </c>
      <c r="E43" s="40">
        <v>576303</v>
      </c>
      <c r="F43" s="40">
        <v>625207</v>
      </c>
      <c r="G43" s="40">
        <v>611003</v>
      </c>
      <c r="H43" s="40">
        <v>563883</v>
      </c>
      <c r="I43" s="40">
        <v>646613</v>
      </c>
      <c r="J43" s="40">
        <v>621505</v>
      </c>
      <c r="K43" s="40">
        <v>575033</v>
      </c>
      <c r="L43" s="40">
        <v>627773</v>
      </c>
      <c r="M43" s="40">
        <v>764902</v>
      </c>
      <c r="N43" s="40">
        <v>651713</v>
      </c>
      <c r="O43" s="40">
        <v>643938</v>
      </c>
      <c r="P43" s="40">
        <v>626013</v>
      </c>
      <c r="Q43" s="40">
        <v>622212</v>
      </c>
      <c r="R43" s="40">
        <v>632196</v>
      </c>
      <c r="S43" s="40">
        <v>671791</v>
      </c>
      <c r="T43" s="40">
        <v>661825</v>
      </c>
      <c r="U43" s="40">
        <v>682085</v>
      </c>
      <c r="V43" s="40">
        <v>573822</v>
      </c>
      <c r="W43" s="40">
        <v>554668</v>
      </c>
      <c r="X43" s="40">
        <v>599873</v>
      </c>
      <c r="Y43" s="40">
        <v>553909</v>
      </c>
      <c r="Z43" s="40">
        <v>594526</v>
      </c>
      <c r="AA43" s="40">
        <v>490031</v>
      </c>
      <c r="AB43" s="40">
        <v>540487</v>
      </c>
      <c r="AC43" s="40">
        <v>542337</v>
      </c>
      <c r="AD43" s="40">
        <v>585612</v>
      </c>
      <c r="AE43" s="40">
        <v>555408</v>
      </c>
      <c r="AF43" s="40">
        <v>603791</v>
      </c>
      <c r="AG43" s="40">
        <v>592976</v>
      </c>
      <c r="AH43" s="40">
        <v>554883</v>
      </c>
      <c r="AI43" s="40">
        <v>537868</v>
      </c>
      <c r="AJ43" s="40">
        <v>563883</v>
      </c>
      <c r="AK43" s="40">
        <v>603742</v>
      </c>
      <c r="AL43" s="40">
        <v>651496</v>
      </c>
      <c r="AM43" s="40">
        <v>615259</v>
      </c>
      <c r="AN43" s="40">
        <v>605531</v>
      </c>
      <c r="AO43" s="40">
        <v>586963</v>
      </c>
      <c r="AP43" s="40">
        <v>632019</v>
      </c>
      <c r="AQ43" s="40">
        <v>614358</v>
      </c>
      <c r="AR43" s="40">
        <v>563406</v>
      </c>
      <c r="AS43" s="40">
        <v>597953</v>
      </c>
      <c r="AT43" s="40">
        <v>642651</v>
      </c>
      <c r="AU43" s="40">
        <v>605180</v>
      </c>
      <c r="AV43" s="40">
        <v>579420</v>
      </c>
      <c r="AW43" s="40">
        <v>720977</v>
      </c>
      <c r="AX43" s="40">
        <v>666452</v>
      </c>
      <c r="AY43" s="40">
        <v>511145</v>
      </c>
      <c r="AZ43" s="40">
        <v>656098</v>
      </c>
      <c r="BA43" s="40">
        <v>620962</v>
      </c>
      <c r="BB43" s="40">
        <v>671029</v>
      </c>
      <c r="BC43" s="40">
        <v>759801</v>
      </c>
      <c r="BD43" s="40">
        <v>644032</v>
      </c>
      <c r="BE43" s="40">
        <v>851018</v>
      </c>
      <c r="BF43" s="40">
        <v>661212</v>
      </c>
      <c r="BG43" s="40">
        <v>591046</v>
      </c>
      <c r="BH43" s="40">
        <v>668328</v>
      </c>
      <c r="BI43" s="40">
        <v>678280</v>
      </c>
      <c r="BJ43" s="40">
        <v>606282</v>
      </c>
      <c r="BK43" s="40">
        <v>610414</v>
      </c>
      <c r="BL43" s="40">
        <v>652360</v>
      </c>
      <c r="BM43" s="40" t="s">
        <v>43</v>
      </c>
      <c r="BN43" s="40" t="s">
        <v>43</v>
      </c>
      <c r="BO43" s="40" t="s">
        <v>43</v>
      </c>
      <c r="BP43" s="40" t="s">
        <v>43</v>
      </c>
      <c r="BQ43" s="40" t="s">
        <v>43</v>
      </c>
      <c r="BR43" s="40" t="s">
        <v>43</v>
      </c>
      <c r="BS43" s="40" t="s">
        <v>43</v>
      </c>
      <c r="BT43" s="40" t="s">
        <v>43</v>
      </c>
      <c r="BU43" s="40" t="s">
        <v>43</v>
      </c>
      <c r="BV43" s="40" t="s">
        <v>43</v>
      </c>
      <c r="BW43" s="40" t="s">
        <v>43</v>
      </c>
    </row>
    <row r="44" spans="1:89" x14ac:dyDescent="0.25">
      <c r="A44" s="11" t="s">
        <v>56</v>
      </c>
      <c r="B44" s="39" t="s">
        <v>52</v>
      </c>
      <c r="C44" s="42" t="s">
        <v>48</v>
      </c>
      <c r="D44" s="40">
        <v>232630</v>
      </c>
      <c r="E44" s="40">
        <v>235594</v>
      </c>
      <c r="F44" s="40">
        <v>240080</v>
      </c>
      <c r="G44" s="40">
        <v>226544</v>
      </c>
      <c r="H44" s="40">
        <v>226005</v>
      </c>
      <c r="I44" s="40">
        <v>268309</v>
      </c>
      <c r="J44" s="40">
        <v>239080</v>
      </c>
      <c r="K44" s="40">
        <v>237664</v>
      </c>
      <c r="L44" s="40">
        <v>274285</v>
      </c>
      <c r="M44" s="40">
        <v>291435</v>
      </c>
      <c r="N44" s="40">
        <v>309759</v>
      </c>
      <c r="O44" s="40">
        <v>271113</v>
      </c>
      <c r="P44" s="40">
        <v>255523</v>
      </c>
      <c r="Q44" s="40">
        <v>287274</v>
      </c>
      <c r="R44" s="40">
        <v>258695</v>
      </c>
      <c r="S44" s="40">
        <v>269798</v>
      </c>
      <c r="T44" s="40">
        <v>309260</v>
      </c>
      <c r="U44" s="40">
        <v>258339</v>
      </c>
      <c r="V44" s="40">
        <v>228066</v>
      </c>
      <c r="W44" s="40">
        <v>217105</v>
      </c>
      <c r="X44" s="40">
        <v>241361</v>
      </c>
      <c r="Y44" s="40">
        <v>234139</v>
      </c>
      <c r="Z44" s="40">
        <v>276641</v>
      </c>
      <c r="AA44" s="40">
        <v>190590</v>
      </c>
      <c r="AB44" s="40">
        <v>222061</v>
      </c>
      <c r="AC44" s="40">
        <v>228163</v>
      </c>
      <c r="AD44" s="40">
        <v>267246</v>
      </c>
      <c r="AE44" s="40">
        <v>229146</v>
      </c>
      <c r="AF44" s="40">
        <v>251121</v>
      </c>
      <c r="AG44" s="40">
        <v>247391</v>
      </c>
      <c r="AH44" s="40">
        <v>234561</v>
      </c>
      <c r="AI44" s="40">
        <v>231190</v>
      </c>
      <c r="AJ44" s="40">
        <v>253847</v>
      </c>
      <c r="AK44" s="40">
        <v>256746</v>
      </c>
      <c r="AL44" s="40">
        <v>289699</v>
      </c>
      <c r="AM44" s="40">
        <v>289290</v>
      </c>
      <c r="AN44" s="40">
        <v>254669</v>
      </c>
      <c r="AO44" s="40">
        <v>256281</v>
      </c>
      <c r="AP44" s="40">
        <v>274927</v>
      </c>
      <c r="AQ44" s="40">
        <v>265398</v>
      </c>
      <c r="AR44" s="40">
        <v>264343</v>
      </c>
      <c r="AS44" s="40">
        <v>272748</v>
      </c>
      <c r="AT44" s="40">
        <v>286436</v>
      </c>
      <c r="AU44" s="40">
        <v>257538</v>
      </c>
      <c r="AV44" s="40">
        <v>266307</v>
      </c>
      <c r="AW44" s="40">
        <v>287640</v>
      </c>
      <c r="AX44" s="40">
        <v>323101</v>
      </c>
      <c r="AY44" s="40">
        <v>214291</v>
      </c>
      <c r="AZ44" s="40">
        <v>342349</v>
      </c>
      <c r="BA44" s="40">
        <v>326032</v>
      </c>
      <c r="BB44" s="40">
        <v>363250</v>
      </c>
      <c r="BC44" s="40">
        <v>431974</v>
      </c>
      <c r="BD44" s="40">
        <v>359817</v>
      </c>
      <c r="BE44" s="40">
        <v>356816</v>
      </c>
      <c r="BF44" s="40">
        <v>314204</v>
      </c>
      <c r="BG44" s="40">
        <v>269449</v>
      </c>
      <c r="BH44" s="40">
        <v>306550</v>
      </c>
      <c r="BI44" s="40">
        <v>309429</v>
      </c>
      <c r="BJ44" s="40">
        <v>324064</v>
      </c>
      <c r="BK44" s="40">
        <v>235793</v>
      </c>
      <c r="BL44" s="40">
        <v>295654</v>
      </c>
      <c r="BM44" s="40" t="s">
        <v>43</v>
      </c>
      <c r="BN44" s="40" t="s">
        <v>43</v>
      </c>
      <c r="BO44" s="40" t="s">
        <v>43</v>
      </c>
      <c r="BP44" s="40" t="s">
        <v>43</v>
      </c>
      <c r="BQ44" s="40" t="s">
        <v>43</v>
      </c>
      <c r="BR44" s="40" t="s">
        <v>43</v>
      </c>
      <c r="BS44" s="40" t="s">
        <v>43</v>
      </c>
      <c r="BT44" s="40" t="s">
        <v>43</v>
      </c>
      <c r="BU44" s="40" t="s">
        <v>43</v>
      </c>
      <c r="BV44" s="40" t="s">
        <v>43</v>
      </c>
      <c r="BW44" s="40" t="s">
        <v>43</v>
      </c>
    </row>
    <row r="45" spans="1:89" x14ac:dyDescent="0.25">
      <c r="A45" s="11" t="s">
        <v>56</v>
      </c>
      <c r="B45" s="39" t="s">
        <v>53</v>
      </c>
      <c r="C45" s="42" t="s">
        <v>48</v>
      </c>
      <c r="D45" s="40">
        <v>321248</v>
      </c>
      <c r="E45" s="40">
        <v>340709</v>
      </c>
      <c r="F45" s="40">
        <v>385127</v>
      </c>
      <c r="G45" s="40">
        <v>384459</v>
      </c>
      <c r="H45" s="40">
        <v>337878</v>
      </c>
      <c r="I45" s="40">
        <v>378305</v>
      </c>
      <c r="J45" s="40">
        <v>382426</v>
      </c>
      <c r="K45" s="40">
        <v>337368</v>
      </c>
      <c r="L45" s="40">
        <v>353487</v>
      </c>
      <c r="M45" s="40">
        <v>473467</v>
      </c>
      <c r="N45" s="40">
        <v>341953</v>
      </c>
      <c r="O45" s="40">
        <v>372825</v>
      </c>
      <c r="P45" s="40">
        <v>370490</v>
      </c>
      <c r="Q45" s="40">
        <v>334937</v>
      </c>
      <c r="R45" s="40">
        <v>373501</v>
      </c>
      <c r="S45" s="40">
        <v>401993</v>
      </c>
      <c r="T45" s="40">
        <v>352565</v>
      </c>
      <c r="U45" s="40">
        <v>423745</v>
      </c>
      <c r="V45" s="40">
        <v>345756</v>
      </c>
      <c r="W45" s="40">
        <v>337562</v>
      </c>
      <c r="X45" s="40">
        <v>358512</v>
      </c>
      <c r="Y45" s="40">
        <v>319770</v>
      </c>
      <c r="Z45" s="40">
        <v>317885</v>
      </c>
      <c r="AA45" s="40">
        <v>299441</v>
      </c>
      <c r="AB45" s="40">
        <v>318426</v>
      </c>
      <c r="AC45" s="40">
        <v>314173</v>
      </c>
      <c r="AD45" s="40">
        <v>318366</v>
      </c>
      <c r="AE45" s="40">
        <v>326261</v>
      </c>
      <c r="AF45" s="40">
        <v>352670</v>
      </c>
      <c r="AG45" s="40">
        <v>345584</v>
      </c>
      <c r="AH45" s="40">
        <v>320322</v>
      </c>
      <c r="AI45" s="40">
        <v>306678</v>
      </c>
      <c r="AJ45" s="40">
        <v>310037</v>
      </c>
      <c r="AK45" s="40">
        <v>346996</v>
      </c>
      <c r="AL45" s="40">
        <v>361797</v>
      </c>
      <c r="AM45" s="40">
        <v>325968</v>
      </c>
      <c r="AN45" s="40">
        <v>350862</v>
      </c>
      <c r="AO45" s="40">
        <v>330682</v>
      </c>
      <c r="AP45" s="40">
        <v>357091</v>
      </c>
      <c r="AQ45" s="40">
        <v>348960</v>
      </c>
      <c r="AR45" s="40">
        <v>299063</v>
      </c>
      <c r="AS45" s="40">
        <v>325205</v>
      </c>
      <c r="AT45" s="40">
        <v>356215</v>
      </c>
      <c r="AU45" s="40">
        <v>347642</v>
      </c>
      <c r="AV45" s="40">
        <v>313113</v>
      </c>
      <c r="AW45" s="40">
        <v>433337</v>
      </c>
      <c r="AX45" s="40">
        <v>343351</v>
      </c>
      <c r="AY45" s="40">
        <v>296854</v>
      </c>
      <c r="AZ45" s="40">
        <v>313749</v>
      </c>
      <c r="BA45" s="40">
        <v>294931</v>
      </c>
      <c r="BB45" s="40">
        <v>307779</v>
      </c>
      <c r="BC45" s="40">
        <v>327826</v>
      </c>
      <c r="BD45" s="40">
        <v>284215</v>
      </c>
      <c r="BE45" s="40">
        <v>494202</v>
      </c>
      <c r="BF45" s="40">
        <v>347008</v>
      </c>
      <c r="BG45" s="40">
        <v>321597</v>
      </c>
      <c r="BH45" s="40">
        <v>361778</v>
      </c>
      <c r="BI45" s="40">
        <v>368851</v>
      </c>
      <c r="BJ45" s="40">
        <v>282218</v>
      </c>
      <c r="BK45" s="40">
        <v>374621</v>
      </c>
      <c r="BL45" s="40">
        <v>356706</v>
      </c>
      <c r="BM45" s="40" t="s">
        <v>43</v>
      </c>
      <c r="BN45" s="40" t="s">
        <v>43</v>
      </c>
      <c r="BO45" s="40" t="s">
        <v>43</v>
      </c>
      <c r="BP45" s="40" t="s">
        <v>43</v>
      </c>
      <c r="BQ45" s="40" t="s">
        <v>43</v>
      </c>
      <c r="BR45" s="40" t="s">
        <v>43</v>
      </c>
      <c r="BS45" s="40" t="s">
        <v>43</v>
      </c>
      <c r="BT45" s="40" t="s">
        <v>43</v>
      </c>
      <c r="BU45" s="40" t="s">
        <v>43</v>
      </c>
      <c r="BV45" s="40" t="s">
        <v>43</v>
      </c>
      <c r="BW45" s="40" t="s">
        <v>43</v>
      </c>
    </row>
    <row r="46" spans="1:89" x14ac:dyDescent="0.25">
      <c r="B46" s="11" t="s">
        <v>57</v>
      </c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</row>
    <row r="47" spans="1:89" x14ac:dyDescent="0.25">
      <c r="A47" s="11" t="s">
        <v>57</v>
      </c>
      <c r="B47" s="39" t="s">
        <v>20</v>
      </c>
      <c r="C47" s="42" t="s">
        <v>42</v>
      </c>
      <c r="D47" s="40">
        <v>146</v>
      </c>
      <c r="E47" s="40">
        <v>146</v>
      </c>
      <c r="F47" s="40">
        <v>146</v>
      </c>
      <c r="G47" s="40">
        <v>146</v>
      </c>
      <c r="H47" s="40">
        <v>147</v>
      </c>
      <c r="I47" s="40">
        <v>147</v>
      </c>
      <c r="J47" s="40">
        <v>147</v>
      </c>
      <c r="K47" s="40">
        <v>147</v>
      </c>
      <c r="L47" s="40">
        <v>145</v>
      </c>
      <c r="M47" s="40">
        <v>145</v>
      </c>
      <c r="N47" s="40">
        <v>145</v>
      </c>
      <c r="O47" s="40">
        <v>145</v>
      </c>
      <c r="P47" s="40">
        <v>134</v>
      </c>
      <c r="Q47" s="40">
        <v>134</v>
      </c>
      <c r="R47" s="40">
        <v>136</v>
      </c>
      <c r="S47" s="40">
        <v>136</v>
      </c>
      <c r="T47" s="40">
        <v>135</v>
      </c>
      <c r="U47" s="40">
        <v>135</v>
      </c>
      <c r="V47" s="40">
        <v>135</v>
      </c>
      <c r="W47" s="40">
        <v>134</v>
      </c>
      <c r="X47" s="40">
        <v>134</v>
      </c>
      <c r="Y47" s="40">
        <v>134</v>
      </c>
      <c r="Z47" s="40">
        <v>134</v>
      </c>
      <c r="AA47" s="40">
        <v>134</v>
      </c>
      <c r="AB47" s="40">
        <v>128</v>
      </c>
      <c r="AC47" s="40">
        <v>128</v>
      </c>
      <c r="AD47" s="40">
        <v>134</v>
      </c>
      <c r="AE47" s="40">
        <v>137</v>
      </c>
      <c r="AF47" s="40">
        <v>137</v>
      </c>
      <c r="AG47" s="40">
        <v>137</v>
      </c>
      <c r="AH47" s="40">
        <v>137</v>
      </c>
      <c r="AI47" s="40">
        <v>137</v>
      </c>
      <c r="AJ47" s="40">
        <v>137</v>
      </c>
      <c r="AK47" s="40">
        <v>137</v>
      </c>
      <c r="AL47" s="40">
        <v>137</v>
      </c>
      <c r="AM47" s="40">
        <v>137</v>
      </c>
      <c r="AN47" s="40">
        <v>167</v>
      </c>
      <c r="AO47" s="40">
        <v>169</v>
      </c>
      <c r="AP47" s="40">
        <v>151</v>
      </c>
      <c r="AQ47" s="40">
        <v>148</v>
      </c>
      <c r="AR47" s="40">
        <v>148</v>
      </c>
      <c r="AS47" s="40">
        <v>148</v>
      </c>
      <c r="AT47" s="40">
        <v>148</v>
      </c>
      <c r="AU47" s="40">
        <v>149</v>
      </c>
      <c r="AV47" s="40">
        <v>149</v>
      </c>
      <c r="AW47" s="40">
        <v>149</v>
      </c>
      <c r="AX47" s="40">
        <v>149</v>
      </c>
      <c r="AY47" s="40">
        <v>149</v>
      </c>
      <c r="AZ47" s="40">
        <v>146</v>
      </c>
      <c r="BA47" s="40">
        <v>146</v>
      </c>
      <c r="BB47" s="40">
        <v>145</v>
      </c>
      <c r="BC47" s="40">
        <v>145</v>
      </c>
      <c r="BD47" s="40">
        <v>145</v>
      </c>
      <c r="BE47" s="40">
        <v>145</v>
      </c>
      <c r="BF47" s="40">
        <v>145</v>
      </c>
      <c r="BG47" s="40">
        <v>145</v>
      </c>
      <c r="BH47" s="40">
        <v>145</v>
      </c>
      <c r="BI47" s="40">
        <v>145</v>
      </c>
      <c r="BJ47" s="40">
        <v>145</v>
      </c>
      <c r="BK47" s="40">
        <v>145</v>
      </c>
      <c r="BL47" s="40">
        <v>138</v>
      </c>
      <c r="BM47" s="40" t="s">
        <v>43</v>
      </c>
      <c r="BN47" s="40" t="s">
        <v>43</v>
      </c>
      <c r="BO47" s="40" t="s">
        <v>43</v>
      </c>
      <c r="BP47" s="40" t="s">
        <v>43</v>
      </c>
      <c r="BQ47" s="40" t="s">
        <v>43</v>
      </c>
      <c r="BR47" s="40" t="s">
        <v>43</v>
      </c>
      <c r="BS47" s="40" t="s">
        <v>43</v>
      </c>
      <c r="BT47" s="40" t="s">
        <v>43</v>
      </c>
      <c r="BU47" s="40" t="s">
        <v>43</v>
      </c>
      <c r="BV47" s="40" t="s">
        <v>43</v>
      </c>
      <c r="BW47" s="40" t="s">
        <v>43</v>
      </c>
    </row>
    <row r="48" spans="1:89" x14ac:dyDescent="0.25">
      <c r="A48" s="11" t="s">
        <v>57</v>
      </c>
      <c r="B48" s="39" t="s">
        <v>44</v>
      </c>
      <c r="C48" s="42" t="s">
        <v>42</v>
      </c>
      <c r="D48" s="40">
        <v>47053</v>
      </c>
      <c r="E48" s="40">
        <v>46850</v>
      </c>
      <c r="F48" s="40">
        <v>47529</v>
      </c>
      <c r="G48" s="40">
        <v>46963</v>
      </c>
      <c r="H48" s="40">
        <v>46927</v>
      </c>
      <c r="I48" s="40">
        <v>47031</v>
      </c>
      <c r="J48" s="40">
        <v>48503</v>
      </c>
      <c r="K48" s="40">
        <v>48523</v>
      </c>
      <c r="L48" s="40">
        <v>47527</v>
      </c>
      <c r="M48" s="40">
        <v>48132</v>
      </c>
      <c r="N48" s="40">
        <v>47411</v>
      </c>
      <c r="O48" s="40">
        <v>47410</v>
      </c>
      <c r="P48" s="40">
        <v>46944</v>
      </c>
      <c r="Q48" s="40">
        <v>46959</v>
      </c>
      <c r="R48" s="40">
        <v>48499</v>
      </c>
      <c r="S48" s="40">
        <v>47615</v>
      </c>
      <c r="T48" s="40">
        <v>48476</v>
      </c>
      <c r="U48" s="40">
        <v>49045</v>
      </c>
      <c r="V48" s="40">
        <v>49455</v>
      </c>
      <c r="W48" s="40">
        <v>48665</v>
      </c>
      <c r="X48" s="40">
        <v>48784</v>
      </c>
      <c r="Y48" s="40">
        <v>47783</v>
      </c>
      <c r="Z48" s="40">
        <v>47777</v>
      </c>
      <c r="AA48" s="40">
        <v>46984</v>
      </c>
      <c r="AB48" s="40">
        <v>46450</v>
      </c>
      <c r="AC48" s="40">
        <v>46696</v>
      </c>
      <c r="AD48" s="40">
        <v>47589</v>
      </c>
      <c r="AE48" s="40">
        <v>47668</v>
      </c>
      <c r="AF48" s="40">
        <v>47641</v>
      </c>
      <c r="AG48" s="40">
        <v>48716</v>
      </c>
      <c r="AH48" s="40">
        <v>48809</v>
      </c>
      <c r="AI48" s="40">
        <v>47417</v>
      </c>
      <c r="AJ48" s="40">
        <v>48002</v>
      </c>
      <c r="AK48" s="40">
        <v>46850</v>
      </c>
      <c r="AL48" s="40">
        <v>46522</v>
      </c>
      <c r="AM48" s="40">
        <v>46147</v>
      </c>
      <c r="AN48" s="40">
        <v>48154</v>
      </c>
      <c r="AO48" s="40">
        <v>47624</v>
      </c>
      <c r="AP48" s="40">
        <v>47466</v>
      </c>
      <c r="AQ48" s="40">
        <v>47241</v>
      </c>
      <c r="AR48" s="40">
        <v>46682</v>
      </c>
      <c r="AS48" s="40">
        <v>47624</v>
      </c>
      <c r="AT48" s="40">
        <v>47891</v>
      </c>
      <c r="AU48" s="40">
        <v>47494</v>
      </c>
      <c r="AV48" s="40">
        <v>47412</v>
      </c>
      <c r="AW48" s="40">
        <v>46718</v>
      </c>
      <c r="AX48" s="40">
        <v>46555</v>
      </c>
      <c r="AY48" s="40">
        <v>45964</v>
      </c>
      <c r="AZ48" s="40">
        <v>45632</v>
      </c>
      <c r="BA48" s="40">
        <v>45876</v>
      </c>
      <c r="BB48" s="40">
        <v>46194</v>
      </c>
      <c r="BC48" s="40">
        <v>46523</v>
      </c>
      <c r="BD48" s="40">
        <v>46493</v>
      </c>
      <c r="BE48" s="40">
        <v>47076</v>
      </c>
      <c r="BF48" s="40">
        <v>47959</v>
      </c>
      <c r="BG48" s="40">
        <v>47924</v>
      </c>
      <c r="BH48" s="40">
        <v>47126</v>
      </c>
      <c r="BI48" s="40">
        <v>46557</v>
      </c>
      <c r="BJ48" s="40">
        <v>46946</v>
      </c>
      <c r="BK48" s="40">
        <v>46070</v>
      </c>
      <c r="BL48" s="40">
        <v>45528</v>
      </c>
      <c r="BM48" s="40" t="s">
        <v>43</v>
      </c>
      <c r="BN48" s="40" t="s">
        <v>43</v>
      </c>
      <c r="BO48" s="40" t="s">
        <v>43</v>
      </c>
      <c r="BP48" s="40" t="s">
        <v>43</v>
      </c>
      <c r="BQ48" s="40" t="s">
        <v>43</v>
      </c>
      <c r="BR48" s="40" t="s">
        <v>43</v>
      </c>
      <c r="BS48" s="40" t="s">
        <v>43</v>
      </c>
      <c r="BT48" s="40" t="s">
        <v>43</v>
      </c>
      <c r="BU48" s="40" t="s">
        <v>43</v>
      </c>
      <c r="BV48" s="40" t="s">
        <v>43</v>
      </c>
      <c r="BW48" s="40" t="s">
        <v>43</v>
      </c>
    </row>
    <row r="49" spans="1:89" x14ac:dyDescent="0.25">
      <c r="A49" s="11" t="s">
        <v>57</v>
      </c>
      <c r="B49" s="39" t="s">
        <v>45</v>
      </c>
      <c r="C49" s="42" t="s">
        <v>46</v>
      </c>
      <c r="D49" s="40">
        <v>6241</v>
      </c>
      <c r="E49" s="40">
        <v>6127</v>
      </c>
      <c r="F49" s="40">
        <v>6634</v>
      </c>
      <c r="G49" s="40">
        <v>6024</v>
      </c>
      <c r="H49" s="40">
        <v>5535</v>
      </c>
      <c r="I49" s="40">
        <v>6375</v>
      </c>
      <c r="J49" s="40">
        <v>6806</v>
      </c>
      <c r="K49" s="40">
        <v>5679</v>
      </c>
      <c r="L49" s="40">
        <v>6306</v>
      </c>
      <c r="M49" s="40">
        <v>6480</v>
      </c>
      <c r="N49" s="40">
        <v>6419</v>
      </c>
      <c r="O49" s="40">
        <v>5571</v>
      </c>
      <c r="P49" s="40">
        <v>6229</v>
      </c>
      <c r="Q49" s="40">
        <v>6321</v>
      </c>
      <c r="R49" s="40">
        <v>6339</v>
      </c>
      <c r="S49" s="40">
        <v>6416</v>
      </c>
      <c r="T49" s="40">
        <v>5994</v>
      </c>
      <c r="U49" s="40">
        <v>6294</v>
      </c>
      <c r="V49" s="40">
        <v>5861</v>
      </c>
      <c r="W49" s="40">
        <v>6421</v>
      </c>
      <c r="X49" s="40">
        <v>6477</v>
      </c>
      <c r="Y49" s="40">
        <v>5950</v>
      </c>
      <c r="Z49" s="40">
        <v>6283</v>
      </c>
      <c r="AA49" s="40">
        <v>5429</v>
      </c>
      <c r="AB49" s="40">
        <v>6222</v>
      </c>
      <c r="AC49" s="40">
        <v>6038</v>
      </c>
      <c r="AD49" s="40">
        <v>6902</v>
      </c>
      <c r="AE49" s="40">
        <v>5524</v>
      </c>
      <c r="AF49" s="40">
        <v>6239</v>
      </c>
      <c r="AG49" s="40">
        <v>6320</v>
      </c>
      <c r="AH49" s="40">
        <v>5890</v>
      </c>
      <c r="AI49" s="40">
        <v>6395</v>
      </c>
      <c r="AJ49" s="40">
        <v>6265</v>
      </c>
      <c r="AK49" s="40">
        <v>5928</v>
      </c>
      <c r="AL49" s="40">
        <v>6586</v>
      </c>
      <c r="AM49" s="40">
        <v>5236</v>
      </c>
      <c r="AN49" s="40">
        <v>6563</v>
      </c>
      <c r="AO49" s="40">
        <v>6239</v>
      </c>
      <c r="AP49" s="40">
        <v>6202</v>
      </c>
      <c r="AQ49" s="40">
        <v>5923</v>
      </c>
      <c r="AR49" s="40">
        <v>5850</v>
      </c>
      <c r="AS49" s="40">
        <v>6217</v>
      </c>
      <c r="AT49" s="40">
        <v>5762</v>
      </c>
      <c r="AU49" s="40">
        <v>6225</v>
      </c>
      <c r="AV49" s="40">
        <v>5987</v>
      </c>
      <c r="AW49" s="40">
        <v>6139</v>
      </c>
      <c r="AX49" s="40">
        <v>6537</v>
      </c>
      <c r="AY49" s="40">
        <v>4929</v>
      </c>
      <c r="AZ49" s="40">
        <v>6268</v>
      </c>
      <c r="BA49" s="40">
        <v>5924</v>
      </c>
      <c r="BB49" s="40">
        <v>6139</v>
      </c>
      <c r="BC49" s="40">
        <v>5649</v>
      </c>
      <c r="BD49" s="40">
        <v>5902</v>
      </c>
      <c r="BE49" s="40">
        <v>5716</v>
      </c>
      <c r="BF49" s="40">
        <v>6071</v>
      </c>
      <c r="BG49" s="40">
        <v>5996</v>
      </c>
      <c r="BH49" s="40">
        <v>5998</v>
      </c>
      <c r="BI49" s="40">
        <v>5823</v>
      </c>
      <c r="BJ49" s="40">
        <v>6085</v>
      </c>
      <c r="BK49" s="40">
        <v>4870</v>
      </c>
      <c r="BL49" s="40">
        <v>6203</v>
      </c>
      <c r="BM49" s="40" t="s">
        <v>43</v>
      </c>
      <c r="BN49" s="40" t="s">
        <v>43</v>
      </c>
      <c r="BO49" s="40" t="s">
        <v>43</v>
      </c>
      <c r="BP49" s="40" t="s">
        <v>43</v>
      </c>
      <c r="BQ49" s="40" t="s">
        <v>43</v>
      </c>
      <c r="BR49" s="40" t="s">
        <v>43</v>
      </c>
      <c r="BS49" s="40" t="s">
        <v>43</v>
      </c>
      <c r="BT49" s="40" t="s">
        <v>43</v>
      </c>
      <c r="BU49" s="40" t="s">
        <v>43</v>
      </c>
      <c r="BV49" s="40" t="s">
        <v>43</v>
      </c>
      <c r="BW49" s="40" t="s">
        <v>43</v>
      </c>
    </row>
    <row r="50" spans="1:89" x14ac:dyDescent="0.25">
      <c r="A50" s="11" t="s">
        <v>57</v>
      </c>
      <c r="B50" s="39" t="s">
        <v>47</v>
      </c>
      <c r="C50" s="42" t="s">
        <v>48</v>
      </c>
      <c r="D50" s="40">
        <v>203291</v>
      </c>
      <c r="E50" s="40">
        <v>199990</v>
      </c>
      <c r="F50" s="40">
        <v>212890</v>
      </c>
      <c r="G50" s="40">
        <v>274123</v>
      </c>
      <c r="H50" s="40">
        <v>220747</v>
      </c>
      <c r="I50" s="40">
        <v>221410</v>
      </c>
      <c r="J50" s="40">
        <v>200084</v>
      </c>
      <c r="K50" s="40">
        <v>207137</v>
      </c>
      <c r="L50" s="40">
        <v>207833</v>
      </c>
      <c r="M50" s="40">
        <v>212319</v>
      </c>
      <c r="N50" s="40">
        <v>267315</v>
      </c>
      <c r="O50" s="40">
        <v>208804</v>
      </c>
      <c r="P50" s="40">
        <v>204843</v>
      </c>
      <c r="Q50" s="40">
        <v>205340</v>
      </c>
      <c r="R50" s="40">
        <v>206816</v>
      </c>
      <c r="S50" s="40">
        <v>300773</v>
      </c>
      <c r="T50" s="40">
        <v>224787</v>
      </c>
      <c r="U50" s="40">
        <v>238018</v>
      </c>
      <c r="V50" s="40">
        <v>217008</v>
      </c>
      <c r="W50" s="40">
        <v>220837</v>
      </c>
      <c r="X50" s="40">
        <v>218376</v>
      </c>
      <c r="Y50" s="40">
        <v>217875</v>
      </c>
      <c r="Z50" s="40">
        <v>275321</v>
      </c>
      <c r="AA50" s="40">
        <v>214971</v>
      </c>
      <c r="AB50" s="40">
        <v>211311</v>
      </c>
      <c r="AC50" s="40">
        <v>211438</v>
      </c>
      <c r="AD50" s="40">
        <v>228460</v>
      </c>
      <c r="AE50" s="40">
        <v>298147</v>
      </c>
      <c r="AF50" s="40">
        <v>231300</v>
      </c>
      <c r="AG50" s="40">
        <v>232896</v>
      </c>
      <c r="AH50" s="40">
        <v>222986</v>
      </c>
      <c r="AI50" s="40">
        <v>222405</v>
      </c>
      <c r="AJ50" s="40">
        <v>220532</v>
      </c>
      <c r="AK50" s="40">
        <v>223562</v>
      </c>
      <c r="AL50" s="40">
        <v>277052</v>
      </c>
      <c r="AM50" s="40">
        <v>223751</v>
      </c>
      <c r="AN50" s="40">
        <v>210611</v>
      </c>
      <c r="AO50" s="40">
        <v>202115</v>
      </c>
      <c r="AP50" s="40">
        <v>215666</v>
      </c>
      <c r="AQ50" s="40">
        <v>305729</v>
      </c>
      <c r="AR50" s="40">
        <v>233918</v>
      </c>
      <c r="AS50" s="40">
        <v>234871</v>
      </c>
      <c r="AT50" s="40">
        <v>222496</v>
      </c>
      <c r="AU50" s="40">
        <v>223599</v>
      </c>
      <c r="AV50" s="40">
        <v>221076</v>
      </c>
      <c r="AW50" s="40">
        <v>221053</v>
      </c>
      <c r="AX50" s="40">
        <v>284330</v>
      </c>
      <c r="AY50" s="40">
        <v>215427</v>
      </c>
      <c r="AZ50" s="40">
        <v>212282</v>
      </c>
      <c r="BA50" s="40">
        <v>206225</v>
      </c>
      <c r="BB50" s="40">
        <v>217737</v>
      </c>
      <c r="BC50" s="40">
        <v>289956</v>
      </c>
      <c r="BD50" s="40">
        <v>227182</v>
      </c>
      <c r="BE50" s="40">
        <v>229999</v>
      </c>
      <c r="BF50" s="40">
        <v>245920</v>
      </c>
      <c r="BG50" s="40">
        <v>222647</v>
      </c>
      <c r="BH50" s="40">
        <v>225082</v>
      </c>
      <c r="BI50" s="40">
        <v>222340</v>
      </c>
      <c r="BJ50" s="40">
        <v>283689</v>
      </c>
      <c r="BK50" s="40">
        <v>219807</v>
      </c>
      <c r="BL50" s="40">
        <v>220873</v>
      </c>
      <c r="BM50" s="40" t="s">
        <v>43</v>
      </c>
      <c r="BN50" s="40" t="s">
        <v>43</v>
      </c>
      <c r="BO50" s="40" t="s">
        <v>43</v>
      </c>
      <c r="BP50" s="40" t="s">
        <v>43</v>
      </c>
      <c r="BQ50" s="40" t="s">
        <v>43</v>
      </c>
      <c r="BR50" s="40" t="s">
        <v>43</v>
      </c>
      <c r="BS50" s="40" t="s">
        <v>43</v>
      </c>
      <c r="BT50" s="40" t="s">
        <v>43</v>
      </c>
      <c r="BU50" s="40" t="s">
        <v>43</v>
      </c>
      <c r="BV50" s="40" t="s">
        <v>43</v>
      </c>
      <c r="BW50" s="40" t="s">
        <v>43</v>
      </c>
    </row>
    <row r="51" spans="1:89" x14ac:dyDescent="0.25">
      <c r="A51" s="11" t="s">
        <v>57</v>
      </c>
      <c r="B51" s="39" t="s">
        <v>49</v>
      </c>
      <c r="C51" s="42" t="s">
        <v>48</v>
      </c>
      <c r="D51" s="40">
        <v>1683178</v>
      </c>
      <c r="E51" s="40">
        <v>1837413</v>
      </c>
      <c r="F51" s="40">
        <v>1952927</v>
      </c>
      <c r="G51" s="40">
        <v>1811527</v>
      </c>
      <c r="H51" s="40">
        <v>1768658</v>
      </c>
      <c r="I51" s="40">
        <v>1960897</v>
      </c>
      <c r="J51" s="40">
        <v>1806254</v>
      </c>
      <c r="K51" s="40">
        <v>1882200</v>
      </c>
      <c r="L51" s="40">
        <v>2355560</v>
      </c>
      <c r="M51" s="40">
        <v>2082847</v>
      </c>
      <c r="N51" s="40">
        <v>2190973</v>
      </c>
      <c r="O51" s="40">
        <v>2419379</v>
      </c>
      <c r="P51" s="40">
        <v>1731260</v>
      </c>
      <c r="Q51" s="40">
        <v>2006850</v>
      </c>
      <c r="R51" s="40">
        <v>2203469</v>
      </c>
      <c r="S51" s="40">
        <v>2040847</v>
      </c>
      <c r="T51" s="40">
        <v>2494299</v>
      </c>
      <c r="U51" s="40">
        <v>2301979</v>
      </c>
      <c r="V51" s="40">
        <v>2010862</v>
      </c>
      <c r="W51" s="40">
        <v>2331699</v>
      </c>
      <c r="X51" s="40">
        <v>2444601</v>
      </c>
      <c r="Y51" s="40">
        <v>2270533</v>
      </c>
      <c r="Z51" s="40">
        <v>2815964</v>
      </c>
      <c r="AA51" s="40">
        <v>2322984</v>
      </c>
      <c r="AB51" s="40">
        <v>2384877</v>
      </c>
      <c r="AC51" s="40">
        <v>2662735</v>
      </c>
      <c r="AD51" s="40">
        <v>3203435</v>
      </c>
      <c r="AE51" s="40">
        <v>2465447</v>
      </c>
      <c r="AF51" s="40">
        <v>2861237</v>
      </c>
      <c r="AG51" s="40">
        <v>3254991</v>
      </c>
      <c r="AH51" s="40">
        <v>2912470</v>
      </c>
      <c r="AI51" s="40">
        <v>3104817</v>
      </c>
      <c r="AJ51" s="40">
        <v>3347955</v>
      </c>
      <c r="AK51" s="40">
        <v>2892049</v>
      </c>
      <c r="AL51" s="40">
        <v>2983781</v>
      </c>
      <c r="AM51" s="40">
        <v>2845368</v>
      </c>
      <c r="AN51" s="40">
        <v>2595894</v>
      </c>
      <c r="AO51" s="40">
        <v>2469500</v>
      </c>
      <c r="AP51" s="40">
        <v>3140627</v>
      </c>
      <c r="AQ51" s="40">
        <v>2611859</v>
      </c>
      <c r="AR51" s="40">
        <v>2806837</v>
      </c>
      <c r="AS51" s="40">
        <v>3699003</v>
      </c>
      <c r="AT51" s="40">
        <v>2995148</v>
      </c>
      <c r="AU51" s="40">
        <v>3207287</v>
      </c>
      <c r="AV51" s="40">
        <v>3210424</v>
      </c>
      <c r="AW51" s="40">
        <v>3223871</v>
      </c>
      <c r="AX51" s="40">
        <v>3201282</v>
      </c>
      <c r="AY51" s="40">
        <v>3082199</v>
      </c>
      <c r="AZ51" s="40">
        <v>2687990</v>
      </c>
      <c r="BA51" s="40">
        <v>2759612</v>
      </c>
      <c r="BB51" s="40">
        <v>3078420</v>
      </c>
      <c r="BC51" s="40">
        <v>2810112</v>
      </c>
      <c r="BD51" s="40">
        <v>2859513</v>
      </c>
      <c r="BE51" s="40">
        <v>2655505</v>
      </c>
      <c r="BF51" s="40">
        <v>2822748</v>
      </c>
      <c r="BG51" s="40">
        <v>2961415</v>
      </c>
      <c r="BH51" s="40">
        <v>3193666</v>
      </c>
      <c r="BI51" s="40">
        <v>2942003</v>
      </c>
      <c r="BJ51" s="40">
        <v>2878676</v>
      </c>
      <c r="BK51" s="40">
        <v>2244090</v>
      </c>
      <c r="BL51" s="40">
        <v>2218143</v>
      </c>
      <c r="BM51" s="10">
        <f>BA51*1+CA51</f>
        <v>2759612.1070323447</v>
      </c>
      <c r="BN51" s="10">
        <f t="shared" ref="BN51" si="31">BB51*1+CB51</f>
        <v>3078420.1204964002</v>
      </c>
      <c r="BO51" s="10">
        <f t="shared" ref="BO51" si="32">BC51*1+CC51</f>
        <v>2810112.1160141588</v>
      </c>
      <c r="BP51" s="10">
        <f t="shared" ref="BP51" si="33">BD51*1+CD51</f>
        <v>2859513.1276181382</v>
      </c>
      <c r="BQ51" s="10">
        <f t="shared" ref="BQ51" si="34">BE51*1+CE51</f>
        <v>2655505.0787556549</v>
      </c>
      <c r="BR51" s="10">
        <f t="shared" ref="BR51" si="35">BF51*1+CF51</f>
        <v>2822748.1180811394</v>
      </c>
      <c r="BS51" s="10">
        <f t="shared" ref="BS51" si="36">BG51*1+CG51</f>
        <v>2961415.1199751217</v>
      </c>
      <c r="BT51" s="10">
        <f t="shared" ref="BT51" si="37">BH51*1+CH51</f>
        <v>3193666.0790680433</v>
      </c>
      <c r="BU51" s="10">
        <f t="shared" ref="BU51" si="38">BI51*1+CI51</f>
        <v>2942003.0901755448</v>
      </c>
      <c r="BV51" s="10">
        <f t="shared" ref="BV51" si="39">BJ51*1+CJ51</f>
        <v>2878676.0706288456</v>
      </c>
      <c r="BW51" s="10">
        <f t="shared" ref="BW51" si="40">BK51*1+CK51</f>
        <v>2244089.9813729674</v>
      </c>
      <c r="BY51" t="s">
        <v>49</v>
      </c>
      <c r="BZ51">
        <f>((BL51/D51)^(1/5))-1</f>
        <v>5.6749130060555375E-2</v>
      </c>
      <c r="CA51">
        <f>((BA51/E51)^(1/4))-1</f>
        <v>0.10703234457309874</v>
      </c>
      <c r="CB51">
        <f>((BB51/F51)^(1/4))-1</f>
        <v>0.120496399982295</v>
      </c>
      <c r="CC51">
        <f>((BC51/G51)^(1/4))-1</f>
        <v>0.11601415887923294</v>
      </c>
      <c r="CD51">
        <f>((BD51/H51)^(1/4))-1</f>
        <v>0.12761813834134528</v>
      </c>
      <c r="CE51">
        <f>((BE51/I51)^(1/4))-1</f>
        <v>7.8755654954116183E-2</v>
      </c>
      <c r="CF51">
        <f>((BF51/J51)^(1/4))-1</f>
        <v>0.11808113961656286</v>
      </c>
      <c r="CG51">
        <f>((BG51/K51)^(1/4))-1</f>
        <v>0.11997512171098301</v>
      </c>
      <c r="CH51">
        <f>((BH51/L51)^(1/4))-1</f>
        <v>7.9068043080879447E-2</v>
      </c>
      <c r="CI51">
        <f>((BI51/M51)^(1/4))-1</f>
        <v>9.0175544764037774E-2</v>
      </c>
      <c r="CJ51">
        <f>((BJ51/N51)^(1/4))-1</f>
        <v>7.0628845809329155E-2</v>
      </c>
      <c r="CK51">
        <f>((BK51/O51)^(1/4))-1</f>
        <v>-1.8627032426755896E-2</v>
      </c>
    </row>
    <row r="52" spans="1:89" x14ac:dyDescent="0.25">
      <c r="A52" s="11" t="s">
        <v>57</v>
      </c>
      <c r="B52" s="39" t="s">
        <v>50</v>
      </c>
      <c r="C52" s="42" t="s">
        <v>48</v>
      </c>
      <c r="D52" s="40">
        <v>722540</v>
      </c>
      <c r="E52" s="40">
        <v>736493</v>
      </c>
      <c r="F52" s="40">
        <v>887121</v>
      </c>
      <c r="G52" s="40">
        <v>845872</v>
      </c>
      <c r="H52" s="40">
        <v>791492</v>
      </c>
      <c r="I52" s="40">
        <v>872816</v>
      </c>
      <c r="J52" s="40">
        <v>850922</v>
      </c>
      <c r="K52" s="40">
        <v>793000</v>
      </c>
      <c r="L52" s="40">
        <v>844362</v>
      </c>
      <c r="M52" s="40">
        <v>838441</v>
      </c>
      <c r="N52" s="40">
        <v>849736</v>
      </c>
      <c r="O52" s="40">
        <v>1165784</v>
      </c>
      <c r="P52" s="40">
        <v>696709</v>
      </c>
      <c r="Q52" s="40">
        <v>812412</v>
      </c>
      <c r="R52" s="40">
        <v>917879</v>
      </c>
      <c r="S52" s="40">
        <v>803631</v>
      </c>
      <c r="T52" s="40">
        <v>828184</v>
      </c>
      <c r="U52" s="40">
        <v>895141</v>
      </c>
      <c r="V52" s="40">
        <v>752865</v>
      </c>
      <c r="W52" s="40">
        <v>816742</v>
      </c>
      <c r="X52" s="40">
        <v>880410</v>
      </c>
      <c r="Y52" s="40">
        <v>770215</v>
      </c>
      <c r="Z52" s="40">
        <v>1074315</v>
      </c>
      <c r="AA52" s="40">
        <v>874181</v>
      </c>
      <c r="AB52" s="40">
        <v>826117</v>
      </c>
      <c r="AC52" s="40">
        <v>863406</v>
      </c>
      <c r="AD52" s="40">
        <v>1167370</v>
      </c>
      <c r="AE52" s="40">
        <v>902132</v>
      </c>
      <c r="AF52" s="40">
        <v>1016370</v>
      </c>
      <c r="AG52" s="40">
        <v>1104184</v>
      </c>
      <c r="AH52" s="40">
        <v>1003912</v>
      </c>
      <c r="AI52" s="40">
        <v>1039539</v>
      </c>
      <c r="AJ52" s="40">
        <v>1154071</v>
      </c>
      <c r="AK52" s="40">
        <v>993568</v>
      </c>
      <c r="AL52" s="40">
        <v>1050219</v>
      </c>
      <c r="AM52" s="40">
        <v>952427</v>
      </c>
      <c r="AN52" s="40">
        <v>941261</v>
      </c>
      <c r="AO52" s="40">
        <v>882126</v>
      </c>
      <c r="AP52" s="40">
        <v>1093182</v>
      </c>
      <c r="AQ52" s="40">
        <v>972309</v>
      </c>
      <c r="AR52" s="40">
        <v>958827</v>
      </c>
      <c r="AS52" s="40">
        <v>1666983</v>
      </c>
      <c r="AT52" s="40">
        <v>917023</v>
      </c>
      <c r="AU52" s="40">
        <v>981798</v>
      </c>
      <c r="AV52" s="40">
        <v>1004036</v>
      </c>
      <c r="AW52" s="40">
        <v>1066484</v>
      </c>
      <c r="AX52" s="40">
        <v>1170302</v>
      </c>
      <c r="AY52" s="40">
        <v>1037281</v>
      </c>
      <c r="AZ52" s="40">
        <v>908529</v>
      </c>
      <c r="BA52" s="40">
        <v>921559</v>
      </c>
      <c r="BB52" s="40">
        <v>1031396</v>
      </c>
      <c r="BC52" s="40">
        <v>1032168</v>
      </c>
      <c r="BD52" s="40">
        <v>956901</v>
      </c>
      <c r="BE52" s="40">
        <v>903509</v>
      </c>
      <c r="BF52" s="40">
        <v>949892</v>
      </c>
      <c r="BG52" s="40">
        <v>956117</v>
      </c>
      <c r="BH52" s="40">
        <v>1059861</v>
      </c>
      <c r="BI52" s="40">
        <v>1104906</v>
      </c>
      <c r="BJ52" s="40">
        <v>1149289</v>
      </c>
      <c r="BK52" s="40">
        <v>948993</v>
      </c>
      <c r="BL52" s="40">
        <v>846297</v>
      </c>
      <c r="BM52" s="40" t="s">
        <v>43</v>
      </c>
      <c r="BN52" s="40" t="s">
        <v>43</v>
      </c>
      <c r="BO52" s="40" t="s">
        <v>43</v>
      </c>
      <c r="BP52" s="40" t="s">
        <v>43</v>
      </c>
      <c r="BQ52" s="40" t="s">
        <v>43</v>
      </c>
      <c r="BR52" s="40" t="s">
        <v>43</v>
      </c>
      <c r="BS52" s="40" t="s">
        <v>43</v>
      </c>
      <c r="BT52" s="40" t="s">
        <v>43</v>
      </c>
      <c r="BU52" s="40" t="s">
        <v>43</v>
      </c>
      <c r="BV52" s="40" t="s">
        <v>43</v>
      </c>
      <c r="BW52" s="40" t="s">
        <v>43</v>
      </c>
    </row>
    <row r="53" spans="1:89" x14ac:dyDescent="0.25">
      <c r="A53" s="11" t="s">
        <v>57</v>
      </c>
      <c r="B53" s="39" t="s">
        <v>51</v>
      </c>
      <c r="C53" s="42" t="s">
        <v>48</v>
      </c>
      <c r="D53" s="40">
        <v>960638</v>
      </c>
      <c r="E53" s="40">
        <v>1100920</v>
      </c>
      <c r="F53" s="40">
        <v>1065806</v>
      </c>
      <c r="G53" s="40">
        <v>965655</v>
      </c>
      <c r="H53" s="40">
        <v>977165</v>
      </c>
      <c r="I53" s="40">
        <v>1088081</v>
      </c>
      <c r="J53" s="40">
        <v>955332</v>
      </c>
      <c r="K53" s="40">
        <v>1089200</v>
      </c>
      <c r="L53" s="40">
        <v>1511198</v>
      </c>
      <c r="M53" s="40">
        <v>1244406</v>
      </c>
      <c r="N53" s="40">
        <v>1341237</v>
      </c>
      <c r="O53" s="40">
        <v>1253595</v>
      </c>
      <c r="P53" s="40">
        <v>1034551</v>
      </c>
      <c r="Q53" s="40">
        <v>1194437</v>
      </c>
      <c r="R53" s="40">
        <v>1285591</v>
      </c>
      <c r="S53" s="40">
        <v>1237216</v>
      </c>
      <c r="T53" s="40">
        <v>1666114</v>
      </c>
      <c r="U53" s="40">
        <v>1406837</v>
      </c>
      <c r="V53" s="40">
        <v>1257997</v>
      </c>
      <c r="W53" s="40">
        <v>1514956</v>
      </c>
      <c r="X53" s="40">
        <v>1564190</v>
      </c>
      <c r="Y53" s="40">
        <v>1500317</v>
      </c>
      <c r="Z53" s="40">
        <v>1741649</v>
      </c>
      <c r="AA53" s="40">
        <v>1448803</v>
      </c>
      <c r="AB53" s="40">
        <v>1558761</v>
      </c>
      <c r="AC53" s="40">
        <v>1799329</v>
      </c>
      <c r="AD53" s="40">
        <v>2036066</v>
      </c>
      <c r="AE53" s="40">
        <v>1563315</v>
      </c>
      <c r="AF53" s="40">
        <v>1844867</v>
      </c>
      <c r="AG53" s="40">
        <v>2150808</v>
      </c>
      <c r="AH53" s="40">
        <v>1908557</v>
      </c>
      <c r="AI53" s="40">
        <v>2065278</v>
      </c>
      <c r="AJ53" s="40">
        <v>2193884</v>
      </c>
      <c r="AK53" s="40">
        <v>1898481</v>
      </c>
      <c r="AL53" s="40">
        <v>1933562</v>
      </c>
      <c r="AM53" s="40">
        <v>1892941</v>
      </c>
      <c r="AN53" s="40">
        <v>1654633</v>
      </c>
      <c r="AO53" s="40">
        <v>1587374</v>
      </c>
      <c r="AP53" s="40">
        <v>2047446</v>
      </c>
      <c r="AQ53" s="40">
        <v>1639550</v>
      </c>
      <c r="AR53" s="40">
        <v>1848010</v>
      </c>
      <c r="AS53" s="40">
        <v>2032020</v>
      </c>
      <c r="AT53" s="40">
        <v>2078125</v>
      </c>
      <c r="AU53" s="40">
        <v>2225489</v>
      </c>
      <c r="AV53" s="40">
        <v>2206388</v>
      </c>
      <c r="AW53" s="40">
        <v>2157386</v>
      </c>
      <c r="AX53" s="40">
        <v>2030980</v>
      </c>
      <c r="AY53" s="40">
        <v>2044918</v>
      </c>
      <c r="AZ53" s="40">
        <v>1779461</v>
      </c>
      <c r="BA53" s="40">
        <v>1838053</v>
      </c>
      <c r="BB53" s="40">
        <v>2047024</v>
      </c>
      <c r="BC53" s="40">
        <v>1777944</v>
      </c>
      <c r="BD53" s="40">
        <v>1902612</v>
      </c>
      <c r="BE53" s="40">
        <v>1751996</v>
      </c>
      <c r="BF53" s="40">
        <v>1872857</v>
      </c>
      <c r="BG53" s="40">
        <v>2005298</v>
      </c>
      <c r="BH53" s="40">
        <v>2133805</v>
      </c>
      <c r="BI53" s="40">
        <v>1837097</v>
      </c>
      <c r="BJ53" s="40">
        <v>1729387</v>
      </c>
      <c r="BK53" s="40">
        <v>1295096</v>
      </c>
      <c r="BL53" s="40">
        <v>1371845</v>
      </c>
      <c r="BM53" s="40" t="s">
        <v>43</v>
      </c>
      <c r="BN53" s="40" t="s">
        <v>43</v>
      </c>
      <c r="BO53" s="40" t="s">
        <v>43</v>
      </c>
      <c r="BP53" s="40" t="s">
        <v>43</v>
      </c>
      <c r="BQ53" s="40" t="s">
        <v>43</v>
      </c>
      <c r="BR53" s="40" t="s">
        <v>43</v>
      </c>
      <c r="BS53" s="40" t="s">
        <v>43</v>
      </c>
      <c r="BT53" s="40" t="s">
        <v>43</v>
      </c>
      <c r="BU53" s="40" t="s">
        <v>43</v>
      </c>
      <c r="BV53" s="40" t="s">
        <v>43</v>
      </c>
      <c r="BW53" s="40" t="s">
        <v>43</v>
      </c>
    </row>
    <row r="54" spans="1:89" x14ac:dyDescent="0.25">
      <c r="A54" s="11" t="s">
        <v>57</v>
      </c>
      <c r="B54" s="39" t="s">
        <v>52</v>
      </c>
      <c r="C54" s="42" t="s">
        <v>48</v>
      </c>
      <c r="D54" s="40">
        <v>356073</v>
      </c>
      <c r="E54" s="40">
        <v>487498</v>
      </c>
      <c r="F54" s="40">
        <v>454676</v>
      </c>
      <c r="G54" s="40">
        <v>350749</v>
      </c>
      <c r="H54" s="40">
        <v>376102</v>
      </c>
      <c r="I54" s="40">
        <v>446636</v>
      </c>
      <c r="J54" s="40">
        <v>344642</v>
      </c>
      <c r="K54" s="40">
        <v>413399</v>
      </c>
      <c r="L54" s="40">
        <v>525327</v>
      </c>
      <c r="M54" s="40">
        <v>470269</v>
      </c>
      <c r="N54" s="40">
        <v>620482</v>
      </c>
      <c r="O54" s="40">
        <v>619356</v>
      </c>
      <c r="P54" s="40">
        <v>366082</v>
      </c>
      <c r="Q54" s="40">
        <v>491095</v>
      </c>
      <c r="R54" s="40">
        <v>532170</v>
      </c>
      <c r="S54" s="40">
        <v>479066</v>
      </c>
      <c r="T54" s="40">
        <v>445143</v>
      </c>
      <c r="U54" s="40">
        <v>581765</v>
      </c>
      <c r="V54" s="40">
        <v>443597</v>
      </c>
      <c r="W54" s="40">
        <v>534900</v>
      </c>
      <c r="X54" s="40">
        <v>620141</v>
      </c>
      <c r="Y54" s="40">
        <v>580252</v>
      </c>
      <c r="Z54" s="40">
        <v>736107</v>
      </c>
      <c r="AA54" s="40">
        <v>713468</v>
      </c>
      <c r="AB54" s="40">
        <v>578465</v>
      </c>
      <c r="AC54" s="40">
        <v>660930</v>
      </c>
      <c r="AD54" s="40">
        <v>713696</v>
      </c>
      <c r="AE54" s="40">
        <v>585550</v>
      </c>
      <c r="AF54" s="40">
        <v>681880</v>
      </c>
      <c r="AG54" s="40">
        <v>736209</v>
      </c>
      <c r="AH54" s="40">
        <v>518871</v>
      </c>
      <c r="AI54" s="40">
        <v>592102</v>
      </c>
      <c r="AJ54" s="40">
        <v>680810</v>
      </c>
      <c r="AK54" s="40">
        <v>742792</v>
      </c>
      <c r="AL54" s="40">
        <v>749262</v>
      </c>
      <c r="AM54" s="40">
        <v>683445</v>
      </c>
      <c r="AN54" s="40">
        <v>636901</v>
      </c>
      <c r="AO54" s="40">
        <v>617174</v>
      </c>
      <c r="AP54" s="40">
        <v>904914</v>
      </c>
      <c r="AQ54" s="40">
        <v>651886</v>
      </c>
      <c r="AR54" s="40">
        <v>723129</v>
      </c>
      <c r="AS54" s="40">
        <v>813700</v>
      </c>
      <c r="AT54" s="40">
        <v>709311</v>
      </c>
      <c r="AU54" s="40">
        <v>616797</v>
      </c>
      <c r="AV54" s="40">
        <v>729870</v>
      </c>
      <c r="AW54" s="40">
        <v>686187</v>
      </c>
      <c r="AX54" s="40">
        <v>639446</v>
      </c>
      <c r="AY54" s="40">
        <v>842849</v>
      </c>
      <c r="AZ54" s="40">
        <v>531462</v>
      </c>
      <c r="BA54" s="40">
        <v>612483</v>
      </c>
      <c r="BB54" s="40">
        <v>582608</v>
      </c>
      <c r="BC54" s="40">
        <v>598668</v>
      </c>
      <c r="BD54" s="40">
        <v>731637</v>
      </c>
      <c r="BE54" s="40">
        <v>558967</v>
      </c>
      <c r="BF54" s="40">
        <v>598174</v>
      </c>
      <c r="BG54" s="40">
        <v>622317</v>
      </c>
      <c r="BH54" s="40">
        <v>748940</v>
      </c>
      <c r="BI54" s="40">
        <v>605519</v>
      </c>
      <c r="BJ54" s="40">
        <v>708519</v>
      </c>
      <c r="BK54" s="40">
        <v>709105</v>
      </c>
      <c r="BL54" s="40">
        <v>544489</v>
      </c>
      <c r="BM54" s="40" t="s">
        <v>43</v>
      </c>
      <c r="BN54" s="40" t="s">
        <v>43</v>
      </c>
      <c r="BO54" s="40" t="s">
        <v>43</v>
      </c>
      <c r="BP54" s="40" t="s">
        <v>43</v>
      </c>
      <c r="BQ54" s="40" t="s">
        <v>43</v>
      </c>
      <c r="BR54" s="40" t="s">
        <v>43</v>
      </c>
      <c r="BS54" s="40" t="s">
        <v>43</v>
      </c>
      <c r="BT54" s="40" t="s">
        <v>43</v>
      </c>
      <c r="BU54" s="40" t="s">
        <v>43</v>
      </c>
      <c r="BV54" s="40" t="s">
        <v>43</v>
      </c>
      <c r="BW54" s="40" t="s">
        <v>43</v>
      </c>
    </row>
    <row r="55" spans="1:89" x14ac:dyDescent="0.25">
      <c r="A55" s="11" t="s">
        <v>57</v>
      </c>
      <c r="B55" s="39" t="s">
        <v>53</v>
      </c>
      <c r="C55" s="42" t="s">
        <v>48</v>
      </c>
      <c r="D55" s="40">
        <v>604565</v>
      </c>
      <c r="E55" s="40">
        <v>613422</v>
      </c>
      <c r="F55" s="40">
        <v>611130</v>
      </c>
      <c r="G55" s="40">
        <v>614907</v>
      </c>
      <c r="H55" s="40">
        <v>601063</v>
      </c>
      <c r="I55" s="40">
        <v>641445</v>
      </c>
      <c r="J55" s="40">
        <v>610690</v>
      </c>
      <c r="K55" s="40">
        <v>675800</v>
      </c>
      <c r="L55" s="40">
        <v>985871</v>
      </c>
      <c r="M55" s="40">
        <v>774137</v>
      </c>
      <c r="N55" s="40">
        <v>720755</v>
      </c>
      <c r="O55" s="40">
        <v>634239</v>
      </c>
      <c r="P55" s="40">
        <v>668469</v>
      </c>
      <c r="Q55" s="40">
        <v>703343</v>
      </c>
      <c r="R55" s="40">
        <v>753421</v>
      </c>
      <c r="S55" s="40">
        <v>758150</v>
      </c>
      <c r="T55" s="40">
        <v>1220972</v>
      </c>
      <c r="U55" s="40">
        <v>825073</v>
      </c>
      <c r="V55" s="40">
        <v>814400</v>
      </c>
      <c r="W55" s="40">
        <v>980056</v>
      </c>
      <c r="X55" s="40">
        <v>944050</v>
      </c>
      <c r="Y55" s="40">
        <v>920065</v>
      </c>
      <c r="Z55" s="40">
        <v>1005541</v>
      </c>
      <c r="AA55" s="40">
        <v>735335</v>
      </c>
      <c r="AB55" s="40">
        <v>980296</v>
      </c>
      <c r="AC55" s="40">
        <v>1138400</v>
      </c>
      <c r="AD55" s="40">
        <v>1322370</v>
      </c>
      <c r="AE55" s="40">
        <v>977765</v>
      </c>
      <c r="AF55" s="40">
        <v>1162987</v>
      </c>
      <c r="AG55" s="40">
        <v>1414599</v>
      </c>
      <c r="AH55" s="40">
        <v>1389686</v>
      </c>
      <c r="AI55" s="40">
        <v>1473175</v>
      </c>
      <c r="AJ55" s="40">
        <v>1513074</v>
      </c>
      <c r="AK55" s="40">
        <v>1155690</v>
      </c>
      <c r="AL55" s="40">
        <v>1184299</v>
      </c>
      <c r="AM55" s="40">
        <v>1209496</v>
      </c>
      <c r="AN55" s="40">
        <v>1017731</v>
      </c>
      <c r="AO55" s="40">
        <v>970200</v>
      </c>
      <c r="AP55" s="40">
        <v>1142531</v>
      </c>
      <c r="AQ55" s="40">
        <v>987664</v>
      </c>
      <c r="AR55" s="40">
        <v>1124881</v>
      </c>
      <c r="AS55" s="40">
        <v>1218320</v>
      </c>
      <c r="AT55" s="40">
        <v>1368814</v>
      </c>
      <c r="AU55" s="40">
        <v>1608692</v>
      </c>
      <c r="AV55" s="40">
        <v>1476518</v>
      </c>
      <c r="AW55" s="40">
        <v>1471200</v>
      </c>
      <c r="AX55" s="40">
        <v>1391534</v>
      </c>
      <c r="AY55" s="40">
        <v>1202068</v>
      </c>
      <c r="AZ55" s="40">
        <v>1247999</v>
      </c>
      <c r="BA55" s="40">
        <v>1225570</v>
      </c>
      <c r="BB55" s="40">
        <v>1464416</v>
      </c>
      <c r="BC55" s="40">
        <v>1179276</v>
      </c>
      <c r="BD55" s="40">
        <v>1170975</v>
      </c>
      <c r="BE55" s="40">
        <v>1193029</v>
      </c>
      <c r="BF55" s="40">
        <v>1274683</v>
      </c>
      <c r="BG55" s="40">
        <v>1382981</v>
      </c>
      <c r="BH55" s="40">
        <v>1384865</v>
      </c>
      <c r="BI55" s="40">
        <v>1231577</v>
      </c>
      <c r="BJ55" s="40">
        <v>1020868</v>
      </c>
      <c r="BK55" s="40">
        <v>585991</v>
      </c>
      <c r="BL55" s="40">
        <v>827357</v>
      </c>
      <c r="BM55" s="40" t="s">
        <v>43</v>
      </c>
      <c r="BN55" s="40" t="s">
        <v>43</v>
      </c>
      <c r="BO55" s="40" t="s">
        <v>43</v>
      </c>
      <c r="BP55" s="40" t="s">
        <v>43</v>
      </c>
      <c r="BQ55" s="40" t="s">
        <v>43</v>
      </c>
      <c r="BR55" s="40" t="s">
        <v>43</v>
      </c>
      <c r="BS55" s="40" t="s">
        <v>43</v>
      </c>
      <c r="BT55" s="40" t="s">
        <v>43</v>
      </c>
      <c r="BU55" s="40" t="s">
        <v>43</v>
      </c>
      <c r="BV55" s="40" t="s">
        <v>43</v>
      </c>
      <c r="BW55" s="40" t="s">
        <v>43</v>
      </c>
    </row>
    <row r="56" spans="1:89" x14ac:dyDescent="0.25">
      <c r="B56" s="11" t="s">
        <v>58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</row>
    <row r="57" spans="1:89" x14ac:dyDescent="0.25">
      <c r="A57" s="11" t="s">
        <v>58</v>
      </c>
      <c r="B57" s="39" t="s">
        <v>20</v>
      </c>
      <c r="C57" s="42" t="s">
        <v>42</v>
      </c>
      <c r="D57" s="40">
        <v>213</v>
      </c>
      <c r="E57" s="40">
        <v>217</v>
      </c>
      <c r="F57" s="40">
        <v>217</v>
      </c>
      <c r="G57" s="40">
        <v>217</v>
      </c>
      <c r="H57" s="40">
        <v>217</v>
      </c>
      <c r="I57" s="40">
        <v>217</v>
      </c>
      <c r="J57" s="40">
        <v>217</v>
      </c>
      <c r="K57" s="40">
        <v>216</v>
      </c>
      <c r="L57" s="40">
        <v>216</v>
      </c>
      <c r="M57" s="40">
        <v>216</v>
      </c>
      <c r="N57" s="40">
        <v>215</v>
      </c>
      <c r="O57" s="40">
        <v>215</v>
      </c>
      <c r="P57" s="40">
        <v>211</v>
      </c>
      <c r="Q57" s="40">
        <v>211</v>
      </c>
      <c r="R57" s="40">
        <v>211</v>
      </c>
      <c r="S57" s="40">
        <v>210</v>
      </c>
      <c r="T57" s="40">
        <v>210</v>
      </c>
      <c r="U57" s="40">
        <v>210</v>
      </c>
      <c r="V57" s="40">
        <v>209</v>
      </c>
      <c r="W57" s="40">
        <v>209</v>
      </c>
      <c r="X57" s="40">
        <v>209</v>
      </c>
      <c r="Y57" s="40">
        <v>209</v>
      </c>
      <c r="Z57" s="40">
        <v>209</v>
      </c>
      <c r="AA57" s="40">
        <v>209</v>
      </c>
      <c r="AB57" s="40">
        <v>216</v>
      </c>
      <c r="AC57" s="40">
        <v>220</v>
      </c>
      <c r="AD57" s="40">
        <v>220</v>
      </c>
      <c r="AE57" s="40">
        <v>220</v>
      </c>
      <c r="AF57" s="40">
        <v>220</v>
      </c>
      <c r="AG57" s="40">
        <v>219</v>
      </c>
      <c r="AH57" s="40">
        <v>219</v>
      </c>
      <c r="AI57" s="40">
        <v>219</v>
      </c>
      <c r="AJ57" s="40">
        <v>219</v>
      </c>
      <c r="AK57" s="40">
        <v>219</v>
      </c>
      <c r="AL57" s="40">
        <v>219</v>
      </c>
      <c r="AM57" s="40">
        <v>219</v>
      </c>
      <c r="AN57" s="40">
        <v>217</v>
      </c>
      <c r="AO57" s="40">
        <v>218</v>
      </c>
      <c r="AP57" s="40">
        <v>218</v>
      </c>
      <c r="AQ57" s="40">
        <v>218</v>
      </c>
      <c r="AR57" s="40">
        <v>218</v>
      </c>
      <c r="AS57" s="40">
        <v>217</v>
      </c>
      <c r="AT57" s="40">
        <v>216</v>
      </c>
      <c r="AU57" s="40">
        <v>215</v>
      </c>
      <c r="AV57" s="40">
        <v>215</v>
      </c>
      <c r="AW57" s="40">
        <v>215</v>
      </c>
      <c r="AX57" s="40">
        <v>214</v>
      </c>
      <c r="AY57" s="40">
        <v>214</v>
      </c>
      <c r="AZ57" s="40">
        <v>212</v>
      </c>
      <c r="BA57" s="40">
        <v>215</v>
      </c>
      <c r="BB57" s="40">
        <v>215</v>
      </c>
      <c r="BC57" s="40">
        <v>215</v>
      </c>
      <c r="BD57" s="40">
        <v>215</v>
      </c>
      <c r="BE57" s="40">
        <v>215</v>
      </c>
      <c r="BF57" s="40">
        <v>215</v>
      </c>
      <c r="BG57" s="40">
        <v>215</v>
      </c>
      <c r="BH57" s="40">
        <v>215</v>
      </c>
      <c r="BI57" s="40">
        <v>215</v>
      </c>
      <c r="BJ57" s="40">
        <v>215</v>
      </c>
      <c r="BK57" s="40">
        <v>215</v>
      </c>
      <c r="BL57" s="40">
        <v>215</v>
      </c>
      <c r="BM57" s="40" t="s">
        <v>43</v>
      </c>
      <c r="BN57" s="40" t="s">
        <v>43</v>
      </c>
      <c r="BO57" s="40" t="s">
        <v>43</v>
      </c>
      <c r="BP57" s="40" t="s">
        <v>43</v>
      </c>
      <c r="BQ57" s="40" t="s">
        <v>43</v>
      </c>
      <c r="BR57" s="40" t="s">
        <v>43</v>
      </c>
      <c r="BS57" s="40" t="s">
        <v>43</v>
      </c>
      <c r="BT57" s="40" t="s">
        <v>43</v>
      </c>
      <c r="BU57" s="40" t="s">
        <v>43</v>
      </c>
      <c r="BV57" s="40" t="s">
        <v>43</v>
      </c>
      <c r="BW57" s="40" t="s">
        <v>43</v>
      </c>
    </row>
    <row r="58" spans="1:89" x14ac:dyDescent="0.25">
      <c r="A58" s="11" t="s">
        <v>58</v>
      </c>
      <c r="B58" s="39" t="s">
        <v>44</v>
      </c>
      <c r="C58" s="42" t="s">
        <v>42</v>
      </c>
      <c r="D58" s="40">
        <v>78641</v>
      </c>
      <c r="E58" s="40">
        <v>78867</v>
      </c>
      <c r="F58" s="40">
        <v>78936</v>
      </c>
      <c r="G58" s="40">
        <v>78980</v>
      </c>
      <c r="H58" s="40">
        <v>78658</v>
      </c>
      <c r="I58" s="40">
        <v>78722</v>
      </c>
      <c r="J58" s="40">
        <v>78654</v>
      </c>
      <c r="K58" s="40">
        <v>78993</v>
      </c>
      <c r="L58" s="40">
        <v>79261</v>
      </c>
      <c r="M58" s="40">
        <v>79058</v>
      </c>
      <c r="N58" s="40">
        <v>79025</v>
      </c>
      <c r="O58" s="40">
        <v>78712</v>
      </c>
      <c r="P58" s="40">
        <v>78433</v>
      </c>
      <c r="Q58" s="40">
        <v>78318</v>
      </c>
      <c r="R58" s="40">
        <v>78205</v>
      </c>
      <c r="S58" s="40">
        <v>78127</v>
      </c>
      <c r="T58" s="40">
        <v>78191</v>
      </c>
      <c r="U58" s="40">
        <v>78165</v>
      </c>
      <c r="V58" s="40">
        <v>78175</v>
      </c>
      <c r="W58" s="40">
        <v>78692</v>
      </c>
      <c r="X58" s="40">
        <v>78764</v>
      </c>
      <c r="Y58" s="40">
        <v>78660</v>
      </c>
      <c r="Z58" s="40">
        <v>78704</v>
      </c>
      <c r="AA58" s="40">
        <v>78464</v>
      </c>
      <c r="AB58" s="40">
        <v>79599</v>
      </c>
      <c r="AC58" s="40">
        <v>79879</v>
      </c>
      <c r="AD58" s="40">
        <v>79952</v>
      </c>
      <c r="AE58" s="40">
        <v>79910</v>
      </c>
      <c r="AF58" s="40">
        <v>80059</v>
      </c>
      <c r="AG58" s="40">
        <v>80155</v>
      </c>
      <c r="AH58" s="40">
        <v>80214</v>
      </c>
      <c r="AI58" s="40">
        <v>80125</v>
      </c>
      <c r="AJ58" s="40">
        <v>80434</v>
      </c>
      <c r="AK58" s="40">
        <v>80554</v>
      </c>
      <c r="AL58" s="40">
        <v>80539</v>
      </c>
      <c r="AM58" s="40">
        <v>80502</v>
      </c>
      <c r="AN58" s="40">
        <v>79195</v>
      </c>
      <c r="AO58" s="40">
        <v>79348</v>
      </c>
      <c r="AP58" s="40">
        <v>79384</v>
      </c>
      <c r="AQ58" s="40">
        <v>79381</v>
      </c>
      <c r="AR58" s="40">
        <v>79644</v>
      </c>
      <c r="AS58" s="40">
        <v>79888</v>
      </c>
      <c r="AT58" s="40">
        <v>80067</v>
      </c>
      <c r="AU58" s="40">
        <v>80484</v>
      </c>
      <c r="AV58" s="40">
        <v>80963</v>
      </c>
      <c r="AW58" s="40">
        <v>81266</v>
      </c>
      <c r="AX58" s="40">
        <v>81487</v>
      </c>
      <c r="AY58" s="40">
        <v>81514</v>
      </c>
      <c r="AZ58" s="40">
        <v>81531</v>
      </c>
      <c r="BA58" s="40">
        <v>82034</v>
      </c>
      <c r="BB58" s="40">
        <v>82411</v>
      </c>
      <c r="BC58" s="40">
        <v>82539</v>
      </c>
      <c r="BD58" s="40">
        <v>82861</v>
      </c>
      <c r="BE58" s="40">
        <v>82905</v>
      </c>
      <c r="BF58" s="40">
        <v>83013</v>
      </c>
      <c r="BG58" s="40">
        <v>83709</v>
      </c>
      <c r="BH58" s="40">
        <v>83898</v>
      </c>
      <c r="BI58" s="40">
        <v>83908</v>
      </c>
      <c r="BJ58" s="40">
        <v>83942</v>
      </c>
      <c r="BK58" s="40">
        <v>83739</v>
      </c>
      <c r="BL58" s="40">
        <v>83306</v>
      </c>
      <c r="BM58" s="40" t="s">
        <v>43</v>
      </c>
      <c r="BN58" s="40" t="s">
        <v>43</v>
      </c>
      <c r="BO58" s="40" t="s">
        <v>43</v>
      </c>
      <c r="BP58" s="40" t="s">
        <v>43</v>
      </c>
      <c r="BQ58" s="40" t="s">
        <v>43</v>
      </c>
      <c r="BR58" s="40" t="s">
        <v>43</v>
      </c>
      <c r="BS58" s="40" t="s">
        <v>43</v>
      </c>
      <c r="BT58" s="40" t="s">
        <v>43</v>
      </c>
      <c r="BU58" s="40" t="s">
        <v>43</v>
      </c>
      <c r="BV58" s="40" t="s">
        <v>43</v>
      </c>
      <c r="BW58" s="40" t="s">
        <v>43</v>
      </c>
    </row>
    <row r="59" spans="1:89" x14ac:dyDescent="0.25">
      <c r="A59" s="11" t="s">
        <v>58</v>
      </c>
      <c r="B59" s="39" t="s">
        <v>45</v>
      </c>
      <c r="C59" s="42" t="s">
        <v>46</v>
      </c>
      <c r="D59" s="40">
        <v>10148</v>
      </c>
      <c r="E59" s="40">
        <v>9938</v>
      </c>
      <c r="F59" s="40">
        <v>10503</v>
      </c>
      <c r="G59" s="40">
        <v>9842</v>
      </c>
      <c r="H59" s="40">
        <v>9010</v>
      </c>
      <c r="I59" s="40">
        <v>10388</v>
      </c>
      <c r="J59" s="40">
        <v>10188</v>
      </c>
      <c r="K59" s="40">
        <v>9168</v>
      </c>
      <c r="L59" s="40">
        <v>10242</v>
      </c>
      <c r="M59" s="40">
        <v>10233</v>
      </c>
      <c r="N59" s="40">
        <v>10345</v>
      </c>
      <c r="O59" s="40">
        <v>8984</v>
      </c>
      <c r="P59" s="40">
        <v>9912</v>
      </c>
      <c r="Q59" s="40">
        <v>10330</v>
      </c>
      <c r="R59" s="40">
        <v>10047</v>
      </c>
      <c r="S59" s="40">
        <v>10143</v>
      </c>
      <c r="T59" s="40">
        <v>9398</v>
      </c>
      <c r="U59" s="40">
        <v>10235</v>
      </c>
      <c r="V59" s="40">
        <v>9652</v>
      </c>
      <c r="W59" s="40">
        <v>9766</v>
      </c>
      <c r="X59" s="40">
        <v>10118</v>
      </c>
      <c r="Y59" s="40">
        <v>9706</v>
      </c>
      <c r="Z59" s="40">
        <v>10471</v>
      </c>
      <c r="AA59" s="40">
        <v>9196</v>
      </c>
      <c r="AB59" s="40">
        <v>10531</v>
      </c>
      <c r="AC59" s="40">
        <v>10114</v>
      </c>
      <c r="AD59" s="40">
        <v>10932</v>
      </c>
      <c r="AE59" s="40">
        <v>9794</v>
      </c>
      <c r="AF59" s="40">
        <v>10542</v>
      </c>
      <c r="AG59" s="40">
        <v>10576</v>
      </c>
      <c r="AH59" s="40">
        <v>10301</v>
      </c>
      <c r="AI59" s="40">
        <v>10451</v>
      </c>
      <c r="AJ59" s="40">
        <v>10503</v>
      </c>
      <c r="AK59" s="40">
        <v>10143</v>
      </c>
      <c r="AL59" s="40">
        <v>11379</v>
      </c>
      <c r="AM59" s="40">
        <v>9579</v>
      </c>
      <c r="AN59" s="40">
        <v>10927</v>
      </c>
      <c r="AO59" s="40">
        <v>10332</v>
      </c>
      <c r="AP59" s="40">
        <v>10487</v>
      </c>
      <c r="AQ59" s="40">
        <v>10257</v>
      </c>
      <c r="AR59" s="40">
        <v>10199</v>
      </c>
      <c r="AS59" s="40">
        <v>10570</v>
      </c>
      <c r="AT59" s="40">
        <v>10047</v>
      </c>
      <c r="AU59" s="40">
        <v>10648</v>
      </c>
      <c r="AV59" s="40">
        <v>10288</v>
      </c>
      <c r="AW59" s="40">
        <v>10658</v>
      </c>
      <c r="AX59" s="40">
        <v>11392</v>
      </c>
      <c r="AY59" s="40">
        <v>9434</v>
      </c>
      <c r="AZ59" s="40">
        <v>11424</v>
      </c>
      <c r="BA59" s="40">
        <v>10844</v>
      </c>
      <c r="BB59" s="40">
        <v>11026</v>
      </c>
      <c r="BC59" s="40">
        <v>10638</v>
      </c>
      <c r="BD59" s="40">
        <v>10825</v>
      </c>
      <c r="BE59" s="40">
        <v>10358</v>
      </c>
      <c r="BF59" s="40">
        <v>10414</v>
      </c>
      <c r="BG59" s="40">
        <v>10794</v>
      </c>
      <c r="BH59" s="40">
        <v>10959</v>
      </c>
      <c r="BI59" s="40">
        <v>10901</v>
      </c>
      <c r="BJ59" s="40">
        <v>11302</v>
      </c>
      <c r="BK59" s="40">
        <v>9729</v>
      </c>
      <c r="BL59" s="40">
        <v>11371</v>
      </c>
      <c r="BM59" s="40" t="s">
        <v>43</v>
      </c>
      <c r="BN59" s="40" t="s">
        <v>43</v>
      </c>
      <c r="BO59" s="40" t="s">
        <v>43</v>
      </c>
      <c r="BP59" s="40" t="s">
        <v>43</v>
      </c>
      <c r="BQ59" s="40" t="s">
        <v>43</v>
      </c>
      <c r="BR59" s="40" t="s">
        <v>43</v>
      </c>
      <c r="BS59" s="40" t="s">
        <v>43</v>
      </c>
      <c r="BT59" s="40" t="s">
        <v>43</v>
      </c>
      <c r="BU59" s="40" t="s">
        <v>43</v>
      </c>
      <c r="BV59" s="40" t="s">
        <v>43</v>
      </c>
      <c r="BW59" s="40" t="s">
        <v>43</v>
      </c>
    </row>
    <row r="60" spans="1:89" x14ac:dyDescent="0.25">
      <c r="A60" s="11" t="s">
        <v>58</v>
      </c>
      <c r="B60" s="39" t="s">
        <v>47</v>
      </c>
      <c r="C60" s="42" t="s">
        <v>48</v>
      </c>
      <c r="D60" s="40">
        <v>387825</v>
      </c>
      <c r="E60" s="40">
        <v>390832</v>
      </c>
      <c r="F60" s="40">
        <v>390749</v>
      </c>
      <c r="G60" s="40">
        <v>481954</v>
      </c>
      <c r="H60" s="40">
        <v>450792</v>
      </c>
      <c r="I60" s="40">
        <v>416558</v>
      </c>
      <c r="J60" s="40">
        <v>380092</v>
      </c>
      <c r="K60" s="40">
        <v>374199</v>
      </c>
      <c r="L60" s="40">
        <v>380070</v>
      </c>
      <c r="M60" s="40">
        <v>394290</v>
      </c>
      <c r="N60" s="40">
        <v>513095</v>
      </c>
      <c r="O60" s="40">
        <v>400367</v>
      </c>
      <c r="P60" s="40">
        <v>391500</v>
      </c>
      <c r="Q60" s="40">
        <v>415409</v>
      </c>
      <c r="R60" s="40">
        <v>397639</v>
      </c>
      <c r="S60" s="40">
        <v>516546</v>
      </c>
      <c r="T60" s="40">
        <v>450715</v>
      </c>
      <c r="U60" s="40">
        <v>419277</v>
      </c>
      <c r="V60" s="40">
        <v>381792</v>
      </c>
      <c r="W60" s="40">
        <v>390407</v>
      </c>
      <c r="X60" s="40">
        <v>392409</v>
      </c>
      <c r="Y60" s="40">
        <v>396167</v>
      </c>
      <c r="Z60" s="40">
        <v>512531</v>
      </c>
      <c r="AA60" s="40">
        <v>407687</v>
      </c>
      <c r="AB60" s="40">
        <v>400022</v>
      </c>
      <c r="AC60" s="40">
        <v>421645</v>
      </c>
      <c r="AD60" s="40">
        <v>424009</v>
      </c>
      <c r="AE60" s="40">
        <v>517438</v>
      </c>
      <c r="AF60" s="40">
        <v>469882</v>
      </c>
      <c r="AG60" s="40">
        <v>426513</v>
      </c>
      <c r="AH60" s="40">
        <v>397578</v>
      </c>
      <c r="AI60" s="40">
        <v>392626</v>
      </c>
      <c r="AJ60" s="40">
        <v>398805</v>
      </c>
      <c r="AK60" s="40">
        <v>406770</v>
      </c>
      <c r="AL60" s="40">
        <v>533763</v>
      </c>
      <c r="AM60" s="40">
        <v>421225</v>
      </c>
      <c r="AN60" s="40">
        <v>415610</v>
      </c>
      <c r="AO60" s="40">
        <v>419267</v>
      </c>
      <c r="AP60" s="40">
        <v>437515</v>
      </c>
      <c r="AQ60" s="40">
        <v>532035</v>
      </c>
      <c r="AR60" s="40">
        <v>483068</v>
      </c>
      <c r="AS60" s="40">
        <v>439105</v>
      </c>
      <c r="AT60" s="40">
        <v>413668</v>
      </c>
      <c r="AU60" s="40">
        <v>407040</v>
      </c>
      <c r="AV60" s="40">
        <v>414737</v>
      </c>
      <c r="AW60" s="40">
        <v>420343</v>
      </c>
      <c r="AX60" s="40">
        <v>550367</v>
      </c>
      <c r="AY60" s="40">
        <v>445246</v>
      </c>
      <c r="AZ60" s="40">
        <v>435423</v>
      </c>
      <c r="BA60" s="40">
        <v>446330</v>
      </c>
      <c r="BB60" s="40">
        <v>457751</v>
      </c>
      <c r="BC60" s="40">
        <v>545318</v>
      </c>
      <c r="BD60" s="40">
        <v>511182</v>
      </c>
      <c r="BE60" s="40">
        <v>460382</v>
      </c>
      <c r="BF60" s="40">
        <v>475625</v>
      </c>
      <c r="BG60" s="40">
        <v>427622</v>
      </c>
      <c r="BH60" s="40">
        <v>437820</v>
      </c>
      <c r="BI60" s="40">
        <v>443598</v>
      </c>
      <c r="BJ60" s="40">
        <v>582452</v>
      </c>
      <c r="BK60" s="40">
        <v>453424</v>
      </c>
      <c r="BL60" s="40">
        <v>461782</v>
      </c>
      <c r="BM60" s="40" t="s">
        <v>43</v>
      </c>
      <c r="BN60" s="40" t="s">
        <v>43</v>
      </c>
      <c r="BO60" s="40" t="s">
        <v>43</v>
      </c>
      <c r="BP60" s="40" t="s">
        <v>43</v>
      </c>
      <c r="BQ60" s="40" t="s">
        <v>43</v>
      </c>
      <c r="BR60" s="40" t="s">
        <v>43</v>
      </c>
      <c r="BS60" s="40" t="s">
        <v>43</v>
      </c>
      <c r="BT60" s="40" t="s">
        <v>43</v>
      </c>
      <c r="BU60" s="40" t="s">
        <v>43</v>
      </c>
      <c r="BV60" s="40" t="s">
        <v>43</v>
      </c>
      <c r="BW60" s="40" t="s">
        <v>43</v>
      </c>
    </row>
    <row r="61" spans="1:89" x14ac:dyDescent="0.25">
      <c r="A61" s="11" t="s">
        <v>58</v>
      </c>
      <c r="B61" s="39" t="s">
        <v>49</v>
      </c>
      <c r="C61" s="42" t="s">
        <v>48</v>
      </c>
      <c r="D61" s="40">
        <v>5290078</v>
      </c>
      <c r="E61" s="40">
        <v>5498444</v>
      </c>
      <c r="F61" s="40">
        <v>6158405</v>
      </c>
      <c r="G61" s="40">
        <v>5864140</v>
      </c>
      <c r="H61" s="40">
        <v>5867263</v>
      </c>
      <c r="I61" s="40">
        <v>6339257</v>
      </c>
      <c r="J61" s="40">
        <v>6060900</v>
      </c>
      <c r="K61" s="40">
        <v>5543394</v>
      </c>
      <c r="L61" s="40">
        <v>5934439</v>
      </c>
      <c r="M61" s="40">
        <v>5883584</v>
      </c>
      <c r="N61" s="40">
        <v>5739964</v>
      </c>
      <c r="O61" s="40">
        <v>5414652</v>
      </c>
      <c r="P61" s="40">
        <v>4867726</v>
      </c>
      <c r="Q61" s="40">
        <v>5024967</v>
      </c>
      <c r="R61" s="40">
        <v>5453365</v>
      </c>
      <c r="S61" s="40">
        <v>5362251</v>
      </c>
      <c r="T61" s="40">
        <v>5340830</v>
      </c>
      <c r="U61" s="40">
        <v>5866359</v>
      </c>
      <c r="V61" s="40">
        <v>5434695</v>
      </c>
      <c r="W61" s="40">
        <v>5593490</v>
      </c>
      <c r="X61" s="40">
        <v>6051741</v>
      </c>
      <c r="Y61" s="40">
        <v>5702446</v>
      </c>
      <c r="Z61" s="40">
        <v>6071791</v>
      </c>
      <c r="AA61" s="40">
        <v>6255419</v>
      </c>
      <c r="AB61" s="40">
        <v>5951074</v>
      </c>
      <c r="AC61" s="40">
        <v>6029430</v>
      </c>
      <c r="AD61" s="40">
        <v>6856781</v>
      </c>
      <c r="AE61" s="40">
        <v>6115375</v>
      </c>
      <c r="AF61" s="40">
        <v>6585949</v>
      </c>
      <c r="AG61" s="40">
        <v>6400214</v>
      </c>
      <c r="AH61" s="40">
        <v>6079625</v>
      </c>
      <c r="AI61" s="40">
        <v>6314716</v>
      </c>
      <c r="AJ61" s="40">
        <v>6609329</v>
      </c>
      <c r="AK61" s="40">
        <v>6193843</v>
      </c>
      <c r="AL61" s="40">
        <v>6823856</v>
      </c>
      <c r="AM61" s="40">
        <v>6652520</v>
      </c>
      <c r="AN61" s="40">
        <v>6134362</v>
      </c>
      <c r="AO61" s="40">
        <v>5635775</v>
      </c>
      <c r="AP61" s="40">
        <v>6082404</v>
      </c>
      <c r="AQ61" s="40">
        <v>6171217</v>
      </c>
      <c r="AR61" s="40">
        <v>6532797</v>
      </c>
      <c r="AS61" s="40">
        <v>6637030</v>
      </c>
      <c r="AT61" s="40">
        <v>6800316</v>
      </c>
      <c r="AU61" s="40">
        <v>6679467</v>
      </c>
      <c r="AV61" s="40">
        <v>7024627</v>
      </c>
      <c r="AW61" s="40">
        <v>7162115</v>
      </c>
      <c r="AX61" s="40">
        <v>7027716</v>
      </c>
      <c r="AY61" s="40">
        <v>6402543</v>
      </c>
      <c r="AZ61" s="40">
        <v>6362224</v>
      </c>
      <c r="BA61" s="40">
        <v>5816431</v>
      </c>
      <c r="BB61" s="40">
        <v>6347519</v>
      </c>
      <c r="BC61" s="40">
        <v>6452220</v>
      </c>
      <c r="BD61" s="40">
        <v>6643916</v>
      </c>
      <c r="BE61" s="40">
        <v>6372266</v>
      </c>
      <c r="BF61" s="40">
        <v>6321950</v>
      </c>
      <c r="BG61" s="40">
        <v>6469973</v>
      </c>
      <c r="BH61" s="40">
        <v>6769842</v>
      </c>
      <c r="BI61" s="40">
        <v>6275244</v>
      </c>
      <c r="BJ61" s="40">
        <v>6509422</v>
      </c>
      <c r="BK61" s="40">
        <v>6384380</v>
      </c>
      <c r="BL61" s="40">
        <v>6305554</v>
      </c>
      <c r="BM61" s="10">
        <f>BA61*1+CA61</f>
        <v>5816431.014154667</v>
      </c>
      <c r="BN61" s="10">
        <f t="shared" ref="BN61" si="41">BB61*1+CB61</f>
        <v>6347519.0075902138</v>
      </c>
      <c r="BO61" s="10">
        <f t="shared" ref="BO61" si="42">BC61*1+CC61</f>
        <v>6452220.0241798079</v>
      </c>
      <c r="BP61" s="10">
        <f t="shared" ref="BP61" si="43">BD61*1+CD61</f>
        <v>6643916.0315662967</v>
      </c>
      <c r="BQ61" s="10">
        <f t="shared" ref="BQ61" si="44">BE61*1+CE61</f>
        <v>6372266.001299235</v>
      </c>
      <c r="BR61" s="10">
        <f t="shared" ref="BR61" si="45">BF61*1+CF61</f>
        <v>6321950.0105981166</v>
      </c>
      <c r="BS61" s="10">
        <f t="shared" ref="BS61" si="46">BG61*1+CG61</f>
        <v>6469973.0393975293</v>
      </c>
      <c r="BT61" s="10">
        <f t="shared" ref="BT61" si="47">BH61*1+CH61</f>
        <v>6769842.033474382</v>
      </c>
      <c r="BU61" s="10">
        <f t="shared" ref="BU61" si="48">BI61*1+CI61</f>
        <v>6275244.016242058</v>
      </c>
      <c r="BV61" s="10">
        <f t="shared" ref="BV61" si="49">BJ61*1+CJ61</f>
        <v>6509422.0319491904</v>
      </c>
      <c r="BW61" s="10">
        <f t="shared" ref="BW61" si="50">BK61*1+CK61</f>
        <v>6384380.0420463691</v>
      </c>
      <c r="BY61" t="s">
        <v>49</v>
      </c>
      <c r="BZ61">
        <f>((BL61/D61)^(1/5))-1</f>
        <v>3.5743543546000289E-2</v>
      </c>
      <c r="CA61">
        <f>((BA61/E61)^(1/4))-1</f>
        <v>1.4154666973974939E-2</v>
      </c>
      <c r="CB61">
        <f>((BB61/F61)^(1/4))-1</f>
        <v>7.5902138497037086E-3</v>
      </c>
      <c r="CC61">
        <f>((BC61/G61)^(1/4))-1</f>
        <v>2.4179807753645921E-2</v>
      </c>
      <c r="CD61">
        <f>((BD61/H61)^(1/4))-1</f>
        <v>3.1566296282315776E-2</v>
      </c>
      <c r="CE61">
        <f>((BE61/I61)^(1/4))-1</f>
        <v>1.2992350652778484E-3</v>
      </c>
      <c r="CF61">
        <f>((BF61/J61)^(1/4))-1</f>
        <v>1.0598116613336872E-2</v>
      </c>
      <c r="CG61">
        <f>((BG61/K61)^(1/4))-1</f>
        <v>3.9397529472520176E-2</v>
      </c>
      <c r="CH61">
        <f>((BH61/L61)^(1/4))-1</f>
        <v>3.3474381984681667E-2</v>
      </c>
      <c r="CI61">
        <f>((BI61/M61)^(1/4))-1</f>
        <v>1.6242058334181797E-2</v>
      </c>
      <c r="CJ61">
        <f>((BJ61/N61)^(1/4))-1</f>
        <v>3.1949190479038103E-2</v>
      </c>
      <c r="CK61">
        <f>((BK61/O61)^(1/4))-1</f>
        <v>4.204636909415127E-2</v>
      </c>
    </row>
    <row r="62" spans="1:89" x14ac:dyDescent="0.25">
      <c r="A62" s="11" t="s">
        <v>58</v>
      </c>
      <c r="B62" s="39" t="s">
        <v>50</v>
      </c>
      <c r="C62" s="42" t="s">
        <v>48</v>
      </c>
      <c r="D62" s="40">
        <v>3837554</v>
      </c>
      <c r="E62" s="40">
        <v>3820973</v>
      </c>
      <c r="F62" s="40">
        <v>4450823</v>
      </c>
      <c r="G62" s="40">
        <v>4153759</v>
      </c>
      <c r="H62" s="40">
        <v>4147910</v>
      </c>
      <c r="I62" s="40">
        <v>4497269</v>
      </c>
      <c r="J62" s="40">
        <v>4354062</v>
      </c>
      <c r="K62" s="40">
        <v>3931063</v>
      </c>
      <c r="L62" s="40">
        <v>4145676</v>
      </c>
      <c r="M62" s="40">
        <v>4129250</v>
      </c>
      <c r="N62" s="40">
        <v>3917692</v>
      </c>
      <c r="O62" s="40">
        <v>3686197</v>
      </c>
      <c r="P62" s="40">
        <v>3415645</v>
      </c>
      <c r="Q62" s="40">
        <v>3381406</v>
      </c>
      <c r="R62" s="40">
        <v>3691752</v>
      </c>
      <c r="S62" s="40">
        <v>3722336</v>
      </c>
      <c r="T62" s="40">
        <v>3729991</v>
      </c>
      <c r="U62" s="40">
        <v>3960344</v>
      </c>
      <c r="V62" s="40">
        <v>3879006</v>
      </c>
      <c r="W62" s="40">
        <v>3877853</v>
      </c>
      <c r="X62" s="40">
        <v>4051743</v>
      </c>
      <c r="Y62" s="40">
        <v>3908974</v>
      </c>
      <c r="Z62" s="40">
        <v>4108836</v>
      </c>
      <c r="AA62" s="40">
        <v>4104065</v>
      </c>
      <c r="AB62" s="40">
        <v>4200371</v>
      </c>
      <c r="AC62" s="40">
        <v>4180839</v>
      </c>
      <c r="AD62" s="40">
        <v>4622326</v>
      </c>
      <c r="AE62" s="40">
        <v>4347487</v>
      </c>
      <c r="AF62" s="40">
        <v>4551896</v>
      </c>
      <c r="AG62" s="40">
        <v>4434894</v>
      </c>
      <c r="AH62" s="40">
        <v>4252720</v>
      </c>
      <c r="AI62" s="40">
        <v>4459617</v>
      </c>
      <c r="AJ62" s="40">
        <v>4607406</v>
      </c>
      <c r="AK62" s="40">
        <v>4246488</v>
      </c>
      <c r="AL62" s="40">
        <v>4623360</v>
      </c>
      <c r="AM62" s="40">
        <v>4282293</v>
      </c>
      <c r="AN62" s="40">
        <v>4239738</v>
      </c>
      <c r="AO62" s="40">
        <v>3871105</v>
      </c>
      <c r="AP62" s="40">
        <v>4098143</v>
      </c>
      <c r="AQ62" s="40">
        <v>4271709</v>
      </c>
      <c r="AR62" s="40">
        <v>4384757</v>
      </c>
      <c r="AS62" s="40">
        <v>4517384</v>
      </c>
      <c r="AT62" s="40">
        <v>4723070</v>
      </c>
      <c r="AU62" s="40">
        <v>4710682</v>
      </c>
      <c r="AV62" s="40">
        <v>4855150</v>
      </c>
      <c r="AW62" s="40">
        <v>4926169</v>
      </c>
      <c r="AX62" s="40">
        <v>4904535</v>
      </c>
      <c r="AY62" s="40">
        <v>4123050</v>
      </c>
      <c r="AZ62" s="40">
        <v>4506125</v>
      </c>
      <c r="BA62" s="40">
        <v>3899508</v>
      </c>
      <c r="BB62" s="40">
        <v>4214839</v>
      </c>
      <c r="BC62" s="40">
        <v>4435317</v>
      </c>
      <c r="BD62" s="40">
        <v>4632991</v>
      </c>
      <c r="BE62" s="40">
        <v>4345118</v>
      </c>
      <c r="BF62" s="40">
        <v>4414532</v>
      </c>
      <c r="BG62" s="40">
        <v>4390984</v>
      </c>
      <c r="BH62" s="40">
        <v>4625521</v>
      </c>
      <c r="BI62" s="40">
        <v>4333100</v>
      </c>
      <c r="BJ62" s="40">
        <v>4372867</v>
      </c>
      <c r="BK62" s="40">
        <v>4094082</v>
      </c>
      <c r="BL62" s="40">
        <v>4447489</v>
      </c>
      <c r="BM62" s="40" t="s">
        <v>43</v>
      </c>
      <c r="BN62" s="40" t="s">
        <v>43</v>
      </c>
      <c r="BO62" s="40" t="s">
        <v>43</v>
      </c>
      <c r="BP62" s="40" t="s">
        <v>43</v>
      </c>
      <c r="BQ62" s="40" t="s">
        <v>43</v>
      </c>
      <c r="BR62" s="40" t="s">
        <v>43</v>
      </c>
      <c r="BS62" s="40" t="s">
        <v>43</v>
      </c>
      <c r="BT62" s="40" t="s">
        <v>43</v>
      </c>
      <c r="BU62" s="40" t="s">
        <v>43</v>
      </c>
      <c r="BV62" s="40" t="s">
        <v>43</v>
      </c>
      <c r="BW62" s="40" t="s">
        <v>43</v>
      </c>
    </row>
    <row r="63" spans="1:89" x14ac:dyDescent="0.25">
      <c r="A63" s="11" t="s">
        <v>58</v>
      </c>
      <c r="B63" s="39" t="s">
        <v>51</v>
      </c>
      <c r="C63" s="42" t="s">
        <v>48</v>
      </c>
      <c r="D63" s="40">
        <v>1452524</v>
      </c>
      <c r="E63" s="40">
        <v>1677471</v>
      </c>
      <c r="F63" s="40">
        <v>1707583</v>
      </c>
      <c r="G63" s="40">
        <v>1710381</v>
      </c>
      <c r="H63" s="40">
        <v>1719353</v>
      </c>
      <c r="I63" s="40">
        <v>1841988</v>
      </c>
      <c r="J63" s="40">
        <v>1706839</v>
      </c>
      <c r="K63" s="40">
        <v>1612331</v>
      </c>
      <c r="L63" s="40">
        <v>1788763</v>
      </c>
      <c r="M63" s="40">
        <v>1754335</v>
      </c>
      <c r="N63" s="40">
        <v>1822272</v>
      </c>
      <c r="O63" s="40">
        <v>1728456</v>
      </c>
      <c r="P63" s="40">
        <v>1452082</v>
      </c>
      <c r="Q63" s="40">
        <v>1643560</v>
      </c>
      <c r="R63" s="40">
        <v>1761613</v>
      </c>
      <c r="S63" s="40">
        <v>1639915</v>
      </c>
      <c r="T63" s="40">
        <v>1610840</v>
      </c>
      <c r="U63" s="40">
        <v>1906015</v>
      </c>
      <c r="V63" s="40">
        <v>1555689</v>
      </c>
      <c r="W63" s="40">
        <v>1715637</v>
      </c>
      <c r="X63" s="40">
        <v>1999998</v>
      </c>
      <c r="Y63" s="40">
        <v>1793472</v>
      </c>
      <c r="Z63" s="40">
        <v>1962955</v>
      </c>
      <c r="AA63" s="40">
        <v>2151354</v>
      </c>
      <c r="AB63" s="40">
        <v>1750703</v>
      </c>
      <c r="AC63" s="40">
        <v>1848592</v>
      </c>
      <c r="AD63" s="40">
        <v>2234455</v>
      </c>
      <c r="AE63" s="40">
        <v>1767888</v>
      </c>
      <c r="AF63" s="40">
        <v>2034053</v>
      </c>
      <c r="AG63" s="40">
        <v>1965320</v>
      </c>
      <c r="AH63" s="40">
        <v>1826905</v>
      </c>
      <c r="AI63" s="40">
        <v>1855099</v>
      </c>
      <c r="AJ63" s="40">
        <v>2001923</v>
      </c>
      <c r="AK63" s="40">
        <v>1947355</v>
      </c>
      <c r="AL63" s="40">
        <v>2200496</v>
      </c>
      <c r="AM63" s="40">
        <v>2370227</v>
      </c>
      <c r="AN63" s="40">
        <v>1894623</v>
      </c>
      <c r="AO63" s="40">
        <v>1764670</v>
      </c>
      <c r="AP63" s="40">
        <v>1984262</v>
      </c>
      <c r="AQ63" s="40">
        <v>1899508</v>
      </c>
      <c r="AR63" s="40">
        <v>2148040</v>
      </c>
      <c r="AS63" s="40">
        <v>2119646</v>
      </c>
      <c r="AT63" s="40">
        <v>2077246</v>
      </c>
      <c r="AU63" s="40">
        <v>1968785</v>
      </c>
      <c r="AV63" s="40">
        <v>2169476</v>
      </c>
      <c r="AW63" s="40">
        <v>2235945</v>
      </c>
      <c r="AX63" s="40">
        <v>2123181</v>
      </c>
      <c r="AY63" s="40">
        <v>2279494</v>
      </c>
      <c r="AZ63" s="40">
        <v>1856100</v>
      </c>
      <c r="BA63" s="40">
        <v>1916923</v>
      </c>
      <c r="BB63" s="40">
        <v>2132680</v>
      </c>
      <c r="BC63" s="40">
        <v>2016904</v>
      </c>
      <c r="BD63" s="40">
        <v>2010925</v>
      </c>
      <c r="BE63" s="40">
        <v>2027148</v>
      </c>
      <c r="BF63" s="40">
        <v>1907418</v>
      </c>
      <c r="BG63" s="40">
        <v>2078989</v>
      </c>
      <c r="BH63" s="40">
        <v>2144321</v>
      </c>
      <c r="BI63" s="40">
        <v>1942144</v>
      </c>
      <c r="BJ63" s="40">
        <v>2136554</v>
      </c>
      <c r="BK63" s="40">
        <v>2290298</v>
      </c>
      <c r="BL63" s="40">
        <v>1858065</v>
      </c>
      <c r="BM63" s="40" t="s">
        <v>43</v>
      </c>
      <c r="BN63" s="40" t="s">
        <v>43</v>
      </c>
      <c r="BO63" s="40" t="s">
        <v>43</v>
      </c>
      <c r="BP63" s="40" t="s">
        <v>43</v>
      </c>
      <c r="BQ63" s="40" t="s">
        <v>43</v>
      </c>
      <c r="BR63" s="40" t="s">
        <v>43</v>
      </c>
      <c r="BS63" s="40" t="s">
        <v>43</v>
      </c>
      <c r="BT63" s="40" t="s">
        <v>43</v>
      </c>
      <c r="BU63" s="40" t="s">
        <v>43</v>
      </c>
      <c r="BV63" s="40" t="s">
        <v>43</v>
      </c>
      <c r="BW63" s="40" t="s">
        <v>43</v>
      </c>
    </row>
    <row r="64" spans="1:89" x14ac:dyDescent="0.25">
      <c r="A64" s="11" t="s">
        <v>58</v>
      </c>
      <c r="B64" s="39" t="s">
        <v>52</v>
      </c>
      <c r="C64" s="42" t="s">
        <v>48</v>
      </c>
      <c r="D64" s="40">
        <v>973987</v>
      </c>
      <c r="E64" s="40">
        <v>1217558</v>
      </c>
      <c r="F64" s="40">
        <v>1153535</v>
      </c>
      <c r="G64" s="40">
        <v>1147223</v>
      </c>
      <c r="H64" s="40">
        <v>1195956</v>
      </c>
      <c r="I64" s="40">
        <v>1218832</v>
      </c>
      <c r="J64" s="40">
        <v>1159717</v>
      </c>
      <c r="K64" s="40">
        <v>1059396</v>
      </c>
      <c r="L64" s="40">
        <v>1211417</v>
      </c>
      <c r="M64" s="40">
        <v>1195578</v>
      </c>
      <c r="N64" s="40">
        <v>1244098</v>
      </c>
      <c r="O64" s="40">
        <v>1157527</v>
      </c>
      <c r="P64" s="40">
        <v>976054</v>
      </c>
      <c r="Q64" s="40">
        <v>1121877</v>
      </c>
      <c r="R64" s="40">
        <v>1221422</v>
      </c>
      <c r="S64" s="40">
        <v>1119094</v>
      </c>
      <c r="T64" s="40">
        <v>1095404</v>
      </c>
      <c r="U64" s="40">
        <v>1284397</v>
      </c>
      <c r="V64" s="40">
        <v>1034950</v>
      </c>
      <c r="W64" s="40">
        <v>1177648</v>
      </c>
      <c r="X64" s="40">
        <v>1418137</v>
      </c>
      <c r="Y64" s="40">
        <v>1248643</v>
      </c>
      <c r="Z64" s="40">
        <v>1395195</v>
      </c>
      <c r="AA64" s="40">
        <v>1454348</v>
      </c>
      <c r="AB64" s="40">
        <v>1256449</v>
      </c>
      <c r="AC64" s="40">
        <v>1315478</v>
      </c>
      <c r="AD64" s="40">
        <v>1639983</v>
      </c>
      <c r="AE64" s="40">
        <v>1251128</v>
      </c>
      <c r="AF64" s="40">
        <v>1443999</v>
      </c>
      <c r="AG64" s="40">
        <v>1346167</v>
      </c>
      <c r="AH64" s="40">
        <v>1211111</v>
      </c>
      <c r="AI64" s="40">
        <v>1174066</v>
      </c>
      <c r="AJ64" s="40">
        <v>1422130</v>
      </c>
      <c r="AK64" s="40">
        <v>1342149</v>
      </c>
      <c r="AL64" s="40">
        <v>1467886</v>
      </c>
      <c r="AM64" s="40">
        <v>1646436</v>
      </c>
      <c r="AN64" s="40">
        <v>1324318</v>
      </c>
      <c r="AO64" s="40">
        <v>1224391</v>
      </c>
      <c r="AP64" s="40">
        <v>1332860</v>
      </c>
      <c r="AQ64" s="40">
        <v>1287257</v>
      </c>
      <c r="AR64" s="40">
        <v>1468318</v>
      </c>
      <c r="AS64" s="40">
        <v>1456054</v>
      </c>
      <c r="AT64" s="40">
        <v>1422159</v>
      </c>
      <c r="AU64" s="40">
        <v>1309243</v>
      </c>
      <c r="AV64" s="40">
        <v>1531888</v>
      </c>
      <c r="AW64" s="40">
        <v>1549607</v>
      </c>
      <c r="AX64" s="40">
        <v>1421146</v>
      </c>
      <c r="AY64" s="40">
        <v>1605559</v>
      </c>
      <c r="AZ64" s="40">
        <v>1322623</v>
      </c>
      <c r="BA64" s="40">
        <v>1407072</v>
      </c>
      <c r="BB64" s="40">
        <v>1518796</v>
      </c>
      <c r="BC64" s="40">
        <v>1462663</v>
      </c>
      <c r="BD64" s="40">
        <v>1429092</v>
      </c>
      <c r="BE64" s="40">
        <v>1486755</v>
      </c>
      <c r="BF64" s="40">
        <v>1332717</v>
      </c>
      <c r="BG64" s="40">
        <v>1480706</v>
      </c>
      <c r="BH64" s="40">
        <v>1604698</v>
      </c>
      <c r="BI64" s="40">
        <v>1351438</v>
      </c>
      <c r="BJ64" s="40">
        <v>1499523</v>
      </c>
      <c r="BK64" s="40">
        <v>1638991</v>
      </c>
      <c r="BL64" s="40">
        <v>1329536</v>
      </c>
      <c r="BM64" s="40" t="s">
        <v>43</v>
      </c>
      <c r="BN64" s="40" t="s">
        <v>43</v>
      </c>
      <c r="BO64" s="40" t="s">
        <v>43</v>
      </c>
      <c r="BP64" s="40" t="s">
        <v>43</v>
      </c>
      <c r="BQ64" s="40" t="s">
        <v>43</v>
      </c>
      <c r="BR64" s="40" t="s">
        <v>43</v>
      </c>
      <c r="BS64" s="40" t="s">
        <v>43</v>
      </c>
      <c r="BT64" s="40" t="s">
        <v>43</v>
      </c>
      <c r="BU64" s="40" t="s">
        <v>43</v>
      </c>
      <c r="BV64" s="40" t="s">
        <v>43</v>
      </c>
      <c r="BW64" s="40" t="s">
        <v>43</v>
      </c>
    </row>
    <row r="65" spans="1:89" x14ac:dyDescent="0.25">
      <c r="A65" s="11" t="s">
        <v>58</v>
      </c>
      <c r="B65" s="39" t="s">
        <v>53</v>
      </c>
      <c r="C65" s="42" t="s">
        <v>48</v>
      </c>
      <c r="D65" s="40">
        <v>478537</v>
      </c>
      <c r="E65" s="40">
        <v>459913</v>
      </c>
      <c r="F65" s="40">
        <v>554048</v>
      </c>
      <c r="G65" s="40">
        <v>563158</v>
      </c>
      <c r="H65" s="40">
        <v>523397</v>
      </c>
      <c r="I65" s="40">
        <v>623155</v>
      </c>
      <c r="J65" s="40">
        <v>547122</v>
      </c>
      <c r="K65" s="40">
        <v>552935</v>
      </c>
      <c r="L65" s="40">
        <v>577346</v>
      </c>
      <c r="M65" s="40">
        <v>558757</v>
      </c>
      <c r="N65" s="40">
        <v>578174</v>
      </c>
      <c r="O65" s="40">
        <v>570929</v>
      </c>
      <c r="P65" s="40">
        <v>476028</v>
      </c>
      <c r="Q65" s="40">
        <v>521683</v>
      </c>
      <c r="R65" s="40">
        <v>540191</v>
      </c>
      <c r="S65" s="40">
        <v>520821</v>
      </c>
      <c r="T65" s="40">
        <v>515436</v>
      </c>
      <c r="U65" s="40">
        <v>621617</v>
      </c>
      <c r="V65" s="40">
        <v>520740</v>
      </c>
      <c r="W65" s="40">
        <v>537989</v>
      </c>
      <c r="X65" s="40">
        <v>581862</v>
      </c>
      <c r="Y65" s="40">
        <v>544829</v>
      </c>
      <c r="Z65" s="40">
        <v>567760</v>
      </c>
      <c r="AA65" s="40">
        <v>697006</v>
      </c>
      <c r="AB65" s="40">
        <v>494254</v>
      </c>
      <c r="AC65" s="40">
        <v>533114</v>
      </c>
      <c r="AD65" s="40">
        <v>594472</v>
      </c>
      <c r="AE65" s="40">
        <v>516760</v>
      </c>
      <c r="AF65" s="40">
        <v>590054</v>
      </c>
      <c r="AG65" s="40">
        <v>619152</v>
      </c>
      <c r="AH65" s="40">
        <v>615794</v>
      </c>
      <c r="AI65" s="40">
        <v>681033</v>
      </c>
      <c r="AJ65" s="40">
        <v>579793</v>
      </c>
      <c r="AK65" s="40">
        <v>605206</v>
      </c>
      <c r="AL65" s="40">
        <v>732610</v>
      </c>
      <c r="AM65" s="40">
        <v>723791</v>
      </c>
      <c r="AN65" s="40">
        <v>570305</v>
      </c>
      <c r="AO65" s="40">
        <v>540279</v>
      </c>
      <c r="AP65" s="40">
        <v>651401</v>
      </c>
      <c r="AQ65" s="40">
        <v>612251</v>
      </c>
      <c r="AR65" s="40">
        <v>679722</v>
      </c>
      <c r="AS65" s="40">
        <v>663592</v>
      </c>
      <c r="AT65" s="40">
        <v>655087</v>
      </c>
      <c r="AU65" s="40">
        <v>659543</v>
      </c>
      <c r="AV65" s="40">
        <v>637589</v>
      </c>
      <c r="AW65" s="40">
        <v>686338</v>
      </c>
      <c r="AX65" s="40">
        <v>702035</v>
      </c>
      <c r="AY65" s="40">
        <v>673934</v>
      </c>
      <c r="AZ65" s="40">
        <v>533477</v>
      </c>
      <c r="BA65" s="40">
        <v>509851</v>
      </c>
      <c r="BB65" s="40">
        <v>613884</v>
      </c>
      <c r="BC65" s="40">
        <v>554241</v>
      </c>
      <c r="BD65" s="40">
        <v>581833</v>
      </c>
      <c r="BE65" s="40">
        <v>540393</v>
      </c>
      <c r="BF65" s="40">
        <v>574701</v>
      </c>
      <c r="BG65" s="40">
        <v>598283</v>
      </c>
      <c r="BH65" s="40">
        <v>539623</v>
      </c>
      <c r="BI65" s="40">
        <v>590706</v>
      </c>
      <c r="BJ65" s="40">
        <v>637031</v>
      </c>
      <c r="BK65" s="40">
        <v>651307</v>
      </c>
      <c r="BL65" s="40">
        <v>528529</v>
      </c>
      <c r="BM65" s="40" t="s">
        <v>43</v>
      </c>
      <c r="BN65" s="40" t="s">
        <v>43</v>
      </c>
      <c r="BO65" s="40" t="s">
        <v>43</v>
      </c>
      <c r="BP65" s="40" t="s">
        <v>43</v>
      </c>
      <c r="BQ65" s="40" t="s">
        <v>43</v>
      </c>
      <c r="BR65" s="40" t="s">
        <v>43</v>
      </c>
      <c r="BS65" s="40" t="s">
        <v>43</v>
      </c>
      <c r="BT65" s="40" t="s">
        <v>43</v>
      </c>
      <c r="BU65" s="40" t="s">
        <v>43</v>
      </c>
      <c r="BV65" s="40" t="s">
        <v>43</v>
      </c>
      <c r="BW65" s="40" t="s">
        <v>43</v>
      </c>
    </row>
    <row r="66" spans="1:89" x14ac:dyDescent="0.25">
      <c r="B66" s="11" t="s">
        <v>59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</row>
    <row r="67" spans="1:89" x14ac:dyDescent="0.25">
      <c r="A67" s="11" t="s">
        <v>59</v>
      </c>
      <c r="B67" s="39" t="s">
        <v>20</v>
      </c>
      <c r="C67" s="42" t="s">
        <v>42</v>
      </c>
      <c r="D67" s="40">
        <v>1396</v>
      </c>
      <c r="E67" s="40">
        <v>1405</v>
      </c>
      <c r="F67" s="40">
        <v>1412</v>
      </c>
      <c r="G67" s="40">
        <v>1413</v>
      </c>
      <c r="H67" s="40">
        <v>1411</v>
      </c>
      <c r="I67" s="40">
        <v>1412</v>
      </c>
      <c r="J67" s="40">
        <v>1411</v>
      </c>
      <c r="K67" s="40">
        <v>1407</v>
      </c>
      <c r="L67" s="40">
        <v>1406</v>
      </c>
      <c r="M67" s="40">
        <v>1403</v>
      </c>
      <c r="N67" s="40">
        <v>1400</v>
      </c>
      <c r="O67" s="40">
        <v>1400</v>
      </c>
      <c r="P67" s="40">
        <v>1374</v>
      </c>
      <c r="Q67" s="40">
        <v>1386</v>
      </c>
      <c r="R67" s="40">
        <v>1391</v>
      </c>
      <c r="S67" s="40">
        <v>1390</v>
      </c>
      <c r="T67" s="40">
        <v>1389</v>
      </c>
      <c r="U67" s="40">
        <v>1391</v>
      </c>
      <c r="V67" s="40">
        <v>1390</v>
      </c>
      <c r="W67" s="40">
        <v>1389</v>
      </c>
      <c r="X67" s="40">
        <v>1389</v>
      </c>
      <c r="Y67" s="40">
        <v>1388</v>
      </c>
      <c r="Z67" s="40">
        <v>1387</v>
      </c>
      <c r="AA67" s="40">
        <v>1387</v>
      </c>
      <c r="AB67" s="40">
        <v>1370</v>
      </c>
      <c r="AC67" s="40">
        <v>1394</v>
      </c>
      <c r="AD67" s="40">
        <v>1406</v>
      </c>
      <c r="AE67" s="40">
        <v>1408</v>
      </c>
      <c r="AF67" s="40">
        <v>1409</v>
      </c>
      <c r="AG67" s="40">
        <v>1410</v>
      </c>
      <c r="AH67" s="40">
        <v>1409</v>
      </c>
      <c r="AI67" s="40">
        <v>1410</v>
      </c>
      <c r="AJ67" s="40">
        <v>1411</v>
      </c>
      <c r="AK67" s="40">
        <v>1410</v>
      </c>
      <c r="AL67" s="40">
        <v>1407</v>
      </c>
      <c r="AM67" s="40">
        <v>1407</v>
      </c>
      <c r="AN67" s="40">
        <v>1390</v>
      </c>
      <c r="AO67" s="40">
        <v>1409</v>
      </c>
      <c r="AP67" s="40">
        <v>1416</v>
      </c>
      <c r="AQ67" s="40">
        <v>1416</v>
      </c>
      <c r="AR67" s="40">
        <v>1415</v>
      </c>
      <c r="AS67" s="40">
        <v>1416</v>
      </c>
      <c r="AT67" s="40">
        <v>1413</v>
      </c>
      <c r="AU67" s="40">
        <v>1411</v>
      </c>
      <c r="AV67" s="40">
        <v>1411</v>
      </c>
      <c r="AW67" s="40">
        <v>1407</v>
      </c>
      <c r="AX67" s="40">
        <v>1404</v>
      </c>
      <c r="AY67" s="40">
        <v>1404</v>
      </c>
      <c r="AZ67" s="40">
        <v>1394</v>
      </c>
      <c r="BA67" s="40">
        <v>1402</v>
      </c>
      <c r="BB67" s="40">
        <v>1412</v>
      </c>
      <c r="BC67" s="40">
        <v>1408</v>
      </c>
      <c r="BD67" s="40">
        <v>1408</v>
      </c>
      <c r="BE67" s="40">
        <v>1408</v>
      </c>
      <c r="BF67" s="40">
        <v>1408</v>
      </c>
      <c r="BG67" s="40">
        <v>1409</v>
      </c>
      <c r="BH67" s="40">
        <v>1409</v>
      </c>
      <c r="BI67" s="40">
        <v>1406</v>
      </c>
      <c r="BJ67" s="40">
        <v>1405</v>
      </c>
      <c r="BK67" s="40">
        <v>1405</v>
      </c>
      <c r="BL67" s="40">
        <v>1405</v>
      </c>
      <c r="BM67" s="40" t="s">
        <v>43</v>
      </c>
      <c r="BN67" s="40" t="s">
        <v>43</v>
      </c>
      <c r="BO67" s="40" t="s">
        <v>43</v>
      </c>
      <c r="BP67" s="40" t="s">
        <v>43</v>
      </c>
      <c r="BQ67" s="40" t="s">
        <v>43</v>
      </c>
      <c r="BR67" s="40" t="s">
        <v>43</v>
      </c>
      <c r="BS67" s="40" t="s">
        <v>43</v>
      </c>
      <c r="BT67" s="40" t="s">
        <v>43</v>
      </c>
      <c r="BU67" s="40" t="s">
        <v>43</v>
      </c>
      <c r="BV67" s="40" t="s">
        <v>43</v>
      </c>
      <c r="BW67" s="40" t="s">
        <v>43</v>
      </c>
    </row>
    <row r="68" spans="1:89" x14ac:dyDescent="0.25">
      <c r="A68" s="11" t="s">
        <v>59</v>
      </c>
      <c r="B68" s="39" t="s">
        <v>44</v>
      </c>
      <c r="C68" s="42" t="s">
        <v>42</v>
      </c>
      <c r="D68" s="40">
        <v>360201</v>
      </c>
      <c r="E68" s="40">
        <v>360173</v>
      </c>
      <c r="F68" s="40">
        <v>361435</v>
      </c>
      <c r="G68" s="40">
        <v>360732</v>
      </c>
      <c r="H68" s="40">
        <v>360150</v>
      </c>
      <c r="I68" s="40">
        <v>360816</v>
      </c>
      <c r="J68" s="40">
        <v>360922</v>
      </c>
      <c r="K68" s="40">
        <v>362793</v>
      </c>
      <c r="L68" s="40">
        <v>364498</v>
      </c>
      <c r="M68" s="40">
        <v>363847</v>
      </c>
      <c r="N68" s="40">
        <v>363622</v>
      </c>
      <c r="O68" s="40">
        <v>361638</v>
      </c>
      <c r="P68" s="40">
        <v>359667</v>
      </c>
      <c r="Q68" s="40">
        <v>360360</v>
      </c>
      <c r="R68" s="40">
        <v>360132</v>
      </c>
      <c r="S68" s="40">
        <v>359946</v>
      </c>
      <c r="T68" s="40">
        <v>359659</v>
      </c>
      <c r="U68" s="40">
        <v>360483</v>
      </c>
      <c r="V68" s="40">
        <v>361838</v>
      </c>
      <c r="W68" s="40">
        <v>363525</v>
      </c>
      <c r="X68" s="40">
        <v>365194</v>
      </c>
      <c r="Y68" s="40">
        <v>364623</v>
      </c>
      <c r="Z68" s="40">
        <v>364307</v>
      </c>
      <c r="AA68" s="40">
        <v>362613</v>
      </c>
      <c r="AB68" s="40">
        <v>361181</v>
      </c>
      <c r="AC68" s="40">
        <v>361674</v>
      </c>
      <c r="AD68" s="40">
        <v>363090</v>
      </c>
      <c r="AE68" s="40">
        <v>363083</v>
      </c>
      <c r="AF68" s="40">
        <v>363701</v>
      </c>
      <c r="AG68" s="40">
        <v>365499</v>
      </c>
      <c r="AH68" s="40">
        <v>366346</v>
      </c>
      <c r="AI68" s="40">
        <v>368533</v>
      </c>
      <c r="AJ68" s="40">
        <v>370096</v>
      </c>
      <c r="AK68" s="40">
        <v>370266</v>
      </c>
      <c r="AL68" s="40">
        <v>369858</v>
      </c>
      <c r="AM68" s="40">
        <v>368107</v>
      </c>
      <c r="AN68" s="40">
        <v>368250</v>
      </c>
      <c r="AO68" s="40">
        <v>369357</v>
      </c>
      <c r="AP68" s="40">
        <v>370211</v>
      </c>
      <c r="AQ68" s="40">
        <v>370019</v>
      </c>
      <c r="AR68" s="40">
        <v>370806</v>
      </c>
      <c r="AS68" s="40">
        <v>372390</v>
      </c>
      <c r="AT68" s="40">
        <v>373066</v>
      </c>
      <c r="AU68" s="40">
        <v>374546</v>
      </c>
      <c r="AV68" s="40">
        <v>375499</v>
      </c>
      <c r="AW68" s="40">
        <v>375542</v>
      </c>
      <c r="AX68" s="40">
        <v>374849</v>
      </c>
      <c r="AY68" s="40">
        <v>372913</v>
      </c>
      <c r="AZ68" s="40">
        <v>371021</v>
      </c>
      <c r="BA68" s="40">
        <v>370964</v>
      </c>
      <c r="BB68" s="40">
        <v>371305</v>
      </c>
      <c r="BC68" s="40">
        <v>371217</v>
      </c>
      <c r="BD68" s="40">
        <v>371241</v>
      </c>
      <c r="BE68" s="40">
        <v>370925</v>
      </c>
      <c r="BF68" s="40">
        <v>371200</v>
      </c>
      <c r="BG68" s="40">
        <v>372126</v>
      </c>
      <c r="BH68" s="40">
        <v>373027</v>
      </c>
      <c r="BI68" s="40">
        <v>371814</v>
      </c>
      <c r="BJ68" s="40">
        <v>371096</v>
      </c>
      <c r="BK68" s="40">
        <v>368281</v>
      </c>
      <c r="BL68" s="40">
        <v>364690</v>
      </c>
      <c r="BM68" s="40" t="s">
        <v>43</v>
      </c>
      <c r="BN68" s="40" t="s">
        <v>43</v>
      </c>
      <c r="BO68" s="40" t="s">
        <v>43</v>
      </c>
      <c r="BP68" s="40" t="s">
        <v>43</v>
      </c>
      <c r="BQ68" s="40" t="s">
        <v>43</v>
      </c>
      <c r="BR68" s="40" t="s">
        <v>43</v>
      </c>
      <c r="BS68" s="40" t="s">
        <v>43</v>
      </c>
      <c r="BT68" s="40" t="s">
        <v>43</v>
      </c>
      <c r="BU68" s="40" t="s">
        <v>43</v>
      </c>
      <c r="BV68" s="40" t="s">
        <v>43</v>
      </c>
      <c r="BW68" s="40" t="s">
        <v>43</v>
      </c>
    </row>
    <row r="69" spans="1:89" x14ac:dyDescent="0.25">
      <c r="A69" s="11" t="s">
        <v>59</v>
      </c>
      <c r="B69" s="39" t="s">
        <v>45</v>
      </c>
      <c r="C69" s="42" t="s">
        <v>46</v>
      </c>
      <c r="D69" s="40">
        <v>45196</v>
      </c>
      <c r="E69" s="40">
        <v>44330</v>
      </c>
      <c r="F69" s="40">
        <v>48672</v>
      </c>
      <c r="G69" s="40">
        <v>44650</v>
      </c>
      <c r="H69" s="40">
        <v>41180</v>
      </c>
      <c r="I69" s="40">
        <v>45481</v>
      </c>
      <c r="J69" s="40">
        <v>47596</v>
      </c>
      <c r="K69" s="40">
        <v>40387</v>
      </c>
      <c r="L69" s="40">
        <v>46274</v>
      </c>
      <c r="M69" s="40">
        <v>46769</v>
      </c>
      <c r="N69" s="40">
        <v>47185</v>
      </c>
      <c r="O69" s="40">
        <v>38414</v>
      </c>
      <c r="P69" s="40">
        <v>44171</v>
      </c>
      <c r="Q69" s="40">
        <v>46664</v>
      </c>
      <c r="R69" s="40">
        <v>46272</v>
      </c>
      <c r="S69" s="40">
        <v>46531</v>
      </c>
      <c r="T69" s="40">
        <v>41633</v>
      </c>
      <c r="U69" s="40">
        <v>47298</v>
      </c>
      <c r="V69" s="40">
        <v>43224</v>
      </c>
      <c r="W69" s="40">
        <v>43733</v>
      </c>
      <c r="X69" s="40">
        <v>46389</v>
      </c>
      <c r="Y69" s="40">
        <v>43747</v>
      </c>
      <c r="Z69" s="40">
        <v>48436</v>
      </c>
      <c r="AA69" s="40">
        <v>39002</v>
      </c>
      <c r="AB69" s="40">
        <v>46755</v>
      </c>
      <c r="AC69" s="40">
        <v>44779</v>
      </c>
      <c r="AD69" s="40">
        <v>50709</v>
      </c>
      <c r="AE69" s="40">
        <v>41034</v>
      </c>
      <c r="AF69" s="40">
        <v>46507</v>
      </c>
      <c r="AG69" s="40">
        <v>43755</v>
      </c>
      <c r="AH69" s="40">
        <v>42563</v>
      </c>
      <c r="AI69" s="40">
        <v>46629</v>
      </c>
      <c r="AJ69" s="40">
        <v>45779</v>
      </c>
      <c r="AK69" s="40">
        <v>43577</v>
      </c>
      <c r="AL69" s="40">
        <v>49529</v>
      </c>
      <c r="AM69" s="40">
        <v>37915</v>
      </c>
      <c r="AN69" s="40">
        <v>47536</v>
      </c>
      <c r="AO69" s="40">
        <v>45029</v>
      </c>
      <c r="AP69" s="40">
        <v>46704</v>
      </c>
      <c r="AQ69" s="40">
        <v>44853</v>
      </c>
      <c r="AR69" s="40">
        <v>43603</v>
      </c>
      <c r="AS69" s="40">
        <v>45456</v>
      </c>
      <c r="AT69" s="40">
        <v>43687</v>
      </c>
      <c r="AU69" s="40">
        <v>47745</v>
      </c>
      <c r="AV69" s="40">
        <v>44282</v>
      </c>
      <c r="AW69" s="40">
        <v>47781</v>
      </c>
      <c r="AX69" s="40">
        <v>48847</v>
      </c>
      <c r="AY69" s="40">
        <v>36369</v>
      </c>
      <c r="AZ69" s="40">
        <v>47819</v>
      </c>
      <c r="BA69" s="40">
        <v>45280</v>
      </c>
      <c r="BB69" s="40">
        <v>47017</v>
      </c>
      <c r="BC69" s="40">
        <v>44623</v>
      </c>
      <c r="BD69" s="40">
        <v>46432</v>
      </c>
      <c r="BE69" s="40">
        <v>40485</v>
      </c>
      <c r="BF69" s="40">
        <v>45014</v>
      </c>
      <c r="BG69" s="40">
        <v>44928</v>
      </c>
      <c r="BH69" s="40">
        <v>45015</v>
      </c>
      <c r="BI69" s="40">
        <v>46237</v>
      </c>
      <c r="BJ69" s="40">
        <v>46365</v>
      </c>
      <c r="BK69" s="40">
        <v>36372</v>
      </c>
      <c r="BL69" s="40">
        <v>46019</v>
      </c>
      <c r="BM69" s="40" t="s">
        <v>43</v>
      </c>
      <c r="BN69" s="40" t="s">
        <v>43</v>
      </c>
      <c r="BO69" s="40" t="s">
        <v>43</v>
      </c>
      <c r="BP69" s="40" t="s">
        <v>43</v>
      </c>
      <c r="BQ69" s="40" t="s">
        <v>43</v>
      </c>
      <c r="BR69" s="40" t="s">
        <v>43</v>
      </c>
      <c r="BS69" s="40" t="s">
        <v>43</v>
      </c>
      <c r="BT69" s="40" t="s">
        <v>43</v>
      </c>
      <c r="BU69" s="40" t="s">
        <v>43</v>
      </c>
      <c r="BV69" s="40" t="s">
        <v>43</v>
      </c>
      <c r="BW69" s="40" t="s">
        <v>43</v>
      </c>
    </row>
    <row r="70" spans="1:89" x14ac:dyDescent="0.25">
      <c r="A70" s="11" t="s">
        <v>59</v>
      </c>
      <c r="B70" s="39" t="s">
        <v>47</v>
      </c>
      <c r="C70" s="42" t="s">
        <v>48</v>
      </c>
      <c r="D70" s="40">
        <v>1435295</v>
      </c>
      <c r="E70" s="40">
        <v>1416172</v>
      </c>
      <c r="F70" s="40">
        <v>1533408</v>
      </c>
      <c r="G70" s="40">
        <v>1657168</v>
      </c>
      <c r="H70" s="40">
        <v>1653167</v>
      </c>
      <c r="I70" s="40">
        <v>1635316</v>
      </c>
      <c r="J70" s="40">
        <v>1469123</v>
      </c>
      <c r="K70" s="40">
        <v>1436788</v>
      </c>
      <c r="L70" s="40">
        <v>1451052</v>
      </c>
      <c r="M70" s="40">
        <v>1458515</v>
      </c>
      <c r="N70" s="40">
        <v>1959710</v>
      </c>
      <c r="O70" s="40">
        <v>1539857</v>
      </c>
      <c r="P70" s="40">
        <v>1462689</v>
      </c>
      <c r="Q70" s="40">
        <v>1441318</v>
      </c>
      <c r="R70" s="40">
        <v>1548454</v>
      </c>
      <c r="S70" s="40">
        <v>1668543</v>
      </c>
      <c r="T70" s="40">
        <v>1613987</v>
      </c>
      <c r="U70" s="40">
        <v>1634989</v>
      </c>
      <c r="V70" s="40">
        <v>1478671</v>
      </c>
      <c r="W70" s="40">
        <v>1486182</v>
      </c>
      <c r="X70" s="40">
        <v>1491508</v>
      </c>
      <c r="Y70" s="40">
        <v>1484277</v>
      </c>
      <c r="Z70" s="40">
        <v>1983355</v>
      </c>
      <c r="AA70" s="40">
        <v>1577359</v>
      </c>
      <c r="AB70" s="40">
        <v>1514639</v>
      </c>
      <c r="AC70" s="40">
        <v>1486154</v>
      </c>
      <c r="AD70" s="40">
        <v>1613283</v>
      </c>
      <c r="AE70" s="40">
        <v>1720246</v>
      </c>
      <c r="AF70" s="40">
        <v>1673685</v>
      </c>
      <c r="AG70" s="40">
        <v>1694896</v>
      </c>
      <c r="AH70" s="40">
        <v>1527930</v>
      </c>
      <c r="AI70" s="40">
        <v>1517855</v>
      </c>
      <c r="AJ70" s="40">
        <v>1547320</v>
      </c>
      <c r="AK70" s="40">
        <v>1548543</v>
      </c>
      <c r="AL70" s="40">
        <v>2062385</v>
      </c>
      <c r="AM70" s="40">
        <v>1626867</v>
      </c>
      <c r="AN70" s="40">
        <v>1568106</v>
      </c>
      <c r="AO70" s="40">
        <v>1539444</v>
      </c>
      <c r="AP70" s="40">
        <v>1682177</v>
      </c>
      <c r="AQ70" s="40">
        <v>1792042</v>
      </c>
      <c r="AR70" s="40">
        <v>1766429</v>
      </c>
      <c r="AS70" s="40">
        <v>1764553</v>
      </c>
      <c r="AT70" s="40">
        <v>1588456</v>
      </c>
      <c r="AU70" s="40">
        <v>1566284</v>
      </c>
      <c r="AV70" s="40">
        <v>1606492</v>
      </c>
      <c r="AW70" s="40">
        <v>1611831</v>
      </c>
      <c r="AX70" s="40">
        <v>2114930</v>
      </c>
      <c r="AY70" s="40">
        <v>1674598</v>
      </c>
      <c r="AZ70" s="40">
        <v>1624637</v>
      </c>
      <c r="BA70" s="40">
        <v>1568673</v>
      </c>
      <c r="BB70" s="40">
        <v>1721946</v>
      </c>
      <c r="BC70" s="40">
        <v>1796905</v>
      </c>
      <c r="BD70" s="40">
        <v>1809651</v>
      </c>
      <c r="BE70" s="40">
        <v>1779150</v>
      </c>
      <c r="BF70" s="40">
        <v>1685157</v>
      </c>
      <c r="BG70" s="40">
        <v>1603374</v>
      </c>
      <c r="BH70" s="40">
        <v>1616928</v>
      </c>
      <c r="BI70" s="40">
        <v>1610874</v>
      </c>
      <c r="BJ70" s="40">
        <v>2113262</v>
      </c>
      <c r="BK70" s="40">
        <v>1674351</v>
      </c>
      <c r="BL70" s="40">
        <v>1620391</v>
      </c>
      <c r="BM70" s="40" t="s">
        <v>43</v>
      </c>
      <c r="BN70" s="40" t="s">
        <v>43</v>
      </c>
      <c r="BO70" s="40" t="s">
        <v>43</v>
      </c>
      <c r="BP70" s="40" t="s">
        <v>43</v>
      </c>
      <c r="BQ70" s="40" t="s">
        <v>43</v>
      </c>
      <c r="BR70" s="40" t="s">
        <v>43</v>
      </c>
      <c r="BS70" s="40" t="s">
        <v>43</v>
      </c>
      <c r="BT70" s="40" t="s">
        <v>43</v>
      </c>
      <c r="BU70" s="40" t="s">
        <v>43</v>
      </c>
      <c r="BV70" s="40" t="s">
        <v>43</v>
      </c>
      <c r="BW70" s="40" t="s">
        <v>43</v>
      </c>
    </row>
    <row r="71" spans="1:89" x14ac:dyDescent="0.25">
      <c r="A71" s="11" t="s">
        <v>59</v>
      </c>
      <c r="B71" s="39" t="s">
        <v>49</v>
      </c>
      <c r="C71" s="42" t="s">
        <v>48</v>
      </c>
      <c r="D71" s="40">
        <v>8201964</v>
      </c>
      <c r="E71" s="40">
        <v>8631104</v>
      </c>
      <c r="F71" s="40">
        <v>9686897</v>
      </c>
      <c r="G71" s="40">
        <v>9021586</v>
      </c>
      <c r="H71" s="40">
        <v>8312980</v>
      </c>
      <c r="I71" s="40">
        <v>9490166</v>
      </c>
      <c r="J71" s="40">
        <v>9068123</v>
      </c>
      <c r="K71" s="40">
        <v>7536714</v>
      </c>
      <c r="L71" s="40">
        <v>9079707</v>
      </c>
      <c r="M71" s="40">
        <v>8741028</v>
      </c>
      <c r="N71" s="40">
        <v>8387385</v>
      </c>
      <c r="O71" s="40">
        <v>8688457</v>
      </c>
      <c r="P71" s="40">
        <v>7652582</v>
      </c>
      <c r="Q71" s="40">
        <v>8834317</v>
      </c>
      <c r="R71" s="40">
        <v>9076938</v>
      </c>
      <c r="S71" s="40">
        <v>8653230</v>
      </c>
      <c r="T71" s="40">
        <v>8205415</v>
      </c>
      <c r="U71" s="40">
        <v>9272624</v>
      </c>
      <c r="V71" s="40">
        <v>8289338</v>
      </c>
      <c r="W71" s="40">
        <v>8236937</v>
      </c>
      <c r="X71" s="40">
        <v>9477710</v>
      </c>
      <c r="Y71" s="40">
        <v>8477998</v>
      </c>
      <c r="Z71" s="40">
        <v>9254807</v>
      </c>
      <c r="AA71" s="40">
        <v>8709540</v>
      </c>
      <c r="AB71" s="40">
        <v>8426049</v>
      </c>
      <c r="AC71" s="40">
        <v>8614050</v>
      </c>
      <c r="AD71" s="40">
        <v>9977984</v>
      </c>
      <c r="AE71" s="40">
        <v>7969614</v>
      </c>
      <c r="AF71" s="40">
        <v>8882555</v>
      </c>
      <c r="AG71" s="40">
        <v>9979464</v>
      </c>
      <c r="AH71" s="40">
        <v>8993131</v>
      </c>
      <c r="AI71" s="40">
        <v>8639079</v>
      </c>
      <c r="AJ71" s="40">
        <v>9718022</v>
      </c>
      <c r="AK71" s="40">
        <v>9134811</v>
      </c>
      <c r="AL71" s="40">
        <v>10337869</v>
      </c>
      <c r="AM71" s="40">
        <v>9289681</v>
      </c>
      <c r="AN71" s="40">
        <v>9356644</v>
      </c>
      <c r="AO71" s="40">
        <v>9148442</v>
      </c>
      <c r="AP71" s="40">
        <v>10199384</v>
      </c>
      <c r="AQ71" s="40">
        <v>9301544</v>
      </c>
      <c r="AR71" s="40">
        <v>9317087</v>
      </c>
      <c r="AS71" s="40">
        <v>10514213</v>
      </c>
      <c r="AT71" s="40">
        <v>9213104</v>
      </c>
      <c r="AU71" s="40">
        <v>8946682</v>
      </c>
      <c r="AV71" s="40">
        <v>9548537</v>
      </c>
      <c r="AW71" s="40">
        <v>10482573</v>
      </c>
      <c r="AX71" s="40">
        <v>10398906</v>
      </c>
      <c r="AY71" s="40">
        <v>8786507</v>
      </c>
      <c r="AZ71" s="40">
        <v>9404574</v>
      </c>
      <c r="BA71" s="40">
        <v>9484223</v>
      </c>
      <c r="BB71" s="40">
        <v>10576963</v>
      </c>
      <c r="BC71" s="40">
        <v>9687081</v>
      </c>
      <c r="BD71" s="40">
        <v>9762024</v>
      </c>
      <c r="BE71" s="40">
        <v>9537800</v>
      </c>
      <c r="BF71" s="40">
        <v>10235760</v>
      </c>
      <c r="BG71" s="40">
        <v>8944678</v>
      </c>
      <c r="BH71" s="40">
        <v>10091058</v>
      </c>
      <c r="BI71" s="40">
        <v>9900448</v>
      </c>
      <c r="BJ71" s="40">
        <v>10355923</v>
      </c>
      <c r="BK71" s="40">
        <v>9553008</v>
      </c>
      <c r="BL71" s="40">
        <v>9494505</v>
      </c>
      <c r="BM71" s="10">
        <f>BA71*1+CA71</f>
        <v>9484223.0238441471</v>
      </c>
      <c r="BN71" s="10">
        <f t="shared" ref="BN71" si="51">BB71*1+CB71</f>
        <v>10576963.022219298</v>
      </c>
      <c r="BO71" s="10">
        <f t="shared" ref="BO71" si="52">BC71*1+CC71</f>
        <v>9687081.0179524906</v>
      </c>
      <c r="BP71" s="10">
        <f t="shared" ref="BP71" si="53">BD71*1+CD71</f>
        <v>9762024.0409881454</v>
      </c>
      <c r="BQ71" s="10">
        <f t="shared" ref="BQ71" si="54">BE71*1+CE71</f>
        <v>9537800.0012524705</v>
      </c>
      <c r="BR71" s="10">
        <f t="shared" ref="BR71" si="55">BF71*1+CF71</f>
        <v>10235760.030743662</v>
      </c>
      <c r="BS71" s="10">
        <f t="shared" ref="BS71" si="56">BG71*1+CG71</f>
        <v>8944678.0437480304</v>
      </c>
      <c r="BT71" s="10">
        <f t="shared" ref="BT71" si="57">BH71*1+CH71</f>
        <v>10091058.02675356</v>
      </c>
      <c r="BU71" s="10">
        <f t="shared" ref="BU71" si="58">BI71*1+CI71</f>
        <v>9900448.0316279121</v>
      </c>
      <c r="BV71" s="10">
        <f t="shared" ref="BV71" si="59">BJ71*1+CJ71</f>
        <v>10355923.054121226</v>
      </c>
      <c r="BW71" s="10">
        <f t="shared" ref="BW71" si="60">BK71*1+CK71</f>
        <v>9553008.02399862</v>
      </c>
      <c r="BY71" t="s">
        <v>49</v>
      </c>
      <c r="BZ71">
        <f>((BL71/D71)^(1/5))-1</f>
        <v>2.9700429181967136E-2</v>
      </c>
      <c r="CA71">
        <f>((BA71/E71)^(1/4))-1</f>
        <v>2.3844146770947816E-2</v>
      </c>
      <c r="CB71">
        <f>((BB71/F71)^(1/4))-1</f>
        <v>2.2219298601197091E-2</v>
      </c>
      <c r="CC71">
        <f>((BC71/G71)^(1/4))-1</f>
        <v>1.7952490925021047E-2</v>
      </c>
      <c r="CD71">
        <f>((BD71/H71)^(1/4))-1</f>
        <v>4.0988145359234007E-2</v>
      </c>
      <c r="CE71">
        <f>((BE71/I71)^(1/4))-1</f>
        <v>1.2524702700533741E-3</v>
      </c>
      <c r="CF71">
        <f>((BF71/J71)^(1/4))-1</f>
        <v>3.0743661991669224E-2</v>
      </c>
      <c r="CG71">
        <f>((BG71/K71)^(1/4))-1</f>
        <v>4.3748030395501569E-2</v>
      </c>
      <c r="CH71">
        <f>((BH71/L71)^(1/4))-1</f>
        <v>2.6753559330950027E-2</v>
      </c>
      <c r="CI71">
        <f>((BI71/M71)^(1/4))-1</f>
        <v>3.1627911773679518E-2</v>
      </c>
      <c r="CJ71">
        <f>((BJ71/N71)^(1/4))-1</f>
        <v>5.4121226129428379E-2</v>
      </c>
      <c r="CK71">
        <f>((BK71/O71)^(1/4))-1</f>
        <v>2.3998619944407329E-2</v>
      </c>
    </row>
    <row r="72" spans="1:89" x14ac:dyDescent="0.25">
      <c r="A72" s="11" t="s">
        <v>59</v>
      </c>
      <c r="B72" s="39" t="s">
        <v>50</v>
      </c>
      <c r="C72" s="42" t="s">
        <v>48</v>
      </c>
      <c r="D72" s="40">
        <v>3781588</v>
      </c>
      <c r="E72" s="40">
        <v>4042010</v>
      </c>
      <c r="F72" s="40">
        <v>4686551</v>
      </c>
      <c r="G72" s="40">
        <v>4287474</v>
      </c>
      <c r="H72" s="40">
        <v>3976808</v>
      </c>
      <c r="I72" s="40">
        <v>4528833</v>
      </c>
      <c r="J72" s="40">
        <v>4617151</v>
      </c>
      <c r="K72" s="40">
        <v>3826099</v>
      </c>
      <c r="L72" s="40">
        <v>4568131</v>
      </c>
      <c r="M72" s="40">
        <v>4432028</v>
      </c>
      <c r="N72" s="40">
        <v>4364212</v>
      </c>
      <c r="O72" s="40">
        <v>4170062</v>
      </c>
      <c r="P72" s="40">
        <v>3571498</v>
      </c>
      <c r="Q72" s="40">
        <v>4140720</v>
      </c>
      <c r="R72" s="40">
        <v>4357620</v>
      </c>
      <c r="S72" s="40">
        <v>4251164</v>
      </c>
      <c r="T72" s="40">
        <v>3884976</v>
      </c>
      <c r="U72" s="40">
        <v>4437751</v>
      </c>
      <c r="V72" s="40">
        <v>4000579</v>
      </c>
      <c r="W72" s="40">
        <v>3903355</v>
      </c>
      <c r="X72" s="40">
        <v>4485698</v>
      </c>
      <c r="Y72" s="40">
        <v>4099616</v>
      </c>
      <c r="Z72" s="40">
        <v>4539187</v>
      </c>
      <c r="AA72" s="40">
        <v>4156055</v>
      </c>
      <c r="AB72" s="40">
        <v>3823811</v>
      </c>
      <c r="AC72" s="40">
        <v>3990402</v>
      </c>
      <c r="AD72" s="40">
        <v>4805954</v>
      </c>
      <c r="AE72" s="40">
        <v>3762022</v>
      </c>
      <c r="AF72" s="40">
        <v>4248791</v>
      </c>
      <c r="AG72" s="40">
        <v>4212187</v>
      </c>
      <c r="AH72" s="40">
        <v>4050602</v>
      </c>
      <c r="AI72" s="40">
        <v>4163366</v>
      </c>
      <c r="AJ72" s="40">
        <v>4420456</v>
      </c>
      <c r="AK72" s="40">
        <v>4081382</v>
      </c>
      <c r="AL72" s="40">
        <v>4658947</v>
      </c>
      <c r="AM72" s="40">
        <v>3934019</v>
      </c>
      <c r="AN72" s="40">
        <v>4126612</v>
      </c>
      <c r="AO72" s="40">
        <v>4140706</v>
      </c>
      <c r="AP72" s="40">
        <v>4493208</v>
      </c>
      <c r="AQ72" s="40">
        <v>4169325</v>
      </c>
      <c r="AR72" s="40">
        <v>4055835</v>
      </c>
      <c r="AS72" s="40">
        <v>4556626</v>
      </c>
      <c r="AT72" s="40">
        <v>4362285</v>
      </c>
      <c r="AU72" s="40">
        <v>4420607</v>
      </c>
      <c r="AV72" s="40">
        <v>4365103</v>
      </c>
      <c r="AW72" s="40">
        <v>4550339</v>
      </c>
      <c r="AX72" s="40">
        <v>4651572</v>
      </c>
      <c r="AY72" s="40">
        <v>3764902</v>
      </c>
      <c r="AZ72" s="40">
        <v>4096764</v>
      </c>
      <c r="BA72" s="40">
        <v>4169278</v>
      </c>
      <c r="BB72" s="40">
        <v>4439059</v>
      </c>
      <c r="BC72" s="40">
        <v>4299091</v>
      </c>
      <c r="BD72" s="40">
        <v>4266595</v>
      </c>
      <c r="BE72" s="40">
        <v>4052395</v>
      </c>
      <c r="BF72" s="40">
        <v>4453007</v>
      </c>
      <c r="BG72" s="40">
        <v>4099591</v>
      </c>
      <c r="BH72" s="40">
        <v>4487906</v>
      </c>
      <c r="BI72" s="40">
        <v>4433677</v>
      </c>
      <c r="BJ72" s="40">
        <v>4409654</v>
      </c>
      <c r="BK72" s="40">
        <v>3955918</v>
      </c>
      <c r="BL72" s="40">
        <v>4076952</v>
      </c>
      <c r="BM72" s="40" t="s">
        <v>43</v>
      </c>
      <c r="BN72" s="40" t="s">
        <v>43</v>
      </c>
      <c r="BO72" s="40" t="s">
        <v>43</v>
      </c>
      <c r="BP72" s="40" t="s">
        <v>43</v>
      </c>
      <c r="BQ72" s="40" t="s">
        <v>43</v>
      </c>
      <c r="BR72" s="40" t="s">
        <v>43</v>
      </c>
      <c r="BS72" s="40" t="s">
        <v>43</v>
      </c>
      <c r="BT72" s="40" t="s">
        <v>43</v>
      </c>
      <c r="BU72" s="40" t="s">
        <v>43</v>
      </c>
      <c r="BV72" s="40" t="s">
        <v>43</v>
      </c>
      <c r="BW72" s="40" t="s">
        <v>43</v>
      </c>
    </row>
    <row r="73" spans="1:89" x14ac:dyDescent="0.25">
      <c r="A73" s="11" t="s">
        <v>59</v>
      </c>
      <c r="B73" s="39" t="s">
        <v>51</v>
      </c>
      <c r="C73" s="42" t="s">
        <v>48</v>
      </c>
      <c r="D73" s="40">
        <v>4420375</v>
      </c>
      <c r="E73" s="40">
        <v>4589094</v>
      </c>
      <c r="F73" s="40">
        <v>5000346</v>
      </c>
      <c r="G73" s="40">
        <v>4734112</v>
      </c>
      <c r="H73" s="40">
        <v>4336172</v>
      </c>
      <c r="I73" s="40">
        <v>4961334</v>
      </c>
      <c r="J73" s="40">
        <v>4450972</v>
      </c>
      <c r="K73" s="40">
        <v>3710615</v>
      </c>
      <c r="L73" s="40">
        <v>4511576</v>
      </c>
      <c r="M73" s="40">
        <v>4309001</v>
      </c>
      <c r="N73" s="40">
        <v>4023173</v>
      </c>
      <c r="O73" s="40">
        <v>4518395</v>
      </c>
      <c r="P73" s="40">
        <v>4081085</v>
      </c>
      <c r="Q73" s="40">
        <v>4693597</v>
      </c>
      <c r="R73" s="40">
        <v>4719318</v>
      </c>
      <c r="S73" s="40">
        <v>4402066</v>
      </c>
      <c r="T73" s="40">
        <v>4320439</v>
      </c>
      <c r="U73" s="40">
        <v>4834873</v>
      </c>
      <c r="V73" s="40">
        <v>4288759</v>
      </c>
      <c r="W73" s="40">
        <v>4333582</v>
      </c>
      <c r="X73" s="40">
        <v>4992013</v>
      </c>
      <c r="Y73" s="40">
        <v>4378382</v>
      </c>
      <c r="Z73" s="40">
        <v>4715620</v>
      </c>
      <c r="AA73" s="40">
        <v>4553485</v>
      </c>
      <c r="AB73" s="40">
        <v>4602238</v>
      </c>
      <c r="AC73" s="40">
        <v>4623649</v>
      </c>
      <c r="AD73" s="40">
        <v>5172031</v>
      </c>
      <c r="AE73" s="40">
        <v>4207592</v>
      </c>
      <c r="AF73" s="40">
        <v>4633764</v>
      </c>
      <c r="AG73" s="40">
        <v>5767278</v>
      </c>
      <c r="AH73" s="40">
        <v>4942529</v>
      </c>
      <c r="AI73" s="40">
        <v>4475712</v>
      </c>
      <c r="AJ73" s="40">
        <v>5297566</v>
      </c>
      <c r="AK73" s="40">
        <v>5053429</v>
      </c>
      <c r="AL73" s="40">
        <v>5678923</v>
      </c>
      <c r="AM73" s="40">
        <v>5355662</v>
      </c>
      <c r="AN73" s="40">
        <v>5230032</v>
      </c>
      <c r="AO73" s="40">
        <v>5007736</v>
      </c>
      <c r="AP73" s="40">
        <v>5706176</v>
      </c>
      <c r="AQ73" s="40">
        <v>5132219</v>
      </c>
      <c r="AR73" s="40">
        <v>5261253</v>
      </c>
      <c r="AS73" s="40">
        <v>5957587</v>
      </c>
      <c r="AT73" s="40">
        <v>4850819</v>
      </c>
      <c r="AU73" s="40">
        <v>4526075</v>
      </c>
      <c r="AV73" s="40">
        <v>5183434</v>
      </c>
      <c r="AW73" s="40">
        <v>5932234</v>
      </c>
      <c r="AX73" s="40">
        <v>5747333</v>
      </c>
      <c r="AY73" s="40">
        <v>5021605</v>
      </c>
      <c r="AZ73" s="40">
        <v>5307810</v>
      </c>
      <c r="BA73" s="40">
        <v>5314945</v>
      </c>
      <c r="BB73" s="40">
        <v>6137904</v>
      </c>
      <c r="BC73" s="40">
        <v>5387990</v>
      </c>
      <c r="BD73" s="40">
        <v>5495429</v>
      </c>
      <c r="BE73" s="40">
        <v>5485405</v>
      </c>
      <c r="BF73" s="40">
        <v>5782753</v>
      </c>
      <c r="BG73" s="40">
        <v>4845087</v>
      </c>
      <c r="BH73" s="40">
        <v>5603152</v>
      </c>
      <c r="BI73" s="40">
        <v>5466771</v>
      </c>
      <c r="BJ73" s="40">
        <v>5946269</v>
      </c>
      <c r="BK73" s="40">
        <v>5597090</v>
      </c>
      <c r="BL73" s="40">
        <v>5417554</v>
      </c>
      <c r="BM73" s="40" t="s">
        <v>43</v>
      </c>
      <c r="BN73" s="40" t="s">
        <v>43</v>
      </c>
      <c r="BO73" s="40" t="s">
        <v>43</v>
      </c>
      <c r="BP73" s="40" t="s">
        <v>43</v>
      </c>
      <c r="BQ73" s="40" t="s">
        <v>43</v>
      </c>
      <c r="BR73" s="40" t="s">
        <v>43</v>
      </c>
      <c r="BS73" s="40" t="s">
        <v>43</v>
      </c>
      <c r="BT73" s="40" t="s">
        <v>43</v>
      </c>
      <c r="BU73" s="40" t="s">
        <v>43</v>
      </c>
      <c r="BV73" s="40" t="s">
        <v>43</v>
      </c>
      <c r="BW73" s="40" t="s">
        <v>43</v>
      </c>
    </row>
    <row r="74" spans="1:89" x14ac:dyDescent="0.25">
      <c r="A74" s="11" t="s">
        <v>59</v>
      </c>
      <c r="B74" s="39" t="s">
        <v>52</v>
      </c>
      <c r="C74" s="42" t="s">
        <v>48</v>
      </c>
      <c r="D74" s="40">
        <v>2054129</v>
      </c>
      <c r="E74" s="40">
        <v>2120116</v>
      </c>
      <c r="F74" s="40">
        <v>2311546</v>
      </c>
      <c r="G74" s="40">
        <v>2298961</v>
      </c>
      <c r="H74" s="40">
        <v>2094498</v>
      </c>
      <c r="I74" s="40">
        <v>2376164</v>
      </c>
      <c r="J74" s="40">
        <v>1853798</v>
      </c>
      <c r="K74" s="40">
        <v>1579816</v>
      </c>
      <c r="L74" s="40">
        <v>1904795</v>
      </c>
      <c r="M74" s="40">
        <v>1903747</v>
      </c>
      <c r="N74" s="40">
        <v>1748896</v>
      </c>
      <c r="O74" s="40">
        <v>2096136</v>
      </c>
      <c r="P74" s="40">
        <v>1748031</v>
      </c>
      <c r="Q74" s="40">
        <v>2186877</v>
      </c>
      <c r="R74" s="40">
        <v>2034991</v>
      </c>
      <c r="S74" s="40">
        <v>1931435</v>
      </c>
      <c r="T74" s="40">
        <v>1893001</v>
      </c>
      <c r="U74" s="40">
        <v>2071033</v>
      </c>
      <c r="V74" s="40">
        <v>1792851</v>
      </c>
      <c r="W74" s="40">
        <v>1881824</v>
      </c>
      <c r="X74" s="40">
        <v>2088919</v>
      </c>
      <c r="Y74" s="40">
        <v>1869913</v>
      </c>
      <c r="Z74" s="40">
        <v>2087429</v>
      </c>
      <c r="AA74" s="40">
        <v>1886364</v>
      </c>
      <c r="AB74" s="40">
        <v>1975141</v>
      </c>
      <c r="AC74" s="40">
        <v>1992484</v>
      </c>
      <c r="AD74" s="40">
        <v>2300757</v>
      </c>
      <c r="AE74" s="40">
        <v>1858663</v>
      </c>
      <c r="AF74" s="40">
        <v>2070175</v>
      </c>
      <c r="AG74" s="40">
        <v>2545180</v>
      </c>
      <c r="AH74" s="40">
        <v>2091583</v>
      </c>
      <c r="AI74" s="40">
        <v>1877683</v>
      </c>
      <c r="AJ74" s="40">
        <v>2268801</v>
      </c>
      <c r="AK74" s="40">
        <v>2149472</v>
      </c>
      <c r="AL74" s="40">
        <v>2332907</v>
      </c>
      <c r="AM74" s="40">
        <v>1999016</v>
      </c>
      <c r="AN74" s="40">
        <v>2147512</v>
      </c>
      <c r="AO74" s="40">
        <v>2077012</v>
      </c>
      <c r="AP74" s="40">
        <v>2223874</v>
      </c>
      <c r="AQ74" s="40">
        <v>2061876</v>
      </c>
      <c r="AR74" s="40">
        <v>2003809</v>
      </c>
      <c r="AS74" s="40">
        <v>2274334</v>
      </c>
      <c r="AT74" s="40">
        <v>2002791</v>
      </c>
      <c r="AU74" s="40">
        <v>1747439</v>
      </c>
      <c r="AV74" s="40">
        <v>2181019</v>
      </c>
      <c r="AW74" s="40">
        <v>2486416</v>
      </c>
      <c r="AX74" s="40">
        <v>2348408</v>
      </c>
      <c r="AY74" s="40">
        <v>1984449</v>
      </c>
      <c r="AZ74" s="40">
        <v>2242477</v>
      </c>
      <c r="BA74" s="40">
        <v>2143013</v>
      </c>
      <c r="BB74" s="40">
        <v>2453036</v>
      </c>
      <c r="BC74" s="40">
        <v>2339188</v>
      </c>
      <c r="BD74" s="40">
        <v>2255782</v>
      </c>
      <c r="BE74" s="40">
        <v>2239309</v>
      </c>
      <c r="BF74" s="40">
        <v>2108221</v>
      </c>
      <c r="BG74" s="40">
        <v>1852971</v>
      </c>
      <c r="BH74" s="40">
        <v>2331974</v>
      </c>
      <c r="BI74" s="40">
        <v>2248387</v>
      </c>
      <c r="BJ74" s="40">
        <v>2396457</v>
      </c>
      <c r="BK74" s="40">
        <v>2052487</v>
      </c>
      <c r="BL74" s="40">
        <v>2353990</v>
      </c>
      <c r="BM74" s="40" t="s">
        <v>43</v>
      </c>
      <c r="BN74" s="40" t="s">
        <v>43</v>
      </c>
      <c r="BO74" s="40" t="s">
        <v>43</v>
      </c>
      <c r="BP74" s="40" t="s">
        <v>43</v>
      </c>
      <c r="BQ74" s="40" t="s">
        <v>43</v>
      </c>
      <c r="BR74" s="40" t="s">
        <v>43</v>
      </c>
      <c r="BS74" s="40" t="s">
        <v>43</v>
      </c>
      <c r="BT74" s="40" t="s">
        <v>43</v>
      </c>
      <c r="BU74" s="40" t="s">
        <v>43</v>
      </c>
      <c r="BV74" s="40" t="s">
        <v>43</v>
      </c>
      <c r="BW74" s="40" t="s">
        <v>43</v>
      </c>
    </row>
    <row r="75" spans="1:89" x14ac:dyDescent="0.25">
      <c r="A75" s="11" t="s">
        <v>59</v>
      </c>
      <c r="B75" s="39" t="s">
        <v>53</v>
      </c>
      <c r="C75" s="42" t="s">
        <v>48</v>
      </c>
      <c r="D75" s="40">
        <v>2366246</v>
      </c>
      <c r="E75" s="40">
        <v>2468977</v>
      </c>
      <c r="F75" s="40">
        <v>2688800</v>
      </c>
      <c r="G75" s="40">
        <v>2435151</v>
      </c>
      <c r="H75" s="40">
        <v>2241674</v>
      </c>
      <c r="I75" s="40">
        <v>2585170</v>
      </c>
      <c r="J75" s="40">
        <v>2597174</v>
      </c>
      <c r="K75" s="40">
        <v>2130799</v>
      </c>
      <c r="L75" s="40">
        <v>2606781</v>
      </c>
      <c r="M75" s="40">
        <v>2405254</v>
      </c>
      <c r="N75" s="40">
        <v>2274277</v>
      </c>
      <c r="O75" s="40">
        <v>2422259</v>
      </c>
      <c r="P75" s="40">
        <v>2333054</v>
      </c>
      <c r="Q75" s="40">
        <v>2506720</v>
      </c>
      <c r="R75" s="40">
        <v>2684327</v>
      </c>
      <c r="S75" s="40">
        <v>2470631</v>
      </c>
      <c r="T75" s="40">
        <v>2427438</v>
      </c>
      <c r="U75" s="40">
        <v>2763840</v>
      </c>
      <c r="V75" s="40">
        <v>2495907</v>
      </c>
      <c r="W75" s="40">
        <v>2451759</v>
      </c>
      <c r="X75" s="40">
        <v>2903093</v>
      </c>
      <c r="Y75" s="40">
        <v>2508469</v>
      </c>
      <c r="Z75" s="40">
        <v>2628191</v>
      </c>
      <c r="AA75" s="40">
        <v>2667121</v>
      </c>
      <c r="AB75" s="40">
        <v>2627098</v>
      </c>
      <c r="AC75" s="40">
        <v>2631165</v>
      </c>
      <c r="AD75" s="40">
        <v>2871274</v>
      </c>
      <c r="AE75" s="40">
        <v>2348929</v>
      </c>
      <c r="AF75" s="40">
        <v>2563589</v>
      </c>
      <c r="AG75" s="40">
        <v>3222097</v>
      </c>
      <c r="AH75" s="40">
        <v>2850946</v>
      </c>
      <c r="AI75" s="40">
        <v>2598030</v>
      </c>
      <c r="AJ75" s="40">
        <v>3028765</v>
      </c>
      <c r="AK75" s="40">
        <v>2903956</v>
      </c>
      <c r="AL75" s="40">
        <v>3346016</v>
      </c>
      <c r="AM75" s="40">
        <v>3356646</v>
      </c>
      <c r="AN75" s="40">
        <v>3082520</v>
      </c>
      <c r="AO75" s="40">
        <v>2930724</v>
      </c>
      <c r="AP75" s="40">
        <v>3482302</v>
      </c>
      <c r="AQ75" s="40">
        <v>3070343</v>
      </c>
      <c r="AR75" s="40">
        <v>3257444</v>
      </c>
      <c r="AS75" s="40">
        <v>3683253</v>
      </c>
      <c r="AT75" s="40">
        <v>2848028</v>
      </c>
      <c r="AU75" s="40">
        <v>2778636</v>
      </c>
      <c r="AV75" s="40">
        <v>3002415</v>
      </c>
      <c r="AW75" s="40">
        <v>3445818</v>
      </c>
      <c r="AX75" s="40">
        <v>3398926</v>
      </c>
      <c r="AY75" s="40">
        <v>3037156</v>
      </c>
      <c r="AZ75" s="40">
        <v>3065333</v>
      </c>
      <c r="BA75" s="40">
        <v>3171932</v>
      </c>
      <c r="BB75" s="40">
        <v>3684869</v>
      </c>
      <c r="BC75" s="40">
        <v>3048802</v>
      </c>
      <c r="BD75" s="40">
        <v>3239646</v>
      </c>
      <c r="BE75" s="40">
        <v>3246095</v>
      </c>
      <c r="BF75" s="40">
        <v>3674532</v>
      </c>
      <c r="BG75" s="40">
        <v>2992116</v>
      </c>
      <c r="BH75" s="40">
        <v>3271177</v>
      </c>
      <c r="BI75" s="40">
        <v>3218384</v>
      </c>
      <c r="BJ75" s="40">
        <v>3549812</v>
      </c>
      <c r="BK75" s="40">
        <v>3544604</v>
      </c>
      <c r="BL75" s="40">
        <v>3063564</v>
      </c>
      <c r="BM75" s="40" t="s">
        <v>43</v>
      </c>
      <c r="BN75" s="40" t="s">
        <v>43</v>
      </c>
      <c r="BO75" s="40" t="s">
        <v>43</v>
      </c>
      <c r="BP75" s="40" t="s">
        <v>43</v>
      </c>
      <c r="BQ75" s="40" t="s">
        <v>43</v>
      </c>
      <c r="BR75" s="40" t="s">
        <v>43</v>
      </c>
      <c r="BS75" s="40" t="s">
        <v>43</v>
      </c>
      <c r="BT75" s="40" t="s">
        <v>43</v>
      </c>
      <c r="BU75" s="40" t="s">
        <v>43</v>
      </c>
      <c r="BV75" s="40" t="s">
        <v>43</v>
      </c>
      <c r="BW75" s="40" t="s">
        <v>43</v>
      </c>
    </row>
    <row r="76" spans="1:89" x14ac:dyDescent="0.25">
      <c r="B76" s="11" t="s">
        <v>60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</row>
    <row r="77" spans="1:89" x14ac:dyDescent="0.25">
      <c r="A77" s="11" t="s">
        <v>60</v>
      </c>
      <c r="B77" s="39" t="s">
        <v>20</v>
      </c>
      <c r="C77" s="42" t="s">
        <v>42</v>
      </c>
      <c r="D77" s="40">
        <v>302</v>
      </c>
      <c r="E77" s="40">
        <v>302</v>
      </c>
      <c r="F77" s="40">
        <v>302</v>
      </c>
      <c r="G77" s="40">
        <v>309</v>
      </c>
      <c r="H77" s="40">
        <v>309</v>
      </c>
      <c r="I77" s="40">
        <v>307</v>
      </c>
      <c r="J77" s="40">
        <v>306</v>
      </c>
      <c r="K77" s="40">
        <v>307</v>
      </c>
      <c r="L77" s="40">
        <v>307</v>
      </c>
      <c r="M77" s="40">
        <v>306</v>
      </c>
      <c r="N77" s="40">
        <v>304</v>
      </c>
      <c r="O77" s="40">
        <v>304</v>
      </c>
      <c r="P77" s="40">
        <v>305</v>
      </c>
      <c r="Q77" s="40">
        <v>304</v>
      </c>
      <c r="R77" s="40">
        <v>305</v>
      </c>
      <c r="S77" s="40">
        <v>304</v>
      </c>
      <c r="T77" s="40">
        <v>301</v>
      </c>
      <c r="U77" s="40">
        <v>300</v>
      </c>
      <c r="V77" s="40">
        <v>300</v>
      </c>
      <c r="W77" s="40">
        <v>295</v>
      </c>
      <c r="X77" s="40">
        <v>294</v>
      </c>
      <c r="Y77" s="40">
        <v>294</v>
      </c>
      <c r="Z77" s="40">
        <v>294</v>
      </c>
      <c r="AA77" s="40">
        <v>294</v>
      </c>
      <c r="AB77" s="40">
        <v>289</v>
      </c>
      <c r="AC77" s="40">
        <v>289</v>
      </c>
      <c r="AD77" s="40">
        <v>306</v>
      </c>
      <c r="AE77" s="40">
        <v>306</v>
      </c>
      <c r="AF77" s="40">
        <v>304</v>
      </c>
      <c r="AG77" s="40">
        <v>304</v>
      </c>
      <c r="AH77" s="40">
        <v>304</v>
      </c>
      <c r="AI77" s="40">
        <v>304</v>
      </c>
      <c r="AJ77" s="40">
        <v>302</v>
      </c>
      <c r="AK77" s="40">
        <v>302</v>
      </c>
      <c r="AL77" s="40">
        <v>302</v>
      </c>
      <c r="AM77" s="40">
        <v>300</v>
      </c>
      <c r="AN77" s="40">
        <v>307</v>
      </c>
      <c r="AO77" s="40">
        <v>307</v>
      </c>
      <c r="AP77" s="40">
        <v>307</v>
      </c>
      <c r="AQ77" s="40">
        <v>307</v>
      </c>
      <c r="AR77" s="40">
        <v>307</v>
      </c>
      <c r="AS77" s="40">
        <v>307</v>
      </c>
      <c r="AT77" s="40">
        <v>306</v>
      </c>
      <c r="AU77" s="40">
        <v>306</v>
      </c>
      <c r="AV77" s="40">
        <v>306</v>
      </c>
      <c r="AW77" s="40">
        <v>306</v>
      </c>
      <c r="AX77" s="40">
        <v>306</v>
      </c>
      <c r="AY77" s="40">
        <v>306</v>
      </c>
      <c r="AZ77" s="40">
        <v>314</v>
      </c>
      <c r="BA77" s="40">
        <v>314</v>
      </c>
      <c r="BB77" s="40">
        <v>314</v>
      </c>
      <c r="BC77" s="40">
        <v>314</v>
      </c>
      <c r="BD77" s="40">
        <v>314</v>
      </c>
      <c r="BE77" s="40">
        <v>314</v>
      </c>
      <c r="BF77" s="40">
        <v>314</v>
      </c>
      <c r="BG77" s="40">
        <v>314</v>
      </c>
      <c r="BH77" s="40">
        <v>312</v>
      </c>
      <c r="BI77" s="40">
        <v>312</v>
      </c>
      <c r="BJ77" s="40">
        <v>312</v>
      </c>
      <c r="BK77" s="40">
        <v>312</v>
      </c>
      <c r="BL77" s="40">
        <v>326</v>
      </c>
      <c r="BM77" s="40" t="s">
        <v>43</v>
      </c>
      <c r="BN77" s="40" t="s">
        <v>43</v>
      </c>
      <c r="BO77" s="40" t="s">
        <v>43</v>
      </c>
      <c r="BP77" s="40" t="s">
        <v>43</v>
      </c>
      <c r="BQ77" s="40" t="s">
        <v>43</v>
      </c>
      <c r="BR77" s="40" t="s">
        <v>43</v>
      </c>
      <c r="BS77" s="40" t="s">
        <v>43</v>
      </c>
      <c r="BT77" s="40" t="s">
        <v>43</v>
      </c>
      <c r="BU77" s="40" t="s">
        <v>43</v>
      </c>
      <c r="BV77" s="40" t="s">
        <v>43</v>
      </c>
      <c r="BW77" s="40" t="s">
        <v>43</v>
      </c>
    </row>
    <row r="78" spans="1:89" x14ac:dyDescent="0.25">
      <c r="A78" s="11" t="s">
        <v>60</v>
      </c>
      <c r="B78" s="39" t="s">
        <v>44</v>
      </c>
      <c r="C78" s="42" t="s">
        <v>42</v>
      </c>
      <c r="D78" s="40">
        <v>45698</v>
      </c>
      <c r="E78" s="40">
        <v>45717</v>
      </c>
      <c r="F78" s="40">
        <v>45851</v>
      </c>
      <c r="G78" s="40">
        <v>46265</v>
      </c>
      <c r="H78" s="40">
        <v>46233</v>
      </c>
      <c r="I78" s="40">
        <v>46283</v>
      </c>
      <c r="J78" s="40">
        <v>46340</v>
      </c>
      <c r="K78" s="40">
        <v>46453</v>
      </c>
      <c r="L78" s="40">
        <v>46947</v>
      </c>
      <c r="M78" s="40">
        <v>46671</v>
      </c>
      <c r="N78" s="40">
        <v>46688</v>
      </c>
      <c r="O78" s="40">
        <v>46418</v>
      </c>
      <c r="P78" s="40">
        <v>46275</v>
      </c>
      <c r="Q78" s="40">
        <v>46471</v>
      </c>
      <c r="R78" s="40">
        <v>46574</v>
      </c>
      <c r="S78" s="40">
        <v>46569</v>
      </c>
      <c r="T78" s="40">
        <v>46379</v>
      </c>
      <c r="U78" s="40">
        <v>45886</v>
      </c>
      <c r="V78" s="40">
        <v>46044</v>
      </c>
      <c r="W78" s="40">
        <v>46060</v>
      </c>
      <c r="X78" s="40">
        <v>46152</v>
      </c>
      <c r="Y78" s="40">
        <v>46136</v>
      </c>
      <c r="Z78" s="40">
        <v>46075</v>
      </c>
      <c r="AA78" s="40">
        <v>45789</v>
      </c>
      <c r="AB78" s="40">
        <v>45695</v>
      </c>
      <c r="AC78" s="40">
        <v>45724</v>
      </c>
      <c r="AD78" s="40">
        <v>46672</v>
      </c>
      <c r="AE78" s="40">
        <v>46527</v>
      </c>
      <c r="AF78" s="40">
        <v>46533</v>
      </c>
      <c r="AG78" s="40">
        <v>46533</v>
      </c>
      <c r="AH78" s="40">
        <v>46560</v>
      </c>
      <c r="AI78" s="40">
        <v>46828</v>
      </c>
      <c r="AJ78" s="40">
        <v>47071</v>
      </c>
      <c r="AK78" s="40">
        <v>46966</v>
      </c>
      <c r="AL78" s="40">
        <v>46926</v>
      </c>
      <c r="AM78" s="40">
        <v>46726</v>
      </c>
      <c r="AN78" s="40">
        <v>49452</v>
      </c>
      <c r="AO78" s="40">
        <v>49711</v>
      </c>
      <c r="AP78" s="40">
        <v>49855</v>
      </c>
      <c r="AQ78" s="40">
        <v>49910</v>
      </c>
      <c r="AR78" s="40">
        <v>50003</v>
      </c>
      <c r="AS78" s="40">
        <v>50372</v>
      </c>
      <c r="AT78" s="40">
        <v>50659</v>
      </c>
      <c r="AU78" s="40">
        <v>50970</v>
      </c>
      <c r="AV78" s="40">
        <v>51271</v>
      </c>
      <c r="AW78" s="40">
        <v>51522</v>
      </c>
      <c r="AX78" s="40">
        <v>51561</v>
      </c>
      <c r="AY78" s="40">
        <v>51470</v>
      </c>
      <c r="AZ78" s="40">
        <v>52098</v>
      </c>
      <c r="BA78" s="40">
        <v>52189</v>
      </c>
      <c r="BB78" s="40">
        <v>52340</v>
      </c>
      <c r="BC78" s="40">
        <v>52298</v>
      </c>
      <c r="BD78" s="40">
        <v>52332</v>
      </c>
      <c r="BE78" s="40">
        <v>52629</v>
      </c>
      <c r="BF78" s="40">
        <v>52781</v>
      </c>
      <c r="BG78" s="40">
        <v>52943</v>
      </c>
      <c r="BH78" s="40">
        <v>53280</v>
      </c>
      <c r="BI78" s="40">
        <v>53222</v>
      </c>
      <c r="BJ78" s="40">
        <v>53168</v>
      </c>
      <c r="BK78" s="40">
        <v>52942</v>
      </c>
      <c r="BL78" s="40">
        <v>53783</v>
      </c>
      <c r="BM78" s="40" t="s">
        <v>43</v>
      </c>
      <c r="BN78" s="40" t="s">
        <v>43</v>
      </c>
      <c r="BO78" s="40" t="s">
        <v>43</v>
      </c>
      <c r="BP78" s="40" t="s">
        <v>43</v>
      </c>
      <c r="BQ78" s="40" t="s">
        <v>43</v>
      </c>
      <c r="BR78" s="40" t="s">
        <v>43</v>
      </c>
      <c r="BS78" s="40" t="s">
        <v>43</v>
      </c>
      <c r="BT78" s="40" t="s">
        <v>43</v>
      </c>
      <c r="BU78" s="40" t="s">
        <v>43</v>
      </c>
      <c r="BV78" s="40" t="s">
        <v>43</v>
      </c>
      <c r="BW78" s="40" t="s">
        <v>43</v>
      </c>
    </row>
    <row r="79" spans="1:89" x14ac:dyDescent="0.25">
      <c r="A79" s="11" t="s">
        <v>60</v>
      </c>
      <c r="B79" s="39" t="s">
        <v>45</v>
      </c>
      <c r="C79" s="42" t="s">
        <v>46</v>
      </c>
      <c r="D79" s="40">
        <v>6379</v>
      </c>
      <c r="E79" s="40">
        <v>6119</v>
      </c>
      <c r="F79" s="40">
        <v>6619</v>
      </c>
      <c r="G79" s="40">
        <v>6322</v>
      </c>
      <c r="H79" s="40">
        <v>5749</v>
      </c>
      <c r="I79" s="40">
        <v>6591</v>
      </c>
      <c r="J79" s="40">
        <v>6448</v>
      </c>
      <c r="K79" s="40">
        <v>5979</v>
      </c>
      <c r="L79" s="40">
        <v>6653</v>
      </c>
      <c r="M79" s="40">
        <v>6606</v>
      </c>
      <c r="N79" s="40">
        <v>6562</v>
      </c>
      <c r="O79" s="40">
        <v>5793</v>
      </c>
      <c r="P79" s="40">
        <v>6295</v>
      </c>
      <c r="Q79" s="40">
        <v>6369</v>
      </c>
      <c r="R79" s="40">
        <v>6472</v>
      </c>
      <c r="S79" s="40">
        <v>6535</v>
      </c>
      <c r="T79" s="40">
        <v>6183</v>
      </c>
      <c r="U79" s="40">
        <v>6573</v>
      </c>
      <c r="V79" s="40">
        <v>6106</v>
      </c>
      <c r="W79" s="40">
        <v>6212</v>
      </c>
      <c r="X79" s="40">
        <v>6482</v>
      </c>
      <c r="Y79" s="40">
        <v>6056</v>
      </c>
      <c r="Z79" s="40">
        <v>6636</v>
      </c>
      <c r="AA79" s="40">
        <v>5765</v>
      </c>
      <c r="AB79" s="40">
        <v>6522</v>
      </c>
      <c r="AC79" s="40">
        <v>6041</v>
      </c>
      <c r="AD79" s="40">
        <v>6915</v>
      </c>
      <c r="AE79" s="40">
        <v>5899</v>
      </c>
      <c r="AF79" s="40">
        <v>6412</v>
      </c>
      <c r="AG79" s="40">
        <v>6398</v>
      </c>
      <c r="AH79" s="40">
        <v>6170</v>
      </c>
      <c r="AI79" s="40">
        <v>6298</v>
      </c>
      <c r="AJ79" s="40">
        <v>6379</v>
      </c>
      <c r="AK79" s="40">
        <v>6161</v>
      </c>
      <c r="AL79" s="40">
        <v>6732</v>
      </c>
      <c r="AM79" s="40">
        <v>5583</v>
      </c>
      <c r="AN79" s="40">
        <v>6937</v>
      </c>
      <c r="AO79" s="40">
        <v>6364</v>
      </c>
      <c r="AP79" s="40">
        <v>6634</v>
      </c>
      <c r="AQ79" s="40">
        <v>6555</v>
      </c>
      <c r="AR79" s="40">
        <v>6570</v>
      </c>
      <c r="AS79" s="40">
        <v>6765</v>
      </c>
      <c r="AT79" s="40">
        <v>6624</v>
      </c>
      <c r="AU79" s="40">
        <v>6822</v>
      </c>
      <c r="AV79" s="40">
        <v>6675</v>
      </c>
      <c r="AW79" s="40">
        <v>6923</v>
      </c>
      <c r="AX79" s="40">
        <v>7170</v>
      </c>
      <c r="AY79" s="40">
        <v>5907</v>
      </c>
      <c r="AZ79" s="40">
        <v>7281</v>
      </c>
      <c r="BA79" s="40">
        <v>6721</v>
      </c>
      <c r="BB79" s="40">
        <v>7242</v>
      </c>
      <c r="BC79" s="40">
        <v>6866</v>
      </c>
      <c r="BD79" s="40">
        <v>7078</v>
      </c>
      <c r="BE79" s="40">
        <v>6679</v>
      </c>
      <c r="BF79" s="40">
        <v>7027</v>
      </c>
      <c r="BG79" s="40">
        <v>7022</v>
      </c>
      <c r="BH79" s="40">
        <v>7132</v>
      </c>
      <c r="BI79" s="40">
        <v>7011</v>
      </c>
      <c r="BJ79" s="40">
        <v>7110</v>
      </c>
      <c r="BK79" s="40">
        <v>6187</v>
      </c>
      <c r="BL79" s="40">
        <v>7446</v>
      </c>
      <c r="BM79" s="40" t="s">
        <v>43</v>
      </c>
      <c r="BN79" s="40" t="s">
        <v>43</v>
      </c>
      <c r="BO79" s="40" t="s">
        <v>43</v>
      </c>
      <c r="BP79" s="40" t="s">
        <v>43</v>
      </c>
      <c r="BQ79" s="40" t="s">
        <v>43</v>
      </c>
      <c r="BR79" s="40" t="s">
        <v>43</v>
      </c>
      <c r="BS79" s="40" t="s">
        <v>43</v>
      </c>
      <c r="BT79" s="40" t="s">
        <v>43</v>
      </c>
      <c r="BU79" s="40" t="s">
        <v>43</v>
      </c>
      <c r="BV79" s="40" t="s">
        <v>43</v>
      </c>
      <c r="BW79" s="40" t="s">
        <v>43</v>
      </c>
    </row>
    <row r="80" spans="1:89" x14ac:dyDescent="0.25">
      <c r="A80" s="11" t="s">
        <v>60</v>
      </c>
      <c r="B80" s="39" t="s">
        <v>47</v>
      </c>
      <c r="C80" s="42" t="s">
        <v>48</v>
      </c>
      <c r="D80" s="40">
        <v>116114</v>
      </c>
      <c r="E80" s="40">
        <v>115040</v>
      </c>
      <c r="F80" s="40">
        <v>118645</v>
      </c>
      <c r="G80" s="40">
        <v>119933</v>
      </c>
      <c r="H80" s="40">
        <v>121984</v>
      </c>
      <c r="I80" s="40">
        <v>129556</v>
      </c>
      <c r="J80" s="40">
        <v>119128</v>
      </c>
      <c r="K80" s="40">
        <v>117324</v>
      </c>
      <c r="L80" s="40">
        <v>119654</v>
      </c>
      <c r="M80" s="40">
        <v>121092</v>
      </c>
      <c r="N80" s="40">
        <v>148498</v>
      </c>
      <c r="O80" s="40">
        <v>124786</v>
      </c>
      <c r="P80" s="40">
        <v>119526</v>
      </c>
      <c r="Q80" s="40">
        <v>121446</v>
      </c>
      <c r="R80" s="40">
        <v>126153</v>
      </c>
      <c r="S80" s="40">
        <v>123966</v>
      </c>
      <c r="T80" s="40">
        <v>125977</v>
      </c>
      <c r="U80" s="40">
        <v>132449</v>
      </c>
      <c r="V80" s="40">
        <v>120652</v>
      </c>
      <c r="W80" s="40">
        <v>121893</v>
      </c>
      <c r="X80" s="40">
        <v>120082</v>
      </c>
      <c r="Y80" s="40">
        <v>122302</v>
      </c>
      <c r="Z80" s="40">
        <v>152222</v>
      </c>
      <c r="AA80" s="40">
        <v>125344</v>
      </c>
      <c r="AB80" s="40">
        <v>122363</v>
      </c>
      <c r="AC80" s="40">
        <v>121017</v>
      </c>
      <c r="AD80" s="40">
        <v>137324</v>
      </c>
      <c r="AE80" s="40">
        <v>125826</v>
      </c>
      <c r="AF80" s="40">
        <v>130538</v>
      </c>
      <c r="AG80" s="40">
        <v>139403</v>
      </c>
      <c r="AH80" s="40">
        <v>124792</v>
      </c>
      <c r="AI80" s="40">
        <v>126317</v>
      </c>
      <c r="AJ80" s="40">
        <v>125756</v>
      </c>
      <c r="AK80" s="40">
        <v>129030</v>
      </c>
      <c r="AL80" s="40">
        <v>155953</v>
      </c>
      <c r="AM80" s="40">
        <v>130383</v>
      </c>
      <c r="AN80" s="40">
        <v>138594</v>
      </c>
      <c r="AO80" s="40">
        <v>136297</v>
      </c>
      <c r="AP80" s="40">
        <v>141166</v>
      </c>
      <c r="AQ80" s="40">
        <v>146556</v>
      </c>
      <c r="AR80" s="40">
        <v>149719</v>
      </c>
      <c r="AS80" s="40">
        <v>157916</v>
      </c>
      <c r="AT80" s="40">
        <v>145433</v>
      </c>
      <c r="AU80" s="40">
        <v>145048</v>
      </c>
      <c r="AV80" s="40">
        <v>149174</v>
      </c>
      <c r="AW80" s="40">
        <v>151989</v>
      </c>
      <c r="AX80" s="40">
        <v>186785</v>
      </c>
      <c r="AY80" s="40">
        <v>149302</v>
      </c>
      <c r="AZ80" s="40">
        <v>156050</v>
      </c>
      <c r="BA80" s="40">
        <v>153307</v>
      </c>
      <c r="BB80" s="40">
        <v>156252</v>
      </c>
      <c r="BC80" s="40">
        <v>160854</v>
      </c>
      <c r="BD80" s="40">
        <v>163576</v>
      </c>
      <c r="BE80" s="40">
        <v>173958</v>
      </c>
      <c r="BF80" s="40">
        <v>169267</v>
      </c>
      <c r="BG80" s="40">
        <v>153747</v>
      </c>
      <c r="BH80" s="40">
        <v>159095</v>
      </c>
      <c r="BI80" s="40">
        <v>163041</v>
      </c>
      <c r="BJ80" s="40">
        <v>192313</v>
      </c>
      <c r="BK80" s="40">
        <v>160711</v>
      </c>
      <c r="BL80" s="40">
        <v>162420</v>
      </c>
      <c r="BM80" s="40" t="s">
        <v>43</v>
      </c>
      <c r="BN80" s="40" t="s">
        <v>43</v>
      </c>
      <c r="BO80" s="40" t="s">
        <v>43</v>
      </c>
      <c r="BP80" s="40" t="s">
        <v>43</v>
      </c>
      <c r="BQ80" s="40" t="s">
        <v>43</v>
      </c>
      <c r="BR80" s="40" t="s">
        <v>43</v>
      </c>
      <c r="BS80" s="40" t="s">
        <v>43</v>
      </c>
      <c r="BT80" s="40" t="s">
        <v>43</v>
      </c>
      <c r="BU80" s="40" t="s">
        <v>43</v>
      </c>
      <c r="BV80" s="40" t="s">
        <v>43</v>
      </c>
      <c r="BW80" s="40" t="s">
        <v>43</v>
      </c>
    </row>
    <row r="81" spans="1:89" x14ac:dyDescent="0.25">
      <c r="A81" s="11" t="s">
        <v>60</v>
      </c>
      <c r="B81" s="39" t="s">
        <v>49</v>
      </c>
      <c r="C81" s="42" t="s">
        <v>48</v>
      </c>
      <c r="D81" s="40">
        <v>942330</v>
      </c>
      <c r="E81" s="40">
        <v>933297</v>
      </c>
      <c r="F81" s="40">
        <v>1216277</v>
      </c>
      <c r="G81" s="40">
        <v>1102940</v>
      </c>
      <c r="H81" s="40">
        <v>1046818</v>
      </c>
      <c r="I81" s="40">
        <v>1207692</v>
      </c>
      <c r="J81" s="40">
        <v>1048785</v>
      </c>
      <c r="K81" s="40">
        <v>942535</v>
      </c>
      <c r="L81" s="40">
        <v>1153371</v>
      </c>
      <c r="M81" s="40">
        <v>1061662</v>
      </c>
      <c r="N81" s="40">
        <v>1028643</v>
      </c>
      <c r="O81" s="40">
        <v>1458387</v>
      </c>
      <c r="P81" s="40">
        <v>869216</v>
      </c>
      <c r="Q81" s="40">
        <v>1145170</v>
      </c>
      <c r="R81" s="40">
        <v>1104464</v>
      </c>
      <c r="S81" s="40">
        <v>1016195</v>
      </c>
      <c r="T81" s="40">
        <v>1104919</v>
      </c>
      <c r="U81" s="40">
        <v>1136075</v>
      </c>
      <c r="V81" s="40">
        <v>1052201</v>
      </c>
      <c r="W81" s="40">
        <v>942134</v>
      </c>
      <c r="X81" s="40">
        <v>1095921</v>
      </c>
      <c r="Y81" s="40">
        <v>972094</v>
      </c>
      <c r="Z81" s="40">
        <v>1206224</v>
      </c>
      <c r="AA81" s="40">
        <v>1405833</v>
      </c>
      <c r="AB81" s="40">
        <v>925948</v>
      </c>
      <c r="AC81" s="40">
        <v>940731</v>
      </c>
      <c r="AD81" s="40">
        <v>1382836</v>
      </c>
      <c r="AE81" s="40">
        <v>1041661</v>
      </c>
      <c r="AF81" s="40">
        <v>1262943</v>
      </c>
      <c r="AG81" s="40">
        <v>1385721</v>
      </c>
      <c r="AH81" s="40">
        <v>1059020</v>
      </c>
      <c r="AI81" s="40">
        <v>1067026</v>
      </c>
      <c r="AJ81" s="40">
        <v>1358949</v>
      </c>
      <c r="AK81" s="40">
        <v>1050873</v>
      </c>
      <c r="AL81" s="40">
        <v>1140509</v>
      </c>
      <c r="AM81" s="40">
        <v>1572734</v>
      </c>
      <c r="AN81" s="40">
        <v>1047051</v>
      </c>
      <c r="AO81" s="40">
        <v>900960</v>
      </c>
      <c r="AP81" s="40">
        <v>1172040</v>
      </c>
      <c r="AQ81" s="40">
        <v>1084677</v>
      </c>
      <c r="AR81" s="40">
        <v>1090211</v>
      </c>
      <c r="AS81" s="40">
        <v>1076560</v>
      </c>
      <c r="AT81" s="40">
        <v>967423</v>
      </c>
      <c r="AU81" s="40">
        <v>1079513</v>
      </c>
      <c r="AV81" s="40">
        <v>1170073</v>
      </c>
      <c r="AW81" s="40">
        <v>1149975</v>
      </c>
      <c r="AX81" s="40">
        <v>1110926</v>
      </c>
      <c r="AY81" s="40">
        <v>1183775</v>
      </c>
      <c r="AZ81" s="40">
        <v>992174</v>
      </c>
      <c r="BA81" s="40">
        <v>958604</v>
      </c>
      <c r="BB81" s="40">
        <v>1132936</v>
      </c>
      <c r="BC81" s="40">
        <v>1234672</v>
      </c>
      <c r="BD81" s="40">
        <v>1061247</v>
      </c>
      <c r="BE81" s="40">
        <v>1091546</v>
      </c>
      <c r="BF81" s="40">
        <v>1058094</v>
      </c>
      <c r="BG81" s="40">
        <v>1142971</v>
      </c>
      <c r="BH81" s="40">
        <v>1098655</v>
      </c>
      <c r="BI81" s="40">
        <v>1214895</v>
      </c>
      <c r="BJ81" s="40">
        <v>1090692</v>
      </c>
      <c r="BK81" s="40">
        <v>1149841</v>
      </c>
      <c r="BL81" s="40">
        <v>991257</v>
      </c>
      <c r="BM81" s="10">
        <f>BA81*1+CA81</f>
        <v>958604.00671106426</v>
      </c>
      <c r="BN81" s="10">
        <f t="shared" ref="BN81" si="61">BB81*1+CB81</f>
        <v>1132935.9824110093</v>
      </c>
      <c r="BO81" s="10">
        <f t="shared" ref="BO81" si="62">BC81*1+CC81</f>
        <v>1234672.0286080716</v>
      </c>
      <c r="BP81" s="10">
        <f t="shared" ref="BP81" si="63">BD81*1+CD81</f>
        <v>1061247.0034282494</v>
      </c>
      <c r="BQ81" s="10">
        <f t="shared" ref="BQ81" si="64">BE81*1+CE81</f>
        <v>1091545.9750378239</v>
      </c>
      <c r="BR81" s="10">
        <f t="shared" ref="BR81" si="65">BF81*1+CF81</f>
        <v>1058094.0022116483</v>
      </c>
      <c r="BS81" s="10">
        <f t="shared" ref="BS81" si="66">BG81*1+CG81</f>
        <v>1142971.0493839832</v>
      </c>
      <c r="BT81" s="10">
        <f t="shared" ref="BT81" si="67">BH81*1+CH81</f>
        <v>1098654.9879229565</v>
      </c>
      <c r="BU81" s="10">
        <f t="shared" ref="BU81" si="68">BI81*1+CI81</f>
        <v>1214895.0342799791</v>
      </c>
      <c r="BV81" s="10">
        <f t="shared" ref="BV81" si="69">BJ81*1+CJ81</f>
        <v>1090692.0147507084</v>
      </c>
      <c r="BW81" s="10">
        <f t="shared" ref="BW81" si="70">BK81*1+CK81</f>
        <v>1149840.9423044703</v>
      </c>
      <c r="BY81" t="s">
        <v>49</v>
      </c>
      <c r="BZ81">
        <f>((BL81/D81)^(1/5))-1</f>
        <v>1.0175078219878397E-2</v>
      </c>
      <c r="CA81">
        <f>((BA81/E81)^(1/4))-1</f>
        <v>6.7110642700796141E-3</v>
      </c>
      <c r="CB81">
        <f>((BB81/F81)^(1/4))-1</f>
        <v>-1.7588990684918704E-2</v>
      </c>
      <c r="CC81">
        <f>((BC81/G81)^(1/4))-1</f>
        <v>2.860807161870671E-2</v>
      </c>
      <c r="CD81">
        <f>((BD81/H81)^(1/4))-1</f>
        <v>3.4282492995856284E-3</v>
      </c>
      <c r="CE81">
        <f>((BE81/I81)^(1/4))-1</f>
        <v>-2.4962176144949777E-2</v>
      </c>
      <c r="CF81">
        <f>((BF81/J81)^(1/4))-1</f>
        <v>2.2116483603913384E-3</v>
      </c>
      <c r="CG81">
        <f>((BG81/K81)^(1/4))-1</f>
        <v>4.9383983300909096E-2</v>
      </c>
      <c r="CH81">
        <f>((BH81/L81)^(1/4))-1</f>
        <v>-1.2077043582439217E-2</v>
      </c>
      <c r="CI81">
        <f>((BI81/M81)^(1/4))-1</f>
        <v>3.4279978978874137E-2</v>
      </c>
      <c r="CJ81">
        <f>((BJ81/N81)^(1/4))-1</f>
        <v>1.4750708387024192E-2</v>
      </c>
      <c r="CK81">
        <f>((BK81/O81)^(1/4))-1</f>
        <v>-5.7695529586269223E-2</v>
      </c>
    </row>
    <row r="82" spans="1:89" x14ac:dyDescent="0.25">
      <c r="A82" s="11" t="s">
        <v>60</v>
      </c>
      <c r="B82" s="39" t="s">
        <v>50</v>
      </c>
      <c r="C82" s="42" t="s">
        <v>48</v>
      </c>
      <c r="D82" s="40">
        <v>665174</v>
      </c>
      <c r="E82" s="40">
        <v>610293</v>
      </c>
      <c r="F82" s="40">
        <v>721415</v>
      </c>
      <c r="G82" s="40">
        <v>637076</v>
      </c>
      <c r="H82" s="40">
        <v>688573</v>
      </c>
      <c r="I82" s="40">
        <v>792942</v>
      </c>
      <c r="J82" s="40">
        <v>727190</v>
      </c>
      <c r="K82" s="40">
        <v>653244</v>
      </c>
      <c r="L82" s="40">
        <v>775874</v>
      </c>
      <c r="M82" s="40">
        <v>739962</v>
      </c>
      <c r="N82" s="40">
        <v>701842</v>
      </c>
      <c r="O82" s="40">
        <v>712663</v>
      </c>
      <c r="P82" s="40">
        <v>629622</v>
      </c>
      <c r="Q82" s="40">
        <v>634466</v>
      </c>
      <c r="R82" s="40">
        <v>792693</v>
      </c>
      <c r="S82" s="40">
        <v>721643</v>
      </c>
      <c r="T82" s="40">
        <v>716887</v>
      </c>
      <c r="U82" s="40">
        <v>740258</v>
      </c>
      <c r="V82" s="40">
        <v>717426</v>
      </c>
      <c r="W82" s="40">
        <v>663431</v>
      </c>
      <c r="X82" s="40">
        <v>691661</v>
      </c>
      <c r="Y82" s="40">
        <v>632276</v>
      </c>
      <c r="Z82" s="40">
        <v>873370</v>
      </c>
      <c r="AA82" s="40">
        <v>881532</v>
      </c>
      <c r="AB82" s="40">
        <v>597322</v>
      </c>
      <c r="AC82" s="40">
        <v>628379</v>
      </c>
      <c r="AD82" s="40">
        <v>792343</v>
      </c>
      <c r="AE82" s="40">
        <v>659750</v>
      </c>
      <c r="AF82" s="40">
        <v>781040</v>
      </c>
      <c r="AG82" s="40">
        <v>744760</v>
      </c>
      <c r="AH82" s="40">
        <v>680367</v>
      </c>
      <c r="AI82" s="40">
        <v>758160</v>
      </c>
      <c r="AJ82" s="40">
        <v>873350</v>
      </c>
      <c r="AK82" s="40">
        <v>670096</v>
      </c>
      <c r="AL82" s="40">
        <v>804871</v>
      </c>
      <c r="AM82" s="40">
        <v>1136643</v>
      </c>
      <c r="AN82" s="40">
        <v>664395</v>
      </c>
      <c r="AO82" s="40">
        <v>625878</v>
      </c>
      <c r="AP82" s="40">
        <v>764631</v>
      </c>
      <c r="AQ82" s="40">
        <v>687356</v>
      </c>
      <c r="AR82" s="40">
        <v>748453</v>
      </c>
      <c r="AS82" s="40">
        <v>722225</v>
      </c>
      <c r="AT82" s="40">
        <v>679519</v>
      </c>
      <c r="AU82" s="40">
        <v>751922</v>
      </c>
      <c r="AV82" s="40">
        <v>728345</v>
      </c>
      <c r="AW82" s="40">
        <v>778298</v>
      </c>
      <c r="AX82" s="40">
        <v>733440</v>
      </c>
      <c r="AY82" s="40">
        <v>716216</v>
      </c>
      <c r="AZ82" s="40">
        <v>650746</v>
      </c>
      <c r="BA82" s="40">
        <v>610168</v>
      </c>
      <c r="BB82" s="40">
        <v>683054</v>
      </c>
      <c r="BC82" s="40">
        <v>701349</v>
      </c>
      <c r="BD82" s="40">
        <v>691563</v>
      </c>
      <c r="BE82" s="40">
        <v>648825</v>
      </c>
      <c r="BF82" s="40">
        <v>681744</v>
      </c>
      <c r="BG82" s="40">
        <v>692657</v>
      </c>
      <c r="BH82" s="40">
        <v>688622</v>
      </c>
      <c r="BI82" s="40">
        <v>726497</v>
      </c>
      <c r="BJ82" s="40">
        <v>681636</v>
      </c>
      <c r="BK82" s="40">
        <v>760357</v>
      </c>
      <c r="BL82" s="40">
        <v>663119</v>
      </c>
      <c r="BM82" s="40" t="s">
        <v>43</v>
      </c>
      <c r="BN82" s="40" t="s">
        <v>43</v>
      </c>
      <c r="BO82" s="40" t="s">
        <v>43</v>
      </c>
      <c r="BP82" s="40" t="s">
        <v>43</v>
      </c>
      <c r="BQ82" s="40" t="s">
        <v>43</v>
      </c>
      <c r="BR82" s="40" t="s">
        <v>43</v>
      </c>
      <c r="BS82" s="40" t="s">
        <v>43</v>
      </c>
      <c r="BT82" s="40" t="s">
        <v>43</v>
      </c>
      <c r="BU82" s="40" t="s">
        <v>43</v>
      </c>
      <c r="BV82" s="40" t="s">
        <v>43</v>
      </c>
      <c r="BW82" s="40" t="s">
        <v>43</v>
      </c>
    </row>
    <row r="83" spans="1:89" x14ac:dyDescent="0.25">
      <c r="A83" s="11" t="s">
        <v>60</v>
      </c>
      <c r="B83" s="39" t="s">
        <v>51</v>
      </c>
      <c r="C83" s="42" t="s">
        <v>48</v>
      </c>
      <c r="D83" s="40">
        <v>277156</v>
      </c>
      <c r="E83" s="40">
        <v>323005</v>
      </c>
      <c r="F83" s="40">
        <v>494862</v>
      </c>
      <c r="G83" s="40">
        <v>465864</v>
      </c>
      <c r="H83" s="40">
        <v>358245</v>
      </c>
      <c r="I83" s="40">
        <v>414750</v>
      </c>
      <c r="J83" s="40">
        <v>321595</v>
      </c>
      <c r="K83" s="40">
        <v>289291</v>
      </c>
      <c r="L83" s="40">
        <v>377497</v>
      </c>
      <c r="M83" s="40">
        <v>321700</v>
      </c>
      <c r="N83" s="40">
        <v>326801</v>
      </c>
      <c r="O83" s="40">
        <v>745724</v>
      </c>
      <c r="P83" s="40">
        <v>239594</v>
      </c>
      <c r="Q83" s="40">
        <v>510704</v>
      </c>
      <c r="R83" s="40">
        <v>311771</v>
      </c>
      <c r="S83" s="40">
        <v>294552</v>
      </c>
      <c r="T83" s="40">
        <v>388032</v>
      </c>
      <c r="U83" s="40">
        <v>395817</v>
      </c>
      <c r="V83" s="40">
        <v>334776</v>
      </c>
      <c r="W83" s="40">
        <v>278703</v>
      </c>
      <c r="X83" s="40">
        <v>404260</v>
      </c>
      <c r="Y83" s="40">
        <v>339818</v>
      </c>
      <c r="Z83" s="40">
        <v>332854</v>
      </c>
      <c r="AA83" s="40">
        <v>524301</v>
      </c>
      <c r="AB83" s="40">
        <v>328626</v>
      </c>
      <c r="AC83" s="40">
        <v>312353</v>
      </c>
      <c r="AD83" s="40">
        <v>590493</v>
      </c>
      <c r="AE83" s="40">
        <v>381911</v>
      </c>
      <c r="AF83" s="40">
        <v>481903</v>
      </c>
      <c r="AG83" s="40">
        <v>640961</v>
      </c>
      <c r="AH83" s="40">
        <v>378653</v>
      </c>
      <c r="AI83" s="40">
        <v>308867</v>
      </c>
      <c r="AJ83" s="40">
        <v>485599</v>
      </c>
      <c r="AK83" s="40">
        <v>380777</v>
      </c>
      <c r="AL83" s="40">
        <v>335639</v>
      </c>
      <c r="AM83" s="40">
        <v>436091</v>
      </c>
      <c r="AN83" s="40">
        <v>382656</v>
      </c>
      <c r="AO83" s="40">
        <v>275082</v>
      </c>
      <c r="AP83" s="40">
        <v>407410</v>
      </c>
      <c r="AQ83" s="40">
        <v>397322</v>
      </c>
      <c r="AR83" s="40">
        <v>341758</v>
      </c>
      <c r="AS83" s="40">
        <v>354335</v>
      </c>
      <c r="AT83" s="40">
        <v>287904</v>
      </c>
      <c r="AU83" s="40">
        <v>327591</v>
      </c>
      <c r="AV83" s="40">
        <v>441728</v>
      </c>
      <c r="AW83" s="40">
        <v>371677</v>
      </c>
      <c r="AX83" s="40">
        <v>377485</v>
      </c>
      <c r="AY83" s="40">
        <v>467559</v>
      </c>
      <c r="AZ83" s="40">
        <v>341428</v>
      </c>
      <c r="BA83" s="40">
        <v>348437</v>
      </c>
      <c r="BB83" s="40">
        <v>449882</v>
      </c>
      <c r="BC83" s="40">
        <v>533323</v>
      </c>
      <c r="BD83" s="40">
        <v>369684</v>
      </c>
      <c r="BE83" s="40">
        <v>442720</v>
      </c>
      <c r="BF83" s="40">
        <v>376351</v>
      </c>
      <c r="BG83" s="40">
        <v>450314</v>
      </c>
      <c r="BH83" s="40">
        <v>410033</v>
      </c>
      <c r="BI83" s="40">
        <v>488398</v>
      </c>
      <c r="BJ83" s="40">
        <v>409056</v>
      </c>
      <c r="BK83" s="40">
        <v>389484</v>
      </c>
      <c r="BL83" s="40">
        <v>328138</v>
      </c>
      <c r="BM83" s="40" t="s">
        <v>43</v>
      </c>
      <c r="BN83" s="40" t="s">
        <v>43</v>
      </c>
      <c r="BO83" s="40" t="s">
        <v>43</v>
      </c>
      <c r="BP83" s="40" t="s">
        <v>43</v>
      </c>
      <c r="BQ83" s="40" t="s">
        <v>43</v>
      </c>
      <c r="BR83" s="40" t="s">
        <v>43</v>
      </c>
      <c r="BS83" s="40" t="s">
        <v>43</v>
      </c>
      <c r="BT83" s="40" t="s">
        <v>43</v>
      </c>
      <c r="BU83" s="40" t="s">
        <v>43</v>
      </c>
      <c r="BV83" s="40" t="s">
        <v>43</v>
      </c>
      <c r="BW83" s="40" t="s">
        <v>43</v>
      </c>
    </row>
    <row r="84" spans="1:89" x14ac:dyDescent="0.25">
      <c r="A84" s="11" t="s">
        <v>60</v>
      </c>
      <c r="B84" s="39" t="s">
        <v>52</v>
      </c>
      <c r="C84" s="42" t="s">
        <v>48</v>
      </c>
      <c r="D84" s="40">
        <v>173413</v>
      </c>
      <c r="E84" s="40">
        <v>170093</v>
      </c>
      <c r="F84" s="40">
        <v>361207</v>
      </c>
      <c r="G84" s="40">
        <v>220588</v>
      </c>
      <c r="H84" s="40">
        <v>180870</v>
      </c>
      <c r="I84" s="40">
        <v>241703</v>
      </c>
      <c r="J84" s="40">
        <v>203178</v>
      </c>
      <c r="K84" s="40">
        <v>174715</v>
      </c>
      <c r="L84" s="40">
        <v>241918</v>
      </c>
      <c r="M84" s="40">
        <v>186051</v>
      </c>
      <c r="N84" s="40">
        <v>209358</v>
      </c>
      <c r="O84" s="40">
        <v>225689</v>
      </c>
      <c r="P84" s="40">
        <v>138810</v>
      </c>
      <c r="Q84" s="40">
        <v>312256</v>
      </c>
      <c r="R84" s="40">
        <v>178823</v>
      </c>
      <c r="S84" s="40">
        <v>182363</v>
      </c>
      <c r="T84" s="40">
        <v>195056</v>
      </c>
      <c r="U84" s="40">
        <v>194492</v>
      </c>
      <c r="V84" s="40">
        <v>172188</v>
      </c>
      <c r="W84" s="40">
        <v>163110</v>
      </c>
      <c r="X84" s="40">
        <v>207485</v>
      </c>
      <c r="Y84" s="40">
        <v>210603</v>
      </c>
      <c r="Z84" s="40">
        <v>229757</v>
      </c>
      <c r="AA84" s="40">
        <v>297791</v>
      </c>
      <c r="AB84" s="40">
        <v>175312</v>
      </c>
      <c r="AC84" s="40">
        <v>176837</v>
      </c>
      <c r="AD84" s="40">
        <v>424451</v>
      </c>
      <c r="AE84" s="40">
        <v>204610</v>
      </c>
      <c r="AF84" s="40">
        <v>318814</v>
      </c>
      <c r="AG84" s="40">
        <v>325564</v>
      </c>
      <c r="AH84" s="40">
        <v>262584</v>
      </c>
      <c r="AI84" s="40">
        <v>189074</v>
      </c>
      <c r="AJ84" s="40">
        <v>290887</v>
      </c>
      <c r="AK84" s="40">
        <v>264427</v>
      </c>
      <c r="AL84" s="40">
        <v>216389</v>
      </c>
      <c r="AM84" s="40">
        <v>321601</v>
      </c>
      <c r="AN84" s="40">
        <v>277745</v>
      </c>
      <c r="AO84" s="40">
        <v>153698</v>
      </c>
      <c r="AP84" s="40">
        <v>282188</v>
      </c>
      <c r="AQ84" s="40">
        <v>260402</v>
      </c>
      <c r="AR84" s="40">
        <v>213424</v>
      </c>
      <c r="AS84" s="40">
        <v>228770</v>
      </c>
      <c r="AT84" s="40">
        <v>165736</v>
      </c>
      <c r="AU84" s="40">
        <v>197286</v>
      </c>
      <c r="AV84" s="40">
        <v>241852</v>
      </c>
      <c r="AW84" s="40">
        <v>220743</v>
      </c>
      <c r="AX84" s="40">
        <v>211671</v>
      </c>
      <c r="AY84" s="40">
        <v>320319</v>
      </c>
      <c r="AZ84" s="40">
        <v>208793</v>
      </c>
      <c r="BA84" s="40">
        <v>227192</v>
      </c>
      <c r="BB84" s="40">
        <v>285703</v>
      </c>
      <c r="BC84" s="40">
        <v>389788</v>
      </c>
      <c r="BD84" s="40">
        <v>216917</v>
      </c>
      <c r="BE84" s="40">
        <v>268674</v>
      </c>
      <c r="BF84" s="40">
        <v>223043</v>
      </c>
      <c r="BG84" s="40">
        <v>260203</v>
      </c>
      <c r="BH84" s="40">
        <v>273480</v>
      </c>
      <c r="BI84" s="40">
        <v>252758</v>
      </c>
      <c r="BJ84" s="40">
        <v>262792</v>
      </c>
      <c r="BK84" s="40">
        <v>227021</v>
      </c>
      <c r="BL84" s="40">
        <v>201477</v>
      </c>
      <c r="BM84" s="40" t="s">
        <v>43</v>
      </c>
      <c r="BN84" s="40" t="s">
        <v>43</v>
      </c>
      <c r="BO84" s="40" t="s">
        <v>43</v>
      </c>
      <c r="BP84" s="40" t="s">
        <v>43</v>
      </c>
      <c r="BQ84" s="40" t="s">
        <v>43</v>
      </c>
      <c r="BR84" s="40" t="s">
        <v>43</v>
      </c>
      <c r="BS84" s="40" t="s">
        <v>43</v>
      </c>
      <c r="BT84" s="40" t="s">
        <v>43</v>
      </c>
      <c r="BU84" s="40" t="s">
        <v>43</v>
      </c>
      <c r="BV84" s="40" t="s">
        <v>43</v>
      </c>
      <c r="BW84" s="40" t="s">
        <v>43</v>
      </c>
    </row>
    <row r="85" spans="1:89" x14ac:dyDescent="0.25">
      <c r="A85" s="11" t="s">
        <v>60</v>
      </c>
      <c r="B85" s="39" t="s">
        <v>53</v>
      </c>
      <c r="C85" s="42" t="s">
        <v>48</v>
      </c>
      <c r="D85" s="40">
        <v>103743</v>
      </c>
      <c r="E85" s="40">
        <v>152912</v>
      </c>
      <c r="F85" s="40">
        <v>133654</v>
      </c>
      <c r="G85" s="40">
        <v>245276</v>
      </c>
      <c r="H85" s="40">
        <v>177375</v>
      </c>
      <c r="I85" s="40">
        <v>173047</v>
      </c>
      <c r="J85" s="40">
        <v>118418</v>
      </c>
      <c r="K85" s="40">
        <v>114576</v>
      </c>
      <c r="L85" s="40">
        <v>135579</v>
      </c>
      <c r="M85" s="40">
        <v>135649</v>
      </c>
      <c r="N85" s="40">
        <v>117443</v>
      </c>
      <c r="O85" s="40">
        <v>520035</v>
      </c>
      <c r="P85" s="40">
        <v>100785</v>
      </c>
      <c r="Q85" s="40">
        <v>198448</v>
      </c>
      <c r="R85" s="40">
        <v>132948</v>
      </c>
      <c r="S85" s="40">
        <v>112189</v>
      </c>
      <c r="T85" s="40">
        <v>192976</v>
      </c>
      <c r="U85" s="40">
        <v>201325</v>
      </c>
      <c r="V85" s="40">
        <v>162587</v>
      </c>
      <c r="W85" s="40">
        <v>115594</v>
      </c>
      <c r="X85" s="40">
        <v>196774</v>
      </c>
      <c r="Y85" s="40">
        <v>129215</v>
      </c>
      <c r="Z85" s="40">
        <v>103097</v>
      </c>
      <c r="AA85" s="40">
        <v>226510</v>
      </c>
      <c r="AB85" s="40">
        <v>153313</v>
      </c>
      <c r="AC85" s="40">
        <v>135516</v>
      </c>
      <c r="AD85" s="40">
        <v>166041</v>
      </c>
      <c r="AE85" s="40">
        <v>177300</v>
      </c>
      <c r="AF85" s="40">
        <v>163089</v>
      </c>
      <c r="AG85" s="40">
        <v>315398</v>
      </c>
      <c r="AH85" s="40">
        <v>116069</v>
      </c>
      <c r="AI85" s="40">
        <v>119793</v>
      </c>
      <c r="AJ85" s="40">
        <v>194712</v>
      </c>
      <c r="AK85" s="40">
        <v>116350</v>
      </c>
      <c r="AL85" s="40">
        <v>119250</v>
      </c>
      <c r="AM85" s="40">
        <v>114490</v>
      </c>
      <c r="AN85" s="40">
        <v>104911</v>
      </c>
      <c r="AO85" s="40">
        <v>121384</v>
      </c>
      <c r="AP85" s="40">
        <v>125222</v>
      </c>
      <c r="AQ85" s="40">
        <v>136920</v>
      </c>
      <c r="AR85" s="40">
        <v>128334</v>
      </c>
      <c r="AS85" s="40">
        <v>125565</v>
      </c>
      <c r="AT85" s="40">
        <v>122168</v>
      </c>
      <c r="AU85" s="40">
        <v>130305</v>
      </c>
      <c r="AV85" s="40">
        <v>199876</v>
      </c>
      <c r="AW85" s="40">
        <v>150934</v>
      </c>
      <c r="AX85" s="40">
        <v>165815</v>
      </c>
      <c r="AY85" s="40">
        <v>147240</v>
      </c>
      <c r="AZ85" s="40">
        <v>132636</v>
      </c>
      <c r="BA85" s="40">
        <v>121245</v>
      </c>
      <c r="BB85" s="40">
        <v>164179</v>
      </c>
      <c r="BC85" s="40">
        <v>143535</v>
      </c>
      <c r="BD85" s="40">
        <v>152767</v>
      </c>
      <c r="BE85" s="40">
        <v>174046</v>
      </c>
      <c r="BF85" s="40">
        <v>153307</v>
      </c>
      <c r="BG85" s="40">
        <v>190111</v>
      </c>
      <c r="BH85" s="40">
        <v>136552</v>
      </c>
      <c r="BI85" s="40">
        <v>235639</v>
      </c>
      <c r="BJ85" s="40">
        <v>146264</v>
      </c>
      <c r="BK85" s="40">
        <v>162464</v>
      </c>
      <c r="BL85" s="40">
        <v>126660</v>
      </c>
      <c r="BM85" s="40" t="s">
        <v>43</v>
      </c>
      <c r="BN85" s="40" t="s">
        <v>43</v>
      </c>
      <c r="BO85" s="40" t="s">
        <v>43</v>
      </c>
      <c r="BP85" s="40" t="s">
        <v>43</v>
      </c>
      <c r="BQ85" s="40" t="s">
        <v>43</v>
      </c>
      <c r="BR85" s="40" t="s">
        <v>43</v>
      </c>
      <c r="BS85" s="40" t="s">
        <v>43</v>
      </c>
      <c r="BT85" s="40" t="s">
        <v>43</v>
      </c>
      <c r="BU85" s="40" t="s">
        <v>43</v>
      </c>
      <c r="BV85" s="40" t="s">
        <v>43</v>
      </c>
      <c r="BW85" s="40" t="s">
        <v>43</v>
      </c>
    </row>
    <row r="86" spans="1:89" x14ac:dyDescent="0.25">
      <c r="B86" s="11" t="s">
        <v>61</v>
      </c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</row>
    <row r="87" spans="1:89" x14ac:dyDescent="0.25">
      <c r="A87" s="11" t="s">
        <v>61</v>
      </c>
      <c r="B87" s="39" t="s">
        <v>20</v>
      </c>
      <c r="C87" s="42" t="s">
        <v>42</v>
      </c>
      <c r="D87" s="40">
        <v>1835</v>
      </c>
      <c r="E87" s="40">
        <v>1849</v>
      </c>
      <c r="F87" s="40">
        <v>1865</v>
      </c>
      <c r="G87" s="40">
        <v>1873</v>
      </c>
      <c r="H87" s="40">
        <v>1871</v>
      </c>
      <c r="I87" s="40">
        <v>1874</v>
      </c>
      <c r="J87" s="40">
        <v>1892</v>
      </c>
      <c r="K87" s="40">
        <v>1903</v>
      </c>
      <c r="L87" s="40">
        <v>1904</v>
      </c>
      <c r="M87" s="40">
        <v>1904</v>
      </c>
      <c r="N87" s="40">
        <v>1916</v>
      </c>
      <c r="O87" s="40">
        <v>1926</v>
      </c>
      <c r="P87" s="40">
        <v>1893</v>
      </c>
      <c r="Q87" s="40">
        <v>1894</v>
      </c>
      <c r="R87" s="40">
        <v>1907</v>
      </c>
      <c r="S87" s="40">
        <v>1909</v>
      </c>
      <c r="T87" s="40">
        <v>1908</v>
      </c>
      <c r="U87" s="40">
        <v>1909</v>
      </c>
      <c r="V87" s="40">
        <v>1911</v>
      </c>
      <c r="W87" s="40">
        <v>1913</v>
      </c>
      <c r="X87" s="40">
        <v>1913</v>
      </c>
      <c r="Y87" s="40">
        <v>1912</v>
      </c>
      <c r="Z87" s="40">
        <v>1911</v>
      </c>
      <c r="AA87" s="40">
        <v>1909</v>
      </c>
      <c r="AB87" s="40">
        <v>1878</v>
      </c>
      <c r="AC87" s="40">
        <v>1890</v>
      </c>
      <c r="AD87" s="40">
        <v>1967</v>
      </c>
      <c r="AE87" s="40">
        <v>1971</v>
      </c>
      <c r="AF87" s="40">
        <v>1972</v>
      </c>
      <c r="AG87" s="40">
        <v>1970</v>
      </c>
      <c r="AH87" s="40">
        <v>1972</v>
      </c>
      <c r="AI87" s="40">
        <v>1972</v>
      </c>
      <c r="AJ87" s="40">
        <v>1973</v>
      </c>
      <c r="AK87" s="40">
        <v>1971</v>
      </c>
      <c r="AL87" s="40">
        <v>1969</v>
      </c>
      <c r="AM87" s="40">
        <v>1968</v>
      </c>
      <c r="AN87" s="40">
        <v>1947</v>
      </c>
      <c r="AO87" s="40">
        <v>1993</v>
      </c>
      <c r="AP87" s="40">
        <v>2001</v>
      </c>
      <c r="AQ87" s="40">
        <v>2002</v>
      </c>
      <c r="AR87" s="40">
        <v>2002</v>
      </c>
      <c r="AS87" s="40">
        <v>2002</v>
      </c>
      <c r="AT87" s="40">
        <v>2004</v>
      </c>
      <c r="AU87" s="40">
        <v>2002</v>
      </c>
      <c r="AV87" s="40">
        <v>2004</v>
      </c>
      <c r="AW87" s="40">
        <v>2005</v>
      </c>
      <c r="AX87" s="40">
        <v>2004</v>
      </c>
      <c r="AY87" s="40">
        <v>2001</v>
      </c>
      <c r="AZ87" s="40">
        <v>1970</v>
      </c>
      <c r="BA87" s="40">
        <v>1991</v>
      </c>
      <c r="BB87" s="40">
        <v>1993</v>
      </c>
      <c r="BC87" s="40">
        <v>1992</v>
      </c>
      <c r="BD87" s="40">
        <v>1988</v>
      </c>
      <c r="BE87" s="40">
        <v>1985</v>
      </c>
      <c r="BF87" s="40">
        <v>1984</v>
      </c>
      <c r="BG87" s="40">
        <v>1983</v>
      </c>
      <c r="BH87" s="40">
        <v>1982</v>
      </c>
      <c r="BI87" s="40">
        <v>1982</v>
      </c>
      <c r="BJ87" s="40">
        <v>1978</v>
      </c>
      <c r="BK87" s="40">
        <v>1977</v>
      </c>
      <c r="BL87" s="40">
        <v>1954</v>
      </c>
      <c r="BM87" s="40" t="s">
        <v>43</v>
      </c>
      <c r="BN87" s="40" t="s">
        <v>43</v>
      </c>
      <c r="BO87" s="40" t="s">
        <v>43</v>
      </c>
      <c r="BP87" s="40" t="s">
        <v>43</v>
      </c>
      <c r="BQ87" s="40" t="s">
        <v>43</v>
      </c>
      <c r="BR87" s="40" t="s">
        <v>43</v>
      </c>
      <c r="BS87" s="40" t="s">
        <v>43</v>
      </c>
      <c r="BT87" s="40" t="s">
        <v>43</v>
      </c>
      <c r="BU87" s="40" t="s">
        <v>43</v>
      </c>
      <c r="BV87" s="40" t="s">
        <v>43</v>
      </c>
      <c r="BW87" s="40" t="s">
        <v>43</v>
      </c>
    </row>
    <row r="88" spans="1:89" x14ac:dyDescent="0.25">
      <c r="A88" s="11" t="s">
        <v>61</v>
      </c>
      <c r="B88" s="39" t="s">
        <v>44</v>
      </c>
      <c r="C88" s="42" t="s">
        <v>42</v>
      </c>
      <c r="D88" s="40">
        <v>472578</v>
      </c>
      <c r="E88" s="40">
        <v>473724</v>
      </c>
      <c r="F88" s="40">
        <v>475067</v>
      </c>
      <c r="G88" s="40">
        <v>475678</v>
      </c>
      <c r="H88" s="40">
        <v>474886</v>
      </c>
      <c r="I88" s="40">
        <v>475326</v>
      </c>
      <c r="J88" s="40">
        <v>478755</v>
      </c>
      <c r="K88" s="40">
        <v>483365</v>
      </c>
      <c r="L88" s="40">
        <v>486240</v>
      </c>
      <c r="M88" s="40">
        <v>485199</v>
      </c>
      <c r="N88" s="40">
        <v>485682</v>
      </c>
      <c r="O88" s="40">
        <v>484135</v>
      </c>
      <c r="P88" s="40">
        <v>481793</v>
      </c>
      <c r="Q88" s="40">
        <v>481985</v>
      </c>
      <c r="R88" s="40">
        <v>483017</v>
      </c>
      <c r="S88" s="40">
        <v>482434</v>
      </c>
      <c r="T88" s="40">
        <v>482417</v>
      </c>
      <c r="U88" s="40">
        <v>482548</v>
      </c>
      <c r="V88" s="40">
        <v>483198</v>
      </c>
      <c r="W88" s="40">
        <v>487021</v>
      </c>
      <c r="X88" s="40">
        <v>488207</v>
      </c>
      <c r="Y88" s="40">
        <v>486776</v>
      </c>
      <c r="Z88" s="40">
        <v>487713</v>
      </c>
      <c r="AA88" s="40">
        <v>486612</v>
      </c>
      <c r="AB88" s="40">
        <v>484835</v>
      </c>
      <c r="AC88" s="40">
        <v>486111</v>
      </c>
      <c r="AD88" s="40">
        <v>491320</v>
      </c>
      <c r="AE88" s="40">
        <v>493316</v>
      </c>
      <c r="AF88" s="40">
        <v>493442</v>
      </c>
      <c r="AG88" s="40">
        <v>494557</v>
      </c>
      <c r="AH88" s="40">
        <v>497256</v>
      </c>
      <c r="AI88" s="40">
        <v>501774</v>
      </c>
      <c r="AJ88" s="40">
        <v>503468</v>
      </c>
      <c r="AK88" s="40">
        <v>503424</v>
      </c>
      <c r="AL88" s="40">
        <v>504778</v>
      </c>
      <c r="AM88" s="40">
        <v>503662</v>
      </c>
      <c r="AN88" s="40">
        <v>502387</v>
      </c>
      <c r="AO88" s="40">
        <v>506443</v>
      </c>
      <c r="AP88" s="40">
        <v>508493</v>
      </c>
      <c r="AQ88" s="40">
        <v>508598</v>
      </c>
      <c r="AR88" s="40">
        <v>508706</v>
      </c>
      <c r="AS88" s="40">
        <v>509035</v>
      </c>
      <c r="AT88" s="40">
        <v>511032</v>
      </c>
      <c r="AU88" s="40">
        <v>515716</v>
      </c>
      <c r="AV88" s="40">
        <v>517500</v>
      </c>
      <c r="AW88" s="40">
        <v>517598</v>
      </c>
      <c r="AX88" s="40">
        <v>517381</v>
      </c>
      <c r="AY88" s="40">
        <v>515574</v>
      </c>
      <c r="AZ88" s="40">
        <v>513281</v>
      </c>
      <c r="BA88" s="40">
        <v>514728</v>
      </c>
      <c r="BB88" s="40">
        <v>514498</v>
      </c>
      <c r="BC88" s="40">
        <v>513926</v>
      </c>
      <c r="BD88" s="40">
        <v>512989</v>
      </c>
      <c r="BE88" s="40">
        <v>511637</v>
      </c>
      <c r="BF88" s="40">
        <v>512630</v>
      </c>
      <c r="BG88" s="40">
        <v>517103</v>
      </c>
      <c r="BH88" s="40">
        <v>517824</v>
      </c>
      <c r="BI88" s="40">
        <v>516099</v>
      </c>
      <c r="BJ88" s="40">
        <v>514374</v>
      </c>
      <c r="BK88" s="40">
        <v>512257</v>
      </c>
      <c r="BL88" s="40">
        <v>509019</v>
      </c>
      <c r="BM88" s="40" t="s">
        <v>43</v>
      </c>
      <c r="BN88" s="40" t="s">
        <v>43</v>
      </c>
      <c r="BO88" s="40" t="s">
        <v>43</v>
      </c>
      <c r="BP88" s="40" t="s">
        <v>43</v>
      </c>
      <c r="BQ88" s="40" t="s">
        <v>43</v>
      </c>
      <c r="BR88" s="40" t="s">
        <v>43</v>
      </c>
      <c r="BS88" s="40" t="s">
        <v>43</v>
      </c>
      <c r="BT88" s="40" t="s">
        <v>43</v>
      </c>
      <c r="BU88" s="40" t="s">
        <v>43</v>
      </c>
      <c r="BV88" s="40" t="s">
        <v>43</v>
      </c>
      <c r="BW88" s="40" t="s">
        <v>43</v>
      </c>
    </row>
    <row r="89" spans="1:89" x14ac:dyDescent="0.25">
      <c r="A89" s="11" t="s">
        <v>61</v>
      </c>
      <c r="B89" s="39" t="s">
        <v>45</v>
      </c>
      <c r="C89" s="42" t="s">
        <v>46</v>
      </c>
      <c r="D89" s="40">
        <v>61382</v>
      </c>
      <c r="E89" s="40">
        <v>60330</v>
      </c>
      <c r="F89" s="40">
        <v>65098</v>
      </c>
      <c r="G89" s="40">
        <v>60793</v>
      </c>
      <c r="H89" s="40">
        <v>55796</v>
      </c>
      <c r="I89" s="40">
        <v>64209</v>
      </c>
      <c r="J89" s="40">
        <v>63900</v>
      </c>
      <c r="K89" s="40">
        <v>52560</v>
      </c>
      <c r="L89" s="40">
        <v>64505</v>
      </c>
      <c r="M89" s="40">
        <v>64180</v>
      </c>
      <c r="N89" s="40">
        <v>64648</v>
      </c>
      <c r="O89" s="40">
        <v>53469</v>
      </c>
      <c r="P89" s="40">
        <v>60805</v>
      </c>
      <c r="Q89" s="40">
        <v>64429</v>
      </c>
      <c r="R89" s="40">
        <v>63511</v>
      </c>
      <c r="S89" s="40">
        <v>64510</v>
      </c>
      <c r="T89" s="40">
        <v>60439</v>
      </c>
      <c r="U89" s="40">
        <v>64883</v>
      </c>
      <c r="V89" s="40">
        <v>52013</v>
      </c>
      <c r="W89" s="40">
        <v>64662</v>
      </c>
      <c r="X89" s="40">
        <v>64872</v>
      </c>
      <c r="Y89" s="40">
        <v>60425</v>
      </c>
      <c r="Z89" s="40">
        <v>66569</v>
      </c>
      <c r="AA89" s="40">
        <v>54791</v>
      </c>
      <c r="AB89" s="40">
        <v>63819</v>
      </c>
      <c r="AC89" s="40">
        <v>61825</v>
      </c>
      <c r="AD89" s="40">
        <v>69720</v>
      </c>
      <c r="AE89" s="40">
        <v>57997</v>
      </c>
      <c r="AF89" s="40">
        <v>64695</v>
      </c>
      <c r="AG89" s="40">
        <v>63789</v>
      </c>
      <c r="AH89" s="40">
        <v>54095</v>
      </c>
      <c r="AI89" s="40">
        <v>67653</v>
      </c>
      <c r="AJ89" s="40">
        <v>64579</v>
      </c>
      <c r="AK89" s="40">
        <v>61290</v>
      </c>
      <c r="AL89" s="40">
        <v>69246</v>
      </c>
      <c r="AM89" s="40">
        <v>55064</v>
      </c>
      <c r="AN89" s="40">
        <v>68491</v>
      </c>
      <c r="AO89" s="40">
        <v>64187</v>
      </c>
      <c r="AP89" s="40">
        <v>65677</v>
      </c>
      <c r="AQ89" s="40">
        <v>64722</v>
      </c>
      <c r="AR89" s="40">
        <v>64406</v>
      </c>
      <c r="AS89" s="40">
        <v>66375</v>
      </c>
      <c r="AT89" s="40">
        <v>57228</v>
      </c>
      <c r="AU89" s="40">
        <v>65844</v>
      </c>
      <c r="AV89" s="40">
        <v>62789</v>
      </c>
      <c r="AW89" s="40">
        <v>65582</v>
      </c>
      <c r="AX89" s="40">
        <v>69730</v>
      </c>
      <c r="AY89" s="40">
        <v>54770</v>
      </c>
      <c r="AZ89" s="40">
        <v>67360</v>
      </c>
      <c r="BA89" s="40">
        <v>65223</v>
      </c>
      <c r="BB89" s="40">
        <v>67603</v>
      </c>
      <c r="BC89" s="40">
        <v>63735</v>
      </c>
      <c r="BD89" s="40">
        <v>66152</v>
      </c>
      <c r="BE89" s="40">
        <v>61739</v>
      </c>
      <c r="BF89" s="40">
        <v>61115</v>
      </c>
      <c r="BG89" s="40">
        <v>64201</v>
      </c>
      <c r="BH89" s="40">
        <v>65702</v>
      </c>
      <c r="BI89" s="40">
        <v>64822</v>
      </c>
      <c r="BJ89" s="40">
        <v>66075</v>
      </c>
      <c r="BK89" s="40">
        <v>54321</v>
      </c>
      <c r="BL89" s="40">
        <v>66230</v>
      </c>
      <c r="BM89" s="40" t="s">
        <v>43</v>
      </c>
      <c r="BN89" s="40" t="s">
        <v>43</v>
      </c>
      <c r="BO89" s="40" t="s">
        <v>43</v>
      </c>
      <c r="BP89" s="40" t="s">
        <v>43</v>
      </c>
      <c r="BQ89" s="40" t="s">
        <v>43</v>
      </c>
      <c r="BR89" s="40" t="s">
        <v>43</v>
      </c>
      <c r="BS89" s="40" t="s">
        <v>43</v>
      </c>
      <c r="BT89" s="40" t="s">
        <v>43</v>
      </c>
      <c r="BU89" s="40" t="s">
        <v>43</v>
      </c>
      <c r="BV89" s="40" t="s">
        <v>43</v>
      </c>
      <c r="BW89" s="40" t="s">
        <v>43</v>
      </c>
    </row>
    <row r="90" spans="1:89" x14ac:dyDescent="0.25">
      <c r="A90" s="11" t="s">
        <v>61</v>
      </c>
      <c r="B90" s="39" t="s">
        <v>47</v>
      </c>
      <c r="C90" s="42" t="s">
        <v>48</v>
      </c>
      <c r="D90" s="40">
        <v>1774935</v>
      </c>
      <c r="E90" s="40">
        <v>1759978</v>
      </c>
      <c r="F90" s="40">
        <v>1894325</v>
      </c>
      <c r="G90" s="40">
        <v>1931846</v>
      </c>
      <c r="H90" s="40">
        <v>2892871</v>
      </c>
      <c r="I90" s="40">
        <v>1984076</v>
      </c>
      <c r="J90" s="40">
        <v>1842099</v>
      </c>
      <c r="K90" s="40">
        <v>1857546</v>
      </c>
      <c r="L90" s="40">
        <v>1847676</v>
      </c>
      <c r="M90" s="40">
        <v>1890898</v>
      </c>
      <c r="N90" s="40">
        <v>2386923</v>
      </c>
      <c r="O90" s="40">
        <v>1914584</v>
      </c>
      <c r="P90" s="40">
        <v>1830412</v>
      </c>
      <c r="Q90" s="40">
        <v>1826120</v>
      </c>
      <c r="R90" s="40">
        <v>1925110</v>
      </c>
      <c r="S90" s="40">
        <v>1966309</v>
      </c>
      <c r="T90" s="40">
        <v>2654245</v>
      </c>
      <c r="U90" s="40">
        <v>2041628</v>
      </c>
      <c r="V90" s="40">
        <v>1888421</v>
      </c>
      <c r="W90" s="40">
        <v>1876662</v>
      </c>
      <c r="X90" s="40">
        <v>1879483</v>
      </c>
      <c r="Y90" s="40">
        <v>1923862</v>
      </c>
      <c r="Z90" s="40">
        <v>2462766</v>
      </c>
      <c r="AA90" s="40">
        <v>1953912</v>
      </c>
      <c r="AB90" s="40">
        <v>1887190</v>
      </c>
      <c r="AC90" s="40">
        <v>1876838</v>
      </c>
      <c r="AD90" s="40">
        <v>1990907</v>
      </c>
      <c r="AE90" s="40">
        <v>2045320</v>
      </c>
      <c r="AF90" s="40">
        <v>2645919</v>
      </c>
      <c r="AG90" s="40">
        <v>2108505</v>
      </c>
      <c r="AH90" s="40">
        <v>1966329</v>
      </c>
      <c r="AI90" s="40">
        <v>1971033</v>
      </c>
      <c r="AJ90" s="40">
        <v>1950432</v>
      </c>
      <c r="AK90" s="40">
        <v>2018651</v>
      </c>
      <c r="AL90" s="40">
        <v>2565557</v>
      </c>
      <c r="AM90" s="40">
        <v>2020549</v>
      </c>
      <c r="AN90" s="40">
        <v>2013915</v>
      </c>
      <c r="AO90" s="40">
        <v>1962027</v>
      </c>
      <c r="AP90" s="40">
        <v>2083735</v>
      </c>
      <c r="AQ90" s="40">
        <v>2184719</v>
      </c>
      <c r="AR90" s="40">
        <v>2965123</v>
      </c>
      <c r="AS90" s="40">
        <v>2210201</v>
      </c>
      <c r="AT90" s="40">
        <v>2090632</v>
      </c>
      <c r="AU90" s="40">
        <v>2059691</v>
      </c>
      <c r="AV90" s="40">
        <v>2026357</v>
      </c>
      <c r="AW90" s="40">
        <v>2146637</v>
      </c>
      <c r="AX90" s="40">
        <v>2698915</v>
      </c>
      <c r="AY90" s="40">
        <v>2102178</v>
      </c>
      <c r="AZ90" s="40">
        <v>2102878</v>
      </c>
      <c r="BA90" s="40">
        <v>2056282</v>
      </c>
      <c r="BB90" s="40">
        <v>2149480</v>
      </c>
      <c r="BC90" s="40">
        <v>2233552</v>
      </c>
      <c r="BD90" s="40">
        <v>3070301</v>
      </c>
      <c r="BE90" s="40">
        <v>2241709</v>
      </c>
      <c r="BF90" s="40">
        <v>2198706</v>
      </c>
      <c r="BG90" s="40">
        <v>2198488</v>
      </c>
      <c r="BH90" s="40">
        <v>2083245</v>
      </c>
      <c r="BI90" s="40">
        <v>2159635</v>
      </c>
      <c r="BJ90" s="40">
        <v>2663840</v>
      </c>
      <c r="BK90" s="40">
        <v>2144446</v>
      </c>
      <c r="BL90" s="40">
        <v>2103134</v>
      </c>
      <c r="BM90" s="40" t="s">
        <v>43</v>
      </c>
      <c r="BN90" s="40" t="s">
        <v>43</v>
      </c>
      <c r="BO90" s="40" t="s">
        <v>43</v>
      </c>
      <c r="BP90" s="40" t="s">
        <v>43</v>
      </c>
      <c r="BQ90" s="40" t="s">
        <v>43</v>
      </c>
      <c r="BR90" s="40" t="s">
        <v>43</v>
      </c>
      <c r="BS90" s="40" t="s">
        <v>43</v>
      </c>
      <c r="BT90" s="40" t="s">
        <v>43</v>
      </c>
      <c r="BU90" s="40" t="s">
        <v>43</v>
      </c>
      <c r="BV90" s="40" t="s">
        <v>43</v>
      </c>
      <c r="BW90" s="40" t="s">
        <v>43</v>
      </c>
    </row>
    <row r="91" spans="1:89" x14ac:dyDescent="0.25">
      <c r="A91" s="11" t="s">
        <v>61</v>
      </c>
      <c r="B91" s="39" t="s">
        <v>49</v>
      </c>
      <c r="C91" s="42" t="s">
        <v>48</v>
      </c>
      <c r="D91" s="40">
        <v>14512576</v>
      </c>
      <c r="E91" s="40">
        <v>15156071</v>
      </c>
      <c r="F91" s="40">
        <v>17772748</v>
      </c>
      <c r="G91" s="40">
        <v>16703992</v>
      </c>
      <c r="H91" s="40">
        <v>14910953</v>
      </c>
      <c r="I91" s="40">
        <v>17256150</v>
      </c>
      <c r="J91" s="40">
        <v>16877873</v>
      </c>
      <c r="K91" s="40">
        <v>12758460</v>
      </c>
      <c r="L91" s="40">
        <v>18018072</v>
      </c>
      <c r="M91" s="40">
        <v>17699758</v>
      </c>
      <c r="N91" s="40">
        <v>16986749</v>
      </c>
      <c r="O91" s="40">
        <v>14947072</v>
      </c>
      <c r="P91" s="40">
        <v>13241750</v>
      </c>
      <c r="Q91" s="40">
        <v>15555309</v>
      </c>
      <c r="R91" s="40">
        <v>16609599</v>
      </c>
      <c r="S91" s="40">
        <v>17256553</v>
      </c>
      <c r="T91" s="40">
        <v>15681687</v>
      </c>
      <c r="U91" s="40">
        <v>17941476</v>
      </c>
      <c r="V91" s="40">
        <v>12933065</v>
      </c>
      <c r="W91" s="40">
        <v>15815536</v>
      </c>
      <c r="X91" s="40">
        <v>17791542</v>
      </c>
      <c r="Y91" s="40">
        <v>16318565</v>
      </c>
      <c r="Z91" s="40">
        <v>17894596</v>
      </c>
      <c r="AA91" s="40">
        <v>17978283</v>
      </c>
      <c r="AB91" s="40">
        <v>14845777</v>
      </c>
      <c r="AC91" s="40">
        <v>15514677</v>
      </c>
      <c r="AD91" s="40">
        <v>18558797</v>
      </c>
      <c r="AE91" s="40">
        <v>16771530</v>
      </c>
      <c r="AF91" s="40">
        <v>17650671</v>
      </c>
      <c r="AG91" s="40">
        <v>17671392</v>
      </c>
      <c r="AH91" s="40">
        <v>13342907</v>
      </c>
      <c r="AI91" s="40">
        <v>17212267</v>
      </c>
      <c r="AJ91" s="40">
        <v>18370163</v>
      </c>
      <c r="AK91" s="40">
        <v>15257473</v>
      </c>
      <c r="AL91" s="40">
        <v>20335783</v>
      </c>
      <c r="AM91" s="40">
        <v>18143831</v>
      </c>
      <c r="AN91" s="40">
        <v>15752547</v>
      </c>
      <c r="AO91" s="40">
        <v>15760711</v>
      </c>
      <c r="AP91" s="40">
        <v>18173518</v>
      </c>
      <c r="AQ91" s="40">
        <v>18301092</v>
      </c>
      <c r="AR91" s="40">
        <v>17688665</v>
      </c>
      <c r="AS91" s="40">
        <v>18654140</v>
      </c>
      <c r="AT91" s="40">
        <v>15493627</v>
      </c>
      <c r="AU91" s="40">
        <v>15239211</v>
      </c>
      <c r="AV91" s="40">
        <v>17281921</v>
      </c>
      <c r="AW91" s="40">
        <v>16377848</v>
      </c>
      <c r="AX91" s="40">
        <v>18750904</v>
      </c>
      <c r="AY91" s="40">
        <v>19920582</v>
      </c>
      <c r="AZ91" s="40">
        <v>15866209</v>
      </c>
      <c r="BA91" s="40">
        <v>16406912</v>
      </c>
      <c r="BB91" s="40">
        <v>19081614</v>
      </c>
      <c r="BC91" s="40">
        <v>17671858</v>
      </c>
      <c r="BD91" s="40">
        <v>18345678</v>
      </c>
      <c r="BE91" s="40">
        <v>17487567</v>
      </c>
      <c r="BF91" s="40">
        <v>15811500</v>
      </c>
      <c r="BG91" s="40">
        <v>14904980</v>
      </c>
      <c r="BH91" s="40">
        <v>19282323</v>
      </c>
      <c r="BI91" s="40">
        <v>17171217</v>
      </c>
      <c r="BJ91" s="40">
        <v>18333802</v>
      </c>
      <c r="BK91" s="40">
        <v>18437937</v>
      </c>
      <c r="BL91" s="40">
        <v>15502824</v>
      </c>
      <c r="BM91" s="10">
        <f>BA91*1+CA91</f>
        <v>16406912.020023212</v>
      </c>
      <c r="BN91" s="10">
        <f t="shared" ref="BN91" si="71">BB91*1+CB91</f>
        <v>19081614.017923478</v>
      </c>
      <c r="BO91" s="10">
        <f t="shared" ref="BO91" si="72">BC91*1+CC91</f>
        <v>17671858.014181037</v>
      </c>
      <c r="BP91" s="10">
        <f t="shared" ref="BP91" si="73">BD91*1+CD91</f>
        <v>18345678.053190883</v>
      </c>
      <c r="BQ91" s="10">
        <f t="shared" ref="BQ91" si="74">BE91*1+CE91</f>
        <v>17487567.003335945</v>
      </c>
      <c r="BR91" s="10">
        <f t="shared" ref="BR91" si="75">BF91*1+CF91</f>
        <v>15811499.983815905</v>
      </c>
      <c r="BS91" s="10">
        <f t="shared" ref="BS91" si="76">BG91*1+CG91</f>
        <v>14904980.03964073</v>
      </c>
      <c r="BT91" s="10">
        <f t="shared" ref="BT91" si="77">BH91*1+CH91</f>
        <v>19282323.017097902</v>
      </c>
      <c r="BU91" s="10">
        <f t="shared" ref="BU91" si="78">BI91*1+CI91</f>
        <v>17171216.992449544</v>
      </c>
      <c r="BV91" s="10">
        <f t="shared" ref="BV91" si="79">BJ91*1+CJ91</f>
        <v>18333802.019261375</v>
      </c>
      <c r="BW91" s="10">
        <f t="shared" ref="BW91" si="80">BK91*1+CK91</f>
        <v>18437937.053874873</v>
      </c>
      <c r="BY91" t="s">
        <v>49</v>
      </c>
      <c r="BZ91">
        <f>((BL91/D91)^(1/5))-1</f>
        <v>1.3288845582566822E-2</v>
      </c>
      <c r="CA91">
        <f>((BA91/E91)^(1/4))-1</f>
        <v>2.0023211004285946E-2</v>
      </c>
      <c r="CB91">
        <f>((BB91/F91)^(1/4))-1</f>
        <v>1.7923476827773177E-2</v>
      </c>
      <c r="CC91">
        <f>((BC91/G91)^(1/4))-1</f>
        <v>1.418103476090482E-2</v>
      </c>
      <c r="CD91">
        <f>((BD91/H91)^(1/4))-1</f>
        <v>5.3190883881254702E-2</v>
      </c>
      <c r="CE91">
        <f>((BE91/I91)^(1/4))-1</f>
        <v>3.3359443220788432E-3</v>
      </c>
      <c r="CF91">
        <f>((BF91/J91)^(1/4))-1</f>
        <v>-1.618409483941019E-2</v>
      </c>
      <c r="CG91">
        <f>((BG91/K91)^(1/4))-1</f>
        <v>3.9640729513414685E-2</v>
      </c>
      <c r="CH91">
        <f>((BH91/L91)^(1/4))-1</f>
        <v>1.7097902908082441E-2</v>
      </c>
      <c r="CI91">
        <f>((BI91/M91)^(1/4))-1</f>
        <v>-7.5504548489828682E-3</v>
      </c>
      <c r="CJ91">
        <f>((BJ91/N91)^(1/4))-1</f>
        <v>1.9261374761541328E-2</v>
      </c>
      <c r="CK91">
        <f>((BK91/O91)^(1/4))-1</f>
        <v>5.3874873181708915E-2</v>
      </c>
    </row>
    <row r="92" spans="1:89" x14ac:dyDescent="0.25">
      <c r="A92" s="11" t="s">
        <v>61</v>
      </c>
      <c r="B92" s="39" t="s">
        <v>50</v>
      </c>
      <c r="C92" s="42" t="s">
        <v>48</v>
      </c>
      <c r="D92" s="40">
        <v>7388379</v>
      </c>
      <c r="E92" s="40">
        <v>7949771</v>
      </c>
      <c r="F92" s="40">
        <v>9344591</v>
      </c>
      <c r="G92" s="40">
        <v>8577167</v>
      </c>
      <c r="H92" s="40">
        <v>7987222</v>
      </c>
      <c r="I92" s="40">
        <v>9124406</v>
      </c>
      <c r="J92" s="40">
        <v>8852850</v>
      </c>
      <c r="K92" s="40">
        <v>7099036</v>
      </c>
      <c r="L92" s="40">
        <v>9237682</v>
      </c>
      <c r="M92" s="40">
        <v>8945492</v>
      </c>
      <c r="N92" s="40">
        <v>9002971</v>
      </c>
      <c r="O92" s="40">
        <v>7979101</v>
      </c>
      <c r="P92" s="40">
        <v>7013730</v>
      </c>
      <c r="Q92" s="40">
        <v>8262384</v>
      </c>
      <c r="R92" s="40">
        <v>8821064</v>
      </c>
      <c r="S92" s="40">
        <v>8915360</v>
      </c>
      <c r="T92" s="40">
        <v>8294776</v>
      </c>
      <c r="U92" s="40">
        <v>9208128</v>
      </c>
      <c r="V92" s="40">
        <v>7161862</v>
      </c>
      <c r="W92" s="40">
        <v>8543112</v>
      </c>
      <c r="X92" s="40">
        <v>9319466</v>
      </c>
      <c r="Y92" s="40">
        <v>8043412</v>
      </c>
      <c r="Z92" s="40">
        <v>9091865</v>
      </c>
      <c r="AA92" s="40">
        <v>9505533</v>
      </c>
      <c r="AB92" s="40">
        <v>7575067</v>
      </c>
      <c r="AC92" s="40">
        <v>8002372</v>
      </c>
      <c r="AD92" s="40">
        <v>9653113</v>
      </c>
      <c r="AE92" s="40">
        <v>8195630</v>
      </c>
      <c r="AF92" s="40">
        <v>9198947</v>
      </c>
      <c r="AG92" s="40">
        <v>9084957</v>
      </c>
      <c r="AH92" s="40">
        <v>7430188</v>
      </c>
      <c r="AI92" s="40">
        <v>9019584</v>
      </c>
      <c r="AJ92" s="40">
        <v>9545257</v>
      </c>
      <c r="AK92" s="40">
        <v>7796034</v>
      </c>
      <c r="AL92" s="40">
        <v>10237254</v>
      </c>
      <c r="AM92" s="40">
        <v>9631399</v>
      </c>
      <c r="AN92" s="40">
        <v>7949592</v>
      </c>
      <c r="AO92" s="40">
        <v>8085488</v>
      </c>
      <c r="AP92" s="40">
        <v>9255426</v>
      </c>
      <c r="AQ92" s="40">
        <v>8839667</v>
      </c>
      <c r="AR92" s="40">
        <v>8948504</v>
      </c>
      <c r="AS92" s="40">
        <v>9334429</v>
      </c>
      <c r="AT92" s="40">
        <v>8331002</v>
      </c>
      <c r="AU92" s="40">
        <v>8201899</v>
      </c>
      <c r="AV92" s="40">
        <v>8545206</v>
      </c>
      <c r="AW92" s="40">
        <v>8311785</v>
      </c>
      <c r="AX92" s="40">
        <v>9372483</v>
      </c>
      <c r="AY92" s="40">
        <v>9730249</v>
      </c>
      <c r="AZ92" s="40">
        <v>8223415</v>
      </c>
      <c r="BA92" s="40">
        <v>8242629</v>
      </c>
      <c r="BB92" s="40">
        <v>9380062</v>
      </c>
      <c r="BC92" s="40">
        <v>8752372</v>
      </c>
      <c r="BD92" s="40">
        <v>9401616</v>
      </c>
      <c r="BE92" s="40">
        <v>8686683</v>
      </c>
      <c r="BF92" s="40">
        <v>8578791</v>
      </c>
      <c r="BG92" s="40">
        <v>8076046</v>
      </c>
      <c r="BH92" s="40">
        <v>9389844</v>
      </c>
      <c r="BI92" s="40">
        <v>8577616</v>
      </c>
      <c r="BJ92" s="40">
        <v>9547552</v>
      </c>
      <c r="BK92" s="40">
        <v>9882032</v>
      </c>
      <c r="BL92" s="40">
        <v>8132926</v>
      </c>
      <c r="BM92" s="40" t="s">
        <v>43</v>
      </c>
      <c r="BN92" s="40" t="s">
        <v>43</v>
      </c>
      <c r="BO92" s="40" t="s">
        <v>43</v>
      </c>
      <c r="BP92" s="40" t="s">
        <v>43</v>
      </c>
      <c r="BQ92" s="40" t="s">
        <v>43</v>
      </c>
      <c r="BR92" s="40" t="s">
        <v>43</v>
      </c>
      <c r="BS92" s="40" t="s">
        <v>43</v>
      </c>
      <c r="BT92" s="40" t="s">
        <v>43</v>
      </c>
      <c r="BU92" s="40" t="s">
        <v>43</v>
      </c>
      <c r="BV92" s="40" t="s">
        <v>43</v>
      </c>
      <c r="BW92" s="40" t="s">
        <v>43</v>
      </c>
    </row>
    <row r="93" spans="1:89" x14ac:dyDescent="0.25">
      <c r="A93" s="11" t="s">
        <v>61</v>
      </c>
      <c r="B93" s="39" t="s">
        <v>51</v>
      </c>
      <c r="C93" s="42" t="s">
        <v>48</v>
      </c>
      <c r="D93" s="40">
        <v>7124197</v>
      </c>
      <c r="E93" s="40">
        <v>7206300</v>
      </c>
      <c r="F93" s="40">
        <v>8428157</v>
      </c>
      <c r="G93" s="40">
        <v>8126825</v>
      </c>
      <c r="H93" s="40">
        <v>6923731</v>
      </c>
      <c r="I93" s="40">
        <v>8131744</v>
      </c>
      <c r="J93" s="40">
        <v>8025023</v>
      </c>
      <c r="K93" s="40">
        <v>5659424</v>
      </c>
      <c r="L93" s="40">
        <v>8780390</v>
      </c>
      <c r="M93" s="40">
        <v>8754266</v>
      </c>
      <c r="N93" s="40">
        <v>7983777</v>
      </c>
      <c r="O93" s="40">
        <v>6967970</v>
      </c>
      <c r="P93" s="40">
        <v>6228020</v>
      </c>
      <c r="Q93" s="40">
        <v>7292925</v>
      </c>
      <c r="R93" s="40">
        <v>7788535</v>
      </c>
      <c r="S93" s="40">
        <v>8341193</v>
      </c>
      <c r="T93" s="40">
        <v>7386912</v>
      </c>
      <c r="U93" s="40">
        <v>8733348</v>
      </c>
      <c r="V93" s="40">
        <v>5771203</v>
      </c>
      <c r="W93" s="40">
        <v>7272424</v>
      </c>
      <c r="X93" s="40">
        <v>8472077</v>
      </c>
      <c r="Y93" s="40">
        <v>8275153</v>
      </c>
      <c r="Z93" s="40">
        <v>8802732</v>
      </c>
      <c r="AA93" s="40">
        <v>8472750</v>
      </c>
      <c r="AB93" s="40">
        <v>7270710</v>
      </c>
      <c r="AC93" s="40">
        <v>7512305</v>
      </c>
      <c r="AD93" s="40">
        <v>8905684</v>
      </c>
      <c r="AE93" s="40">
        <v>8575900</v>
      </c>
      <c r="AF93" s="40">
        <v>8451723</v>
      </c>
      <c r="AG93" s="40">
        <v>8586435</v>
      </c>
      <c r="AH93" s="40">
        <v>5912719</v>
      </c>
      <c r="AI93" s="40">
        <v>8192683</v>
      </c>
      <c r="AJ93" s="40">
        <v>8824906</v>
      </c>
      <c r="AK93" s="40">
        <v>7461439</v>
      </c>
      <c r="AL93" s="40">
        <v>10098528</v>
      </c>
      <c r="AM93" s="40">
        <v>8512431</v>
      </c>
      <c r="AN93" s="40">
        <v>7802956</v>
      </c>
      <c r="AO93" s="40">
        <v>7675224</v>
      </c>
      <c r="AP93" s="40">
        <v>8918091</v>
      </c>
      <c r="AQ93" s="40">
        <v>9461425</v>
      </c>
      <c r="AR93" s="40">
        <v>8740161</v>
      </c>
      <c r="AS93" s="40">
        <v>9319711</v>
      </c>
      <c r="AT93" s="40">
        <v>7162625</v>
      </c>
      <c r="AU93" s="40">
        <v>7037312</v>
      </c>
      <c r="AV93" s="40">
        <v>8736715</v>
      </c>
      <c r="AW93" s="40">
        <v>8066063</v>
      </c>
      <c r="AX93" s="40">
        <v>9378421</v>
      </c>
      <c r="AY93" s="40">
        <v>10190333</v>
      </c>
      <c r="AZ93" s="40">
        <v>7642794</v>
      </c>
      <c r="BA93" s="40">
        <v>8164282</v>
      </c>
      <c r="BB93" s="40">
        <v>9701552</v>
      </c>
      <c r="BC93" s="40">
        <v>8919486</v>
      </c>
      <c r="BD93" s="40">
        <v>8944062</v>
      </c>
      <c r="BE93" s="40">
        <v>8800885</v>
      </c>
      <c r="BF93" s="40">
        <v>7232708</v>
      </c>
      <c r="BG93" s="40">
        <v>6828935</v>
      </c>
      <c r="BH93" s="40">
        <v>9892479</v>
      </c>
      <c r="BI93" s="40">
        <v>8593601</v>
      </c>
      <c r="BJ93" s="40">
        <v>8786250</v>
      </c>
      <c r="BK93" s="40">
        <v>8555905</v>
      </c>
      <c r="BL93" s="40">
        <v>7369898</v>
      </c>
      <c r="BM93" s="40" t="s">
        <v>43</v>
      </c>
      <c r="BN93" s="40" t="s">
        <v>43</v>
      </c>
      <c r="BO93" s="40" t="s">
        <v>43</v>
      </c>
      <c r="BP93" s="40" t="s">
        <v>43</v>
      </c>
      <c r="BQ93" s="40" t="s">
        <v>43</v>
      </c>
      <c r="BR93" s="40" t="s">
        <v>43</v>
      </c>
      <c r="BS93" s="40" t="s">
        <v>43</v>
      </c>
      <c r="BT93" s="40" t="s">
        <v>43</v>
      </c>
      <c r="BU93" s="40" t="s">
        <v>43</v>
      </c>
      <c r="BV93" s="40" t="s">
        <v>43</v>
      </c>
      <c r="BW93" s="40" t="s">
        <v>43</v>
      </c>
    </row>
    <row r="94" spans="1:89" x14ac:dyDescent="0.25">
      <c r="A94" s="11" t="s">
        <v>61</v>
      </c>
      <c r="B94" s="39" t="s">
        <v>52</v>
      </c>
      <c r="C94" s="42" t="s">
        <v>48</v>
      </c>
      <c r="D94" s="40">
        <v>3003123</v>
      </c>
      <c r="E94" s="40">
        <v>3097523</v>
      </c>
      <c r="F94" s="40">
        <v>3583117</v>
      </c>
      <c r="G94" s="40">
        <v>3171529</v>
      </c>
      <c r="H94" s="40">
        <v>2998262</v>
      </c>
      <c r="I94" s="40">
        <v>3315482</v>
      </c>
      <c r="J94" s="40">
        <v>3265681</v>
      </c>
      <c r="K94" s="40">
        <v>2258994</v>
      </c>
      <c r="L94" s="40">
        <v>3915917</v>
      </c>
      <c r="M94" s="40">
        <v>3466672</v>
      </c>
      <c r="N94" s="40">
        <v>3468715</v>
      </c>
      <c r="O94" s="40">
        <v>2852780</v>
      </c>
      <c r="P94" s="40">
        <v>2743340</v>
      </c>
      <c r="Q94" s="40">
        <v>3236559</v>
      </c>
      <c r="R94" s="40">
        <v>3352426</v>
      </c>
      <c r="S94" s="40">
        <v>3389411</v>
      </c>
      <c r="T94" s="40">
        <v>3351880</v>
      </c>
      <c r="U94" s="40">
        <v>3577588</v>
      </c>
      <c r="V94" s="40">
        <v>2464447</v>
      </c>
      <c r="W94" s="40">
        <v>2896392</v>
      </c>
      <c r="X94" s="40">
        <v>3487886</v>
      </c>
      <c r="Y94" s="40">
        <v>3177411</v>
      </c>
      <c r="Z94" s="40">
        <v>3780284</v>
      </c>
      <c r="AA94" s="40">
        <v>3252266</v>
      </c>
      <c r="AB94" s="40">
        <v>3208113</v>
      </c>
      <c r="AC94" s="40">
        <v>3260585</v>
      </c>
      <c r="AD94" s="40">
        <v>3919629</v>
      </c>
      <c r="AE94" s="40">
        <v>3241163</v>
      </c>
      <c r="AF94" s="40">
        <v>3653374</v>
      </c>
      <c r="AG94" s="40">
        <v>3612125</v>
      </c>
      <c r="AH94" s="40">
        <v>2510154</v>
      </c>
      <c r="AI94" s="40">
        <v>3111641</v>
      </c>
      <c r="AJ94" s="40">
        <v>3680246</v>
      </c>
      <c r="AK94" s="40">
        <v>2953104</v>
      </c>
      <c r="AL94" s="40">
        <v>4259769</v>
      </c>
      <c r="AM94" s="40">
        <v>3456950</v>
      </c>
      <c r="AN94" s="40">
        <v>3481389</v>
      </c>
      <c r="AO94" s="40">
        <v>3464610</v>
      </c>
      <c r="AP94" s="40">
        <v>3842562</v>
      </c>
      <c r="AQ94" s="40">
        <v>3703798</v>
      </c>
      <c r="AR94" s="40">
        <v>3786347</v>
      </c>
      <c r="AS94" s="40">
        <v>3913216</v>
      </c>
      <c r="AT94" s="40">
        <v>3096413</v>
      </c>
      <c r="AU94" s="40">
        <v>2746441</v>
      </c>
      <c r="AV94" s="40">
        <v>3634527</v>
      </c>
      <c r="AW94" s="40">
        <v>3539671</v>
      </c>
      <c r="AX94" s="40">
        <v>4065485</v>
      </c>
      <c r="AY94" s="40">
        <v>4453762</v>
      </c>
      <c r="AZ94" s="40">
        <v>3516522</v>
      </c>
      <c r="BA94" s="40">
        <v>3656348</v>
      </c>
      <c r="BB94" s="40">
        <v>4124241</v>
      </c>
      <c r="BC94" s="40">
        <v>3704877</v>
      </c>
      <c r="BD94" s="40">
        <v>3935280</v>
      </c>
      <c r="BE94" s="40">
        <v>3607943</v>
      </c>
      <c r="BF94" s="40">
        <v>3235976</v>
      </c>
      <c r="BG94" s="40">
        <v>2858354</v>
      </c>
      <c r="BH94" s="40">
        <v>4156396</v>
      </c>
      <c r="BI94" s="40">
        <v>3445356</v>
      </c>
      <c r="BJ94" s="40">
        <v>3835512</v>
      </c>
      <c r="BK94" s="40">
        <v>3595691</v>
      </c>
      <c r="BL94" s="40">
        <v>3509681</v>
      </c>
      <c r="BM94" s="40" t="s">
        <v>43</v>
      </c>
      <c r="BN94" s="40" t="s">
        <v>43</v>
      </c>
      <c r="BO94" s="40" t="s">
        <v>43</v>
      </c>
      <c r="BP94" s="40" t="s">
        <v>43</v>
      </c>
      <c r="BQ94" s="40" t="s">
        <v>43</v>
      </c>
      <c r="BR94" s="40" t="s">
        <v>43</v>
      </c>
      <c r="BS94" s="40" t="s">
        <v>43</v>
      </c>
      <c r="BT94" s="40" t="s">
        <v>43</v>
      </c>
      <c r="BU94" s="40" t="s">
        <v>43</v>
      </c>
      <c r="BV94" s="40" t="s">
        <v>43</v>
      </c>
      <c r="BW94" s="40" t="s">
        <v>43</v>
      </c>
    </row>
    <row r="95" spans="1:89" x14ac:dyDescent="0.25">
      <c r="A95" s="11" t="s">
        <v>61</v>
      </c>
      <c r="B95" s="39" t="s">
        <v>53</v>
      </c>
      <c r="C95" s="42" t="s">
        <v>48</v>
      </c>
      <c r="D95" s="40">
        <v>4121074</v>
      </c>
      <c r="E95" s="40">
        <v>4108778</v>
      </c>
      <c r="F95" s="40">
        <v>4845040</v>
      </c>
      <c r="G95" s="40">
        <v>4955296</v>
      </c>
      <c r="H95" s="40">
        <v>3925469</v>
      </c>
      <c r="I95" s="40">
        <v>4816263</v>
      </c>
      <c r="J95" s="40">
        <v>4759342</v>
      </c>
      <c r="K95" s="40">
        <v>3400430</v>
      </c>
      <c r="L95" s="40">
        <v>4864472</v>
      </c>
      <c r="M95" s="40">
        <v>5287595</v>
      </c>
      <c r="N95" s="40">
        <v>4515062</v>
      </c>
      <c r="O95" s="40">
        <v>4115190</v>
      </c>
      <c r="P95" s="40">
        <v>3484680</v>
      </c>
      <c r="Q95" s="40">
        <v>4056366</v>
      </c>
      <c r="R95" s="40">
        <v>4436109</v>
      </c>
      <c r="S95" s="40">
        <v>4951782</v>
      </c>
      <c r="T95" s="40">
        <v>4035031</v>
      </c>
      <c r="U95" s="40">
        <v>5155760</v>
      </c>
      <c r="V95" s="40">
        <v>3306756</v>
      </c>
      <c r="W95" s="40">
        <v>4376032</v>
      </c>
      <c r="X95" s="40">
        <v>4984191</v>
      </c>
      <c r="Y95" s="40">
        <v>5097742</v>
      </c>
      <c r="Z95" s="40">
        <v>5022448</v>
      </c>
      <c r="AA95" s="40">
        <v>5220484</v>
      </c>
      <c r="AB95" s="40">
        <v>4062598</v>
      </c>
      <c r="AC95" s="40">
        <v>4251720</v>
      </c>
      <c r="AD95" s="40">
        <v>4986055</v>
      </c>
      <c r="AE95" s="40">
        <v>5334737</v>
      </c>
      <c r="AF95" s="40">
        <v>4798350</v>
      </c>
      <c r="AG95" s="40">
        <v>4974310</v>
      </c>
      <c r="AH95" s="40">
        <v>3402565</v>
      </c>
      <c r="AI95" s="40">
        <v>5081042</v>
      </c>
      <c r="AJ95" s="40">
        <v>5144661</v>
      </c>
      <c r="AK95" s="40">
        <v>4508335</v>
      </c>
      <c r="AL95" s="40">
        <v>5838759</v>
      </c>
      <c r="AM95" s="40">
        <v>5055481</v>
      </c>
      <c r="AN95" s="40">
        <v>4321567</v>
      </c>
      <c r="AO95" s="40">
        <v>4210614</v>
      </c>
      <c r="AP95" s="40">
        <v>5075529</v>
      </c>
      <c r="AQ95" s="40">
        <v>5757628</v>
      </c>
      <c r="AR95" s="40">
        <v>4953814</v>
      </c>
      <c r="AS95" s="40">
        <v>5406495</v>
      </c>
      <c r="AT95" s="40">
        <v>4066211</v>
      </c>
      <c r="AU95" s="40">
        <v>4290872</v>
      </c>
      <c r="AV95" s="40">
        <v>5102188</v>
      </c>
      <c r="AW95" s="40">
        <v>4526392</v>
      </c>
      <c r="AX95" s="40">
        <v>5312937</v>
      </c>
      <c r="AY95" s="40">
        <v>5736572</v>
      </c>
      <c r="AZ95" s="40">
        <v>4126273</v>
      </c>
      <c r="BA95" s="40">
        <v>4507935</v>
      </c>
      <c r="BB95" s="40">
        <v>5577311</v>
      </c>
      <c r="BC95" s="40">
        <v>5214609</v>
      </c>
      <c r="BD95" s="40">
        <v>5008783</v>
      </c>
      <c r="BE95" s="40">
        <v>5192942</v>
      </c>
      <c r="BF95" s="40">
        <v>3996732</v>
      </c>
      <c r="BG95" s="40">
        <v>3970580</v>
      </c>
      <c r="BH95" s="40">
        <v>5736083</v>
      </c>
      <c r="BI95" s="40">
        <v>5148245</v>
      </c>
      <c r="BJ95" s="40">
        <v>4950738</v>
      </c>
      <c r="BK95" s="40">
        <v>4960214</v>
      </c>
      <c r="BL95" s="40">
        <v>3860217</v>
      </c>
      <c r="BM95" s="40" t="s">
        <v>43</v>
      </c>
      <c r="BN95" s="40" t="s">
        <v>43</v>
      </c>
      <c r="BO95" s="40" t="s">
        <v>43</v>
      </c>
      <c r="BP95" s="40" t="s">
        <v>43</v>
      </c>
      <c r="BQ95" s="40" t="s">
        <v>43</v>
      </c>
      <c r="BR95" s="40" t="s">
        <v>43</v>
      </c>
      <c r="BS95" s="40" t="s">
        <v>43</v>
      </c>
      <c r="BT95" s="40" t="s">
        <v>43</v>
      </c>
      <c r="BU95" s="40" t="s">
        <v>43</v>
      </c>
      <c r="BV95" s="40" t="s">
        <v>43</v>
      </c>
      <c r="BW95" s="40" t="s">
        <v>43</v>
      </c>
    </row>
    <row r="96" spans="1:89" x14ac:dyDescent="0.25">
      <c r="B96" s="11" t="s">
        <v>62</v>
      </c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</row>
    <row r="97" spans="1:89" x14ac:dyDescent="0.25">
      <c r="A97" s="11" t="s">
        <v>62</v>
      </c>
      <c r="B97" s="39" t="s">
        <v>20</v>
      </c>
      <c r="C97" s="42" t="s">
        <v>42</v>
      </c>
      <c r="D97" s="40">
        <v>5047</v>
      </c>
      <c r="E97" s="40">
        <v>5118</v>
      </c>
      <c r="F97" s="40">
        <v>5138</v>
      </c>
      <c r="G97" s="40">
        <v>5129</v>
      </c>
      <c r="H97" s="40">
        <v>5127</v>
      </c>
      <c r="I97" s="40">
        <v>5119</v>
      </c>
      <c r="J97" s="40">
        <v>5114</v>
      </c>
      <c r="K97" s="40">
        <v>5111</v>
      </c>
      <c r="L97" s="40">
        <v>5104</v>
      </c>
      <c r="M97" s="40">
        <v>5090</v>
      </c>
      <c r="N97" s="40">
        <v>5087</v>
      </c>
      <c r="O97" s="40">
        <v>5085</v>
      </c>
      <c r="P97" s="40">
        <v>5060</v>
      </c>
      <c r="Q97" s="40">
        <v>5126</v>
      </c>
      <c r="R97" s="40">
        <v>5154</v>
      </c>
      <c r="S97" s="40">
        <v>5151</v>
      </c>
      <c r="T97" s="40">
        <v>5143</v>
      </c>
      <c r="U97" s="40">
        <v>5137</v>
      </c>
      <c r="V97" s="40">
        <v>5136</v>
      </c>
      <c r="W97" s="40">
        <v>5129</v>
      </c>
      <c r="X97" s="40">
        <v>5122</v>
      </c>
      <c r="Y97" s="40">
        <v>5113</v>
      </c>
      <c r="Z97" s="40">
        <v>5108</v>
      </c>
      <c r="AA97" s="40">
        <v>5101</v>
      </c>
      <c r="AB97" s="40">
        <v>5061</v>
      </c>
      <c r="AC97" s="40">
        <v>5101</v>
      </c>
      <c r="AD97" s="40">
        <v>5145</v>
      </c>
      <c r="AE97" s="40">
        <v>5134</v>
      </c>
      <c r="AF97" s="40">
        <v>5133</v>
      </c>
      <c r="AG97" s="40">
        <v>5132</v>
      </c>
      <c r="AH97" s="40">
        <v>5127</v>
      </c>
      <c r="AI97" s="40">
        <v>5119</v>
      </c>
      <c r="AJ97" s="40">
        <v>5114</v>
      </c>
      <c r="AK97" s="40">
        <v>5112</v>
      </c>
      <c r="AL97" s="40">
        <v>5105</v>
      </c>
      <c r="AM97" s="40">
        <v>5097</v>
      </c>
      <c r="AN97" s="40">
        <v>5026</v>
      </c>
      <c r="AO97" s="40">
        <v>5165</v>
      </c>
      <c r="AP97" s="40">
        <v>5192</v>
      </c>
      <c r="AQ97" s="40">
        <v>5188</v>
      </c>
      <c r="AR97" s="40">
        <v>5178</v>
      </c>
      <c r="AS97" s="40">
        <v>5171</v>
      </c>
      <c r="AT97" s="40">
        <v>5164</v>
      </c>
      <c r="AU97" s="40">
        <v>5155</v>
      </c>
      <c r="AV97" s="40">
        <v>5148</v>
      </c>
      <c r="AW97" s="40">
        <v>5148</v>
      </c>
      <c r="AX97" s="40">
        <v>5142</v>
      </c>
      <c r="AY97" s="40">
        <v>5139</v>
      </c>
      <c r="AZ97" s="40">
        <v>5083</v>
      </c>
      <c r="BA97" s="40">
        <v>5183</v>
      </c>
      <c r="BB97" s="40">
        <v>5256</v>
      </c>
      <c r="BC97" s="40">
        <v>5242</v>
      </c>
      <c r="BD97" s="40">
        <v>5233</v>
      </c>
      <c r="BE97" s="40">
        <v>5222</v>
      </c>
      <c r="BF97" s="40">
        <v>5216</v>
      </c>
      <c r="BG97" s="40">
        <v>5215</v>
      </c>
      <c r="BH97" s="40">
        <v>5194</v>
      </c>
      <c r="BI97" s="40">
        <v>5181</v>
      </c>
      <c r="BJ97" s="40">
        <v>5175</v>
      </c>
      <c r="BK97" s="40">
        <v>5166</v>
      </c>
      <c r="BL97" s="40">
        <v>5127</v>
      </c>
      <c r="BM97" s="40" t="s">
        <v>43</v>
      </c>
      <c r="BN97" s="40" t="s">
        <v>43</v>
      </c>
      <c r="BO97" s="40" t="s">
        <v>43</v>
      </c>
      <c r="BP97" s="40" t="s">
        <v>43</v>
      </c>
      <c r="BQ97" s="40" t="s">
        <v>43</v>
      </c>
      <c r="BR97" s="40" t="s">
        <v>43</v>
      </c>
      <c r="BS97" s="40" t="s">
        <v>43</v>
      </c>
      <c r="BT97" s="40" t="s">
        <v>43</v>
      </c>
      <c r="BU97" s="40" t="s">
        <v>43</v>
      </c>
      <c r="BV97" s="40" t="s">
        <v>43</v>
      </c>
      <c r="BW97" s="40" t="s">
        <v>43</v>
      </c>
    </row>
    <row r="98" spans="1:89" x14ac:dyDescent="0.25">
      <c r="A98" s="11" t="s">
        <v>62</v>
      </c>
      <c r="B98" s="39" t="s">
        <v>44</v>
      </c>
      <c r="C98" s="42" t="s">
        <v>42</v>
      </c>
      <c r="D98" s="40">
        <v>1058002</v>
      </c>
      <c r="E98" s="40">
        <v>1061088</v>
      </c>
      <c r="F98" s="40">
        <v>1062870</v>
      </c>
      <c r="G98" s="40">
        <v>1060974</v>
      </c>
      <c r="H98" s="40">
        <v>1060023</v>
      </c>
      <c r="I98" s="40">
        <v>1062099</v>
      </c>
      <c r="J98" s="40">
        <v>1063633</v>
      </c>
      <c r="K98" s="40">
        <v>1067896</v>
      </c>
      <c r="L98" s="40">
        <v>1068255</v>
      </c>
      <c r="M98" s="40">
        <v>1066170</v>
      </c>
      <c r="N98" s="40">
        <v>1065638</v>
      </c>
      <c r="O98" s="40">
        <v>1060216</v>
      </c>
      <c r="P98" s="40">
        <v>1056205</v>
      </c>
      <c r="Q98" s="40">
        <v>1057563</v>
      </c>
      <c r="R98" s="40">
        <v>1060430</v>
      </c>
      <c r="S98" s="40">
        <v>1058497</v>
      </c>
      <c r="T98" s="40">
        <v>1057378</v>
      </c>
      <c r="U98" s="40">
        <v>1056869</v>
      </c>
      <c r="V98" s="40">
        <v>1058719</v>
      </c>
      <c r="W98" s="40">
        <v>1064651</v>
      </c>
      <c r="X98" s="40">
        <v>1065108</v>
      </c>
      <c r="Y98" s="40">
        <v>1063452</v>
      </c>
      <c r="Z98" s="40">
        <v>1062284</v>
      </c>
      <c r="AA98" s="40">
        <v>1058579</v>
      </c>
      <c r="AB98" s="40">
        <v>1057826</v>
      </c>
      <c r="AC98" s="40">
        <v>1061057</v>
      </c>
      <c r="AD98" s="40">
        <v>1062956</v>
      </c>
      <c r="AE98" s="40">
        <v>1061937</v>
      </c>
      <c r="AF98" s="40">
        <v>1063461</v>
      </c>
      <c r="AG98" s="40">
        <v>1064422</v>
      </c>
      <c r="AH98" s="40">
        <v>1068124</v>
      </c>
      <c r="AI98" s="40">
        <v>1074750</v>
      </c>
      <c r="AJ98" s="40">
        <v>1075815</v>
      </c>
      <c r="AK98" s="40">
        <v>1075905</v>
      </c>
      <c r="AL98" s="40">
        <v>1076328</v>
      </c>
      <c r="AM98" s="40">
        <v>1072275</v>
      </c>
      <c r="AN98" s="40">
        <v>1072707</v>
      </c>
      <c r="AO98" s="40">
        <v>1080779</v>
      </c>
      <c r="AP98" s="40">
        <v>1084968</v>
      </c>
      <c r="AQ98" s="40">
        <v>1085678</v>
      </c>
      <c r="AR98" s="40">
        <v>1086075</v>
      </c>
      <c r="AS98" s="40">
        <v>1088755</v>
      </c>
      <c r="AT98" s="40">
        <v>1093887</v>
      </c>
      <c r="AU98" s="40">
        <v>1100683</v>
      </c>
      <c r="AV98" s="40">
        <v>1102567</v>
      </c>
      <c r="AW98" s="40">
        <v>1105042</v>
      </c>
      <c r="AX98" s="40">
        <v>1104393</v>
      </c>
      <c r="AY98" s="40">
        <v>1100054</v>
      </c>
      <c r="AZ98" s="40">
        <v>1097312</v>
      </c>
      <c r="BA98" s="40">
        <v>1102362</v>
      </c>
      <c r="BB98" s="40">
        <v>1104699</v>
      </c>
      <c r="BC98" s="40">
        <v>1103230</v>
      </c>
      <c r="BD98" s="40">
        <v>1100319</v>
      </c>
      <c r="BE98" s="40">
        <v>1098050</v>
      </c>
      <c r="BF98" s="40">
        <v>1100390</v>
      </c>
      <c r="BG98" s="40">
        <v>1105292</v>
      </c>
      <c r="BH98" s="40">
        <v>1105203</v>
      </c>
      <c r="BI98" s="40">
        <v>1102834</v>
      </c>
      <c r="BJ98" s="40">
        <v>1099996</v>
      </c>
      <c r="BK98" s="40">
        <v>1095860</v>
      </c>
      <c r="BL98" s="40">
        <v>1092839</v>
      </c>
      <c r="BM98" s="40" t="s">
        <v>43</v>
      </c>
      <c r="BN98" s="40" t="s">
        <v>43</v>
      </c>
      <c r="BO98" s="40" t="s">
        <v>43</v>
      </c>
      <c r="BP98" s="40" t="s">
        <v>43</v>
      </c>
      <c r="BQ98" s="40" t="s">
        <v>43</v>
      </c>
      <c r="BR98" s="40" t="s">
        <v>43</v>
      </c>
      <c r="BS98" s="40" t="s">
        <v>43</v>
      </c>
      <c r="BT98" s="40" t="s">
        <v>43</v>
      </c>
      <c r="BU98" s="40" t="s">
        <v>43</v>
      </c>
      <c r="BV98" s="40" t="s">
        <v>43</v>
      </c>
      <c r="BW98" s="40" t="s">
        <v>43</v>
      </c>
    </row>
    <row r="99" spans="1:89" x14ac:dyDescent="0.25">
      <c r="A99" s="11" t="s">
        <v>62</v>
      </c>
      <c r="B99" s="39" t="s">
        <v>45</v>
      </c>
      <c r="C99" s="42" t="s">
        <v>46</v>
      </c>
      <c r="D99" s="40">
        <v>139426</v>
      </c>
      <c r="E99" s="40">
        <v>135701</v>
      </c>
      <c r="F99" s="40">
        <v>147325</v>
      </c>
      <c r="G99" s="40">
        <v>137856</v>
      </c>
      <c r="H99" s="40">
        <v>128570</v>
      </c>
      <c r="I99" s="40">
        <v>138493</v>
      </c>
      <c r="J99" s="40">
        <v>135620</v>
      </c>
      <c r="K99" s="40">
        <v>133901</v>
      </c>
      <c r="L99" s="40">
        <v>143298</v>
      </c>
      <c r="M99" s="40">
        <v>143380</v>
      </c>
      <c r="N99" s="40">
        <v>144118</v>
      </c>
      <c r="O99" s="40">
        <v>123658</v>
      </c>
      <c r="P99" s="40">
        <v>137053</v>
      </c>
      <c r="Q99" s="40">
        <v>140879</v>
      </c>
      <c r="R99" s="40">
        <v>141085</v>
      </c>
      <c r="S99" s="40">
        <v>143228</v>
      </c>
      <c r="T99" s="40">
        <v>130126</v>
      </c>
      <c r="U99" s="40">
        <v>143587</v>
      </c>
      <c r="V99" s="40">
        <v>131474</v>
      </c>
      <c r="W99" s="40">
        <v>136904</v>
      </c>
      <c r="X99" s="40">
        <v>141394</v>
      </c>
      <c r="Y99" s="40">
        <v>133837</v>
      </c>
      <c r="Z99" s="40">
        <v>143936</v>
      </c>
      <c r="AA99" s="40">
        <v>125318</v>
      </c>
      <c r="AB99" s="40">
        <v>143257</v>
      </c>
      <c r="AC99" s="40">
        <v>136200</v>
      </c>
      <c r="AD99" s="40">
        <v>152684</v>
      </c>
      <c r="AE99" s="40">
        <v>127796</v>
      </c>
      <c r="AF99" s="40">
        <v>141970</v>
      </c>
      <c r="AG99" s="40">
        <v>135160</v>
      </c>
      <c r="AH99" s="40">
        <v>134874</v>
      </c>
      <c r="AI99" s="40">
        <v>137791</v>
      </c>
      <c r="AJ99" s="40">
        <v>138027</v>
      </c>
      <c r="AK99" s="40">
        <v>135589</v>
      </c>
      <c r="AL99" s="40">
        <v>145012</v>
      </c>
      <c r="AM99" s="40">
        <v>121426</v>
      </c>
      <c r="AN99" s="40">
        <v>146216</v>
      </c>
      <c r="AO99" s="40">
        <v>137569</v>
      </c>
      <c r="AP99" s="40">
        <v>143413</v>
      </c>
      <c r="AQ99" s="40">
        <v>139353</v>
      </c>
      <c r="AR99" s="40">
        <v>134860</v>
      </c>
      <c r="AS99" s="40">
        <v>141507</v>
      </c>
      <c r="AT99" s="40">
        <v>140931</v>
      </c>
      <c r="AU99" s="40">
        <v>140364</v>
      </c>
      <c r="AV99" s="40">
        <v>137584</v>
      </c>
      <c r="AW99" s="40">
        <v>147476</v>
      </c>
      <c r="AX99" s="40">
        <v>147200</v>
      </c>
      <c r="AY99" s="40">
        <v>120174</v>
      </c>
      <c r="AZ99" s="40">
        <v>148687</v>
      </c>
      <c r="BA99" s="40">
        <v>142096</v>
      </c>
      <c r="BB99" s="40">
        <v>145264</v>
      </c>
      <c r="BC99" s="40">
        <v>139835</v>
      </c>
      <c r="BD99" s="40">
        <v>143821</v>
      </c>
      <c r="BE99" s="40">
        <v>127558</v>
      </c>
      <c r="BF99" s="40">
        <v>143923</v>
      </c>
      <c r="BG99" s="40">
        <v>136209</v>
      </c>
      <c r="BH99" s="40">
        <v>139341</v>
      </c>
      <c r="BI99" s="40">
        <v>144512</v>
      </c>
      <c r="BJ99" s="40">
        <v>141424</v>
      </c>
      <c r="BK99" s="40">
        <v>118982</v>
      </c>
      <c r="BL99" s="40">
        <v>144201</v>
      </c>
      <c r="BM99" s="40" t="s">
        <v>43</v>
      </c>
      <c r="BN99" s="40" t="s">
        <v>43</v>
      </c>
      <c r="BO99" s="40" t="s">
        <v>43</v>
      </c>
      <c r="BP99" s="40" t="s">
        <v>43</v>
      </c>
      <c r="BQ99" s="40" t="s">
        <v>43</v>
      </c>
      <c r="BR99" s="40" t="s">
        <v>43</v>
      </c>
      <c r="BS99" s="40" t="s">
        <v>43</v>
      </c>
      <c r="BT99" s="40" t="s">
        <v>43</v>
      </c>
      <c r="BU99" s="40" t="s">
        <v>43</v>
      </c>
      <c r="BV99" s="40" t="s">
        <v>43</v>
      </c>
      <c r="BW99" s="40" t="s">
        <v>43</v>
      </c>
    </row>
    <row r="100" spans="1:89" x14ac:dyDescent="0.25">
      <c r="A100" s="11" t="s">
        <v>62</v>
      </c>
      <c r="B100" s="39" t="s">
        <v>47</v>
      </c>
      <c r="C100" s="42" t="s">
        <v>48</v>
      </c>
      <c r="D100" s="40">
        <v>4075418</v>
      </c>
      <c r="E100" s="40">
        <v>4000955</v>
      </c>
      <c r="F100" s="40">
        <v>4200398</v>
      </c>
      <c r="G100" s="40">
        <v>4530580</v>
      </c>
      <c r="H100" s="40">
        <v>4351725</v>
      </c>
      <c r="I100" s="40">
        <v>4524235</v>
      </c>
      <c r="J100" s="40">
        <v>4159702</v>
      </c>
      <c r="K100" s="40">
        <v>4071215</v>
      </c>
      <c r="L100" s="40">
        <v>4116267</v>
      </c>
      <c r="M100" s="40">
        <v>4310214</v>
      </c>
      <c r="N100" s="40">
        <v>5250312</v>
      </c>
      <c r="O100" s="40">
        <v>4308508</v>
      </c>
      <c r="P100" s="40">
        <v>4150787</v>
      </c>
      <c r="Q100" s="40">
        <v>4075777</v>
      </c>
      <c r="R100" s="40">
        <v>4279349</v>
      </c>
      <c r="S100" s="40">
        <v>4668723</v>
      </c>
      <c r="T100" s="40">
        <v>4338359</v>
      </c>
      <c r="U100" s="40">
        <v>4589394</v>
      </c>
      <c r="V100" s="40">
        <v>4176425</v>
      </c>
      <c r="W100" s="40">
        <v>4153210</v>
      </c>
      <c r="X100" s="40">
        <v>4151492</v>
      </c>
      <c r="Y100" s="40">
        <v>4330214</v>
      </c>
      <c r="Z100" s="40">
        <v>5356081</v>
      </c>
      <c r="AA100" s="40">
        <v>4339548</v>
      </c>
      <c r="AB100" s="40">
        <v>4243073</v>
      </c>
      <c r="AC100" s="40">
        <v>4143335</v>
      </c>
      <c r="AD100" s="40">
        <v>4385385</v>
      </c>
      <c r="AE100" s="40">
        <v>4784637</v>
      </c>
      <c r="AF100" s="40">
        <v>4477587</v>
      </c>
      <c r="AG100" s="40">
        <v>4719319</v>
      </c>
      <c r="AH100" s="40">
        <v>4325633</v>
      </c>
      <c r="AI100" s="40">
        <v>4251011</v>
      </c>
      <c r="AJ100" s="40">
        <v>4254009</v>
      </c>
      <c r="AK100" s="40">
        <v>4465647</v>
      </c>
      <c r="AL100" s="40">
        <v>5486147</v>
      </c>
      <c r="AM100" s="40">
        <v>4440328</v>
      </c>
      <c r="AN100" s="40">
        <v>4400261</v>
      </c>
      <c r="AO100" s="40">
        <v>4303150</v>
      </c>
      <c r="AP100" s="40">
        <v>4582747</v>
      </c>
      <c r="AQ100" s="40">
        <v>5004261</v>
      </c>
      <c r="AR100" s="40">
        <v>4699756</v>
      </c>
      <c r="AS100" s="40">
        <v>4921831</v>
      </c>
      <c r="AT100" s="40">
        <v>4513703</v>
      </c>
      <c r="AU100" s="40">
        <v>4459962</v>
      </c>
      <c r="AV100" s="40">
        <v>4425406</v>
      </c>
      <c r="AW100" s="40">
        <v>4703425</v>
      </c>
      <c r="AX100" s="40">
        <v>5754695</v>
      </c>
      <c r="AY100" s="40">
        <v>4642023</v>
      </c>
      <c r="AZ100" s="40">
        <v>4609375</v>
      </c>
      <c r="BA100" s="40">
        <v>4482419</v>
      </c>
      <c r="BB100" s="40">
        <v>4673385</v>
      </c>
      <c r="BC100" s="40">
        <v>5129233</v>
      </c>
      <c r="BD100" s="40">
        <v>4779810</v>
      </c>
      <c r="BE100" s="40">
        <v>4981684</v>
      </c>
      <c r="BF100" s="40">
        <v>4836306</v>
      </c>
      <c r="BG100" s="40">
        <v>4486739</v>
      </c>
      <c r="BH100" s="40">
        <v>4478011</v>
      </c>
      <c r="BI100" s="40">
        <v>4719572</v>
      </c>
      <c r="BJ100" s="40">
        <v>5655047</v>
      </c>
      <c r="BK100" s="40">
        <v>4650464</v>
      </c>
      <c r="BL100" s="40">
        <v>4607383</v>
      </c>
      <c r="BM100" s="40" t="s">
        <v>43</v>
      </c>
      <c r="BN100" s="40" t="s">
        <v>43</v>
      </c>
      <c r="BO100" s="40" t="s">
        <v>43</v>
      </c>
      <c r="BP100" s="40" t="s">
        <v>43</v>
      </c>
      <c r="BQ100" s="40" t="s">
        <v>43</v>
      </c>
      <c r="BR100" s="40" t="s">
        <v>43</v>
      </c>
      <c r="BS100" s="40" t="s">
        <v>43</v>
      </c>
      <c r="BT100" s="40" t="s">
        <v>43</v>
      </c>
      <c r="BU100" s="40" t="s">
        <v>43</v>
      </c>
      <c r="BV100" s="40" t="s">
        <v>43</v>
      </c>
      <c r="BW100" s="40" t="s">
        <v>43</v>
      </c>
    </row>
    <row r="101" spans="1:89" x14ac:dyDescent="0.25">
      <c r="A101" s="11" t="s">
        <v>62</v>
      </c>
      <c r="B101" s="39" t="s">
        <v>49</v>
      </c>
      <c r="C101" s="42" t="s">
        <v>48</v>
      </c>
      <c r="D101" s="40">
        <v>23863395</v>
      </c>
      <c r="E101" s="40">
        <v>24116265</v>
      </c>
      <c r="F101" s="40">
        <v>27565048</v>
      </c>
      <c r="G101" s="40">
        <v>25147725</v>
      </c>
      <c r="H101" s="40">
        <v>23891568</v>
      </c>
      <c r="I101" s="40">
        <v>27211272</v>
      </c>
      <c r="J101" s="40">
        <v>26002178</v>
      </c>
      <c r="K101" s="40">
        <v>23670532</v>
      </c>
      <c r="L101" s="40">
        <v>26972195</v>
      </c>
      <c r="M101" s="40">
        <v>26400739</v>
      </c>
      <c r="N101" s="40">
        <v>26205996</v>
      </c>
      <c r="O101" s="40">
        <v>25078174</v>
      </c>
      <c r="P101" s="40">
        <v>22826255</v>
      </c>
      <c r="Q101" s="40">
        <v>24775784</v>
      </c>
      <c r="R101" s="40">
        <v>26027193</v>
      </c>
      <c r="S101" s="40">
        <v>25415037</v>
      </c>
      <c r="T101" s="40">
        <v>24505052</v>
      </c>
      <c r="U101" s="40">
        <v>27333476</v>
      </c>
      <c r="V101" s="40">
        <v>23932277</v>
      </c>
      <c r="W101" s="40">
        <v>24331905</v>
      </c>
      <c r="X101" s="40">
        <v>26979156</v>
      </c>
      <c r="Y101" s="40">
        <v>24948916</v>
      </c>
      <c r="Z101" s="40">
        <v>27973439</v>
      </c>
      <c r="AA101" s="40">
        <v>24980011</v>
      </c>
      <c r="AB101" s="40">
        <v>24935627</v>
      </c>
      <c r="AC101" s="40">
        <v>25250983</v>
      </c>
      <c r="AD101" s="40">
        <v>30130096</v>
      </c>
      <c r="AE101" s="40">
        <v>24493159</v>
      </c>
      <c r="AF101" s="40">
        <v>27554302</v>
      </c>
      <c r="AG101" s="40">
        <v>27485796</v>
      </c>
      <c r="AH101" s="40">
        <v>25845076</v>
      </c>
      <c r="AI101" s="40">
        <v>25850440</v>
      </c>
      <c r="AJ101" s="40">
        <v>27620048</v>
      </c>
      <c r="AK101" s="40">
        <v>26686199</v>
      </c>
      <c r="AL101" s="40">
        <v>29378573</v>
      </c>
      <c r="AM101" s="40">
        <v>26149067</v>
      </c>
      <c r="AN101" s="40">
        <v>26853962</v>
      </c>
      <c r="AO101" s="40">
        <v>26016072</v>
      </c>
      <c r="AP101" s="40">
        <v>29024860</v>
      </c>
      <c r="AQ101" s="40">
        <v>26854620</v>
      </c>
      <c r="AR101" s="40">
        <v>26989998</v>
      </c>
      <c r="AS101" s="40">
        <v>29319429</v>
      </c>
      <c r="AT101" s="40">
        <v>27705766</v>
      </c>
      <c r="AU101" s="40">
        <v>26362788</v>
      </c>
      <c r="AV101" s="40">
        <v>27354641</v>
      </c>
      <c r="AW101" s="40">
        <v>29659866</v>
      </c>
      <c r="AX101" s="40">
        <v>28474989</v>
      </c>
      <c r="AY101" s="40">
        <v>24612018</v>
      </c>
      <c r="AZ101" s="40">
        <v>27420184</v>
      </c>
      <c r="BA101" s="40">
        <v>26520329</v>
      </c>
      <c r="BB101" s="40">
        <v>28558662</v>
      </c>
      <c r="BC101" s="40">
        <v>26775859</v>
      </c>
      <c r="BD101" s="40">
        <v>28168832</v>
      </c>
      <c r="BE101" s="40">
        <v>26147006</v>
      </c>
      <c r="BF101" s="40">
        <v>27908788</v>
      </c>
      <c r="BG101" s="40">
        <v>24841742</v>
      </c>
      <c r="BH101" s="40">
        <v>26981595</v>
      </c>
      <c r="BI101" s="40">
        <v>28021323</v>
      </c>
      <c r="BJ101" s="40">
        <v>26811489</v>
      </c>
      <c r="BK101" s="40">
        <v>24115764</v>
      </c>
      <c r="BL101" s="40">
        <v>25812764</v>
      </c>
      <c r="BM101" s="10">
        <f>BA101*1+CA101</f>
        <v>26520329.024040692</v>
      </c>
      <c r="BN101" s="10">
        <f t="shared" ref="BN101" si="81">BB101*1+CB101</f>
        <v>28558662.008892227</v>
      </c>
      <c r="BO101" s="10">
        <f t="shared" ref="BO101" si="82">BC101*1+CC101</f>
        <v>26775859.015806943</v>
      </c>
      <c r="BP101" s="10">
        <f t="shared" ref="BP101" si="83">BD101*1+CD101</f>
        <v>28168832.042031977</v>
      </c>
      <c r="BQ101" s="10">
        <f t="shared" ref="BQ101" si="84">BE101*1+CE101</f>
        <v>26147005.990075424</v>
      </c>
      <c r="BR101" s="10">
        <f t="shared" ref="BR101" si="85">BF101*1+CF101</f>
        <v>27908788.017847732</v>
      </c>
      <c r="BS101" s="10">
        <f t="shared" ref="BS101" si="86">BG101*1+CG101</f>
        <v>24841742.012146801</v>
      </c>
      <c r="BT101" s="10">
        <f t="shared" ref="BT101" si="87">BH101*1+CH101</f>
        <v>26981595.000087116</v>
      </c>
      <c r="BU101" s="10">
        <f t="shared" ref="BU101" si="88">BI101*1+CI101</f>
        <v>28021323.015004899</v>
      </c>
      <c r="BV101" s="10">
        <f t="shared" ref="BV101" si="89">BJ101*1+CJ101</f>
        <v>26811489.0057269</v>
      </c>
      <c r="BW101" s="10">
        <f t="shared" ref="BW101" si="90">BK101*1+CK101</f>
        <v>24115763.990264654</v>
      </c>
      <c r="BY101" t="s">
        <v>49</v>
      </c>
      <c r="BZ101">
        <f>((BL101/D101)^(1/5))-1</f>
        <v>1.5828647274401142E-2</v>
      </c>
      <c r="CA101">
        <f>((BA101/E101)^(1/4))-1</f>
        <v>2.4040693386051304E-2</v>
      </c>
      <c r="CB101">
        <f>((BB101/F101)^(1/4))-1</f>
        <v>8.8922265883388807E-3</v>
      </c>
      <c r="CC101">
        <f>((BC101/G101)^(1/4))-1</f>
        <v>1.5806944349359142E-2</v>
      </c>
      <c r="CD101">
        <f>((BD101/H101)^(1/4))-1</f>
        <v>4.203197733839481E-2</v>
      </c>
      <c r="CE101">
        <f>((BE101/I101)^(1/4))-1</f>
        <v>-9.92457525396373E-3</v>
      </c>
      <c r="CF101">
        <f>((BF101/J101)^(1/4))-1</f>
        <v>1.784773005510587E-2</v>
      </c>
      <c r="CG101">
        <f>((BG101/K101)^(1/4))-1</f>
        <v>1.2146801496701665E-2</v>
      </c>
      <c r="CH101">
        <f>((BH101/L101)^(1/4))-1</f>
        <v>8.7115377172208852E-5</v>
      </c>
      <c r="CI101">
        <f>((BI101/M101)^(1/4))-1</f>
        <v>1.5004898378617515E-2</v>
      </c>
      <c r="CJ101">
        <f>((BJ101/N101)^(1/4))-1</f>
        <v>5.7268988785097452E-3</v>
      </c>
      <c r="CK101">
        <f>((BK101/O101)^(1/4))-1</f>
        <v>-9.7353445953437534E-3</v>
      </c>
    </row>
    <row r="102" spans="1:89" x14ac:dyDescent="0.25">
      <c r="A102" s="11" t="s">
        <v>62</v>
      </c>
      <c r="B102" s="39" t="s">
        <v>50</v>
      </c>
      <c r="C102" s="42" t="s">
        <v>48</v>
      </c>
      <c r="D102" s="40">
        <v>13012249</v>
      </c>
      <c r="E102" s="40">
        <v>13166774</v>
      </c>
      <c r="F102" s="40">
        <v>15199774</v>
      </c>
      <c r="G102" s="40">
        <v>13743343</v>
      </c>
      <c r="H102" s="40">
        <v>12918429</v>
      </c>
      <c r="I102" s="40">
        <v>14491862</v>
      </c>
      <c r="J102" s="40">
        <v>14278105</v>
      </c>
      <c r="K102" s="40">
        <v>13239651</v>
      </c>
      <c r="L102" s="40">
        <v>14859956</v>
      </c>
      <c r="M102" s="40">
        <v>14548301</v>
      </c>
      <c r="N102" s="40">
        <v>14426455</v>
      </c>
      <c r="O102" s="40">
        <v>12979950</v>
      </c>
      <c r="P102" s="40">
        <v>12513121</v>
      </c>
      <c r="Q102" s="40">
        <v>13283834</v>
      </c>
      <c r="R102" s="40">
        <v>14068006</v>
      </c>
      <c r="S102" s="40">
        <v>13761442</v>
      </c>
      <c r="T102" s="40">
        <v>13182448</v>
      </c>
      <c r="U102" s="40">
        <v>14440248</v>
      </c>
      <c r="V102" s="40">
        <v>13163648</v>
      </c>
      <c r="W102" s="40">
        <v>13434869</v>
      </c>
      <c r="X102" s="40">
        <v>14561623</v>
      </c>
      <c r="Y102" s="40">
        <v>13690578</v>
      </c>
      <c r="Z102" s="40">
        <v>14825462</v>
      </c>
      <c r="AA102" s="40">
        <v>13180215</v>
      </c>
      <c r="AB102" s="40">
        <v>13369141</v>
      </c>
      <c r="AC102" s="40">
        <v>13406044</v>
      </c>
      <c r="AD102" s="40">
        <v>15952420</v>
      </c>
      <c r="AE102" s="40">
        <v>13361808</v>
      </c>
      <c r="AF102" s="40">
        <v>14821957</v>
      </c>
      <c r="AG102" s="40">
        <v>14569713</v>
      </c>
      <c r="AH102" s="40">
        <v>13948852</v>
      </c>
      <c r="AI102" s="40">
        <v>14330054</v>
      </c>
      <c r="AJ102" s="40">
        <v>14990454</v>
      </c>
      <c r="AK102" s="40">
        <v>14540775</v>
      </c>
      <c r="AL102" s="40">
        <v>15678050</v>
      </c>
      <c r="AM102" s="40">
        <v>13721960</v>
      </c>
      <c r="AN102" s="40">
        <v>14318411</v>
      </c>
      <c r="AO102" s="40">
        <v>13873399</v>
      </c>
      <c r="AP102" s="40">
        <v>15434504</v>
      </c>
      <c r="AQ102" s="40">
        <v>14489284</v>
      </c>
      <c r="AR102" s="40">
        <v>14492237</v>
      </c>
      <c r="AS102" s="40">
        <v>15491808</v>
      </c>
      <c r="AT102" s="40">
        <v>14822843</v>
      </c>
      <c r="AU102" s="40">
        <v>14506368</v>
      </c>
      <c r="AV102" s="40">
        <v>14817384</v>
      </c>
      <c r="AW102" s="40">
        <v>16319105</v>
      </c>
      <c r="AX102" s="40">
        <v>15320272</v>
      </c>
      <c r="AY102" s="40">
        <v>13038622</v>
      </c>
      <c r="AZ102" s="40">
        <v>14442469</v>
      </c>
      <c r="BA102" s="40">
        <v>14033423</v>
      </c>
      <c r="BB102" s="40">
        <v>15158213</v>
      </c>
      <c r="BC102" s="40">
        <v>14498060</v>
      </c>
      <c r="BD102" s="40">
        <v>14902690</v>
      </c>
      <c r="BE102" s="40">
        <v>13692346</v>
      </c>
      <c r="BF102" s="40">
        <v>14755904</v>
      </c>
      <c r="BG102" s="40">
        <v>13679166</v>
      </c>
      <c r="BH102" s="40">
        <v>14507307</v>
      </c>
      <c r="BI102" s="40">
        <v>15048350</v>
      </c>
      <c r="BJ102" s="40">
        <v>14392174</v>
      </c>
      <c r="BK102" s="40">
        <v>12649312</v>
      </c>
      <c r="BL102" s="40">
        <v>13967656</v>
      </c>
      <c r="BM102" s="40" t="s">
        <v>43</v>
      </c>
      <c r="BN102" s="40" t="s">
        <v>43</v>
      </c>
      <c r="BO102" s="40" t="s">
        <v>43</v>
      </c>
      <c r="BP102" s="40" t="s">
        <v>43</v>
      </c>
      <c r="BQ102" s="40" t="s">
        <v>43</v>
      </c>
      <c r="BR102" s="40" t="s">
        <v>43</v>
      </c>
      <c r="BS102" s="40" t="s">
        <v>43</v>
      </c>
      <c r="BT102" s="40" t="s">
        <v>43</v>
      </c>
      <c r="BU102" s="40" t="s">
        <v>43</v>
      </c>
      <c r="BV102" s="40" t="s">
        <v>43</v>
      </c>
      <c r="BW102" s="40" t="s">
        <v>43</v>
      </c>
    </row>
    <row r="103" spans="1:89" x14ac:dyDescent="0.25">
      <c r="A103" s="11" t="s">
        <v>62</v>
      </c>
      <c r="B103" s="39" t="s">
        <v>51</v>
      </c>
      <c r="C103" s="42" t="s">
        <v>48</v>
      </c>
      <c r="D103" s="40">
        <v>10851146</v>
      </c>
      <c r="E103" s="40">
        <v>10949491</v>
      </c>
      <c r="F103" s="40">
        <v>12365274</v>
      </c>
      <c r="G103" s="40">
        <v>11404381</v>
      </c>
      <c r="H103" s="40">
        <v>10973140</v>
      </c>
      <c r="I103" s="40">
        <v>12719410</v>
      </c>
      <c r="J103" s="40">
        <v>11724073</v>
      </c>
      <c r="K103" s="40">
        <v>10430881</v>
      </c>
      <c r="L103" s="40">
        <v>12112239</v>
      </c>
      <c r="M103" s="40">
        <v>11852438</v>
      </c>
      <c r="N103" s="40">
        <v>11779541</v>
      </c>
      <c r="O103" s="40">
        <v>12098224</v>
      </c>
      <c r="P103" s="40">
        <v>10313134</v>
      </c>
      <c r="Q103" s="40">
        <v>11491950</v>
      </c>
      <c r="R103" s="40">
        <v>11959187</v>
      </c>
      <c r="S103" s="40">
        <v>11653596</v>
      </c>
      <c r="T103" s="40">
        <v>11322604</v>
      </c>
      <c r="U103" s="40">
        <v>12893228</v>
      </c>
      <c r="V103" s="40">
        <v>10768629</v>
      </c>
      <c r="W103" s="40">
        <v>10897035</v>
      </c>
      <c r="X103" s="40">
        <v>12417532</v>
      </c>
      <c r="Y103" s="40">
        <v>11258338</v>
      </c>
      <c r="Z103" s="40">
        <v>13147977</v>
      </c>
      <c r="AA103" s="40">
        <v>11799796</v>
      </c>
      <c r="AB103" s="40">
        <v>11566486</v>
      </c>
      <c r="AC103" s="40">
        <v>11844939</v>
      </c>
      <c r="AD103" s="40">
        <v>14177676</v>
      </c>
      <c r="AE103" s="40">
        <v>11131351</v>
      </c>
      <c r="AF103" s="40">
        <v>12732345</v>
      </c>
      <c r="AG103" s="40">
        <v>12916084</v>
      </c>
      <c r="AH103" s="40">
        <v>11896223</v>
      </c>
      <c r="AI103" s="40">
        <v>11520386</v>
      </c>
      <c r="AJ103" s="40">
        <v>12629594</v>
      </c>
      <c r="AK103" s="40">
        <v>12145424</v>
      </c>
      <c r="AL103" s="40">
        <v>13700523</v>
      </c>
      <c r="AM103" s="40">
        <v>12427107</v>
      </c>
      <c r="AN103" s="40">
        <v>12535551</v>
      </c>
      <c r="AO103" s="40">
        <v>12142673</v>
      </c>
      <c r="AP103" s="40">
        <v>13590356</v>
      </c>
      <c r="AQ103" s="40">
        <v>12365336</v>
      </c>
      <c r="AR103" s="40">
        <v>12497762</v>
      </c>
      <c r="AS103" s="40">
        <v>13827621</v>
      </c>
      <c r="AT103" s="40">
        <v>12882923</v>
      </c>
      <c r="AU103" s="40">
        <v>11856421</v>
      </c>
      <c r="AV103" s="40">
        <v>12537256</v>
      </c>
      <c r="AW103" s="40">
        <v>13340761</v>
      </c>
      <c r="AX103" s="40">
        <v>13154717</v>
      </c>
      <c r="AY103" s="40">
        <v>11573396</v>
      </c>
      <c r="AZ103" s="40">
        <v>12977715</v>
      </c>
      <c r="BA103" s="40">
        <v>12486906</v>
      </c>
      <c r="BB103" s="40">
        <v>13400449</v>
      </c>
      <c r="BC103" s="40">
        <v>12277799</v>
      </c>
      <c r="BD103" s="40">
        <v>13266142</v>
      </c>
      <c r="BE103" s="40">
        <v>12454660</v>
      </c>
      <c r="BF103" s="40">
        <v>13152884</v>
      </c>
      <c r="BG103" s="40">
        <v>11162577</v>
      </c>
      <c r="BH103" s="40">
        <v>12474288</v>
      </c>
      <c r="BI103" s="40">
        <v>12972972</v>
      </c>
      <c r="BJ103" s="40">
        <v>12419315</v>
      </c>
      <c r="BK103" s="40">
        <v>11466452</v>
      </c>
      <c r="BL103" s="40">
        <v>11845108</v>
      </c>
      <c r="BM103" s="40" t="s">
        <v>43</v>
      </c>
      <c r="BN103" s="40" t="s">
        <v>43</v>
      </c>
      <c r="BO103" s="40" t="s">
        <v>43</v>
      </c>
      <c r="BP103" s="40" t="s">
        <v>43</v>
      </c>
      <c r="BQ103" s="40" t="s">
        <v>43</v>
      </c>
      <c r="BR103" s="40" t="s">
        <v>43</v>
      </c>
      <c r="BS103" s="40" t="s">
        <v>43</v>
      </c>
      <c r="BT103" s="40" t="s">
        <v>43</v>
      </c>
      <c r="BU103" s="40" t="s">
        <v>43</v>
      </c>
      <c r="BV103" s="40" t="s">
        <v>43</v>
      </c>
      <c r="BW103" s="40" t="s">
        <v>43</v>
      </c>
    </row>
    <row r="104" spans="1:89" x14ac:dyDescent="0.25">
      <c r="A104" s="11" t="s">
        <v>62</v>
      </c>
      <c r="B104" s="39" t="s">
        <v>52</v>
      </c>
      <c r="C104" s="42" t="s">
        <v>48</v>
      </c>
      <c r="D104" s="40">
        <v>5398315</v>
      </c>
      <c r="E104" s="40">
        <v>5359345</v>
      </c>
      <c r="F104" s="40">
        <v>6001694</v>
      </c>
      <c r="G104" s="40">
        <v>5626538</v>
      </c>
      <c r="H104" s="40">
        <v>5281063</v>
      </c>
      <c r="I104" s="40">
        <v>6120286</v>
      </c>
      <c r="J104" s="40">
        <v>5664754</v>
      </c>
      <c r="K104" s="40">
        <v>4840208</v>
      </c>
      <c r="L104" s="40">
        <v>5873345</v>
      </c>
      <c r="M104" s="40">
        <v>5868302</v>
      </c>
      <c r="N104" s="40">
        <v>5858987</v>
      </c>
      <c r="O104" s="40">
        <v>5592802</v>
      </c>
      <c r="P104" s="40">
        <v>5265456</v>
      </c>
      <c r="Q104" s="40">
        <v>5771935</v>
      </c>
      <c r="R104" s="40">
        <v>5949237</v>
      </c>
      <c r="S104" s="40">
        <v>5693120</v>
      </c>
      <c r="T104" s="40">
        <v>5485909</v>
      </c>
      <c r="U104" s="40">
        <v>6126734</v>
      </c>
      <c r="V104" s="40">
        <v>5149979</v>
      </c>
      <c r="W104" s="40">
        <v>5028521</v>
      </c>
      <c r="X104" s="40">
        <v>6032725</v>
      </c>
      <c r="Y104" s="40">
        <v>5514639</v>
      </c>
      <c r="Z104" s="40">
        <v>5977537</v>
      </c>
      <c r="AA104" s="40">
        <v>5350529</v>
      </c>
      <c r="AB104" s="40">
        <v>5926857</v>
      </c>
      <c r="AC104" s="40">
        <v>5980635</v>
      </c>
      <c r="AD104" s="40">
        <v>7101273</v>
      </c>
      <c r="AE104" s="40">
        <v>5578365</v>
      </c>
      <c r="AF104" s="40">
        <v>6366598</v>
      </c>
      <c r="AG104" s="40">
        <v>6430873</v>
      </c>
      <c r="AH104" s="40">
        <v>5819458</v>
      </c>
      <c r="AI104" s="40">
        <v>5536465</v>
      </c>
      <c r="AJ104" s="40">
        <v>6319609</v>
      </c>
      <c r="AK104" s="40">
        <v>6201368</v>
      </c>
      <c r="AL104" s="40">
        <v>6712711</v>
      </c>
      <c r="AM104" s="40">
        <v>5736702</v>
      </c>
      <c r="AN104" s="40">
        <v>6511799</v>
      </c>
      <c r="AO104" s="40">
        <v>6334775</v>
      </c>
      <c r="AP104" s="40">
        <v>6875229</v>
      </c>
      <c r="AQ104" s="40">
        <v>6295334</v>
      </c>
      <c r="AR104" s="40">
        <v>6313708</v>
      </c>
      <c r="AS104" s="40">
        <v>6884905</v>
      </c>
      <c r="AT104" s="40">
        <v>6401963</v>
      </c>
      <c r="AU104" s="40">
        <v>5680100</v>
      </c>
      <c r="AV104" s="40">
        <v>6239302</v>
      </c>
      <c r="AW104" s="40">
        <v>6684500</v>
      </c>
      <c r="AX104" s="40">
        <v>6539083</v>
      </c>
      <c r="AY104" s="40">
        <v>5224435</v>
      </c>
      <c r="AZ104" s="40">
        <v>6428337</v>
      </c>
      <c r="BA104" s="40">
        <v>6201968</v>
      </c>
      <c r="BB104" s="40">
        <v>6518429</v>
      </c>
      <c r="BC104" s="40">
        <v>6096127</v>
      </c>
      <c r="BD104" s="40">
        <v>6410437</v>
      </c>
      <c r="BE104" s="40">
        <v>5984104</v>
      </c>
      <c r="BF104" s="40">
        <v>6266735</v>
      </c>
      <c r="BG104" s="40">
        <v>5260458</v>
      </c>
      <c r="BH104" s="40">
        <v>6066528</v>
      </c>
      <c r="BI104" s="40">
        <v>6511693</v>
      </c>
      <c r="BJ104" s="40">
        <v>5996259</v>
      </c>
      <c r="BK104" s="40">
        <v>5074716</v>
      </c>
      <c r="BL104" s="40">
        <v>6121368</v>
      </c>
      <c r="BM104" s="40" t="s">
        <v>43</v>
      </c>
      <c r="BN104" s="40" t="s">
        <v>43</v>
      </c>
      <c r="BO104" s="40" t="s">
        <v>43</v>
      </c>
      <c r="BP104" s="40" t="s">
        <v>43</v>
      </c>
      <c r="BQ104" s="40" t="s">
        <v>43</v>
      </c>
      <c r="BR104" s="40" t="s">
        <v>43</v>
      </c>
      <c r="BS104" s="40" t="s">
        <v>43</v>
      </c>
      <c r="BT104" s="40" t="s">
        <v>43</v>
      </c>
      <c r="BU104" s="40" t="s">
        <v>43</v>
      </c>
      <c r="BV104" s="40" t="s">
        <v>43</v>
      </c>
      <c r="BW104" s="40" t="s">
        <v>43</v>
      </c>
    </row>
    <row r="105" spans="1:89" x14ac:dyDescent="0.25">
      <c r="A105" s="11" t="s">
        <v>62</v>
      </c>
      <c r="B105" s="39" t="s">
        <v>53</v>
      </c>
      <c r="C105" s="42" t="s">
        <v>48</v>
      </c>
      <c r="D105" s="40">
        <v>5452831</v>
      </c>
      <c r="E105" s="40">
        <v>5590146</v>
      </c>
      <c r="F105" s="40">
        <v>6363580</v>
      </c>
      <c r="G105" s="40">
        <v>5777844</v>
      </c>
      <c r="H105" s="40">
        <v>5692077</v>
      </c>
      <c r="I105" s="40">
        <v>6599124</v>
      </c>
      <c r="J105" s="40">
        <v>6059319</v>
      </c>
      <c r="K105" s="40">
        <v>5590673</v>
      </c>
      <c r="L105" s="40">
        <v>6238894</v>
      </c>
      <c r="M105" s="40">
        <v>5984137</v>
      </c>
      <c r="N105" s="40">
        <v>5920555</v>
      </c>
      <c r="O105" s="40">
        <v>6505422</v>
      </c>
      <c r="P105" s="40">
        <v>5047677</v>
      </c>
      <c r="Q105" s="40">
        <v>5720015</v>
      </c>
      <c r="R105" s="40">
        <v>6009951</v>
      </c>
      <c r="S105" s="40">
        <v>5960475</v>
      </c>
      <c r="T105" s="40">
        <v>5836695</v>
      </c>
      <c r="U105" s="40">
        <v>6766495</v>
      </c>
      <c r="V105" s="40">
        <v>5618650</v>
      </c>
      <c r="W105" s="40">
        <v>5868514</v>
      </c>
      <c r="X105" s="40">
        <v>6384808</v>
      </c>
      <c r="Y105" s="40">
        <v>5743700</v>
      </c>
      <c r="Z105" s="40">
        <v>7170440</v>
      </c>
      <c r="AA105" s="40">
        <v>6449267</v>
      </c>
      <c r="AB105" s="40">
        <v>5639629</v>
      </c>
      <c r="AC105" s="40">
        <v>5864304</v>
      </c>
      <c r="AD105" s="40">
        <v>7076403</v>
      </c>
      <c r="AE105" s="40">
        <v>5552986</v>
      </c>
      <c r="AF105" s="40">
        <v>6365747</v>
      </c>
      <c r="AG105" s="40">
        <v>6485211</v>
      </c>
      <c r="AH105" s="40">
        <v>6076765</v>
      </c>
      <c r="AI105" s="40">
        <v>5983921</v>
      </c>
      <c r="AJ105" s="40">
        <v>6309985</v>
      </c>
      <c r="AK105" s="40">
        <v>5944056</v>
      </c>
      <c r="AL105" s="40">
        <v>6987812</v>
      </c>
      <c r="AM105" s="40">
        <v>6690405</v>
      </c>
      <c r="AN105" s="40">
        <v>6023752</v>
      </c>
      <c r="AO105" s="40">
        <v>5807898</v>
      </c>
      <c r="AP105" s="40">
        <v>6715126</v>
      </c>
      <c r="AQ105" s="40">
        <v>6070002</v>
      </c>
      <c r="AR105" s="40">
        <v>6184054</v>
      </c>
      <c r="AS105" s="40">
        <v>6942715</v>
      </c>
      <c r="AT105" s="40">
        <v>6480961</v>
      </c>
      <c r="AU105" s="40">
        <v>6176321</v>
      </c>
      <c r="AV105" s="40">
        <v>6297954</v>
      </c>
      <c r="AW105" s="40">
        <v>6656262</v>
      </c>
      <c r="AX105" s="40">
        <v>6615634</v>
      </c>
      <c r="AY105" s="40">
        <v>6348961</v>
      </c>
      <c r="AZ105" s="40">
        <v>6549379</v>
      </c>
      <c r="BA105" s="40">
        <v>6284938</v>
      </c>
      <c r="BB105" s="40">
        <v>6882019</v>
      </c>
      <c r="BC105" s="40">
        <v>6181672</v>
      </c>
      <c r="BD105" s="40">
        <v>6855705</v>
      </c>
      <c r="BE105" s="40">
        <v>6470556</v>
      </c>
      <c r="BF105" s="40">
        <v>6886149</v>
      </c>
      <c r="BG105" s="40">
        <v>5902119</v>
      </c>
      <c r="BH105" s="40">
        <v>6407760</v>
      </c>
      <c r="BI105" s="40">
        <v>6461280</v>
      </c>
      <c r="BJ105" s="40">
        <v>6423056</v>
      </c>
      <c r="BK105" s="40">
        <v>6391736</v>
      </c>
      <c r="BL105" s="40">
        <v>5723740</v>
      </c>
      <c r="BM105" s="40" t="s">
        <v>43</v>
      </c>
      <c r="BN105" s="40" t="s">
        <v>43</v>
      </c>
      <c r="BO105" s="40" t="s">
        <v>43</v>
      </c>
      <c r="BP105" s="40" t="s">
        <v>43</v>
      </c>
      <c r="BQ105" s="40" t="s">
        <v>43</v>
      </c>
      <c r="BR105" s="40" t="s">
        <v>43</v>
      </c>
      <c r="BS105" s="40" t="s">
        <v>43</v>
      </c>
      <c r="BT105" s="40" t="s">
        <v>43</v>
      </c>
      <c r="BU105" s="40" t="s">
        <v>43</v>
      </c>
      <c r="BV105" s="40" t="s">
        <v>43</v>
      </c>
      <c r="BW105" s="40" t="s">
        <v>43</v>
      </c>
    </row>
    <row r="106" spans="1:89" x14ac:dyDescent="0.25">
      <c r="B106" s="11" t="s">
        <v>63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</row>
    <row r="107" spans="1:89" x14ac:dyDescent="0.25">
      <c r="A107" s="11" t="s">
        <v>63</v>
      </c>
      <c r="B107" s="39" t="s">
        <v>20</v>
      </c>
      <c r="C107" s="42" t="s">
        <v>42</v>
      </c>
      <c r="D107" s="40">
        <v>974</v>
      </c>
      <c r="E107" s="40">
        <v>992</v>
      </c>
      <c r="F107" s="40">
        <v>999</v>
      </c>
      <c r="G107" s="40">
        <v>997</v>
      </c>
      <c r="H107" s="40">
        <v>1001</v>
      </c>
      <c r="I107" s="40">
        <v>1003</v>
      </c>
      <c r="J107" s="40">
        <v>1003</v>
      </c>
      <c r="K107" s="40">
        <v>1006</v>
      </c>
      <c r="L107" s="40">
        <v>1009</v>
      </c>
      <c r="M107" s="40">
        <v>1005</v>
      </c>
      <c r="N107" s="40">
        <v>1008</v>
      </c>
      <c r="O107" s="40">
        <v>1007</v>
      </c>
      <c r="P107" s="40">
        <v>989</v>
      </c>
      <c r="Q107" s="40">
        <v>1002</v>
      </c>
      <c r="R107" s="40">
        <v>1008</v>
      </c>
      <c r="S107" s="40">
        <v>1007</v>
      </c>
      <c r="T107" s="40">
        <v>1006</v>
      </c>
      <c r="U107" s="40">
        <v>1003</v>
      </c>
      <c r="V107" s="40">
        <v>1000</v>
      </c>
      <c r="W107" s="40">
        <v>1002</v>
      </c>
      <c r="X107" s="40">
        <v>1004</v>
      </c>
      <c r="Y107" s="40">
        <v>1004</v>
      </c>
      <c r="Z107" s="40">
        <v>1002</v>
      </c>
      <c r="AA107" s="40">
        <v>1002</v>
      </c>
      <c r="AB107" s="40">
        <v>988</v>
      </c>
      <c r="AC107" s="40">
        <v>1006</v>
      </c>
      <c r="AD107" s="40">
        <v>1018</v>
      </c>
      <c r="AE107" s="40">
        <v>1021</v>
      </c>
      <c r="AF107" s="40">
        <v>1022</v>
      </c>
      <c r="AG107" s="40">
        <v>1022</v>
      </c>
      <c r="AH107" s="40">
        <v>1020</v>
      </c>
      <c r="AI107" s="40">
        <v>1020</v>
      </c>
      <c r="AJ107" s="40">
        <v>1021</v>
      </c>
      <c r="AK107" s="40">
        <v>1020</v>
      </c>
      <c r="AL107" s="40">
        <v>1021</v>
      </c>
      <c r="AM107" s="40">
        <v>1020</v>
      </c>
      <c r="AN107" s="40">
        <v>1014</v>
      </c>
      <c r="AO107" s="40">
        <v>1032</v>
      </c>
      <c r="AP107" s="40">
        <v>1046</v>
      </c>
      <c r="AQ107" s="40">
        <v>1047</v>
      </c>
      <c r="AR107" s="40">
        <v>1047</v>
      </c>
      <c r="AS107" s="40">
        <v>1045</v>
      </c>
      <c r="AT107" s="40">
        <v>1042</v>
      </c>
      <c r="AU107" s="40">
        <v>1042</v>
      </c>
      <c r="AV107" s="40">
        <v>1044</v>
      </c>
      <c r="AW107" s="40">
        <v>1045</v>
      </c>
      <c r="AX107" s="40">
        <v>1046</v>
      </c>
      <c r="AY107" s="40">
        <v>1042</v>
      </c>
      <c r="AZ107" s="40">
        <v>1017</v>
      </c>
      <c r="BA107" s="40">
        <v>1031</v>
      </c>
      <c r="BB107" s="40">
        <v>1035</v>
      </c>
      <c r="BC107" s="40">
        <v>1041</v>
      </c>
      <c r="BD107" s="40">
        <v>1040</v>
      </c>
      <c r="BE107" s="40">
        <v>1040</v>
      </c>
      <c r="BF107" s="40">
        <v>1040</v>
      </c>
      <c r="BG107" s="40">
        <v>1039</v>
      </c>
      <c r="BH107" s="40">
        <v>1040</v>
      </c>
      <c r="BI107" s="40">
        <v>1041</v>
      </c>
      <c r="BJ107" s="40">
        <v>1042</v>
      </c>
      <c r="BK107" s="40">
        <v>1041</v>
      </c>
      <c r="BL107" s="40">
        <v>1022</v>
      </c>
      <c r="BM107" s="40" t="s">
        <v>43</v>
      </c>
      <c r="BN107" s="40" t="s">
        <v>43</v>
      </c>
      <c r="BO107" s="40" t="s">
        <v>43</v>
      </c>
      <c r="BP107" s="40" t="s">
        <v>43</v>
      </c>
      <c r="BQ107" s="40" t="s">
        <v>43</v>
      </c>
      <c r="BR107" s="40" t="s">
        <v>43</v>
      </c>
      <c r="BS107" s="40" t="s">
        <v>43</v>
      </c>
      <c r="BT107" s="40" t="s">
        <v>43</v>
      </c>
      <c r="BU107" s="40" t="s">
        <v>43</v>
      </c>
      <c r="BV107" s="40" t="s">
        <v>43</v>
      </c>
      <c r="BW107" s="40" t="s">
        <v>43</v>
      </c>
    </row>
    <row r="108" spans="1:89" x14ac:dyDescent="0.25">
      <c r="A108" s="11" t="s">
        <v>63</v>
      </c>
      <c r="B108" s="39" t="s">
        <v>44</v>
      </c>
      <c r="C108" s="42" t="s">
        <v>42</v>
      </c>
      <c r="D108" s="40">
        <v>250437</v>
      </c>
      <c r="E108" s="40">
        <v>251494</v>
      </c>
      <c r="F108" s="40">
        <v>252551</v>
      </c>
      <c r="G108" s="40">
        <v>252084</v>
      </c>
      <c r="H108" s="40">
        <v>252297</v>
      </c>
      <c r="I108" s="40">
        <v>252730</v>
      </c>
      <c r="J108" s="40">
        <v>253249</v>
      </c>
      <c r="K108" s="40">
        <v>255095</v>
      </c>
      <c r="L108" s="40">
        <v>255724</v>
      </c>
      <c r="M108" s="40">
        <v>254925</v>
      </c>
      <c r="N108" s="40">
        <v>254400</v>
      </c>
      <c r="O108" s="40">
        <v>253333</v>
      </c>
      <c r="P108" s="40">
        <v>252081</v>
      </c>
      <c r="Q108" s="40">
        <v>253236</v>
      </c>
      <c r="R108" s="40">
        <v>253992</v>
      </c>
      <c r="S108" s="40">
        <v>252424</v>
      </c>
      <c r="T108" s="40">
        <v>252233</v>
      </c>
      <c r="U108" s="40">
        <v>252686</v>
      </c>
      <c r="V108" s="40">
        <v>252721</v>
      </c>
      <c r="W108" s="40">
        <v>254100</v>
      </c>
      <c r="X108" s="40">
        <v>254498</v>
      </c>
      <c r="Y108" s="40">
        <v>253807</v>
      </c>
      <c r="Z108" s="40">
        <v>253781</v>
      </c>
      <c r="AA108" s="40">
        <v>253160</v>
      </c>
      <c r="AB108" s="40">
        <v>251645</v>
      </c>
      <c r="AC108" s="40">
        <v>252575</v>
      </c>
      <c r="AD108" s="40">
        <v>253167</v>
      </c>
      <c r="AE108" s="40">
        <v>253912</v>
      </c>
      <c r="AF108" s="40">
        <v>254183</v>
      </c>
      <c r="AG108" s="40">
        <v>254788</v>
      </c>
      <c r="AH108" s="40">
        <v>255919</v>
      </c>
      <c r="AI108" s="40">
        <v>257968</v>
      </c>
      <c r="AJ108" s="40">
        <v>258150</v>
      </c>
      <c r="AK108" s="40">
        <v>257972</v>
      </c>
      <c r="AL108" s="40">
        <v>258040</v>
      </c>
      <c r="AM108" s="40">
        <v>257296</v>
      </c>
      <c r="AN108" s="40">
        <v>256044</v>
      </c>
      <c r="AO108" s="40">
        <v>257346</v>
      </c>
      <c r="AP108" s="40">
        <v>259127</v>
      </c>
      <c r="AQ108" s="40">
        <v>259463</v>
      </c>
      <c r="AR108" s="40">
        <v>259694</v>
      </c>
      <c r="AS108" s="40">
        <v>260255</v>
      </c>
      <c r="AT108" s="40">
        <v>261378</v>
      </c>
      <c r="AU108" s="40">
        <v>262306</v>
      </c>
      <c r="AV108" s="40">
        <v>262906</v>
      </c>
      <c r="AW108" s="40">
        <v>263301</v>
      </c>
      <c r="AX108" s="40">
        <v>263040</v>
      </c>
      <c r="AY108" s="40">
        <v>262004</v>
      </c>
      <c r="AZ108" s="40">
        <v>260923</v>
      </c>
      <c r="BA108" s="40">
        <v>261819</v>
      </c>
      <c r="BB108" s="40">
        <v>261960</v>
      </c>
      <c r="BC108" s="40">
        <v>262661</v>
      </c>
      <c r="BD108" s="40">
        <v>262529</v>
      </c>
      <c r="BE108" s="40">
        <v>262945</v>
      </c>
      <c r="BF108" s="40">
        <v>263166</v>
      </c>
      <c r="BG108" s="40">
        <v>264357</v>
      </c>
      <c r="BH108" s="40">
        <v>265340</v>
      </c>
      <c r="BI108" s="40">
        <v>264462</v>
      </c>
      <c r="BJ108" s="40">
        <v>263190</v>
      </c>
      <c r="BK108" s="40">
        <v>261895</v>
      </c>
      <c r="BL108" s="40">
        <v>260175</v>
      </c>
      <c r="BM108" s="40" t="s">
        <v>43</v>
      </c>
      <c r="BN108" s="40" t="s">
        <v>43</v>
      </c>
      <c r="BO108" s="40" t="s">
        <v>43</v>
      </c>
      <c r="BP108" s="40" t="s">
        <v>43</v>
      </c>
      <c r="BQ108" s="40" t="s">
        <v>43</v>
      </c>
      <c r="BR108" s="40" t="s">
        <v>43</v>
      </c>
      <c r="BS108" s="40" t="s">
        <v>43</v>
      </c>
      <c r="BT108" s="40" t="s">
        <v>43</v>
      </c>
      <c r="BU108" s="40" t="s">
        <v>43</v>
      </c>
      <c r="BV108" s="40" t="s">
        <v>43</v>
      </c>
      <c r="BW108" s="40" t="s">
        <v>43</v>
      </c>
    </row>
    <row r="109" spans="1:89" x14ac:dyDescent="0.25">
      <c r="A109" s="11" t="s">
        <v>63</v>
      </c>
      <c r="B109" s="39" t="s">
        <v>45</v>
      </c>
      <c r="C109" s="42" t="s">
        <v>46</v>
      </c>
      <c r="D109" s="40">
        <v>32116</v>
      </c>
      <c r="E109" s="40">
        <v>31263</v>
      </c>
      <c r="F109" s="40">
        <v>34543</v>
      </c>
      <c r="G109" s="40">
        <v>32621</v>
      </c>
      <c r="H109" s="40">
        <v>30124</v>
      </c>
      <c r="I109" s="40">
        <v>32756</v>
      </c>
      <c r="J109" s="40">
        <v>33919</v>
      </c>
      <c r="K109" s="40">
        <v>29567</v>
      </c>
      <c r="L109" s="40">
        <v>33224</v>
      </c>
      <c r="M109" s="40">
        <v>33738</v>
      </c>
      <c r="N109" s="40">
        <v>33976</v>
      </c>
      <c r="O109" s="40">
        <v>29441</v>
      </c>
      <c r="P109" s="40">
        <v>31885</v>
      </c>
      <c r="Q109" s="40">
        <v>33118</v>
      </c>
      <c r="R109" s="40">
        <v>33226</v>
      </c>
      <c r="S109" s="40">
        <v>33714</v>
      </c>
      <c r="T109" s="40">
        <v>30551</v>
      </c>
      <c r="U109" s="40">
        <v>33971</v>
      </c>
      <c r="V109" s="40">
        <v>31313</v>
      </c>
      <c r="W109" s="40">
        <v>31483</v>
      </c>
      <c r="X109" s="40">
        <v>33836</v>
      </c>
      <c r="Y109" s="40">
        <v>31129</v>
      </c>
      <c r="Z109" s="40">
        <v>33717</v>
      </c>
      <c r="AA109" s="40">
        <v>29562</v>
      </c>
      <c r="AB109" s="40">
        <v>33161</v>
      </c>
      <c r="AC109" s="40">
        <v>32567</v>
      </c>
      <c r="AD109" s="40">
        <v>36004</v>
      </c>
      <c r="AE109" s="40">
        <v>30199</v>
      </c>
      <c r="AF109" s="40">
        <v>33540</v>
      </c>
      <c r="AG109" s="40">
        <v>31569</v>
      </c>
      <c r="AH109" s="40">
        <v>30785</v>
      </c>
      <c r="AI109" s="40">
        <v>33227</v>
      </c>
      <c r="AJ109" s="40">
        <v>32764</v>
      </c>
      <c r="AK109" s="40">
        <v>31541</v>
      </c>
      <c r="AL109" s="40">
        <v>34216</v>
      </c>
      <c r="AM109" s="40">
        <v>29248</v>
      </c>
      <c r="AN109" s="40">
        <v>34314</v>
      </c>
      <c r="AO109" s="40">
        <v>31903</v>
      </c>
      <c r="AP109" s="40">
        <v>33819</v>
      </c>
      <c r="AQ109" s="40">
        <v>32853</v>
      </c>
      <c r="AR109" s="40">
        <v>31950</v>
      </c>
      <c r="AS109" s="40">
        <v>33071</v>
      </c>
      <c r="AT109" s="40">
        <v>31917</v>
      </c>
      <c r="AU109" s="40">
        <v>34438</v>
      </c>
      <c r="AV109" s="40">
        <v>32493</v>
      </c>
      <c r="AW109" s="40">
        <v>34602</v>
      </c>
      <c r="AX109" s="40">
        <v>34576</v>
      </c>
      <c r="AY109" s="40">
        <v>28918</v>
      </c>
      <c r="AZ109" s="40">
        <v>34825</v>
      </c>
      <c r="BA109" s="40">
        <v>33183</v>
      </c>
      <c r="BB109" s="40">
        <v>34012</v>
      </c>
      <c r="BC109" s="40">
        <v>33081</v>
      </c>
      <c r="BD109" s="40">
        <v>34067</v>
      </c>
      <c r="BE109" s="40">
        <v>29974</v>
      </c>
      <c r="BF109" s="40">
        <v>33123</v>
      </c>
      <c r="BG109" s="40">
        <v>32842</v>
      </c>
      <c r="BH109" s="40">
        <v>33084</v>
      </c>
      <c r="BI109" s="40">
        <v>34009</v>
      </c>
      <c r="BJ109" s="40">
        <v>33405</v>
      </c>
      <c r="BK109" s="40">
        <v>28971</v>
      </c>
      <c r="BL109" s="40">
        <v>34024</v>
      </c>
      <c r="BM109" s="40" t="s">
        <v>43</v>
      </c>
      <c r="BN109" s="40" t="s">
        <v>43</v>
      </c>
      <c r="BO109" s="40" t="s">
        <v>43</v>
      </c>
      <c r="BP109" s="40" t="s">
        <v>43</v>
      </c>
      <c r="BQ109" s="40" t="s">
        <v>43</v>
      </c>
      <c r="BR109" s="40" t="s">
        <v>43</v>
      </c>
      <c r="BS109" s="40" t="s">
        <v>43</v>
      </c>
      <c r="BT109" s="40" t="s">
        <v>43</v>
      </c>
      <c r="BU109" s="40" t="s">
        <v>43</v>
      </c>
      <c r="BV109" s="40" t="s">
        <v>43</v>
      </c>
      <c r="BW109" s="40" t="s">
        <v>43</v>
      </c>
    </row>
    <row r="110" spans="1:89" x14ac:dyDescent="0.25">
      <c r="A110" s="11" t="s">
        <v>63</v>
      </c>
      <c r="B110" s="39" t="s">
        <v>47</v>
      </c>
      <c r="C110" s="42" t="s">
        <v>48</v>
      </c>
      <c r="D110" s="40">
        <v>956754</v>
      </c>
      <c r="E110" s="40">
        <v>948501</v>
      </c>
      <c r="F110" s="40">
        <v>993954</v>
      </c>
      <c r="G110" s="40">
        <v>1114188</v>
      </c>
      <c r="H110" s="40">
        <v>1333459</v>
      </c>
      <c r="I110" s="40">
        <v>1084374</v>
      </c>
      <c r="J110" s="40">
        <v>1002367</v>
      </c>
      <c r="K110" s="40">
        <v>974822</v>
      </c>
      <c r="L110" s="40">
        <v>984554</v>
      </c>
      <c r="M110" s="40">
        <v>994339</v>
      </c>
      <c r="N110" s="40">
        <v>1381958</v>
      </c>
      <c r="O110" s="40">
        <v>1011463</v>
      </c>
      <c r="P110" s="40">
        <v>996392</v>
      </c>
      <c r="Q110" s="40">
        <v>979665</v>
      </c>
      <c r="R110" s="40">
        <v>1021489</v>
      </c>
      <c r="S110" s="40">
        <v>1112241</v>
      </c>
      <c r="T110" s="40">
        <v>1256928</v>
      </c>
      <c r="U110" s="40">
        <v>1113666</v>
      </c>
      <c r="V110" s="40">
        <v>985972</v>
      </c>
      <c r="W110" s="40">
        <v>991700</v>
      </c>
      <c r="X110" s="40">
        <v>1003217</v>
      </c>
      <c r="Y110" s="40">
        <v>1000908</v>
      </c>
      <c r="Z110" s="40">
        <v>1409843</v>
      </c>
      <c r="AA110" s="40">
        <v>1064211</v>
      </c>
      <c r="AB110" s="40">
        <v>990101</v>
      </c>
      <c r="AC110" s="40">
        <v>994489</v>
      </c>
      <c r="AD110" s="40">
        <v>1035463</v>
      </c>
      <c r="AE110" s="40">
        <v>1132421</v>
      </c>
      <c r="AF110" s="40">
        <v>1307270</v>
      </c>
      <c r="AG110" s="40">
        <v>1123055</v>
      </c>
      <c r="AH110" s="40">
        <v>1034561</v>
      </c>
      <c r="AI110" s="40">
        <v>1023840</v>
      </c>
      <c r="AJ110" s="40">
        <v>1027480</v>
      </c>
      <c r="AK110" s="40">
        <v>1034898</v>
      </c>
      <c r="AL110" s="40">
        <v>1455290</v>
      </c>
      <c r="AM110" s="40">
        <v>1061788</v>
      </c>
      <c r="AN110" s="40">
        <v>1057569</v>
      </c>
      <c r="AO110" s="40">
        <v>1016919</v>
      </c>
      <c r="AP110" s="40">
        <v>1066786</v>
      </c>
      <c r="AQ110" s="40">
        <v>1152910</v>
      </c>
      <c r="AR110" s="40">
        <v>1440383</v>
      </c>
      <c r="AS110" s="40">
        <v>1154550</v>
      </c>
      <c r="AT110" s="40">
        <v>1065292</v>
      </c>
      <c r="AU110" s="40">
        <v>1057678</v>
      </c>
      <c r="AV110" s="40">
        <v>1051030</v>
      </c>
      <c r="AW110" s="40">
        <v>1088276</v>
      </c>
      <c r="AX110" s="40">
        <v>1487616</v>
      </c>
      <c r="AY110" s="40">
        <v>1101310</v>
      </c>
      <c r="AZ110" s="40">
        <v>1100143</v>
      </c>
      <c r="BA110" s="40">
        <v>1071842</v>
      </c>
      <c r="BB110" s="40">
        <v>1126500</v>
      </c>
      <c r="BC110" s="40">
        <v>1157337</v>
      </c>
      <c r="BD110" s="40">
        <v>1446491</v>
      </c>
      <c r="BE110" s="40">
        <v>1203889</v>
      </c>
      <c r="BF110" s="40">
        <v>1133465</v>
      </c>
      <c r="BG110" s="40">
        <v>1080630</v>
      </c>
      <c r="BH110" s="40">
        <v>1088280</v>
      </c>
      <c r="BI110" s="40">
        <v>1110885</v>
      </c>
      <c r="BJ110" s="40">
        <v>1474139</v>
      </c>
      <c r="BK110" s="40">
        <v>1116317</v>
      </c>
      <c r="BL110" s="40">
        <v>1097245</v>
      </c>
      <c r="BM110" s="40" t="s">
        <v>43</v>
      </c>
      <c r="BN110" s="40" t="s">
        <v>43</v>
      </c>
      <c r="BO110" s="40" t="s">
        <v>43</v>
      </c>
      <c r="BP110" s="40" t="s">
        <v>43</v>
      </c>
      <c r="BQ110" s="40" t="s">
        <v>43</v>
      </c>
      <c r="BR110" s="40" t="s">
        <v>43</v>
      </c>
      <c r="BS110" s="40" t="s">
        <v>43</v>
      </c>
      <c r="BT110" s="40" t="s">
        <v>43</v>
      </c>
      <c r="BU110" s="40" t="s">
        <v>43</v>
      </c>
      <c r="BV110" s="40" t="s">
        <v>43</v>
      </c>
      <c r="BW110" s="40" t="s">
        <v>43</v>
      </c>
    </row>
    <row r="111" spans="1:89" x14ac:dyDescent="0.25">
      <c r="A111" s="11" t="s">
        <v>63</v>
      </c>
      <c r="B111" s="39" t="s">
        <v>49</v>
      </c>
      <c r="C111" s="42" t="s">
        <v>48</v>
      </c>
      <c r="D111" s="40">
        <v>6643065</v>
      </c>
      <c r="E111" s="40">
        <v>6907478</v>
      </c>
      <c r="F111" s="40">
        <v>7951263</v>
      </c>
      <c r="G111" s="40">
        <v>7342111</v>
      </c>
      <c r="H111" s="40">
        <v>6837063</v>
      </c>
      <c r="I111" s="40">
        <v>7740353</v>
      </c>
      <c r="J111" s="40">
        <v>7654097</v>
      </c>
      <c r="K111" s="40">
        <v>6611291</v>
      </c>
      <c r="L111" s="40">
        <v>7493343</v>
      </c>
      <c r="M111" s="40">
        <v>7206099</v>
      </c>
      <c r="N111" s="40">
        <v>7258254</v>
      </c>
      <c r="O111" s="40">
        <v>7009851</v>
      </c>
      <c r="P111" s="40">
        <v>6355564</v>
      </c>
      <c r="Q111" s="40">
        <v>7209304</v>
      </c>
      <c r="R111" s="40">
        <v>7711357</v>
      </c>
      <c r="S111" s="40">
        <v>7416403</v>
      </c>
      <c r="T111" s="40">
        <v>7175047</v>
      </c>
      <c r="U111" s="40">
        <v>7902747</v>
      </c>
      <c r="V111" s="40">
        <v>7104297</v>
      </c>
      <c r="W111" s="40">
        <v>6820500</v>
      </c>
      <c r="X111" s="40">
        <v>7629021</v>
      </c>
      <c r="Y111" s="40">
        <v>7023083</v>
      </c>
      <c r="Z111" s="40">
        <v>7385694</v>
      </c>
      <c r="AA111" s="40">
        <v>6945583</v>
      </c>
      <c r="AB111" s="40">
        <v>7025285</v>
      </c>
      <c r="AC111" s="40">
        <v>7439864</v>
      </c>
      <c r="AD111" s="40">
        <v>8947466</v>
      </c>
      <c r="AE111" s="40">
        <v>7387623</v>
      </c>
      <c r="AF111" s="40">
        <v>8300968</v>
      </c>
      <c r="AG111" s="40">
        <v>7996905</v>
      </c>
      <c r="AH111" s="40">
        <v>7596920</v>
      </c>
      <c r="AI111" s="40">
        <v>7898370</v>
      </c>
      <c r="AJ111" s="40">
        <v>8043472</v>
      </c>
      <c r="AK111" s="40">
        <v>7729568</v>
      </c>
      <c r="AL111" s="40">
        <v>8206723</v>
      </c>
      <c r="AM111" s="40">
        <v>7264173</v>
      </c>
      <c r="AN111" s="40">
        <v>7910051</v>
      </c>
      <c r="AO111" s="40">
        <v>7971576</v>
      </c>
      <c r="AP111" s="40">
        <v>9135757</v>
      </c>
      <c r="AQ111" s="40">
        <v>8509690</v>
      </c>
      <c r="AR111" s="40">
        <v>8243043</v>
      </c>
      <c r="AS111" s="40">
        <v>8899625</v>
      </c>
      <c r="AT111" s="40">
        <v>8558088</v>
      </c>
      <c r="AU111" s="40">
        <v>8748042</v>
      </c>
      <c r="AV111" s="40">
        <v>8475363</v>
      </c>
      <c r="AW111" s="40">
        <v>8438704</v>
      </c>
      <c r="AX111" s="40">
        <v>8192500</v>
      </c>
      <c r="AY111" s="40">
        <v>7245315</v>
      </c>
      <c r="AZ111" s="40">
        <v>7798366</v>
      </c>
      <c r="BA111" s="40">
        <v>7763519</v>
      </c>
      <c r="BB111" s="40">
        <v>8494509</v>
      </c>
      <c r="BC111" s="40">
        <v>8103649</v>
      </c>
      <c r="BD111" s="40">
        <v>8050779</v>
      </c>
      <c r="BE111" s="40">
        <v>7274247</v>
      </c>
      <c r="BF111" s="40">
        <v>8163497</v>
      </c>
      <c r="BG111" s="40">
        <v>7527401</v>
      </c>
      <c r="BH111" s="40">
        <v>7581053</v>
      </c>
      <c r="BI111" s="40">
        <v>7871856</v>
      </c>
      <c r="BJ111" s="40">
        <v>7328715</v>
      </c>
      <c r="BK111" s="40">
        <v>6573460</v>
      </c>
      <c r="BL111" s="40">
        <v>7233159</v>
      </c>
      <c r="BM111" s="10">
        <f>BA111*1+CA111</f>
        <v>7763519.0296385102</v>
      </c>
      <c r="BN111" s="10">
        <f t="shared" ref="BN111" si="91">BB111*1+CB111</f>
        <v>8494509.0166595411</v>
      </c>
      <c r="BO111" s="10">
        <f t="shared" ref="BO111" si="92">BC111*1+CC111</f>
        <v>8103649.0249788854</v>
      </c>
      <c r="BP111" s="10">
        <f t="shared" ref="BP111" si="93">BD111*1+CD111</f>
        <v>8050779.0416986011</v>
      </c>
      <c r="BQ111" s="10">
        <f t="shared" ref="BQ111" si="94">BE111*1+CE111</f>
        <v>7274246.9845931707</v>
      </c>
      <c r="BR111" s="10">
        <f t="shared" ref="BR111" si="95">BF111*1+CF111</f>
        <v>8163497.0162383243</v>
      </c>
      <c r="BS111" s="10">
        <f t="shared" ref="BS111" si="96">BG111*1+CG111</f>
        <v>7527401.0329747237</v>
      </c>
      <c r="BT111" s="10">
        <f t="shared" ref="BT111" si="97">BH111*1+CH111</f>
        <v>7581053.0029135067</v>
      </c>
      <c r="BU111" s="10">
        <f t="shared" ref="BU111" si="98">BI111*1+CI111</f>
        <v>7871856.0223373538</v>
      </c>
      <c r="BV111" s="10">
        <f t="shared" ref="BV111" si="99">BJ111*1+CJ111</f>
        <v>7328715.0024181418</v>
      </c>
      <c r="BW111" s="10">
        <f t="shared" ref="BW111" si="100">BK111*1+CK111</f>
        <v>6573459.9840593897</v>
      </c>
      <c r="BY111" t="s">
        <v>49</v>
      </c>
      <c r="BZ111">
        <f>((BL111/D111)^(1/5))-1</f>
        <v>1.7166157099415713E-2</v>
      </c>
      <c r="CA111">
        <f>((BA111/E111)^(1/4))-1</f>
        <v>2.963851000477713E-2</v>
      </c>
      <c r="CB111">
        <f>((BB111/F111)^(1/4))-1</f>
        <v>1.6659540613418011E-2</v>
      </c>
      <c r="CC111">
        <f>((BC111/G111)^(1/4))-1</f>
        <v>2.4978885280392715E-2</v>
      </c>
      <c r="CD111">
        <f>((BD111/H111)^(1/4))-1</f>
        <v>4.1698600853255607E-2</v>
      </c>
      <c r="CE111">
        <f>((BE111/I111)^(1/4))-1</f>
        <v>-1.5406829314223991E-2</v>
      </c>
      <c r="CF111">
        <f>((BF111/J111)^(1/4))-1</f>
        <v>1.6238324253887493E-2</v>
      </c>
      <c r="CG111">
        <f>((BG111/K111)^(1/4))-1</f>
        <v>3.2974723840307751E-2</v>
      </c>
      <c r="CH111">
        <f>((BH111/L111)^(1/4))-1</f>
        <v>2.9135064891441242E-3</v>
      </c>
      <c r="CI111">
        <f>((BI111/M111)^(1/4))-1</f>
        <v>2.2337353733768328E-2</v>
      </c>
      <c r="CJ111">
        <f>((BJ111/N111)^(1/4))-1</f>
        <v>2.4181413810206998E-3</v>
      </c>
      <c r="CK111">
        <f>((BK111/O111)^(1/4))-1</f>
        <v>-1.5940610770732833E-2</v>
      </c>
    </row>
    <row r="112" spans="1:89" x14ac:dyDescent="0.25">
      <c r="A112" s="11" t="s">
        <v>63</v>
      </c>
      <c r="B112" s="39" t="s">
        <v>50</v>
      </c>
      <c r="C112" s="42" t="s">
        <v>48</v>
      </c>
      <c r="D112" s="40">
        <v>2814317</v>
      </c>
      <c r="E112" s="40">
        <v>2959376</v>
      </c>
      <c r="F112" s="40">
        <v>3439501</v>
      </c>
      <c r="G112" s="40">
        <v>3183818</v>
      </c>
      <c r="H112" s="40">
        <v>2989832</v>
      </c>
      <c r="I112" s="40">
        <v>3366563</v>
      </c>
      <c r="J112" s="40">
        <v>3358464</v>
      </c>
      <c r="K112" s="40">
        <v>2968729</v>
      </c>
      <c r="L112" s="40">
        <v>3354879</v>
      </c>
      <c r="M112" s="40">
        <v>3256402</v>
      </c>
      <c r="N112" s="40">
        <v>3274300</v>
      </c>
      <c r="O112" s="40">
        <v>3120774</v>
      </c>
      <c r="P112" s="40">
        <v>2757509</v>
      </c>
      <c r="Q112" s="40">
        <v>3120014</v>
      </c>
      <c r="R112" s="40">
        <v>3367054</v>
      </c>
      <c r="S112" s="40">
        <v>3232860</v>
      </c>
      <c r="T112" s="40">
        <v>3146238</v>
      </c>
      <c r="U112" s="40">
        <v>3509108</v>
      </c>
      <c r="V112" s="40">
        <v>3233584</v>
      </c>
      <c r="W112" s="40">
        <v>3140185</v>
      </c>
      <c r="X112" s="40">
        <v>3406646</v>
      </c>
      <c r="Y112" s="40">
        <v>3189053</v>
      </c>
      <c r="Z112" s="40">
        <v>3349986</v>
      </c>
      <c r="AA112" s="40">
        <v>3185526</v>
      </c>
      <c r="AB112" s="40">
        <v>3026160</v>
      </c>
      <c r="AC112" s="40">
        <v>3166406</v>
      </c>
      <c r="AD112" s="40">
        <v>3911350</v>
      </c>
      <c r="AE112" s="40">
        <v>3155236</v>
      </c>
      <c r="AF112" s="40">
        <v>3626467</v>
      </c>
      <c r="AG112" s="40">
        <v>3585692</v>
      </c>
      <c r="AH112" s="40">
        <v>3373376</v>
      </c>
      <c r="AI112" s="40">
        <v>3561126</v>
      </c>
      <c r="AJ112" s="40">
        <v>3621905</v>
      </c>
      <c r="AK112" s="40">
        <v>3435551</v>
      </c>
      <c r="AL112" s="40">
        <v>3688536</v>
      </c>
      <c r="AM112" s="40">
        <v>3271398</v>
      </c>
      <c r="AN112" s="40">
        <v>3375555</v>
      </c>
      <c r="AO112" s="40">
        <v>3295936</v>
      </c>
      <c r="AP112" s="40">
        <v>3829788</v>
      </c>
      <c r="AQ112" s="40">
        <v>3562039</v>
      </c>
      <c r="AR112" s="40">
        <v>3564345</v>
      </c>
      <c r="AS112" s="40">
        <v>3756186</v>
      </c>
      <c r="AT112" s="40">
        <v>3509716</v>
      </c>
      <c r="AU112" s="40">
        <v>3626786</v>
      </c>
      <c r="AV112" s="40">
        <v>3396765</v>
      </c>
      <c r="AW112" s="40">
        <v>3729863</v>
      </c>
      <c r="AX112" s="40">
        <v>3693781</v>
      </c>
      <c r="AY112" s="40">
        <v>3236917</v>
      </c>
      <c r="AZ112" s="40">
        <v>3250601</v>
      </c>
      <c r="BA112" s="40">
        <v>3264663</v>
      </c>
      <c r="BB112" s="40">
        <v>3591159</v>
      </c>
      <c r="BC112" s="40">
        <v>3526533</v>
      </c>
      <c r="BD112" s="40">
        <v>3497229</v>
      </c>
      <c r="BE112" s="40">
        <v>3151865</v>
      </c>
      <c r="BF112" s="40">
        <v>3606336</v>
      </c>
      <c r="BG112" s="40">
        <v>3335371</v>
      </c>
      <c r="BH112" s="40">
        <v>3354294</v>
      </c>
      <c r="BI112" s="40">
        <v>3461782</v>
      </c>
      <c r="BJ112" s="40">
        <v>3350143</v>
      </c>
      <c r="BK112" s="40">
        <v>2956209</v>
      </c>
      <c r="BL112" s="40">
        <v>3101550</v>
      </c>
      <c r="BM112" s="40" t="s">
        <v>43</v>
      </c>
      <c r="BN112" s="40" t="s">
        <v>43</v>
      </c>
      <c r="BO112" s="40" t="s">
        <v>43</v>
      </c>
      <c r="BP112" s="40" t="s">
        <v>43</v>
      </c>
      <c r="BQ112" s="40" t="s">
        <v>43</v>
      </c>
      <c r="BR112" s="40" t="s">
        <v>43</v>
      </c>
      <c r="BS112" s="40" t="s">
        <v>43</v>
      </c>
      <c r="BT112" s="40" t="s">
        <v>43</v>
      </c>
      <c r="BU112" s="40" t="s">
        <v>43</v>
      </c>
      <c r="BV112" s="40" t="s">
        <v>43</v>
      </c>
      <c r="BW112" s="40" t="s">
        <v>43</v>
      </c>
    </row>
    <row r="113" spans="1:89" x14ac:dyDescent="0.25">
      <c r="A113" s="11" t="s">
        <v>63</v>
      </c>
      <c r="B113" s="39" t="s">
        <v>51</v>
      </c>
      <c r="C113" s="42" t="s">
        <v>48</v>
      </c>
      <c r="D113" s="40">
        <v>3828748</v>
      </c>
      <c r="E113" s="40">
        <v>3948102</v>
      </c>
      <c r="F113" s="40">
        <v>4511762</v>
      </c>
      <c r="G113" s="40">
        <v>4158293</v>
      </c>
      <c r="H113" s="40">
        <v>3847231</v>
      </c>
      <c r="I113" s="40">
        <v>4373790</v>
      </c>
      <c r="J113" s="40">
        <v>4295633</v>
      </c>
      <c r="K113" s="40">
        <v>3642562</v>
      </c>
      <c r="L113" s="40">
        <v>4138464</v>
      </c>
      <c r="M113" s="40">
        <v>3949697</v>
      </c>
      <c r="N113" s="40">
        <v>3983954</v>
      </c>
      <c r="O113" s="40">
        <v>3889077</v>
      </c>
      <c r="P113" s="40">
        <v>3598055</v>
      </c>
      <c r="Q113" s="40">
        <v>4089290</v>
      </c>
      <c r="R113" s="40">
        <v>4344303</v>
      </c>
      <c r="S113" s="40">
        <v>4183543</v>
      </c>
      <c r="T113" s="40">
        <v>4028809</v>
      </c>
      <c r="U113" s="40">
        <v>4393639</v>
      </c>
      <c r="V113" s="40">
        <v>3870713</v>
      </c>
      <c r="W113" s="40">
        <v>3680315</v>
      </c>
      <c r="X113" s="40">
        <v>4222375</v>
      </c>
      <c r="Y113" s="40">
        <v>3834030</v>
      </c>
      <c r="Z113" s="40">
        <v>4035708</v>
      </c>
      <c r="AA113" s="40">
        <v>3760058</v>
      </c>
      <c r="AB113" s="40">
        <v>3999125</v>
      </c>
      <c r="AC113" s="40">
        <v>4273458</v>
      </c>
      <c r="AD113" s="40">
        <v>5036116</v>
      </c>
      <c r="AE113" s="40">
        <v>4232387</v>
      </c>
      <c r="AF113" s="40">
        <v>4674502</v>
      </c>
      <c r="AG113" s="40">
        <v>4411213</v>
      </c>
      <c r="AH113" s="40">
        <v>4223545</v>
      </c>
      <c r="AI113" s="40">
        <v>4337244</v>
      </c>
      <c r="AJ113" s="40">
        <v>4421567</v>
      </c>
      <c r="AK113" s="40">
        <v>4294017</v>
      </c>
      <c r="AL113" s="40">
        <v>4518187</v>
      </c>
      <c r="AM113" s="40">
        <v>3992774</v>
      </c>
      <c r="AN113" s="40">
        <v>4534497</v>
      </c>
      <c r="AO113" s="40">
        <v>4675640</v>
      </c>
      <c r="AP113" s="40">
        <v>5305968</v>
      </c>
      <c r="AQ113" s="40">
        <v>4947651</v>
      </c>
      <c r="AR113" s="40">
        <v>4678698</v>
      </c>
      <c r="AS113" s="40">
        <v>5143439</v>
      </c>
      <c r="AT113" s="40">
        <v>5048372</v>
      </c>
      <c r="AU113" s="40">
        <v>5121256</v>
      </c>
      <c r="AV113" s="40">
        <v>5078598</v>
      </c>
      <c r="AW113" s="40">
        <v>4708842</v>
      </c>
      <c r="AX113" s="40">
        <v>4498719</v>
      </c>
      <c r="AY113" s="40">
        <v>4008398</v>
      </c>
      <c r="AZ113" s="40">
        <v>4547765</v>
      </c>
      <c r="BA113" s="40">
        <v>4498857</v>
      </c>
      <c r="BB113" s="40">
        <v>4903350</v>
      </c>
      <c r="BC113" s="40">
        <v>4577116</v>
      </c>
      <c r="BD113" s="40">
        <v>4553550</v>
      </c>
      <c r="BE113" s="40">
        <v>4122382</v>
      </c>
      <c r="BF113" s="40">
        <v>4557161</v>
      </c>
      <c r="BG113" s="40">
        <v>4192030</v>
      </c>
      <c r="BH113" s="40">
        <v>4226759</v>
      </c>
      <c r="BI113" s="40">
        <v>4410075</v>
      </c>
      <c r="BJ113" s="40">
        <v>3978572</v>
      </c>
      <c r="BK113" s="40">
        <v>3617251</v>
      </c>
      <c r="BL113" s="40">
        <v>4131608</v>
      </c>
      <c r="BM113" s="40" t="s">
        <v>43</v>
      </c>
      <c r="BN113" s="40" t="s">
        <v>43</v>
      </c>
      <c r="BO113" s="40" t="s">
        <v>43</v>
      </c>
      <c r="BP113" s="40" t="s">
        <v>43</v>
      </c>
      <c r="BQ113" s="40" t="s">
        <v>43</v>
      </c>
      <c r="BR113" s="40" t="s">
        <v>43</v>
      </c>
      <c r="BS113" s="40" t="s">
        <v>43</v>
      </c>
      <c r="BT113" s="40" t="s">
        <v>43</v>
      </c>
      <c r="BU113" s="40" t="s">
        <v>43</v>
      </c>
      <c r="BV113" s="40" t="s">
        <v>43</v>
      </c>
      <c r="BW113" s="40" t="s">
        <v>43</v>
      </c>
    </row>
    <row r="114" spans="1:89" x14ac:dyDescent="0.25">
      <c r="A114" s="11" t="s">
        <v>63</v>
      </c>
      <c r="B114" s="39" t="s">
        <v>52</v>
      </c>
      <c r="C114" s="42" t="s">
        <v>48</v>
      </c>
      <c r="D114" s="40">
        <v>1743340</v>
      </c>
      <c r="E114" s="40">
        <v>1708323</v>
      </c>
      <c r="F114" s="40">
        <v>1905600</v>
      </c>
      <c r="G114" s="40">
        <v>1713008</v>
      </c>
      <c r="H114" s="40">
        <v>1626773</v>
      </c>
      <c r="I114" s="40">
        <v>2013362</v>
      </c>
      <c r="J114" s="40">
        <v>1883634</v>
      </c>
      <c r="K114" s="40">
        <v>1540204</v>
      </c>
      <c r="L114" s="40">
        <v>1848715</v>
      </c>
      <c r="M114" s="40">
        <v>1807836</v>
      </c>
      <c r="N114" s="40">
        <v>1749834</v>
      </c>
      <c r="O114" s="40">
        <v>1586248</v>
      </c>
      <c r="P114" s="40">
        <v>1714912</v>
      </c>
      <c r="Q114" s="40">
        <v>1859899</v>
      </c>
      <c r="R114" s="40">
        <v>1921479</v>
      </c>
      <c r="S114" s="40">
        <v>1863636</v>
      </c>
      <c r="T114" s="40">
        <v>1795807</v>
      </c>
      <c r="U114" s="40">
        <v>2008711</v>
      </c>
      <c r="V114" s="40">
        <v>1772524</v>
      </c>
      <c r="W114" s="40">
        <v>1657145</v>
      </c>
      <c r="X114" s="40">
        <v>1914243</v>
      </c>
      <c r="Y114" s="40">
        <v>1720040</v>
      </c>
      <c r="Z114" s="40">
        <v>1780895</v>
      </c>
      <c r="AA114" s="40">
        <v>1545903</v>
      </c>
      <c r="AB114" s="40">
        <v>1878067</v>
      </c>
      <c r="AC114" s="40">
        <v>1953427</v>
      </c>
      <c r="AD114" s="40">
        <v>2290081</v>
      </c>
      <c r="AE114" s="40">
        <v>1912414</v>
      </c>
      <c r="AF114" s="40">
        <v>2112105</v>
      </c>
      <c r="AG114" s="40">
        <v>2062337</v>
      </c>
      <c r="AH114" s="40">
        <v>1943899</v>
      </c>
      <c r="AI114" s="40">
        <v>1889603</v>
      </c>
      <c r="AJ114" s="40">
        <v>2021348</v>
      </c>
      <c r="AK114" s="40">
        <v>2008156</v>
      </c>
      <c r="AL114" s="40">
        <v>2061983</v>
      </c>
      <c r="AM114" s="40">
        <v>1693401</v>
      </c>
      <c r="AN114" s="40">
        <v>2258254</v>
      </c>
      <c r="AO114" s="40">
        <v>2362937</v>
      </c>
      <c r="AP114" s="40">
        <v>2618881</v>
      </c>
      <c r="AQ114" s="40">
        <v>2504333</v>
      </c>
      <c r="AR114" s="40">
        <v>2265468</v>
      </c>
      <c r="AS114" s="40">
        <v>2717026</v>
      </c>
      <c r="AT114" s="40">
        <v>2669827</v>
      </c>
      <c r="AU114" s="40">
        <v>2645912</v>
      </c>
      <c r="AV114" s="40">
        <v>2649039</v>
      </c>
      <c r="AW114" s="40">
        <v>2079129</v>
      </c>
      <c r="AX114" s="40">
        <v>2003053</v>
      </c>
      <c r="AY114" s="40">
        <v>1602394</v>
      </c>
      <c r="AZ114" s="40">
        <v>1966001</v>
      </c>
      <c r="BA114" s="40">
        <v>1855171</v>
      </c>
      <c r="BB114" s="40">
        <v>2036672</v>
      </c>
      <c r="BC114" s="40">
        <v>1952282</v>
      </c>
      <c r="BD114" s="40">
        <v>1948261</v>
      </c>
      <c r="BE114" s="40">
        <v>1773538</v>
      </c>
      <c r="BF114" s="40">
        <v>1839947</v>
      </c>
      <c r="BG114" s="40">
        <v>1656586</v>
      </c>
      <c r="BH114" s="40">
        <v>1815928</v>
      </c>
      <c r="BI114" s="40">
        <v>1964408</v>
      </c>
      <c r="BJ114" s="40">
        <v>1737372</v>
      </c>
      <c r="BK114" s="40">
        <v>1592029</v>
      </c>
      <c r="BL114" s="40">
        <v>1830311</v>
      </c>
      <c r="BM114" s="40" t="s">
        <v>43</v>
      </c>
      <c r="BN114" s="40" t="s">
        <v>43</v>
      </c>
      <c r="BO114" s="40" t="s">
        <v>43</v>
      </c>
      <c r="BP114" s="40" t="s">
        <v>43</v>
      </c>
      <c r="BQ114" s="40" t="s">
        <v>43</v>
      </c>
      <c r="BR114" s="40" t="s">
        <v>43</v>
      </c>
      <c r="BS114" s="40" t="s">
        <v>43</v>
      </c>
      <c r="BT114" s="40" t="s">
        <v>43</v>
      </c>
      <c r="BU114" s="40" t="s">
        <v>43</v>
      </c>
      <c r="BV114" s="40" t="s">
        <v>43</v>
      </c>
      <c r="BW114" s="40" t="s">
        <v>43</v>
      </c>
    </row>
    <row r="115" spans="1:89" x14ac:dyDescent="0.25">
      <c r="A115" s="11" t="s">
        <v>63</v>
      </c>
      <c r="B115" s="39" t="s">
        <v>53</v>
      </c>
      <c r="C115" s="42" t="s">
        <v>48</v>
      </c>
      <c r="D115" s="40">
        <v>2085408</v>
      </c>
      <c r="E115" s="40">
        <v>2239779</v>
      </c>
      <c r="F115" s="40">
        <v>2606162</v>
      </c>
      <c r="G115" s="40">
        <v>2445285</v>
      </c>
      <c r="H115" s="40">
        <v>2220458</v>
      </c>
      <c r="I115" s="40">
        <v>2360428</v>
      </c>
      <c r="J115" s="40">
        <v>2411998</v>
      </c>
      <c r="K115" s="40">
        <v>2102358</v>
      </c>
      <c r="L115" s="40">
        <v>2289750</v>
      </c>
      <c r="M115" s="40">
        <v>2141861</v>
      </c>
      <c r="N115" s="40">
        <v>2234120</v>
      </c>
      <c r="O115" s="40">
        <v>2302829</v>
      </c>
      <c r="P115" s="40">
        <v>1883143</v>
      </c>
      <c r="Q115" s="40">
        <v>2229391</v>
      </c>
      <c r="R115" s="40">
        <v>2422825</v>
      </c>
      <c r="S115" s="40">
        <v>2319907</v>
      </c>
      <c r="T115" s="40">
        <v>2233003</v>
      </c>
      <c r="U115" s="40">
        <v>2384929</v>
      </c>
      <c r="V115" s="40">
        <v>2098188</v>
      </c>
      <c r="W115" s="40">
        <v>2023170</v>
      </c>
      <c r="X115" s="40">
        <v>2308132</v>
      </c>
      <c r="Y115" s="40">
        <v>2113990</v>
      </c>
      <c r="Z115" s="40">
        <v>2254813</v>
      </c>
      <c r="AA115" s="40">
        <v>2214155</v>
      </c>
      <c r="AB115" s="40">
        <v>2121059</v>
      </c>
      <c r="AC115" s="40">
        <v>2320031</v>
      </c>
      <c r="AD115" s="40">
        <v>2746035</v>
      </c>
      <c r="AE115" s="40">
        <v>2319973</v>
      </c>
      <c r="AF115" s="40">
        <v>2562397</v>
      </c>
      <c r="AG115" s="40">
        <v>2348876</v>
      </c>
      <c r="AH115" s="40">
        <v>2279646</v>
      </c>
      <c r="AI115" s="40">
        <v>2447642</v>
      </c>
      <c r="AJ115" s="40">
        <v>2400219</v>
      </c>
      <c r="AK115" s="40">
        <v>2285862</v>
      </c>
      <c r="AL115" s="40">
        <v>2456204</v>
      </c>
      <c r="AM115" s="40">
        <v>2299374</v>
      </c>
      <c r="AN115" s="40">
        <v>2276243</v>
      </c>
      <c r="AO115" s="40">
        <v>2312703</v>
      </c>
      <c r="AP115" s="40">
        <v>2687087</v>
      </c>
      <c r="AQ115" s="40">
        <v>2443318</v>
      </c>
      <c r="AR115" s="40">
        <v>2413230</v>
      </c>
      <c r="AS115" s="40">
        <v>2426413</v>
      </c>
      <c r="AT115" s="40">
        <v>2378546</v>
      </c>
      <c r="AU115" s="40">
        <v>2475344</v>
      </c>
      <c r="AV115" s="40">
        <v>2429560</v>
      </c>
      <c r="AW115" s="40">
        <v>2629712</v>
      </c>
      <c r="AX115" s="40">
        <v>2495666</v>
      </c>
      <c r="AY115" s="40">
        <v>2406004</v>
      </c>
      <c r="AZ115" s="40">
        <v>2581764</v>
      </c>
      <c r="BA115" s="40">
        <v>2643686</v>
      </c>
      <c r="BB115" s="40">
        <v>2866678</v>
      </c>
      <c r="BC115" s="40">
        <v>2624834</v>
      </c>
      <c r="BD115" s="40">
        <v>2605289</v>
      </c>
      <c r="BE115" s="40">
        <v>2348844</v>
      </c>
      <c r="BF115" s="40">
        <v>2717214</v>
      </c>
      <c r="BG115" s="40">
        <v>2535444</v>
      </c>
      <c r="BH115" s="40">
        <v>2410830</v>
      </c>
      <c r="BI115" s="40">
        <v>2445667</v>
      </c>
      <c r="BJ115" s="40">
        <v>2241200</v>
      </c>
      <c r="BK115" s="40">
        <v>2025222</v>
      </c>
      <c r="BL115" s="40">
        <v>2301298</v>
      </c>
      <c r="BM115" s="40" t="s">
        <v>43</v>
      </c>
      <c r="BN115" s="40" t="s">
        <v>43</v>
      </c>
      <c r="BO115" s="40" t="s">
        <v>43</v>
      </c>
      <c r="BP115" s="40" t="s">
        <v>43</v>
      </c>
      <c r="BQ115" s="40" t="s">
        <v>43</v>
      </c>
      <c r="BR115" s="40" t="s">
        <v>43</v>
      </c>
      <c r="BS115" s="40" t="s">
        <v>43</v>
      </c>
      <c r="BT115" s="40" t="s">
        <v>43</v>
      </c>
      <c r="BU115" s="40" t="s">
        <v>43</v>
      </c>
      <c r="BV115" s="40" t="s">
        <v>43</v>
      </c>
      <c r="BW115" s="40" t="s">
        <v>43</v>
      </c>
    </row>
    <row r="116" spans="1:89" x14ac:dyDescent="0.25">
      <c r="B116" s="11" t="s">
        <v>64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</row>
    <row r="117" spans="1:89" x14ac:dyDescent="0.25">
      <c r="A117" s="11" t="s">
        <v>64</v>
      </c>
      <c r="B117" s="39" t="s">
        <v>20</v>
      </c>
      <c r="C117" s="42" t="s">
        <v>42</v>
      </c>
      <c r="D117" s="40">
        <v>233</v>
      </c>
      <c r="E117" s="40">
        <v>236</v>
      </c>
      <c r="F117" s="40">
        <v>236</v>
      </c>
      <c r="G117" s="40">
        <v>236</v>
      </c>
      <c r="H117" s="40">
        <v>236</v>
      </c>
      <c r="I117" s="40">
        <v>236</v>
      </c>
      <c r="J117" s="40">
        <v>236</v>
      </c>
      <c r="K117" s="40">
        <v>236</v>
      </c>
      <c r="L117" s="40">
        <v>236</v>
      </c>
      <c r="M117" s="40">
        <v>235</v>
      </c>
      <c r="N117" s="40">
        <v>233</v>
      </c>
      <c r="O117" s="40">
        <v>233</v>
      </c>
      <c r="P117" s="40">
        <v>229</v>
      </c>
      <c r="Q117" s="40">
        <v>231</v>
      </c>
      <c r="R117" s="40">
        <v>230</v>
      </c>
      <c r="S117" s="40">
        <v>228</v>
      </c>
      <c r="T117" s="40">
        <v>228</v>
      </c>
      <c r="U117" s="40">
        <v>228</v>
      </c>
      <c r="V117" s="40">
        <v>226</v>
      </c>
      <c r="W117" s="40">
        <v>226</v>
      </c>
      <c r="X117" s="40">
        <v>226</v>
      </c>
      <c r="Y117" s="40">
        <v>226</v>
      </c>
      <c r="Z117" s="40">
        <v>226</v>
      </c>
      <c r="AA117" s="40">
        <v>226</v>
      </c>
      <c r="AB117" s="40">
        <v>224</v>
      </c>
      <c r="AC117" s="40">
        <v>228</v>
      </c>
      <c r="AD117" s="40">
        <v>229</v>
      </c>
      <c r="AE117" s="40">
        <v>229</v>
      </c>
      <c r="AF117" s="40">
        <v>227</v>
      </c>
      <c r="AG117" s="40">
        <v>227</v>
      </c>
      <c r="AH117" s="40">
        <v>226</v>
      </c>
      <c r="AI117" s="40">
        <v>225</v>
      </c>
      <c r="AJ117" s="40">
        <v>225</v>
      </c>
      <c r="AK117" s="40">
        <v>225</v>
      </c>
      <c r="AL117" s="40">
        <v>224</v>
      </c>
      <c r="AM117" s="40">
        <v>224</v>
      </c>
      <c r="AN117" s="40">
        <v>227</v>
      </c>
      <c r="AO117" s="40">
        <v>229</v>
      </c>
      <c r="AP117" s="40">
        <v>229</v>
      </c>
      <c r="AQ117" s="40">
        <v>228</v>
      </c>
      <c r="AR117" s="40">
        <v>227</v>
      </c>
      <c r="AS117" s="40">
        <v>227</v>
      </c>
      <c r="AT117" s="40">
        <v>228</v>
      </c>
      <c r="AU117" s="40">
        <v>228</v>
      </c>
      <c r="AV117" s="40">
        <v>228</v>
      </c>
      <c r="AW117" s="40">
        <v>227</v>
      </c>
      <c r="AX117" s="40">
        <v>227</v>
      </c>
      <c r="AY117" s="40">
        <v>227</v>
      </c>
      <c r="AZ117" s="40">
        <v>230</v>
      </c>
      <c r="BA117" s="40">
        <v>235</v>
      </c>
      <c r="BB117" s="40">
        <v>235</v>
      </c>
      <c r="BC117" s="40">
        <v>235</v>
      </c>
      <c r="BD117" s="40">
        <v>235</v>
      </c>
      <c r="BE117" s="40">
        <v>235</v>
      </c>
      <c r="BF117" s="40">
        <v>235</v>
      </c>
      <c r="BG117" s="40">
        <v>235</v>
      </c>
      <c r="BH117" s="40">
        <v>235</v>
      </c>
      <c r="BI117" s="40">
        <v>234</v>
      </c>
      <c r="BJ117" s="40">
        <v>234</v>
      </c>
      <c r="BK117" s="40">
        <v>234</v>
      </c>
      <c r="BL117" s="40">
        <v>234</v>
      </c>
      <c r="BM117" s="40" t="s">
        <v>43</v>
      </c>
      <c r="BN117" s="40" t="s">
        <v>43</v>
      </c>
      <c r="BO117" s="40" t="s">
        <v>43</v>
      </c>
      <c r="BP117" s="40" t="s">
        <v>43</v>
      </c>
      <c r="BQ117" s="40" t="s">
        <v>43</v>
      </c>
      <c r="BR117" s="40" t="s">
        <v>43</v>
      </c>
      <c r="BS117" s="40" t="s">
        <v>43</v>
      </c>
      <c r="BT117" s="40" t="s">
        <v>43</v>
      </c>
      <c r="BU117" s="40" t="s">
        <v>43</v>
      </c>
      <c r="BV117" s="40" t="s">
        <v>43</v>
      </c>
      <c r="BW117" s="40" t="s">
        <v>43</v>
      </c>
    </row>
    <row r="118" spans="1:89" x14ac:dyDescent="0.25">
      <c r="A118" s="11" t="s">
        <v>64</v>
      </c>
      <c r="B118" s="39" t="s">
        <v>44</v>
      </c>
      <c r="C118" s="42" t="s">
        <v>42</v>
      </c>
      <c r="D118" s="40">
        <v>82027</v>
      </c>
      <c r="E118" s="40">
        <v>82176</v>
      </c>
      <c r="F118" s="40">
        <v>82176</v>
      </c>
      <c r="G118" s="40">
        <v>81970</v>
      </c>
      <c r="H118" s="40">
        <v>82013</v>
      </c>
      <c r="I118" s="40">
        <v>82162</v>
      </c>
      <c r="J118" s="40">
        <v>82704</v>
      </c>
      <c r="K118" s="40">
        <v>82912</v>
      </c>
      <c r="L118" s="40">
        <v>82864</v>
      </c>
      <c r="M118" s="40">
        <v>82499</v>
      </c>
      <c r="N118" s="40">
        <v>82393</v>
      </c>
      <c r="O118" s="40">
        <v>82224</v>
      </c>
      <c r="P118" s="40">
        <v>81799</v>
      </c>
      <c r="Q118" s="40">
        <v>81818</v>
      </c>
      <c r="R118" s="40">
        <v>81935</v>
      </c>
      <c r="S118" s="40">
        <v>81554</v>
      </c>
      <c r="T118" s="40">
        <v>81467</v>
      </c>
      <c r="U118" s="40">
        <v>81748</v>
      </c>
      <c r="V118" s="40">
        <v>81943</v>
      </c>
      <c r="W118" s="40">
        <v>82276</v>
      </c>
      <c r="X118" s="40">
        <v>82169</v>
      </c>
      <c r="Y118" s="40">
        <v>81808</v>
      </c>
      <c r="Z118" s="40">
        <v>81667</v>
      </c>
      <c r="AA118" s="40">
        <v>81368</v>
      </c>
      <c r="AB118" s="40">
        <v>80699</v>
      </c>
      <c r="AC118" s="40">
        <v>81010</v>
      </c>
      <c r="AD118" s="40">
        <v>80938</v>
      </c>
      <c r="AE118" s="40">
        <v>80818</v>
      </c>
      <c r="AF118" s="40">
        <v>80630</v>
      </c>
      <c r="AG118" s="40">
        <v>80843</v>
      </c>
      <c r="AH118" s="40">
        <v>81575</v>
      </c>
      <c r="AI118" s="40">
        <v>81402</v>
      </c>
      <c r="AJ118" s="40">
        <v>81502</v>
      </c>
      <c r="AK118" s="40">
        <v>81488</v>
      </c>
      <c r="AL118" s="40">
        <v>81273</v>
      </c>
      <c r="AM118" s="40">
        <v>81237</v>
      </c>
      <c r="AN118" s="40">
        <v>81073</v>
      </c>
      <c r="AO118" s="40">
        <v>81470</v>
      </c>
      <c r="AP118" s="40">
        <v>81571</v>
      </c>
      <c r="AQ118" s="40">
        <v>81915</v>
      </c>
      <c r="AR118" s="40">
        <v>81745</v>
      </c>
      <c r="AS118" s="40">
        <v>82605</v>
      </c>
      <c r="AT118" s="40">
        <v>83579</v>
      </c>
      <c r="AU118" s="40">
        <v>82937</v>
      </c>
      <c r="AV118" s="40">
        <v>82780</v>
      </c>
      <c r="AW118" s="40">
        <v>82315</v>
      </c>
      <c r="AX118" s="40">
        <v>82111</v>
      </c>
      <c r="AY118" s="40">
        <v>81850</v>
      </c>
      <c r="AZ118" s="40">
        <v>81729</v>
      </c>
      <c r="BA118" s="40">
        <v>81889</v>
      </c>
      <c r="BB118" s="40">
        <v>81740</v>
      </c>
      <c r="BC118" s="40">
        <v>81566</v>
      </c>
      <c r="BD118" s="40">
        <v>81432</v>
      </c>
      <c r="BE118" s="40">
        <v>81619</v>
      </c>
      <c r="BF118" s="40">
        <v>81682</v>
      </c>
      <c r="BG118" s="40">
        <v>81437</v>
      </c>
      <c r="BH118" s="40">
        <v>80648</v>
      </c>
      <c r="BI118" s="40">
        <v>80246</v>
      </c>
      <c r="BJ118" s="40">
        <v>79557</v>
      </c>
      <c r="BK118" s="40">
        <v>78555</v>
      </c>
      <c r="BL118" s="40">
        <v>77901</v>
      </c>
      <c r="BM118" s="40" t="s">
        <v>43</v>
      </c>
      <c r="BN118" s="40" t="s">
        <v>43</v>
      </c>
      <c r="BO118" s="40" t="s">
        <v>43</v>
      </c>
      <c r="BP118" s="40" t="s">
        <v>43</v>
      </c>
      <c r="BQ118" s="40" t="s">
        <v>43</v>
      </c>
      <c r="BR118" s="40" t="s">
        <v>43</v>
      </c>
      <c r="BS118" s="40" t="s">
        <v>43</v>
      </c>
      <c r="BT118" s="40" t="s">
        <v>43</v>
      </c>
      <c r="BU118" s="40" t="s">
        <v>43</v>
      </c>
      <c r="BV118" s="40" t="s">
        <v>43</v>
      </c>
      <c r="BW118" s="40" t="s">
        <v>43</v>
      </c>
    </row>
    <row r="119" spans="1:89" x14ac:dyDescent="0.25">
      <c r="A119" s="11" t="s">
        <v>64</v>
      </c>
      <c r="B119" s="39" t="s">
        <v>45</v>
      </c>
      <c r="C119" s="42" t="s">
        <v>46</v>
      </c>
      <c r="D119" s="40">
        <v>10539</v>
      </c>
      <c r="E119" s="40">
        <v>9929</v>
      </c>
      <c r="F119" s="40">
        <v>11128</v>
      </c>
      <c r="G119" s="40">
        <v>10219</v>
      </c>
      <c r="H119" s="40">
        <v>9583</v>
      </c>
      <c r="I119" s="40">
        <v>10354</v>
      </c>
      <c r="J119" s="40">
        <v>10825</v>
      </c>
      <c r="K119" s="40">
        <v>8771</v>
      </c>
      <c r="L119" s="40">
        <v>10646</v>
      </c>
      <c r="M119" s="40">
        <v>10503</v>
      </c>
      <c r="N119" s="40">
        <v>10703</v>
      </c>
      <c r="O119" s="40">
        <v>8543</v>
      </c>
      <c r="P119" s="40">
        <v>10456</v>
      </c>
      <c r="Q119" s="40">
        <v>10493</v>
      </c>
      <c r="R119" s="40">
        <v>10611</v>
      </c>
      <c r="S119" s="40">
        <v>10625</v>
      </c>
      <c r="T119" s="40">
        <v>9604</v>
      </c>
      <c r="U119" s="40">
        <v>10552</v>
      </c>
      <c r="V119" s="40">
        <v>9736</v>
      </c>
      <c r="W119" s="40">
        <v>9018</v>
      </c>
      <c r="X119" s="40">
        <v>9970</v>
      </c>
      <c r="Y119" s="40">
        <v>9962</v>
      </c>
      <c r="Z119" s="40">
        <v>10484</v>
      </c>
      <c r="AA119" s="40">
        <v>8726</v>
      </c>
      <c r="AB119" s="40">
        <v>10602</v>
      </c>
      <c r="AC119" s="40">
        <v>10089</v>
      </c>
      <c r="AD119" s="40">
        <v>11301</v>
      </c>
      <c r="AE119" s="40">
        <v>9239</v>
      </c>
      <c r="AF119" s="40">
        <v>10505</v>
      </c>
      <c r="AG119" s="40">
        <v>9978</v>
      </c>
      <c r="AH119" s="40">
        <v>9164</v>
      </c>
      <c r="AI119" s="40">
        <v>10039</v>
      </c>
      <c r="AJ119" s="40">
        <v>10357</v>
      </c>
      <c r="AK119" s="40">
        <v>10056</v>
      </c>
      <c r="AL119" s="40">
        <v>10689</v>
      </c>
      <c r="AM119" s="40">
        <v>8670</v>
      </c>
      <c r="AN119" s="40">
        <v>10796</v>
      </c>
      <c r="AO119" s="40">
        <v>9685</v>
      </c>
      <c r="AP119" s="40">
        <v>10624</v>
      </c>
      <c r="AQ119" s="40">
        <v>10183</v>
      </c>
      <c r="AR119" s="40">
        <v>9769</v>
      </c>
      <c r="AS119" s="40">
        <v>10230</v>
      </c>
      <c r="AT119" s="40">
        <v>9211</v>
      </c>
      <c r="AU119" s="40">
        <v>10184</v>
      </c>
      <c r="AV119" s="40">
        <v>10060</v>
      </c>
      <c r="AW119" s="40">
        <v>10367</v>
      </c>
      <c r="AX119" s="40">
        <v>10314</v>
      </c>
      <c r="AY119" s="40">
        <v>7841</v>
      </c>
      <c r="AZ119" s="40">
        <v>10818</v>
      </c>
      <c r="BA119" s="40">
        <v>10111</v>
      </c>
      <c r="BB119" s="40">
        <v>10361</v>
      </c>
      <c r="BC119" s="40">
        <v>9699</v>
      </c>
      <c r="BD119" s="40">
        <v>10116</v>
      </c>
      <c r="BE119" s="40">
        <v>8966</v>
      </c>
      <c r="BF119" s="40">
        <v>9239</v>
      </c>
      <c r="BG119" s="40">
        <v>9201</v>
      </c>
      <c r="BH119" s="40">
        <v>9888</v>
      </c>
      <c r="BI119" s="40">
        <v>9896</v>
      </c>
      <c r="BJ119" s="40">
        <v>9715</v>
      </c>
      <c r="BK119" s="40">
        <v>7525</v>
      </c>
      <c r="BL119" s="40">
        <v>9899</v>
      </c>
      <c r="BM119" s="40" t="s">
        <v>43</v>
      </c>
      <c r="BN119" s="40" t="s">
        <v>43</v>
      </c>
      <c r="BO119" s="40" t="s">
        <v>43</v>
      </c>
      <c r="BP119" s="40" t="s">
        <v>43</v>
      </c>
      <c r="BQ119" s="40" t="s">
        <v>43</v>
      </c>
      <c r="BR119" s="40" t="s">
        <v>43</v>
      </c>
      <c r="BS119" s="40" t="s">
        <v>43</v>
      </c>
      <c r="BT119" s="40" t="s">
        <v>43</v>
      </c>
      <c r="BU119" s="40" t="s">
        <v>43</v>
      </c>
      <c r="BV119" s="40" t="s">
        <v>43</v>
      </c>
      <c r="BW119" s="40" t="s">
        <v>43</v>
      </c>
    </row>
    <row r="120" spans="1:89" x14ac:dyDescent="0.25">
      <c r="A120" s="11" t="s">
        <v>64</v>
      </c>
      <c r="B120" s="39" t="s">
        <v>47</v>
      </c>
      <c r="C120" s="42" t="s">
        <v>48</v>
      </c>
      <c r="D120" s="40">
        <v>299551</v>
      </c>
      <c r="E120" s="40">
        <v>294887</v>
      </c>
      <c r="F120" s="40">
        <v>309245</v>
      </c>
      <c r="G120" s="40">
        <v>336743</v>
      </c>
      <c r="H120" s="40">
        <v>339473</v>
      </c>
      <c r="I120" s="40">
        <v>368347</v>
      </c>
      <c r="J120" s="40">
        <v>310532</v>
      </c>
      <c r="K120" s="40">
        <v>309418</v>
      </c>
      <c r="L120" s="40">
        <v>305652</v>
      </c>
      <c r="M120" s="40">
        <v>316245</v>
      </c>
      <c r="N120" s="40">
        <v>421295</v>
      </c>
      <c r="O120" s="40">
        <v>309719</v>
      </c>
      <c r="P120" s="40">
        <v>307783</v>
      </c>
      <c r="Q120" s="40">
        <v>305986</v>
      </c>
      <c r="R120" s="40">
        <v>319982</v>
      </c>
      <c r="S120" s="40">
        <v>331511</v>
      </c>
      <c r="T120" s="40">
        <v>341110</v>
      </c>
      <c r="U120" s="40">
        <v>367936</v>
      </c>
      <c r="V120" s="40">
        <v>306898</v>
      </c>
      <c r="W120" s="40">
        <v>316970</v>
      </c>
      <c r="X120" s="40">
        <v>307632</v>
      </c>
      <c r="Y120" s="40">
        <v>316451</v>
      </c>
      <c r="Z120" s="40">
        <v>430908</v>
      </c>
      <c r="AA120" s="40">
        <v>315924</v>
      </c>
      <c r="AB120" s="40">
        <v>303729</v>
      </c>
      <c r="AC120" s="40">
        <v>311833</v>
      </c>
      <c r="AD120" s="40">
        <v>320260</v>
      </c>
      <c r="AE120" s="40">
        <v>340795</v>
      </c>
      <c r="AF120" s="40">
        <v>344320</v>
      </c>
      <c r="AG120" s="40">
        <v>370166</v>
      </c>
      <c r="AH120" s="40">
        <v>324737</v>
      </c>
      <c r="AI120" s="40">
        <v>311051</v>
      </c>
      <c r="AJ120" s="40">
        <v>312836</v>
      </c>
      <c r="AK120" s="40">
        <v>327699</v>
      </c>
      <c r="AL120" s="40">
        <v>442357</v>
      </c>
      <c r="AM120" s="40">
        <v>334254</v>
      </c>
      <c r="AN120" s="40">
        <v>307447</v>
      </c>
      <c r="AO120" s="40">
        <v>301644</v>
      </c>
      <c r="AP120" s="40">
        <v>326978</v>
      </c>
      <c r="AQ120" s="40">
        <v>351940</v>
      </c>
      <c r="AR120" s="40">
        <v>359430</v>
      </c>
      <c r="AS120" s="40">
        <v>375136</v>
      </c>
      <c r="AT120" s="40">
        <v>326219</v>
      </c>
      <c r="AU120" s="40">
        <v>322606</v>
      </c>
      <c r="AV120" s="40">
        <v>319646</v>
      </c>
      <c r="AW120" s="40">
        <v>331403</v>
      </c>
      <c r="AX120" s="40">
        <v>433057</v>
      </c>
      <c r="AY120" s="40">
        <v>317974</v>
      </c>
      <c r="AZ120" s="40">
        <v>314401</v>
      </c>
      <c r="BA120" s="40">
        <v>319201</v>
      </c>
      <c r="BB120" s="40">
        <v>319788</v>
      </c>
      <c r="BC120" s="40">
        <v>343113</v>
      </c>
      <c r="BD120" s="40">
        <v>347150</v>
      </c>
      <c r="BE120" s="40">
        <v>367300</v>
      </c>
      <c r="BF120" s="40">
        <v>355759</v>
      </c>
      <c r="BG120" s="40">
        <v>311463</v>
      </c>
      <c r="BH120" s="40">
        <v>311990</v>
      </c>
      <c r="BI120" s="40">
        <v>315816</v>
      </c>
      <c r="BJ120" s="40">
        <v>415518</v>
      </c>
      <c r="BK120" s="40">
        <v>309894</v>
      </c>
      <c r="BL120" s="40">
        <v>306179</v>
      </c>
      <c r="BM120" s="40" t="s">
        <v>43</v>
      </c>
      <c r="BN120" s="40" t="s">
        <v>43</v>
      </c>
      <c r="BO120" s="40" t="s">
        <v>43</v>
      </c>
      <c r="BP120" s="40" t="s">
        <v>43</v>
      </c>
      <c r="BQ120" s="40" t="s">
        <v>43</v>
      </c>
      <c r="BR120" s="40" t="s">
        <v>43</v>
      </c>
      <c r="BS120" s="40" t="s">
        <v>43</v>
      </c>
      <c r="BT120" s="40" t="s">
        <v>43</v>
      </c>
      <c r="BU120" s="40" t="s">
        <v>43</v>
      </c>
      <c r="BV120" s="40" t="s">
        <v>43</v>
      </c>
      <c r="BW120" s="40" t="s">
        <v>43</v>
      </c>
    </row>
    <row r="121" spans="1:89" x14ac:dyDescent="0.25">
      <c r="A121" s="11" t="s">
        <v>64</v>
      </c>
      <c r="B121" s="39" t="s">
        <v>49</v>
      </c>
      <c r="C121" s="42" t="s">
        <v>48</v>
      </c>
      <c r="D121" s="40">
        <v>2176571</v>
      </c>
      <c r="E121" s="40">
        <v>2230070</v>
      </c>
      <c r="F121" s="40">
        <v>2511285</v>
      </c>
      <c r="G121" s="40">
        <v>2338802</v>
      </c>
      <c r="H121" s="40">
        <v>2133016</v>
      </c>
      <c r="I121" s="40">
        <v>2455496</v>
      </c>
      <c r="J121" s="40">
        <v>2467027</v>
      </c>
      <c r="K121" s="40">
        <v>1701334</v>
      </c>
      <c r="L121" s="40">
        <v>2518259</v>
      </c>
      <c r="M121" s="40">
        <v>2344625</v>
      </c>
      <c r="N121" s="40">
        <v>2363319</v>
      </c>
      <c r="O121" s="40">
        <v>1855501</v>
      </c>
      <c r="P121" s="40">
        <v>2187854</v>
      </c>
      <c r="Q121" s="40">
        <v>2244436</v>
      </c>
      <c r="R121" s="40">
        <v>2413140</v>
      </c>
      <c r="S121" s="40">
        <v>2432428</v>
      </c>
      <c r="T121" s="40">
        <v>2124233</v>
      </c>
      <c r="U121" s="40">
        <v>2476301</v>
      </c>
      <c r="V121" s="40">
        <v>2002684</v>
      </c>
      <c r="W121" s="40">
        <v>1649490</v>
      </c>
      <c r="X121" s="40">
        <v>2321312</v>
      </c>
      <c r="Y121" s="40">
        <v>2059716</v>
      </c>
      <c r="Z121" s="40">
        <v>2353650</v>
      </c>
      <c r="AA121" s="40">
        <v>1932140</v>
      </c>
      <c r="AB121" s="40">
        <v>2295775</v>
      </c>
      <c r="AC121" s="40">
        <v>2240289</v>
      </c>
      <c r="AD121" s="40">
        <v>2723402</v>
      </c>
      <c r="AE121" s="40">
        <v>1979847</v>
      </c>
      <c r="AF121" s="40">
        <v>2425890</v>
      </c>
      <c r="AG121" s="40">
        <v>2349517</v>
      </c>
      <c r="AH121" s="40">
        <v>1970936</v>
      </c>
      <c r="AI121" s="40">
        <v>2130117</v>
      </c>
      <c r="AJ121" s="40">
        <v>2716275</v>
      </c>
      <c r="AK121" s="40">
        <v>2462976</v>
      </c>
      <c r="AL121" s="40">
        <v>2634627</v>
      </c>
      <c r="AM121" s="40">
        <v>1997488</v>
      </c>
      <c r="AN121" s="40">
        <v>2409619</v>
      </c>
      <c r="AO121" s="40">
        <v>2300384</v>
      </c>
      <c r="AP121" s="40">
        <v>2598429</v>
      </c>
      <c r="AQ121" s="40">
        <v>2460777</v>
      </c>
      <c r="AR121" s="40">
        <v>2081962</v>
      </c>
      <c r="AS121" s="40">
        <v>2202316</v>
      </c>
      <c r="AT121" s="40">
        <v>2084410</v>
      </c>
      <c r="AU121" s="40">
        <v>2275296</v>
      </c>
      <c r="AV121" s="40">
        <v>2371587</v>
      </c>
      <c r="AW121" s="40">
        <v>2388759</v>
      </c>
      <c r="AX121" s="40">
        <v>2395044</v>
      </c>
      <c r="AY121" s="40">
        <v>1691031</v>
      </c>
      <c r="AZ121" s="40">
        <v>2283225</v>
      </c>
      <c r="BA121" s="40">
        <v>2322689</v>
      </c>
      <c r="BB121" s="40">
        <v>2372393</v>
      </c>
      <c r="BC121" s="40">
        <v>2240467</v>
      </c>
      <c r="BD121" s="40">
        <v>2362831</v>
      </c>
      <c r="BE121" s="40">
        <v>2202200</v>
      </c>
      <c r="BF121" s="40">
        <v>1938423</v>
      </c>
      <c r="BG121" s="40">
        <v>2046848</v>
      </c>
      <c r="BH121" s="40">
        <v>2271869</v>
      </c>
      <c r="BI121" s="40">
        <v>2183468</v>
      </c>
      <c r="BJ121" s="40">
        <v>2225089</v>
      </c>
      <c r="BK121" s="40">
        <v>1718837</v>
      </c>
      <c r="BL121" s="40">
        <v>2113829</v>
      </c>
      <c r="BM121" s="10">
        <f>BA121*1+CA121</f>
        <v>2322689.0102250702</v>
      </c>
      <c r="BN121" s="10">
        <f t="shared" ref="BN121" si="101">BB121*1+CB121</f>
        <v>2372392.9858768252</v>
      </c>
      <c r="BO121" s="10">
        <f t="shared" ref="BO121" si="102">BC121*1+CC121</f>
        <v>2240466.9893188267</v>
      </c>
      <c r="BP121" s="10">
        <f t="shared" ref="BP121" si="103">BD121*1+CD121</f>
        <v>2362831.0259108827</v>
      </c>
      <c r="BQ121" s="10">
        <f t="shared" ref="BQ121" si="104">BE121*1+CE121</f>
        <v>2202199.9731490919</v>
      </c>
      <c r="BR121" s="10">
        <f t="shared" ref="BR121" si="105">BF121*1+CF121</f>
        <v>1938422.9414963981</v>
      </c>
      <c r="BS121" s="10">
        <f t="shared" ref="BS121" si="106">BG121*1+CG121</f>
        <v>2046848.0473069919</v>
      </c>
      <c r="BT121" s="10">
        <f t="shared" ref="BT121" si="107">BH121*1+CH121</f>
        <v>2271868.974587244</v>
      </c>
      <c r="BU121" s="10">
        <f t="shared" ref="BU121" si="108">BI121*1+CI121</f>
        <v>2183467.9823547737</v>
      </c>
      <c r="BV121" s="10">
        <f t="shared" ref="BV121" si="109">BJ121*1+CJ121</f>
        <v>2225088.9850454289</v>
      </c>
      <c r="BW121" s="10">
        <f t="shared" ref="BW121" si="110">BK121*1+CK121</f>
        <v>1718836.9810550446</v>
      </c>
      <c r="BY121" t="s">
        <v>49</v>
      </c>
      <c r="BZ121">
        <f>((BL121/D121)^(1/5))-1</f>
        <v>-5.8328639674765093E-3</v>
      </c>
      <c r="CA121">
        <f>((BA121/E121)^(1/4))-1</f>
        <v>1.0225070166502315E-2</v>
      </c>
      <c r="CB121">
        <f>((BB121/F121)^(1/4))-1</f>
        <v>-1.4123174871745303E-2</v>
      </c>
      <c r="CC121">
        <f>((BC121/G121)^(1/4))-1</f>
        <v>-1.0681173334558425E-2</v>
      </c>
      <c r="CD121">
        <f>((BD121/H121)^(1/4))-1</f>
        <v>2.591088262864627E-2</v>
      </c>
      <c r="CE121">
        <f>((BE121/I121)^(1/4))-1</f>
        <v>-2.6850907858057216E-2</v>
      </c>
      <c r="CF121">
        <f>((BF121/J121)^(1/4))-1</f>
        <v>-5.8503601821105589E-2</v>
      </c>
      <c r="CG121">
        <f>((BG121/K121)^(1/4))-1</f>
        <v>4.7306991929863873E-2</v>
      </c>
      <c r="CH121">
        <f>((BH121/L121)^(1/4))-1</f>
        <v>-2.5412756141100945E-2</v>
      </c>
      <c r="CI121">
        <f>((BI121/M121)^(1/4))-1</f>
        <v>-1.7645226094581856E-2</v>
      </c>
      <c r="CJ121">
        <f>((BJ121/N121)^(1/4))-1</f>
        <v>-1.4954570978724879E-2</v>
      </c>
      <c r="CK121">
        <f>((BK121/O121)^(1/4))-1</f>
        <v>-1.8944955393360496E-2</v>
      </c>
    </row>
    <row r="122" spans="1:89" x14ac:dyDescent="0.25">
      <c r="A122" s="11" t="s">
        <v>64</v>
      </c>
      <c r="B122" s="39" t="s">
        <v>50</v>
      </c>
      <c r="C122" s="42" t="s">
        <v>48</v>
      </c>
      <c r="D122" s="40">
        <v>1078439</v>
      </c>
      <c r="E122" s="40">
        <v>1100369</v>
      </c>
      <c r="F122" s="40">
        <v>1262436</v>
      </c>
      <c r="G122" s="40">
        <v>1132439</v>
      </c>
      <c r="H122" s="40">
        <v>1076048</v>
      </c>
      <c r="I122" s="40">
        <v>1207499</v>
      </c>
      <c r="J122" s="40">
        <v>1232502</v>
      </c>
      <c r="K122" s="40">
        <v>927104</v>
      </c>
      <c r="L122" s="40">
        <v>1288209</v>
      </c>
      <c r="M122" s="40">
        <v>1202678</v>
      </c>
      <c r="N122" s="40">
        <v>1187389</v>
      </c>
      <c r="O122" s="40">
        <v>930906</v>
      </c>
      <c r="P122" s="40">
        <v>1034257</v>
      </c>
      <c r="Q122" s="40">
        <v>1127383</v>
      </c>
      <c r="R122" s="40">
        <v>1151870</v>
      </c>
      <c r="S122" s="40">
        <v>1186896</v>
      </c>
      <c r="T122" s="40">
        <v>1061287</v>
      </c>
      <c r="U122" s="40">
        <v>1220196</v>
      </c>
      <c r="V122" s="40">
        <v>1057889</v>
      </c>
      <c r="W122" s="40">
        <v>938109</v>
      </c>
      <c r="X122" s="40">
        <v>1193108</v>
      </c>
      <c r="Y122" s="40">
        <v>1033610</v>
      </c>
      <c r="Z122" s="40">
        <v>1153423</v>
      </c>
      <c r="AA122" s="40">
        <v>1020146</v>
      </c>
      <c r="AB122" s="40">
        <v>1097411</v>
      </c>
      <c r="AC122" s="40">
        <v>1073155</v>
      </c>
      <c r="AD122" s="40">
        <v>1274571</v>
      </c>
      <c r="AE122" s="40">
        <v>996345</v>
      </c>
      <c r="AF122" s="40">
        <v>1166727</v>
      </c>
      <c r="AG122" s="40">
        <v>1094111</v>
      </c>
      <c r="AH122" s="40">
        <v>1021203</v>
      </c>
      <c r="AI122" s="40">
        <v>1071904</v>
      </c>
      <c r="AJ122" s="40">
        <v>1187722</v>
      </c>
      <c r="AK122" s="40">
        <v>1157781</v>
      </c>
      <c r="AL122" s="40">
        <v>1247701</v>
      </c>
      <c r="AM122" s="40">
        <v>957747</v>
      </c>
      <c r="AN122" s="40">
        <v>1151974</v>
      </c>
      <c r="AO122" s="40">
        <v>1104308</v>
      </c>
      <c r="AP122" s="40">
        <v>1261767</v>
      </c>
      <c r="AQ122" s="40">
        <v>1181806</v>
      </c>
      <c r="AR122" s="40">
        <v>1072644</v>
      </c>
      <c r="AS122" s="40">
        <v>1088927</v>
      </c>
      <c r="AT122" s="40">
        <v>1046633</v>
      </c>
      <c r="AU122" s="40">
        <v>1065061</v>
      </c>
      <c r="AV122" s="40">
        <v>1122789</v>
      </c>
      <c r="AW122" s="40">
        <v>1159737</v>
      </c>
      <c r="AX122" s="40">
        <v>1156246</v>
      </c>
      <c r="AY122" s="40">
        <v>877251</v>
      </c>
      <c r="AZ122" s="40">
        <v>1100748</v>
      </c>
      <c r="BA122" s="40">
        <v>1159215</v>
      </c>
      <c r="BB122" s="40">
        <v>1149564</v>
      </c>
      <c r="BC122" s="40">
        <v>1090487</v>
      </c>
      <c r="BD122" s="40">
        <v>1190674</v>
      </c>
      <c r="BE122" s="40">
        <v>1070740</v>
      </c>
      <c r="BF122" s="40">
        <v>1027646</v>
      </c>
      <c r="BG122" s="40">
        <v>995984</v>
      </c>
      <c r="BH122" s="40">
        <v>1087725</v>
      </c>
      <c r="BI122" s="40">
        <v>1111836</v>
      </c>
      <c r="BJ122" s="40">
        <v>1055467</v>
      </c>
      <c r="BK122" s="40">
        <v>846648</v>
      </c>
      <c r="BL122" s="40">
        <v>1040903</v>
      </c>
      <c r="BM122" s="40" t="s">
        <v>43</v>
      </c>
      <c r="BN122" s="40" t="s">
        <v>43</v>
      </c>
      <c r="BO122" s="40" t="s">
        <v>43</v>
      </c>
      <c r="BP122" s="40" t="s">
        <v>43</v>
      </c>
      <c r="BQ122" s="40" t="s">
        <v>43</v>
      </c>
      <c r="BR122" s="40" t="s">
        <v>43</v>
      </c>
      <c r="BS122" s="40" t="s">
        <v>43</v>
      </c>
      <c r="BT122" s="40" t="s">
        <v>43</v>
      </c>
      <c r="BU122" s="40" t="s">
        <v>43</v>
      </c>
      <c r="BV122" s="40" t="s">
        <v>43</v>
      </c>
      <c r="BW122" s="40" t="s">
        <v>43</v>
      </c>
    </row>
    <row r="123" spans="1:89" x14ac:dyDescent="0.25">
      <c r="A123" s="11" t="s">
        <v>64</v>
      </c>
      <c r="B123" s="39" t="s">
        <v>51</v>
      </c>
      <c r="C123" s="42" t="s">
        <v>48</v>
      </c>
      <c r="D123" s="40">
        <v>1098133</v>
      </c>
      <c r="E123" s="40">
        <v>1129701</v>
      </c>
      <c r="F123" s="40">
        <v>1248849</v>
      </c>
      <c r="G123" s="40">
        <v>1206364</v>
      </c>
      <c r="H123" s="40">
        <v>1056968</v>
      </c>
      <c r="I123" s="40">
        <v>1247997</v>
      </c>
      <c r="J123" s="40">
        <v>1234526</v>
      </c>
      <c r="K123" s="40">
        <v>774230</v>
      </c>
      <c r="L123" s="40">
        <v>1230051</v>
      </c>
      <c r="M123" s="40">
        <v>1141947</v>
      </c>
      <c r="N123" s="40">
        <v>1175930</v>
      </c>
      <c r="O123" s="40">
        <v>924595</v>
      </c>
      <c r="P123" s="40">
        <v>1153597</v>
      </c>
      <c r="Q123" s="40">
        <v>1117053</v>
      </c>
      <c r="R123" s="40">
        <v>1261270</v>
      </c>
      <c r="S123" s="40">
        <v>1245532</v>
      </c>
      <c r="T123" s="40">
        <v>1062945</v>
      </c>
      <c r="U123" s="40">
        <v>1256105</v>
      </c>
      <c r="V123" s="40">
        <v>944795</v>
      </c>
      <c r="W123" s="40">
        <v>711381</v>
      </c>
      <c r="X123" s="40">
        <v>1128204</v>
      </c>
      <c r="Y123" s="40">
        <v>1026105</v>
      </c>
      <c r="Z123" s="40">
        <v>1200226</v>
      </c>
      <c r="AA123" s="40">
        <v>911994</v>
      </c>
      <c r="AB123" s="40">
        <v>1198363</v>
      </c>
      <c r="AC123" s="40">
        <v>1167134</v>
      </c>
      <c r="AD123" s="40">
        <v>1448830</v>
      </c>
      <c r="AE123" s="40">
        <v>983502</v>
      </c>
      <c r="AF123" s="40">
        <v>1259162</v>
      </c>
      <c r="AG123" s="40">
        <v>1255406</v>
      </c>
      <c r="AH123" s="40">
        <v>949733</v>
      </c>
      <c r="AI123" s="40">
        <v>1058213</v>
      </c>
      <c r="AJ123" s="40">
        <v>1528553</v>
      </c>
      <c r="AK123" s="40">
        <v>1305195</v>
      </c>
      <c r="AL123" s="40">
        <v>1386926</v>
      </c>
      <c r="AM123" s="40">
        <v>1039740</v>
      </c>
      <c r="AN123" s="40">
        <v>1257646</v>
      </c>
      <c r="AO123" s="40">
        <v>1196076</v>
      </c>
      <c r="AP123" s="40">
        <v>1336661</v>
      </c>
      <c r="AQ123" s="40">
        <v>1278971</v>
      </c>
      <c r="AR123" s="40">
        <v>1009318</v>
      </c>
      <c r="AS123" s="40">
        <v>1113389</v>
      </c>
      <c r="AT123" s="40">
        <v>1037776</v>
      </c>
      <c r="AU123" s="40">
        <v>1210235</v>
      </c>
      <c r="AV123" s="40">
        <v>1248797</v>
      </c>
      <c r="AW123" s="40">
        <v>1229022</v>
      </c>
      <c r="AX123" s="40">
        <v>1238798</v>
      </c>
      <c r="AY123" s="40">
        <v>813781</v>
      </c>
      <c r="AZ123" s="40">
        <v>1182477</v>
      </c>
      <c r="BA123" s="40">
        <v>1163474</v>
      </c>
      <c r="BB123" s="40">
        <v>1222829</v>
      </c>
      <c r="BC123" s="40">
        <v>1149981</v>
      </c>
      <c r="BD123" s="40">
        <v>1172158</v>
      </c>
      <c r="BE123" s="40">
        <v>1131461</v>
      </c>
      <c r="BF123" s="40">
        <v>910777</v>
      </c>
      <c r="BG123" s="40">
        <v>1050865</v>
      </c>
      <c r="BH123" s="40">
        <v>1184144</v>
      </c>
      <c r="BI123" s="40">
        <v>1071632</v>
      </c>
      <c r="BJ123" s="40">
        <v>1169622</v>
      </c>
      <c r="BK123" s="40">
        <v>872189</v>
      </c>
      <c r="BL123" s="40">
        <v>1072926</v>
      </c>
      <c r="BM123" s="40" t="s">
        <v>43</v>
      </c>
      <c r="BN123" s="40" t="s">
        <v>43</v>
      </c>
      <c r="BO123" s="40" t="s">
        <v>43</v>
      </c>
      <c r="BP123" s="40" t="s">
        <v>43</v>
      </c>
      <c r="BQ123" s="40" t="s">
        <v>43</v>
      </c>
      <c r="BR123" s="40" t="s">
        <v>43</v>
      </c>
      <c r="BS123" s="40" t="s">
        <v>43</v>
      </c>
      <c r="BT123" s="40" t="s">
        <v>43</v>
      </c>
      <c r="BU123" s="40" t="s">
        <v>43</v>
      </c>
      <c r="BV123" s="40" t="s">
        <v>43</v>
      </c>
      <c r="BW123" s="40" t="s">
        <v>43</v>
      </c>
    </row>
    <row r="124" spans="1:89" x14ac:dyDescent="0.25">
      <c r="A124" s="11" t="s">
        <v>64</v>
      </c>
      <c r="B124" s="39" t="s">
        <v>52</v>
      </c>
      <c r="C124" s="42" t="s">
        <v>48</v>
      </c>
      <c r="D124" s="40">
        <v>477227</v>
      </c>
      <c r="E124" s="40">
        <v>464169</v>
      </c>
      <c r="F124" s="40">
        <v>514691</v>
      </c>
      <c r="G124" s="40">
        <v>493576</v>
      </c>
      <c r="H124" s="40">
        <v>453720</v>
      </c>
      <c r="I124" s="40">
        <v>545127</v>
      </c>
      <c r="J124" s="40">
        <v>532885</v>
      </c>
      <c r="K124" s="40">
        <v>334071</v>
      </c>
      <c r="L124" s="40">
        <v>517959</v>
      </c>
      <c r="M124" s="40">
        <v>497113</v>
      </c>
      <c r="N124" s="40">
        <v>479352</v>
      </c>
      <c r="O124" s="40">
        <v>375195</v>
      </c>
      <c r="P124" s="40">
        <v>511854</v>
      </c>
      <c r="Q124" s="40">
        <v>500440</v>
      </c>
      <c r="R124" s="40">
        <v>543541</v>
      </c>
      <c r="S124" s="40">
        <v>548227</v>
      </c>
      <c r="T124" s="40">
        <v>472401</v>
      </c>
      <c r="U124" s="40">
        <v>555893</v>
      </c>
      <c r="V124" s="40">
        <v>406883</v>
      </c>
      <c r="W124" s="40">
        <v>331297</v>
      </c>
      <c r="X124" s="40">
        <v>547238</v>
      </c>
      <c r="Y124" s="40">
        <v>459980</v>
      </c>
      <c r="Z124" s="40">
        <v>542201</v>
      </c>
      <c r="AA124" s="40">
        <v>398340</v>
      </c>
      <c r="AB124" s="40">
        <v>602118</v>
      </c>
      <c r="AC124" s="40">
        <v>597774</v>
      </c>
      <c r="AD124" s="40">
        <v>737925</v>
      </c>
      <c r="AE124" s="40">
        <v>486104</v>
      </c>
      <c r="AF124" s="40">
        <v>643152</v>
      </c>
      <c r="AG124" s="40">
        <v>636199</v>
      </c>
      <c r="AH124" s="40">
        <v>474736</v>
      </c>
      <c r="AI124" s="40">
        <v>491834</v>
      </c>
      <c r="AJ124" s="40">
        <v>860736</v>
      </c>
      <c r="AK124" s="40">
        <v>661200</v>
      </c>
      <c r="AL124" s="40">
        <v>662633</v>
      </c>
      <c r="AM124" s="40">
        <v>497497</v>
      </c>
      <c r="AN124" s="40">
        <v>670852</v>
      </c>
      <c r="AO124" s="40">
        <v>614268</v>
      </c>
      <c r="AP124" s="40">
        <v>695588</v>
      </c>
      <c r="AQ124" s="40">
        <v>674509</v>
      </c>
      <c r="AR124" s="40">
        <v>540511</v>
      </c>
      <c r="AS124" s="40">
        <v>589698</v>
      </c>
      <c r="AT124" s="40">
        <v>528166</v>
      </c>
      <c r="AU124" s="40">
        <v>613139</v>
      </c>
      <c r="AV124" s="40">
        <v>672111</v>
      </c>
      <c r="AW124" s="40">
        <v>642496</v>
      </c>
      <c r="AX124" s="40">
        <v>646101</v>
      </c>
      <c r="AY124" s="40">
        <v>400019</v>
      </c>
      <c r="AZ124" s="40">
        <v>609701</v>
      </c>
      <c r="BA124" s="40">
        <v>603149</v>
      </c>
      <c r="BB124" s="40">
        <v>614411</v>
      </c>
      <c r="BC124" s="40">
        <v>582738</v>
      </c>
      <c r="BD124" s="40">
        <v>604450</v>
      </c>
      <c r="BE124" s="40">
        <v>542343</v>
      </c>
      <c r="BF124" s="40">
        <v>435304</v>
      </c>
      <c r="BG124" s="40">
        <v>485740</v>
      </c>
      <c r="BH124" s="40">
        <v>570447</v>
      </c>
      <c r="BI124" s="40">
        <v>513353</v>
      </c>
      <c r="BJ124" s="40">
        <v>541278</v>
      </c>
      <c r="BK124" s="40">
        <v>363399</v>
      </c>
      <c r="BL124" s="40">
        <v>486940</v>
      </c>
      <c r="BM124" s="40" t="s">
        <v>43</v>
      </c>
      <c r="BN124" s="40" t="s">
        <v>43</v>
      </c>
      <c r="BO124" s="40" t="s">
        <v>43</v>
      </c>
      <c r="BP124" s="40" t="s">
        <v>43</v>
      </c>
      <c r="BQ124" s="40" t="s">
        <v>43</v>
      </c>
      <c r="BR124" s="40" t="s">
        <v>43</v>
      </c>
      <c r="BS124" s="40" t="s">
        <v>43</v>
      </c>
      <c r="BT124" s="40" t="s">
        <v>43</v>
      </c>
      <c r="BU124" s="40" t="s">
        <v>43</v>
      </c>
      <c r="BV124" s="40" t="s">
        <v>43</v>
      </c>
      <c r="BW124" s="40" t="s">
        <v>43</v>
      </c>
    </row>
    <row r="125" spans="1:89" x14ac:dyDescent="0.25">
      <c r="A125" s="11" t="s">
        <v>64</v>
      </c>
      <c r="B125" s="39" t="s">
        <v>53</v>
      </c>
      <c r="C125" s="42" t="s">
        <v>48</v>
      </c>
      <c r="D125" s="40">
        <v>620905</v>
      </c>
      <c r="E125" s="40">
        <v>665532</v>
      </c>
      <c r="F125" s="40">
        <v>734158</v>
      </c>
      <c r="G125" s="40">
        <v>712788</v>
      </c>
      <c r="H125" s="40">
        <v>603248</v>
      </c>
      <c r="I125" s="40">
        <v>702870</v>
      </c>
      <c r="J125" s="40">
        <v>701641</v>
      </c>
      <c r="K125" s="40">
        <v>440159</v>
      </c>
      <c r="L125" s="40">
        <v>712092</v>
      </c>
      <c r="M125" s="40">
        <v>644834</v>
      </c>
      <c r="N125" s="40">
        <v>696579</v>
      </c>
      <c r="O125" s="40">
        <v>549400</v>
      </c>
      <c r="P125" s="40">
        <v>641744</v>
      </c>
      <c r="Q125" s="40">
        <v>616613</v>
      </c>
      <c r="R125" s="40">
        <v>717730</v>
      </c>
      <c r="S125" s="40">
        <v>697305</v>
      </c>
      <c r="T125" s="40">
        <v>590544</v>
      </c>
      <c r="U125" s="40">
        <v>700212</v>
      </c>
      <c r="V125" s="40">
        <v>537913</v>
      </c>
      <c r="W125" s="40">
        <v>380085</v>
      </c>
      <c r="X125" s="40">
        <v>580966</v>
      </c>
      <c r="Y125" s="40">
        <v>566125</v>
      </c>
      <c r="Z125" s="40">
        <v>658026</v>
      </c>
      <c r="AA125" s="40">
        <v>513654</v>
      </c>
      <c r="AB125" s="40">
        <v>596246</v>
      </c>
      <c r="AC125" s="40">
        <v>569361</v>
      </c>
      <c r="AD125" s="40">
        <v>710905</v>
      </c>
      <c r="AE125" s="40">
        <v>497398</v>
      </c>
      <c r="AF125" s="40">
        <v>616010</v>
      </c>
      <c r="AG125" s="40">
        <v>619207</v>
      </c>
      <c r="AH125" s="40">
        <v>474997</v>
      </c>
      <c r="AI125" s="40">
        <v>566379</v>
      </c>
      <c r="AJ125" s="40">
        <v>667817</v>
      </c>
      <c r="AK125" s="40">
        <v>643995</v>
      </c>
      <c r="AL125" s="40">
        <v>724294</v>
      </c>
      <c r="AM125" s="40">
        <v>542244</v>
      </c>
      <c r="AN125" s="40">
        <v>586794</v>
      </c>
      <c r="AO125" s="40">
        <v>581807</v>
      </c>
      <c r="AP125" s="40">
        <v>641073</v>
      </c>
      <c r="AQ125" s="40">
        <v>604462</v>
      </c>
      <c r="AR125" s="40">
        <v>468806</v>
      </c>
      <c r="AS125" s="40">
        <v>523691</v>
      </c>
      <c r="AT125" s="40">
        <v>509611</v>
      </c>
      <c r="AU125" s="40">
        <v>597096</v>
      </c>
      <c r="AV125" s="40">
        <v>576687</v>
      </c>
      <c r="AW125" s="40">
        <v>586526</v>
      </c>
      <c r="AX125" s="40">
        <v>592697</v>
      </c>
      <c r="AY125" s="40">
        <v>413762</v>
      </c>
      <c r="AZ125" s="40">
        <v>572777</v>
      </c>
      <c r="BA125" s="40">
        <v>560325</v>
      </c>
      <c r="BB125" s="40">
        <v>608419</v>
      </c>
      <c r="BC125" s="40">
        <v>567243</v>
      </c>
      <c r="BD125" s="40">
        <v>567708</v>
      </c>
      <c r="BE125" s="40">
        <v>589118</v>
      </c>
      <c r="BF125" s="40">
        <v>475472</v>
      </c>
      <c r="BG125" s="40">
        <v>565125</v>
      </c>
      <c r="BH125" s="40">
        <v>613697</v>
      </c>
      <c r="BI125" s="40">
        <v>558278</v>
      </c>
      <c r="BJ125" s="40">
        <v>628345</v>
      </c>
      <c r="BK125" s="40">
        <v>508789</v>
      </c>
      <c r="BL125" s="40">
        <v>585987</v>
      </c>
      <c r="BM125" s="40" t="s">
        <v>43</v>
      </c>
      <c r="BN125" s="40" t="s">
        <v>43</v>
      </c>
      <c r="BO125" s="40" t="s">
        <v>43</v>
      </c>
      <c r="BP125" s="40" t="s">
        <v>43</v>
      </c>
      <c r="BQ125" s="40" t="s">
        <v>43</v>
      </c>
      <c r="BR125" s="40" t="s">
        <v>43</v>
      </c>
      <c r="BS125" s="40" t="s">
        <v>43</v>
      </c>
      <c r="BT125" s="40" t="s">
        <v>43</v>
      </c>
      <c r="BU125" s="40" t="s">
        <v>43</v>
      </c>
      <c r="BV125" s="40" t="s">
        <v>43</v>
      </c>
      <c r="BW125" s="40" t="s">
        <v>43</v>
      </c>
    </row>
    <row r="126" spans="1:89" x14ac:dyDescent="0.25">
      <c r="B126" s="11" t="s">
        <v>65</v>
      </c>
      <c r="C126" s="1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</row>
    <row r="127" spans="1:89" x14ac:dyDescent="0.25">
      <c r="A127" s="11" t="s">
        <v>65</v>
      </c>
      <c r="B127" s="39" t="s">
        <v>20</v>
      </c>
      <c r="C127" s="42" t="s">
        <v>42</v>
      </c>
      <c r="D127" s="40">
        <v>1317</v>
      </c>
      <c r="E127" s="40">
        <v>1316</v>
      </c>
      <c r="F127" s="40">
        <v>1317</v>
      </c>
      <c r="G127" s="40">
        <v>1335</v>
      </c>
      <c r="H127" s="40">
        <v>1334</v>
      </c>
      <c r="I127" s="40">
        <v>1333</v>
      </c>
      <c r="J127" s="40">
        <v>1332</v>
      </c>
      <c r="K127" s="40">
        <v>1329</v>
      </c>
      <c r="L127" s="40">
        <v>1329</v>
      </c>
      <c r="M127" s="40">
        <v>1330</v>
      </c>
      <c r="N127" s="40">
        <v>1326</v>
      </c>
      <c r="O127" s="40">
        <v>1325</v>
      </c>
      <c r="P127" s="40">
        <v>1357</v>
      </c>
      <c r="Q127" s="40">
        <v>1356</v>
      </c>
      <c r="R127" s="40">
        <v>1356</v>
      </c>
      <c r="S127" s="40">
        <v>1362</v>
      </c>
      <c r="T127" s="40">
        <v>1360</v>
      </c>
      <c r="U127" s="40">
        <v>1360</v>
      </c>
      <c r="V127" s="40">
        <v>1357</v>
      </c>
      <c r="W127" s="40">
        <v>1358</v>
      </c>
      <c r="X127" s="40">
        <v>1359</v>
      </c>
      <c r="Y127" s="40">
        <v>1357</v>
      </c>
      <c r="Z127" s="40">
        <v>1355</v>
      </c>
      <c r="AA127" s="40">
        <v>1355</v>
      </c>
      <c r="AB127" s="40">
        <v>1334</v>
      </c>
      <c r="AC127" s="40">
        <v>1332</v>
      </c>
      <c r="AD127" s="40">
        <v>1333</v>
      </c>
      <c r="AE127" s="40">
        <v>1336</v>
      </c>
      <c r="AF127" s="40">
        <v>1332</v>
      </c>
      <c r="AG127" s="40">
        <v>1330</v>
      </c>
      <c r="AH127" s="40">
        <v>1330</v>
      </c>
      <c r="AI127" s="40">
        <v>1330</v>
      </c>
      <c r="AJ127" s="40">
        <v>1331</v>
      </c>
      <c r="AK127" s="40">
        <v>1332</v>
      </c>
      <c r="AL127" s="40">
        <v>1331</v>
      </c>
      <c r="AM127" s="40">
        <v>1331</v>
      </c>
      <c r="AN127" s="40">
        <v>1358</v>
      </c>
      <c r="AO127" s="40">
        <v>1359</v>
      </c>
      <c r="AP127" s="40">
        <v>1358</v>
      </c>
      <c r="AQ127" s="40">
        <v>1370</v>
      </c>
      <c r="AR127" s="40">
        <v>1370</v>
      </c>
      <c r="AS127" s="40">
        <v>1369</v>
      </c>
      <c r="AT127" s="40">
        <v>1369</v>
      </c>
      <c r="AU127" s="40">
        <v>1368</v>
      </c>
      <c r="AV127" s="40">
        <v>1367</v>
      </c>
      <c r="AW127" s="40">
        <v>1365</v>
      </c>
      <c r="AX127" s="40">
        <v>1365</v>
      </c>
      <c r="AY127" s="40">
        <v>1364</v>
      </c>
      <c r="AZ127" s="40">
        <v>1363</v>
      </c>
      <c r="BA127" s="40">
        <v>1362</v>
      </c>
      <c r="BB127" s="40">
        <v>1360</v>
      </c>
      <c r="BC127" s="40">
        <v>1374</v>
      </c>
      <c r="BD127" s="40">
        <v>1375</v>
      </c>
      <c r="BE127" s="40">
        <v>1375</v>
      </c>
      <c r="BF127" s="40">
        <v>1374</v>
      </c>
      <c r="BG127" s="40">
        <v>1373</v>
      </c>
      <c r="BH127" s="40">
        <v>1373</v>
      </c>
      <c r="BI127" s="40">
        <v>1373</v>
      </c>
      <c r="BJ127" s="40">
        <v>1371</v>
      </c>
      <c r="BK127" s="40">
        <v>1370</v>
      </c>
      <c r="BL127" s="40">
        <v>1364</v>
      </c>
      <c r="BM127" s="40" t="s">
        <v>43</v>
      </c>
      <c r="BN127" s="40" t="s">
        <v>43</v>
      </c>
      <c r="BO127" s="40" t="s">
        <v>43</v>
      </c>
      <c r="BP127" s="40" t="s">
        <v>43</v>
      </c>
      <c r="BQ127" s="40" t="s">
        <v>43</v>
      </c>
      <c r="BR127" s="40" t="s">
        <v>43</v>
      </c>
      <c r="BS127" s="40" t="s">
        <v>43</v>
      </c>
      <c r="BT127" s="40" t="s">
        <v>43</v>
      </c>
      <c r="BU127" s="40" t="s">
        <v>43</v>
      </c>
      <c r="BV127" s="40" t="s">
        <v>43</v>
      </c>
      <c r="BW127" s="40" t="s">
        <v>43</v>
      </c>
    </row>
    <row r="128" spans="1:89" x14ac:dyDescent="0.25">
      <c r="A128" s="11" t="s">
        <v>65</v>
      </c>
      <c r="B128" s="39" t="s">
        <v>44</v>
      </c>
      <c r="C128" s="42" t="s">
        <v>42</v>
      </c>
      <c r="D128" s="40">
        <v>221277</v>
      </c>
      <c r="E128" s="40">
        <v>221743</v>
      </c>
      <c r="F128" s="40">
        <v>222091</v>
      </c>
      <c r="G128" s="40">
        <v>223198</v>
      </c>
      <c r="H128" s="40">
        <v>223904</v>
      </c>
      <c r="I128" s="40">
        <v>224047</v>
      </c>
      <c r="J128" s="40">
        <v>224132</v>
      </c>
      <c r="K128" s="40">
        <v>225711</v>
      </c>
      <c r="L128" s="40">
        <v>226549</v>
      </c>
      <c r="M128" s="40">
        <v>227283</v>
      </c>
      <c r="N128" s="40">
        <v>226530</v>
      </c>
      <c r="O128" s="40">
        <v>225559</v>
      </c>
      <c r="P128" s="40">
        <v>226865</v>
      </c>
      <c r="Q128" s="40">
        <v>227474</v>
      </c>
      <c r="R128" s="40">
        <v>227622</v>
      </c>
      <c r="S128" s="40">
        <v>227814</v>
      </c>
      <c r="T128" s="40">
        <v>227901</v>
      </c>
      <c r="U128" s="40">
        <v>228412</v>
      </c>
      <c r="V128" s="40">
        <v>228563</v>
      </c>
      <c r="W128" s="40">
        <v>230187</v>
      </c>
      <c r="X128" s="40">
        <v>230759</v>
      </c>
      <c r="Y128" s="40">
        <v>230284</v>
      </c>
      <c r="Z128" s="40">
        <v>230111</v>
      </c>
      <c r="AA128" s="40">
        <v>229043</v>
      </c>
      <c r="AB128" s="40">
        <v>228093</v>
      </c>
      <c r="AC128" s="40">
        <v>228597</v>
      </c>
      <c r="AD128" s="40">
        <v>228917</v>
      </c>
      <c r="AE128" s="40">
        <v>229298</v>
      </c>
      <c r="AF128" s="40">
        <v>229423</v>
      </c>
      <c r="AG128" s="40">
        <v>229822</v>
      </c>
      <c r="AH128" s="40">
        <v>230790</v>
      </c>
      <c r="AI128" s="40">
        <v>231716</v>
      </c>
      <c r="AJ128" s="40">
        <v>232628</v>
      </c>
      <c r="AK128" s="40">
        <v>233326</v>
      </c>
      <c r="AL128" s="40">
        <v>233453</v>
      </c>
      <c r="AM128" s="40">
        <v>233333</v>
      </c>
      <c r="AN128" s="40">
        <v>234117</v>
      </c>
      <c r="AO128" s="40">
        <v>234911</v>
      </c>
      <c r="AP128" s="40">
        <v>235027</v>
      </c>
      <c r="AQ128" s="40">
        <v>235494</v>
      </c>
      <c r="AR128" s="40">
        <v>236134</v>
      </c>
      <c r="AS128" s="40">
        <v>236814</v>
      </c>
      <c r="AT128" s="40">
        <v>238329</v>
      </c>
      <c r="AU128" s="40">
        <v>239669</v>
      </c>
      <c r="AV128" s="40">
        <v>240123</v>
      </c>
      <c r="AW128" s="40">
        <v>240628</v>
      </c>
      <c r="AX128" s="40">
        <v>240467</v>
      </c>
      <c r="AY128" s="40">
        <v>239235</v>
      </c>
      <c r="AZ128" s="40">
        <v>239741</v>
      </c>
      <c r="BA128" s="40">
        <v>239835</v>
      </c>
      <c r="BB128" s="40">
        <v>239493</v>
      </c>
      <c r="BC128" s="40">
        <v>240252</v>
      </c>
      <c r="BD128" s="40">
        <v>239827</v>
      </c>
      <c r="BE128" s="40">
        <v>239381</v>
      </c>
      <c r="BF128" s="40">
        <v>240035</v>
      </c>
      <c r="BG128" s="40">
        <v>240687</v>
      </c>
      <c r="BH128" s="40">
        <v>240965</v>
      </c>
      <c r="BI128" s="40">
        <v>240468</v>
      </c>
      <c r="BJ128" s="40">
        <v>239976</v>
      </c>
      <c r="BK128" s="40">
        <v>238755</v>
      </c>
      <c r="BL128" s="40">
        <v>238328</v>
      </c>
      <c r="BM128" s="40" t="s">
        <v>43</v>
      </c>
      <c r="BN128" s="40" t="s">
        <v>43</v>
      </c>
      <c r="BO128" s="40" t="s">
        <v>43</v>
      </c>
      <c r="BP128" s="40" t="s">
        <v>43</v>
      </c>
      <c r="BQ128" s="40" t="s">
        <v>43</v>
      </c>
      <c r="BR128" s="40" t="s">
        <v>43</v>
      </c>
      <c r="BS128" s="40" t="s">
        <v>43</v>
      </c>
      <c r="BT128" s="40" t="s">
        <v>43</v>
      </c>
      <c r="BU128" s="40" t="s">
        <v>43</v>
      </c>
      <c r="BV128" s="40" t="s">
        <v>43</v>
      </c>
      <c r="BW128" s="40" t="s">
        <v>43</v>
      </c>
    </row>
    <row r="129" spans="1:89" x14ac:dyDescent="0.25">
      <c r="A129" s="11" t="s">
        <v>65</v>
      </c>
      <c r="B129" s="39" t="s">
        <v>45</v>
      </c>
      <c r="C129" s="42" t="s">
        <v>46</v>
      </c>
      <c r="D129" s="40">
        <v>30709</v>
      </c>
      <c r="E129" s="40">
        <v>29082</v>
      </c>
      <c r="F129" s="40">
        <v>32211</v>
      </c>
      <c r="G129" s="40">
        <v>29940</v>
      </c>
      <c r="H129" s="40">
        <v>27186</v>
      </c>
      <c r="I129" s="40">
        <v>31826</v>
      </c>
      <c r="J129" s="40">
        <v>30694</v>
      </c>
      <c r="K129" s="40">
        <v>27719</v>
      </c>
      <c r="L129" s="40">
        <v>31562</v>
      </c>
      <c r="M129" s="40">
        <v>31612</v>
      </c>
      <c r="N129" s="40">
        <v>30540</v>
      </c>
      <c r="O129" s="40">
        <v>25690</v>
      </c>
      <c r="P129" s="40">
        <v>30555</v>
      </c>
      <c r="Q129" s="40">
        <v>31285</v>
      </c>
      <c r="R129" s="40">
        <v>31411</v>
      </c>
      <c r="S129" s="40">
        <v>31917</v>
      </c>
      <c r="T129" s="40">
        <v>29715</v>
      </c>
      <c r="U129" s="40">
        <v>32027</v>
      </c>
      <c r="V129" s="40">
        <v>27202</v>
      </c>
      <c r="W129" s="40">
        <v>31895</v>
      </c>
      <c r="X129" s="40">
        <v>32108</v>
      </c>
      <c r="Y129" s="40">
        <v>28931</v>
      </c>
      <c r="Z129" s="40">
        <v>31919</v>
      </c>
      <c r="AA129" s="40">
        <v>26249</v>
      </c>
      <c r="AB129" s="40">
        <v>32451</v>
      </c>
      <c r="AC129" s="40">
        <v>29643</v>
      </c>
      <c r="AD129" s="40">
        <v>34340</v>
      </c>
      <c r="AE129" s="40">
        <v>28171</v>
      </c>
      <c r="AF129" s="40">
        <v>31331</v>
      </c>
      <c r="AG129" s="40">
        <v>30848</v>
      </c>
      <c r="AH129" s="40">
        <v>27433</v>
      </c>
      <c r="AI129" s="40">
        <v>32185</v>
      </c>
      <c r="AJ129" s="40">
        <v>30962</v>
      </c>
      <c r="AK129" s="40">
        <v>29206</v>
      </c>
      <c r="AL129" s="40">
        <v>32309</v>
      </c>
      <c r="AM129" s="40">
        <v>25478</v>
      </c>
      <c r="AN129" s="40">
        <v>33541</v>
      </c>
      <c r="AO129" s="40">
        <v>30067</v>
      </c>
      <c r="AP129" s="40">
        <v>31799</v>
      </c>
      <c r="AQ129" s="40">
        <v>30541</v>
      </c>
      <c r="AR129" s="40">
        <v>30686</v>
      </c>
      <c r="AS129" s="40">
        <v>31881</v>
      </c>
      <c r="AT129" s="40">
        <v>29343</v>
      </c>
      <c r="AU129" s="40">
        <v>32145</v>
      </c>
      <c r="AV129" s="40">
        <v>30564</v>
      </c>
      <c r="AW129" s="40">
        <v>31606</v>
      </c>
      <c r="AX129" s="40">
        <v>32541</v>
      </c>
      <c r="AY129" s="40">
        <v>24794</v>
      </c>
      <c r="AZ129" s="40">
        <v>33551</v>
      </c>
      <c r="BA129" s="40">
        <v>30828</v>
      </c>
      <c r="BB129" s="40">
        <v>32542</v>
      </c>
      <c r="BC129" s="40">
        <v>31033</v>
      </c>
      <c r="BD129" s="40">
        <v>32057</v>
      </c>
      <c r="BE129" s="40">
        <v>29229</v>
      </c>
      <c r="BF129" s="40">
        <v>30967</v>
      </c>
      <c r="BG129" s="40">
        <v>30484</v>
      </c>
      <c r="BH129" s="40">
        <v>31507</v>
      </c>
      <c r="BI129" s="40">
        <v>31069</v>
      </c>
      <c r="BJ129" s="40">
        <v>30848</v>
      </c>
      <c r="BK129" s="40">
        <v>25404</v>
      </c>
      <c r="BL129" s="40">
        <v>32735</v>
      </c>
      <c r="BM129" s="40" t="s">
        <v>43</v>
      </c>
      <c r="BN129" s="40" t="s">
        <v>43</v>
      </c>
      <c r="BO129" s="40" t="s">
        <v>43</v>
      </c>
      <c r="BP129" s="40" t="s">
        <v>43</v>
      </c>
      <c r="BQ129" s="40" t="s">
        <v>43</v>
      </c>
      <c r="BR129" s="40" t="s">
        <v>43</v>
      </c>
      <c r="BS129" s="40" t="s">
        <v>43</v>
      </c>
      <c r="BT129" s="40" t="s">
        <v>43</v>
      </c>
      <c r="BU129" s="40" t="s">
        <v>43</v>
      </c>
      <c r="BV129" s="40" t="s">
        <v>43</v>
      </c>
      <c r="BW129" s="40" t="s">
        <v>43</v>
      </c>
    </row>
    <row r="130" spans="1:89" x14ac:dyDescent="0.25">
      <c r="A130" s="11" t="s">
        <v>65</v>
      </c>
      <c r="B130" s="39" t="s">
        <v>47</v>
      </c>
      <c r="C130" s="42" t="s">
        <v>48</v>
      </c>
      <c r="D130" s="40">
        <v>635291</v>
      </c>
      <c r="E130" s="40">
        <v>617862</v>
      </c>
      <c r="F130" s="40">
        <v>647112</v>
      </c>
      <c r="G130" s="40">
        <v>714164</v>
      </c>
      <c r="H130" s="40">
        <v>681115</v>
      </c>
      <c r="I130" s="40">
        <v>720428</v>
      </c>
      <c r="J130" s="40">
        <v>688169</v>
      </c>
      <c r="K130" s="40">
        <v>640080</v>
      </c>
      <c r="L130" s="40">
        <v>646051</v>
      </c>
      <c r="M130" s="40">
        <v>673729</v>
      </c>
      <c r="N130" s="40">
        <v>830109</v>
      </c>
      <c r="O130" s="40">
        <v>687059</v>
      </c>
      <c r="P130" s="40">
        <v>658302</v>
      </c>
      <c r="Q130" s="40">
        <v>652376</v>
      </c>
      <c r="R130" s="40">
        <v>678324</v>
      </c>
      <c r="S130" s="40">
        <v>737824</v>
      </c>
      <c r="T130" s="40">
        <v>696284</v>
      </c>
      <c r="U130" s="40">
        <v>746034</v>
      </c>
      <c r="V130" s="40">
        <v>703019</v>
      </c>
      <c r="W130" s="40">
        <v>676204</v>
      </c>
      <c r="X130" s="40">
        <v>675573</v>
      </c>
      <c r="Y130" s="40">
        <v>691461</v>
      </c>
      <c r="Z130" s="40">
        <v>875896</v>
      </c>
      <c r="AA130" s="40">
        <v>689391</v>
      </c>
      <c r="AB130" s="40">
        <v>683892</v>
      </c>
      <c r="AC130" s="40">
        <v>667109</v>
      </c>
      <c r="AD130" s="40">
        <v>697576</v>
      </c>
      <c r="AE130" s="40">
        <v>768136</v>
      </c>
      <c r="AF130" s="40">
        <v>720049</v>
      </c>
      <c r="AG130" s="40">
        <v>756400</v>
      </c>
      <c r="AH130" s="40">
        <v>726671</v>
      </c>
      <c r="AI130" s="40">
        <v>695903</v>
      </c>
      <c r="AJ130" s="40">
        <v>686887</v>
      </c>
      <c r="AK130" s="40">
        <v>725553</v>
      </c>
      <c r="AL130" s="40">
        <v>901381</v>
      </c>
      <c r="AM130" s="40">
        <v>727631</v>
      </c>
      <c r="AN130" s="40">
        <v>722556</v>
      </c>
      <c r="AO130" s="40">
        <v>694161</v>
      </c>
      <c r="AP130" s="40">
        <v>734302</v>
      </c>
      <c r="AQ130" s="40">
        <v>814915</v>
      </c>
      <c r="AR130" s="40">
        <v>766275</v>
      </c>
      <c r="AS130" s="40">
        <v>811754</v>
      </c>
      <c r="AT130" s="40">
        <v>779374</v>
      </c>
      <c r="AU130" s="40">
        <v>739612</v>
      </c>
      <c r="AV130" s="40">
        <v>721377</v>
      </c>
      <c r="AW130" s="40">
        <v>765162</v>
      </c>
      <c r="AX130" s="40">
        <v>966065</v>
      </c>
      <c r="AY130" s="40">
        <v>758424</v>
      </c>
      <c r="AZ130" s="40">
        <v>769990</v>
      </c>
      <c r="BA130" s="40">
        <v>752567</v>
      </c>
      <c r="BB130" s="40">
        <v>765669</v>
      </c>
      <c r="BC130" s="40">
        <v>848452</v>
      </c>
      <c r="BD130" s="40">
        <v>798426</v>
      </c>
      <c r="BE130" s="40">
        <v>845396</v>
      </c>
      <c r="BF130" s="40">
        <v>829988</v>
      </c>
      <c r="BG130" s="40">
        <v>755973</v>
      </c>
      <c r="BH130" s="40">
        <v>758261</v>
      </c>
      <c r="BI130" s="40">
        <v>779707</v>
      </c>
      <c r="BJ130" s="40">
        <v>979795</v>
      </c>
      <c r="BK130" s="40">
        <v>766745</v>
      </c>
      <c r="BL130" s="40">
        <v>771327</v>
      </c>
      <c r="BM130" s="40" t="s">
        <v>43</v>
      </c>
      <c r="BN130" s="40" t="s">
        <v>43</v>
      </c>
      <c r="BO130" s="40" t="s">
        <v>43</v>
      </c>
      <c r="BP130" s="40" t="s">
        <v>43</v>
      </c>
      <c r="BQ130" s="40" t="s">
        <v>43</v>
      </c>
      <c r="BR130" s="40" t="s">
        <v>43</v>
      </c>
      <c r="BS130" s="40" t="s">
        <v>43</v>
      </c>
      <c r="BT130" s="40" t="s">
        <v>43</v>
      </c>
      <c r="BU130" s="40" t="s">
        <v>43</v>
      </c>
      <c r="BV130" s="40" t="s">
        <v>43</v>
      </c>
      <c r="BW130" s="40" t="s">
        <v>43</v>
      </c>
    </row>
    <row r="131" spans="1:89" x14ac:dyDescent="0.25">
      <c r="A131" s="11" t="s">
        <v>65</v>
      </c>
      <c r="B131" s="39" t="s">
        <v>49</v>
      </c>
      <c r="C131" s="42" t="s">
        <v>48</v>
      </c>
      <c r="D131" s="40">
        <v>4252188</v>
      </c>
      <c r="E131" s="40">
        <v>4480423</v>
      </c>
      <c r="F131" s="40">
        <v>5187763</v>
      </c>
      <c r="G131" s="40">
        <v>4679254</v>
      </c>
      <c r="H131" s="40">
        <v>4585377</v>
      </c>
      <c r="I131" s="40">
        <v>5280596</v>
      </c>
      <c r="J131" s="40">
        <v>4999649</v>
      </c>
      <c r="K131" s="40">
        <v>4331878</v>
      </c>
      <c r="L131" s="40">
        <v>5286519</v>
      </c>
      <c r="M131" s="40">
        <v>5059674</v>
      </c>
      <c r="N131" s="40">
        <v>4928088</v>
      </c>
      <c r="O131" s="40">
        <v>4579432</v>
      </c>
      <c r="P131" s="40">
        <v>4081859</v>
      </c>
      <c r="Q131" s="40">
        <v>4749696</v>
      </c>
      <c r="R131" s="40">
        <v>5119278</v>
      </c>
      <c r="S131" s="40">
        <v>4884939</v>
      </c>
      <c r="T131" s="40">
        <v>4882170</v>
      </c>
      <c r="U131" s="40">
        <v>5206688</v>
      </c>
      <c r="V131" s="40">
        <v>4056934</v>
      </c>
      <c r="W131" s="40">
        <v>4959804</v>
      </c>
      <c r="X131" s="40">
        <v>5284636</v>
      </c>
      <c r="Y131" s="40">
        <v>4672830</v>
      </c>
      <c r="Z131" s="40">
        <v>5219331</v>
      </c>
      <c r="AA131" s="40">
        <v>4699518</v>
      </c>
      <c r="AB131" s="40">
        <v>4542413</v>
      </c>
      <c r="AC131" s="40">
        <v>4656351</v>
      </c>
      <c r="AD131" s="40">
        <v>5647090</v>
      </c>
      <c r="AE131" s="40">
        <v>4680171</v>
      </c>
      <c r="AF131" s="40">
        <v>5253416</v>
      </c>
      <c r="AG131" s="40">
        <v>5168255</v>
      </c>
      <c r="AH131" s="40">
        <v>4207477</v>
      </c>
      <c r="AI131" s="40">
        <v>5228279</v>
      </c>
      <c r="AJ131" s="40">
        <v>5488176</v>
      </c>
      <c r="AK131" s="40">
        <v>4972935</v>
      </c>
      <c r="AL131" s="40">
        <v>5704012</v>
      </c>
      <c r="AM131" s="40">
        <v>5330588</v>
      </c>
      <c r="AN131" s="40">
        <v>4952783</v>
      </c>
      <c r="AO131" s="40">
        <v>4921634</v>
      </c>
      <c r="AP131" s="40">
        <v>5429112</v>
      </c>
      <c r="AQ131" s="40">
        <v>4929730</v>
      </c>
      <c r="AR131" s="40">
        <v>5340172</v>
      </c>
      <c r="AS131" s="40">
        <v>5739499</v>
      </c>
      <c r="AT131" s="40">
        <v>4625912</v>
      </c>
      <c r="AU131" s="40">
        <v>5255246</v>
      </c>
      <c r="AV131" s="40">
        <v>5213023</v>
      </c>
      <c r="AW131" s="40">
        <v>5594857</v>
      </c>
      <c r="AX131" s="40">
        <v>5614351</v>
      </c>
      <c r="AY131" s="40">
        <v>4441208</v>
      </c>
      <c r="AZ131" s="40">
        <v>4726239</v>
      </c>
      <c r="BA131" s="40">
        <v>4964616</v>
      </c>
      <c r="BB131" s="40">
        <v>5454929</v>
      </c>
      <c r="BC131" s="40">
        <v>5051177</v>
      </c>
      <c r="BD131" s="40">
        <v>5282693</v>
      </c>
      <c r="BE131" s="40">
        <v>4767909</v>
      </c>
      <c r="BF131" s="40">
        <v>4905017</v>
      </c>
      <c r="BG131" s="40">
        <v>4947780</v>
      </c>
      <c r="BH131" s="40">
        <v>5358133</v>
      </c>
      <c r="BI131" s="40">
        <v>5327635</v>
      </c>
      <c r="BJ131" s="40">
        <v>5262496</v>
      </c>
      <c r="BK131" s="40">
        <v>4807042</v>
      </c>
      <c r="BL131" s="40">
        <v>4561050</v>
      </c>
      <c r="BM131" s="10">
        <f>BA131*1+CA131</f>
        <v>4964616.0259865345</v>
      </c>
      <c r="BN131" s="10">
        <f t="shared" ref="BN131" si="111">BB131*1+CB131</f>
        <v>5454929.0126333907</v>
      </c>
      <c r="BO131" s="10">
        <f t="shared" ref="BO131" si="112">BC131*1+CC131</f>
        <v>5051177.0193046173</v>
      </c>
      <c r="BP131" s="10">
        <f t="shared" ref="BP131" si="113">BD131*1+CD131</f>
        <v>5282693.0360246319</v>
      </c>
      <c r="BQ131" s="10">
        <f t="shared" ref="BQ131" si="114">BE131*1+CE131</f>
        <v>4767908.9747904232</v>
      </c>
      <c r="BR131" s="10">
        <f t="shared" ref="BR131" si="115">BF131*1+CF131</f>
        <v>4905016.9952341057</v>
      </c>
      <c r="BS131" s="10">
        <f t="shared" ref="BS131" si="116">BG131*1+CG131</f>
        <v>4947780.0337928897</v>
      </c>
      <c r="BT131" s="10">
        <f t="shared" ref="BT131" si="117">BH131*1+CH131</f>
        <v>5358133.0033695642</v>
      </c>
      <c r="BU131" s="10">
        <f t="shared" ref="BU131" si="118">BI131*1+CI131</f>
        <v>5327635.012984924</v>
      </c>
      <c r="BV131" s="10">
        <f t="shared" ref="BV131" si="119">BJ131*1+CJ131</f>
        <v>5262496.0165490322</v>
      </c>
      <c r="BW131" s="10">
        <f t="shared" ref="BW131" si="120">BK131*1+CK131</f>
        <v>4807042.0122005651</v>
      </c>
      <c r="BY131" t="s">
        <v>49</v>
      </c>
      <c r="BZ131">
        <f>((BL131/D131)^(1/5))-1</f>
        <v>1.4122632532548529E-2</v>
      </c>
      <c r="CA131">
        <f>((BA131/E131)^(1/4))-1</f>
        <v>2.5986534995069199E-2</v>
      </c>
      <c r="CB131">
        <f>((BB131/F131)^(1/4))-1</f>
        <v>1.2633390614466666E-2</v>
      </c>
      <c r="CC131">
        <f>((BC131/G131)^(1/4))-1</f>
        <v>1.9304617733654439E-2</v>
      </c>
      <c r="CD131">
        <f>((BD131/H131)^(1/4))-1</f>
        <v>3.6024632034295845E-2</v>
      </c>
      <c r="CE131">
        <f>((BE131/I131)^(1/4))-1</f>
        <v>-2.5209576680823798E-2</v>
      </c>
      <c r="CF131">
        <f>((BF131/J131)^(1/4))-1</f>
        <v>-4.7658946875258623E-3</v>
      </c>
      <c r="CG131">
        <f>((BG131/K131)^(1/4))-1</f>
        <v>3.3792890008831566E-2</v>
      </c>
      <c r="CH131">
        <f>((BH131/L131)^(1/4))-1</f>
        <v>3.36956382596032E-3</v>
      </c>
      <c r="CI131">
        <f>((BI131/M131)^(1/4))-1</f>
        <v>1.2984924006184562E-2</v>
      </c>
      <c r="CJ131">
        <f>((BJ131/N131)^(1/4))-1</f>
        <v>1.654903189572221E-2</v>
      </c>
      <c r="CK131">
        <f>((BK131/O131)^(1/4))-1</f>
        <v>1.2200565306877298E-2</v>
      </c>
    </row>
    <row r="132" spans="1:89" x14ac:dyDescent="0.25">
      <c r="A132" s="11" t="s">
        <v>65</v>
      </c>
      <c r="B132" s="39" t="s">
        <v>50</v>
      </c>
      <c r="C132" s="42" t="s">
        <v>48</v>
      </c>
      <c r="D132" s="40">
        <v>2518810</v>
      </c>
      <c r="E132" s="40">
        <v>2622385</v>
      </c>
      <c r="F132" s="40">
        <v>3107158</v>
      </c>
      <c r="G132" s="40">
        <v>2876637</v>
      </c>
      <c r="H132" s="40">
        <v>2720427</v>
      </c>
      <c r="I132" s="40">
        <v>3084993</v>
      </c>
      <c r="J132" s="40">
        <v>3058386</v>
      </c>
      <c r="K132" s="40">
        <v>2608100</v>
      </c>
      <c r="L132" s="40">
        <v>3086635</v>
      </c>
      <c r="M132" s="40">
        <v>3099929</v>
      </c>
      <c r="N132" s="40">
        <v>3013065</v>
      </c>
      <c r="O132" s="40">
        <v>2777882</v>
      </c>
      <c r="P132" s="40">
        <v>2460318</v>
      </c>
      <c r="Q132" s="40">
        <v>2818354</v>
      </c>
      <c r="R132" s="40">
        <v>3061864</v>
      </c>
      <c r="S132" s="40">
        <v>2934178</v>
      </c>
      <c r="T132" s="40">
        <v>3066942</v>
      </c>
      <c r="U132" s="40">
        <v>3118059</v>
      </c>
      <c r="V132" s="40">
        <v>2581316</v>
      </c>
      <c r="W132" s="40">
        <v>3024772</v>
      </c>
      <c r="X132" s="40">
        <v>3151796</v>
      </c>
      <c r="Y132" s="40">
        <v>2832106</v>
      </c>
      <c r="Z132" s="40">
        <v>3163331</v>
      </c>
      <c r="AA132" s="40">
        <v>2764755</v>
      </c>
      <c r="AB132" s="40">
        <v>2662825</v>
      </c>
      <c r="AC132" s="40">
        <v>2830233</v>
      </c>
      <c r="AD132" s="40">
        <v>3375130</v>
      </c>
      <c r="AE132" s="40">
        <v>2820365</v>
      </c>
      <c r="AF132" s="40">
        <v>3141542</v>
      </c>
      <c r="AG132" s="40">
        <v>3082679</v>
      </c>
      <c r="AH132" s="40">
        <v>2631338</v>
      </c>
      <c r="AI132" s="40">
        <v>3156638</v>
      </c>
      <c r="AJ132" s="40">
        <v>3284858</v>
      </c>
      <c r="AK132" s="40">
        <v>3112298</v>
      </c>
      <c r="AL132" s="40">
        <v>3398987</v>
      </c>
      <c r="AM132" s="40">
        <v>3159565</v>
      </c>
      <c r="AN132" s="40">
        <v>2951282</v>
      </c>
      <c r="AO132" s="40">
        <v>2977390</v>
      </c>
      <c r="AP132" s="40">
        <v>3211011</v>
      </c>
      <c r="AQ132" s="40">
        <v>3026546</v>
      </c>
      <c r="AR132" s="40">
        <v>3201758</v>
      </c>
      <c r="AS132" s="40">
        <v>3355137</v>
      </c>
      <c r="AT132" s="40">
        <v>2956104</v>
      </c>
      <c r="AU132" s="40">
        <v>3255579</v>
      </c>
      <c r="AV132" s="40">
        <v>3134457</v>
      </c>
      <c r="AW132" s="40">
        <v>3466092</v>
      </c>
      <c r="AX132" s="40">
        <v>3468872</v>
      </c>
      <c r="AY132" s="40">
        <v>2667010</v>
      </c>
      <c r="AZ132" s="40">
        <v>2915914</v>
      </c>
      <c r="BA132" s="40">
        <v>3005071</v>
      </c>
      <c r="BB132" s="40">
        <v>3253126</v>
      </c>
      <c r="BC132" s="40">
        <v>3083114</v>
      </c>
      <c r="BD132" s="40">
        <v>3191399</v>
      </c>
      <c r="BE132" s="40">
        <v>2862886</v>
      </c>
      <c r="BF132" s="40">
        <v>3064504</v>
      </c>
      <c r="BG132" s="40">
        <v>3032371</v>
      </c>
      <c r="BH132" s="40">
        <v>3291024</v>
      </c>
      <c r="BI132" s="40">
        <v>3270335</v>
      </c>
      <c r="BJ132" s="40">
        <v>3299467</v>
      </c>
      <c r="BK132" s="40">
        <v>2760241</v>
      </c>
      <c r="BL132" s="40">
        <v>2916725</v>
      </c>
      <c r="BM132" s="40" t="s">
        <v>43</v>
      </c>
      <c r="BN132" s="40" t="s">
        <v>43</v>
      </c>
      <c r="BO132" s="40" t="s">
        <v>43</v>
      </c>
      <c r="BP132" s="40" t="s">
        <v>43</v>
      </c>
      <c r="BQ132" s="40" t="s">
        <v>43</v>
      </c>
      <c r="BR132" s="40" t="s">
        <v>43</v>
      </c>
      <c r="BS132" s="40" t="s">
        <v>43</v>
      </c>
      <c r="BT132" s="40" t="s">
        <v>43</v>
      </c>
      <c r="BU132" s="40" t="s">
        <v>43</v>
      </c>
      <c r="BV132" s="40" t="s">
        <v>43</v>
      </c>
      <c r="BW132" s="40" t="s">
        <v>43</v>
      </c>
    </row>
    <row r="133" spans="1:89" x14ac:dyDescent="0.25">
      <c r="A133" s="11" t="s">
        <v>65</v>
      </c>
      <c r="B133" s="39" t="s">
        <v>51</v>
      </c>
      <c r="C133" s="42" t="s">
        <v>48</v>
      </c>
      <c r="D133" s="40">
        <v>1733378</v>
      </c>
      <c r="E133" s="40">
        <v>1858038</v>
      </c>
      <c r="F133" s="40">
        <v>2080605</v>
      </c>
      <c r="G133" s="40">
        <v>1802617</v>
      </c>
      <c r="H133" s="40">
        <v>1864950</v>
      </c>
      <c r="I133" s="40">
        <v>2195603</v>
      </c>
      <c r="J133" s="40">
        <v>1941263</v>
      </c>
      <c r="K133" s="40">
        <v>1723778</v>
      </c>
      <c r="L133" s="40">
        <v>2199884</v>
      </c>
      <c r="M133" s="40">
        <v>1959745</v>
      </c>
      <c r="N133" s="40">
        <v>1915023</v>
      </c>
      <c r="O133" s="40">
        <v>1801550</v>
      </c>
      <c r="P133" s="40">
        <v>1621541</v>
      </c>
      <c r="Q133" s="40">
        <v>1931342</v>
      </c>
      <c r="R133" s="40">
        <v>2057414</v>
      </c>
      <c r="S133" s="40">
        <v>1950760</v>
      </c>
      <c r="T133" s="40">
        <v>1815228</v>
      </c>
      <c r="U133" s="40">
        <v>2088629</v>
      </c>
      <c r="V133" s="40">
        <v>1475618</v>
      </c>
      <c r="W133" s="40">
        <v>1935032</v>
      </c>
      <c r="X133" s="40">
        <v>2132840</v>
      </c>
      <c r="Y133" s="40">
        <v>1840723</v>
      </c>
      <c r="Z133" s="40">
        <v>2056000</v>
      </c>
      <c r="AA133" s="40">
        <v>1934764</v>
      </c>
      <c r="AB133" s="40">
        <v>1879588</v>
      </c>
      <c r="AC133" s="40">
        <v>1826118</v>
      </c>
      <c r="AD133" s="40">
        <v>2271960</v>
      </c>
      <c r="AE133" s="40">
        <v>1859806</v>
      </c>
      <c r="AF133" s="40">
        <v>2111874</v>
      </c>
      <c r="AG133" s="40">
        <v>2085576</v>
      </c>
      <c r="AH133" s="40">
        <v>1576139</v>
      </c>
      <c r="AI133" s="40">
        <v>2071640</v>
      </c>
      <c r="AJ133" s="40">
        <v>2203318</v>
      </c>
      <c r="AK133" s="40">
        <v>1860637</v>
      </c>
      <c r="AL133" s="40">
        <v>2305024</v>
      </c>
      <c r="AM133" s="40">
        <v>2171022</v>
      </c>
      <c r="AN133" s="40">
        <v>2001501</v>
      </c>
      <c r="AO133" s="40">
        <v>1944244</v>
      </c>
      <c r="AP133" s="40">
        <v>2218101</v>
      </c>
      <c r="AQ133" s="40">
        <v>1903183</v>
      </c>
      <c r="AR133" s="40">
        <v>2138413</v>
      </c>
      <c r="AS133" s="40">
        <v>2384362</v>
      </c>
      <c r="AT133" s="40">
        <v>1669807</v>
      </c>
      <c r="AU133" s="40">
        <v>1999667</v>
      </c>
      <c r="AV133" s="40">
        <v>2078566</v>
      </c>
      <c r="AW133" s="40">
        <v>2128765</v>
      </c>
      <c r="AX133" s="40">
        <v>2145479</v>
      </c>
      <c r="AY133" s="40">
        <v>1774198</v>
      </c>
      <c r="AZ133" s="40">
        <v>1810325</v>
      </c>
      <c r="BA133" s="40">
        <v>1959545</v>
      </c>
      <c r="BB133" s="40">
        <v>2201803</v>
      </c>
      <c r="BC133" s="40">
        <v>1968063</v>
      </c>
      <c r="BD133" s="40">
        <v>2091294</v>
      </c>
      <c r="BE133" s="40">
        <v>1905023</v>
      </c>
      <c r="BF133" s="40">
        <v>1840513</v>
      </c>
      <c r="BG133" s="40">
        <v>1915409</v>
      </c>
      <c r="BH133" s="40">
        <v>2067109</v>
      </c>
      <c r="BI133" s="40">
        <v>2057300</v>
      </c>
      <c r="BJ133" s="40">
        <v>1963029</v>
      </c>
      <c r="BK133" s="40">
        <v>2046801</v>
      </c>
      <c r="BL133" s="40">
        <v>1644325</v>
      </c>
      <c r="BM133" s="40" t="s">
        <v>43</v>
      </c>
      <c r="BN133" s="40" t="s">
        <v>43</v>
      </c>
      <c r="BO133" s="40" t="s">
        <v>43</v>
      </c>
      <c r="BP133" s="40" t="s">
        <v>43</v>
      </c>
      <c r="BQ133" s="40" t="s">
        <v>43</v>
      </c>
      <c r="BR133" s="40" t="s">
        <v>43</v>
      </c>
      <c r="BS133" s="40" t="s">
        <v>43</v>
      </c>
      <c r="BT133" s="40" t="s">
        <v>43</v>
      </c>
      <c r="BU133" s="40" t="s">
        <v>43</v>
      </c>
      <c r="BV133" s="40" t="s">
        <v>43</v>
      </c>
      <c r="BW133" s="40" t="s">
        <v>43</v>
      </c>
    </row>
    <row r="134" spans="1:89" x14ac:dyDescent="0.25">
      <c r="A134" s="11" t="s">
        <v>65</v>
      </c>
      <c r="B134" s="39" t="s">
        <v>52</v>
      </c>
      <c r="C134" s="42" t="s">
        <v>48</v>
      </c>
      <c r="D134" s="40">
        <v>864380</v>
      </c>
      <c r="E134" s="40">
        <v>912515</v>
      </c>
      <c r="F134" s="40">
        <v>1012757</v>
      </c>
      <c r="G134" s="40">
        <v>853583</v>
      </c>
      <c r="H134" s="40">
        <v>877778</v>
      </c>
      <c r="I134" s="40">
        <v>1092159</v>
      </c>
      <c r="J134" s="40">
        <v>909202</v>
      </c>
      <c r="K134" s="40">
        <v>802291</v>
      </c>
      <c r="L134" s="40">
        <v>1089691</v>
      </c>
      <c r="M134" s="40">
        <v>909012</v>
      </c>
      <c r="N134" s="40">
        <v>966715</v>
      </c>
      <c r="O134" s="40">
        <v>939960</v>
      </c>
      <c r="P134" s="40">
        <v>717488</v>
      </c>
      <c r="Q134" s="40">
        <v>1021071</v>
      </c>
      <c r="R134" s="40">
        <v>1056600</v>
      </c>
      <c r="S134" s="40">
        <v>1038128</v>
      </c>
      <c r="T134" s="40">
        <v>959082</v>
      </c>
      <c r="U134" s="40">
        <v>1040402</v>
      </c>
      <c r="V134" s="40">
        <v>743680</v>
      </c>
      <c r="W134" s="40">
        <v>995835</v>
      </c>
      <c r="X134" s="40">
        <v>1092382</v>
      </c>
      <c r="Y134" s="40">
        <v>905381</v>
      </c>
      <c r="Z134" s="40">
        <v>1102043</v>
      </c>
      <c r="AA134" s="40">
        <v>892332</v>
      </c>
      <c r="AB134" s="40">
        <v>1013775</v>
      </c>
      <c r="AC134" s="40">
        <v>978148</v>
      </c>
      <c r="AD134" s="40">
        <v>1200868</v>
      </c>
      <c r="AE134" s="40">
        <v>966613</v>
      </c>
      <c r="AF134" s="40">
        <v>1065979</v>
      </c>
      <c r="AG134" s="40">
        <v>1064474</v>
      </c>
      <c r="AH134" s="40">
        <v>804116</v>
      </c>
      <c r="AI134" s="40">
        <v>1047834</v>
      </c>
      <c r="AJ134" s="40">
        <v>1095959</v>
      </c>
      <c r="AK134" s="40">
        <v>919805</v>
      </c>
      <c r="AL134" s="40">
        <v>1157953</v>
      </c>
      <c r="AM134" s="40">
        <v>1103726</v>
      </c>
      <c r="AN134" s="40">
        <v>1050812</v>
      </c>
      <c r="AO134" s="40">
        <v>1058021</v>
      </c>
      <c r="AP134" s="40">
        <v>1186604</v>
      </c>
      <c r="AQ134" s="40">
        <v>958908</v>
      </c>
      <c r="AR134" s="40">
        <v>1134226</v>
      </c>
      <c r="AS134" s="40">
        <v>1173232</v>
      </c>
      <c r="AT134" s="40">
        <v>858492</v>
      </c>
      <c r="AU134" s="40">
        <v>998894</v>
      </c>
      <c r="AV134" s="40">
        <v>1122022</v>
      </c>
      <c r="AW134" s="40">
        <v>1087099</v>
      </c>
      <c r="AX134" s="40">
        <v>1102910</v>
      </c>
      <c r="AY134" s="40">
        <v>830894</v>
      </c>
      <c r="AZ134" s="40">
        <v>960590</v>
      </c>
      <c r="BA134" s="40">
        <v>1039334</v>
      </c>
      <c r="BB134" s="40">
        <v>1226166</v>
      </c>
      <c r="BC134" s="40">
        <v>1083287</v>
      </c>
      <c r="BD134" s="40">
        <v>1103042</v>
      </c>
      <c r="BE134" s="40">
        <v>965421</v>
      </c>
      <c r="BF134" s="40">
        <v>931173</v>
      </c>
      <c r="BG134" s="40">
        <v>949213</v>
      </c>
      <c r="BH134" s="40">
        <v>1094089</v>
      </c>
      <c r="BI134" s="40">
        <v>1153870</v>
      </c>
      <c r="BJ134" s="40">
        <v>1019664</v>
      </c>
      <c r="BK134" s="40">
        <v>910849</v>
      </c>
      <c r="BL134" s="40">
        <v>889914</v>
      </c>
      <c r="BM134" s="40" t="s">
        <v>43</v>
      </c>
      <c r="BN134" s="40" t="s">
        <v>43</v>
      </c>
      <c r="BO134" s="40" t="s">
        <v>43</v>
      </c>
      <c r="BP134" s="40" t="s">
        <v>43</v>
      </c>
      <c r="BQ134" s="40" t="s">
        <v>43</v>
      </c>
      <c r="BR134" s="40" t="s">
        <v>43</v>
      </c>
      <c r="BS134" s="40" t="s">
        <v>43</v>
      </c>
      <c r="BT134" s="40" t="s">
        <v>43</v>
      </c>
      <c r="BU134" s="40" t="s">
        <v>43</v>
      </c>
      <c r="BV134" s="40" t="s">
        <v>43</v>
      </c>
      <c r="BW134" s="40" t="s">
        <v>43</v>
      </c>
    </row>
    <row r="135" spans="1:89" x14ac:dyDescent="0.25">
      <c r="A135" s="11" t="s">
        <v>65</v>
      </c>
      <c r="B135" s="39" t="s">
        <v>53</v>
      </c>
      <c r="C135" s="42" t="s">
        <v>48</v>
      </c>
      <c r="D135" s="40">
        <v>868998</v>
      </c>
      <c r="E135" s="40">
        <v>945523</v>
      </c>
      <c r="F135" s="40">
        <v>1067848</v>
      </c>
      <c r="G135" s="40">
        <v>949034</v>
      </c>
      <c r="H135" s="40">
        <v>987172</v>
      </c>
      <c r="I135" s="40">
        <v>1103444</v>
      </c>
      <c r="J135" s="40">
        <v>1032061</v>
      </c>
      <c r="K135" s="40">
        <v>921487</v>
      </c>
      <c r="L135" s="40">
        <v>1110193</v>
      </c>
      <c r="M135" s="40">
        <v>1050733</v>
      </c>
      <c r="N135" s="40">
        <v>948308</v>
      </c>
      <c r="O135" s="40">
        <v>861590</v>
      </c>
      <c r="P135" s="40">
        <v>904053</v>
      </c>
      <c r="Q135" s="40">
        <v>910271</v>
      </c>
      <c r="R135" s="40">
        <v>1000814</v>
      </c>
      <c r="S135" s="40">
        <v>912632</v>
      </c>
      <c r="T135" s="40">
        <v>856146</v>
      </c>
      <c r="U135" s="40">
        <v>1048227</v>
      </c>
      <c r="V135" s="40">
        <v>731938</v>
      </c>
      <c r="W135" s="40">
        <v>939196</v>
      </c>
      <c r="X135" s="40">
        <v>1040458</v>
      </c>
      <c r="Y135" s="40">
        <v>935342</v>
      </c>
      <c r="Z135" s="40">
        <v>953957</v>
      </c>
      <c r="AA135" s="40">
        <v>1042431</v>
      </c>
      <c r="AB135" s="40">
        <v>865812</v>
      </c>
      <c r="AC135" s="40">
        <v>847970</v>
      </c>
      <c r="AD135" s="40">
        <v>1071092</v>
      </c>
      <c r="AE135" s="40">
        <v>893192</v>
      </c>
      <c r="AF135" s="40">
        <v>1045895</v>
      </c>
      <c r="AG135" s="40">
        <v>1021101</v>
      </c>
      <c r="AH135" s="40">
        <v>772022</v>
      </c>
      <c r="AI135" s="40">
        <v>1023806</v>
      </c>
      <c r="AJ135" s="40">
        <v>1107358</v>
      </c>
      <c r="AK135" s="40">
        <v>940832</v>
      </c>
      <c r="AL135" s="40">
        <v>1147072</v>
      </c>
      <c r="AM135" s="40">
        <v>1067296</v>
      </c>
      <c r="AN135" s="40">
        <v>950689</v>
      </c>
      <c r="AO135" s="40">
        <v>886224</v>
      </c>
      <c r="AP135" s="40">
        <v>1031496</v>
      </c>
      <c r="AQ135" s="40">
        <v>944275</v>
      </c>
      <c r="AR135" s="40">
        <v>1004187</v>
      </c>
      <c r="AS135" s="40">
        <v>1211130</v>
      </c>
      <c r="AT135" s="40">
        <v>811316</v>
      </c>
      <c r="AU135" s="40">
        <v>1000774</v>
      </c>
      <c r="AV135" s="40">
        <v>956544</v>
      </c>
      <c r="AW135" s="40">
        <v>1041666</v>
      </c>
      <c r="AX135" s="40">
        <v>1042569</v>
      </c>
      <c r="AY135" s="40">
        <v>943303</v>
      </c>
      <c r="AZ135" s="40">
        <v>849736</v>
      </c>
      <c r="BA135" s="40">
        <v>920211</v>
      </c>
      <c r="BB135" s="40">
        <v>975637</v>
      </c>
      <c r="BC135" s="40">
        <v>884776</v>
      </c>
      <c r="BD135" s="40">
        <v>988252</v>
      </c>
      <c r="BE135" s="40">
        <v>939602</v>
      </c>
      <c r="BF135" s="40">
        <v>909340</v>
      </c>
      <c r="BG135" s="40">
        <v>966196</v>
      </c>
      <c r="BH135" s="40">
        <v>973021</v>
      </c>
      <c r="BI135" s="40">
        <v>903430</v>
      </c>
      <c r="BJ135" s="40">
        <v>943365</v>
      </c>
      <c r="BK135" s="40">
        <v>1135952</v>
      </c>
      <c r="BL135" s="40">
        <v>754411</v>
      </c>
      <c r="BM135" s="40" t="s">
        <v>43</v>
      </c>
      <c r="BN135" s="40" t="s">
        <v>43</v>
      </c>
      <c r="BO135" s="40" t="s">
        <v>43</v>
      </c>
      <c r="BP135" s="40" t="s">
        <v>43</v>
      </c>
      <c r="BQ135" s="40" t="s">
        <v>43</v>
      </c>
      <c r="BR135" s="40" t="s">
        <v>43</v>
      </c>
      <c r="BS135" s="40" t="s">
        <v>43</v>
      </c>
      <c r="BT135" s="40" t="s">
        <v>43</v>
      </c>
      <c r="BU135" s="40" t="s">
        <v>43</v>
      </c>
      <c r="BV135" s="40" t="s">
        <v>43</v>
      </c>
      <c r="BW135" s="40" t="s">
        <v>43</v>
      </c>
    </row>
    <row r="136" spans="1:89" x14ac:dyDescent="0.25">
      <c r="B136" s="11" t="s">
        <v>66</v>
      </c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</row>
    <row r="137" spans="1:89" x14ac:dyDescent="0.25">
      <c r="A137" s="11" t="s">
        <v>66</v>
      </c>
      <c r="B137" s="39" t="s">
        <v>20</v>
      </c>
      <c r="C137" s="42" t="s">
        <v>42</v>
      </c>
      <c r="D137" s="40">
        <v>680</v>
      </c>
      <c r="E137" s="40">
        <v>680</v>
      </c>
      <c r="F137" s="40">
        <v>680</v>
      </c>
      <c r="G137" s="40">
        <v>689</v>
      </c>
      <c r="H137" s="40">
        <v>689</v>
      </c>
      <c r="I137" s="40">
        <v>689</v>
      </c>
      <c r="J137" s="40">
        <v>689</v>
      </c>
      <c r="K137" s="40">
        <v>689</v>
      </c>
      <c r="L137" s="40">
        <v>689</v>
      </c>
      <c r="M137" s="40">
        <v>685</v>
      </c>
      <c r="N137" s="40">
        <v>685</v>
      </c>
      <c r="O137" s="40">
        <v>685</v>
      </c>
      <c r="P137" s="40">
        <v>673</v>
      </c>
      <c r="Q137" s="40">
        <v>673</v>
      </c>
      <c r="R137" s="40">
        <v>673</v>
      </c>
      <c r="S137" s="40">
        <v>679</v>
      </c>
      <c r="T137" s="40">
        <v>679</v>
      </c>
      <c r="U137" s="40">
        <v>679</v>
      </c>
      <c r="V137" s="40">
        <v>677</v>
      </c>
      <c r="W137" s="40">
        <v>677</v>
      </c>
      <c r="X137" s="40">
        <v>677</v>
      </c>
      <c r="Y137" s="40">
        <v>676</v>
      </c>
      <c r="Z137" s="40">
        <v>676</v>
      </c>
      <c r="AA137" s="40">
        <v>676</v>
      </c>
      <c r="AB137" s="40">
        <v>663</v>
      </c>
      <c r="AC137" s="40">
        <v>663</v>
      </c>
      <c r="AD137" s="40">
        <v>663</v>
      </c>
      <c r="AE137" s="40">
        <v>669</v>
      </c>
      <c r="AF137" s="40">
        <v>669</v>
      </c>
      <c r="AG137" s="40">
        <v>669</v>
      </c>
      <c r="AH137" s="40">
        <v>667</v>
      </c>
      <c r="AI137" s="40">
        <v>667</v>
      </c>
      <c r="AJ137" s="40">
        <v>667</v>
      </c>
      <c r="AK137" s="40">
        <v>668</v>
      </c>
      <c r="AL137" s="40">
        <v>668</v>
      </c>
      <c r="AM137" s="40">
        <v>668</v>
      </c>
      <c r="AN137" s="40">
        <v>661</v>
      </c>
      <c r="AO137" s="40">
        <v>661</v>
      </c>
      <c r="AP137" s="40">
        <v>661</v>
      </c>
      <c r="AQ137" s="40">
        <v>681</v>
      </c>
      <c r="AR137" s="40">
        <v>681</v>
      </c>
      <c r="AS137" s="40">
        <v>681</v>
      </c>
      <c r="AT137" s="40">
        <v>677</v>
      </c>
      <c r="AU137" s="40">
        <v>677</v>
      </c>
      <c r="AV137" s="40">
        <v>677</v>
      </c>
      <c r="AW137" s="40">
        <v>671</v>
      </c>
      <c r="AX137" s="40">
        <v>671</v>
      </c>
      <c r="AY137" s="40">
        <v>671</v>
      </c>
      <c r="AZ137" s="40">
        <v>657</v>
      </c>
      <c r="BA137" s="40">
        <v>656</v>
      </c>
      <c r="BB137" s="40">
        <v>656</v>
      </c>
      <c r="BC137" s="40">
        <v>669</v>
      </c>
      <c r="BD137" s="40">
        <v>669</v>
      </c>
      <c r="BE137" s="40">
        <v>669</v>
      </c>
      <c r="BF137" s="40">
        <v>668</v>
      </c>
      <c r="BG137" s="40">
        <v>668</v>
      </c>
      <c r="BH137" s="40">
        <v>668</v>
      </c>
      <c r="BI137" s="40">
        <v>666</v>
      </c>
      <c r="BJ137" s="40">
        <v>666</v>
      </c>
      <c r="BK137" s="40">
        <v>666</v>
      </c>
      <c r="BL137" s="40">
        <v>657</v>
      </c>
      <c r="BM137" s="40" t="s">
        <v>43</v>
      </c>
      <c r="BN137" s="40" t="s">
        <v>43</v>
      </c>
      <c r="BO137" s="40" t="s">
        <v>43</v>
      </c>
      <c r="BP137" s="40" t="s">
        <v>43</v>
      </c>
      <c r="BQ137" s="40" t="s">
        <v>43</v>
      </c>
      <c r="BR137" s="40" t="s">
        <v>43</v>
      </c>
      <c r="BS137" s="40" t="s">
        <v>43</v>
      </c>
      <c r="BT137" s="40" t="s">
        <v>43</v>
      </c>
      <c r="BU137" s="40" t="s">
        <v>43</v>
      </c>
      <c r="BV137" s="40" t="s">
        <v>43</v>
      </c>
      <c r="BW137" s="40" t="s">
        <v>43</v>
      </c>
    </row>
    <row r="138" spans="1:89" x14ac:dyDescent="0.25">
      <c r="A138" s="11" t="s">
        <v>66</v>
      </c>
      <c r="B138" s="39" t="s">
        <v>44</v>
      </c>
      <c r="C138" s="42" t="s">
        <v>42</v>
      </c>
      <c r="D138" s="40">
        <v>109870</v>
      </c>
      <c r="E138" s="40">
        <v>109730</v>
      </c>
      <c r="F138" s="40">
        <v>109890</v>
      </c>
      <c r="G138" s="40">
        <v>109691</v>
      </c>
      <c r="H138" s="40">
        <v>109604</v>
      </c>
      <c r="I138" s="40">
        <v>109649</v>
      </c>
      <c r="J138" s="40">
        <v>110392</v>
      </c>
      <c r="K138" s="40">
        <v>110961</v>
      </c>
      <c r="L138" s="40">
        <v>111426</v>
      </c>
      <c r="M138" s="40">
        <v>110962</v>
      </c>
      <c r="N138" s="40">
        <v>110903</v>
      </c>
      <c r="O138" s="40">
        <v>110560</v>
      </c>
      <c r="P138" s="40">
        <v>109636</v>
      </c>
      <c r="Q138" s="40">
        <v>109654</v>
      </c>
      <c r="R138" s="40">
        <v>109623</v>
      </c>
      <c r="S138" s="40">
        <v>109762</v>
      </c>
      <c r="T138" s="40">
        <v>109900</v>
      </c>
      <c r="U138" s="40">
        <v>109929</v>
      </c>
      <c r="V138" s="40">
        <v>109722</v>
      </c>
      <c r="W138" s="40">
        <v>110452</v>
      </c>
      <c r="X138" s="40">
        <v>110467</v>
      </c>
      <c r="Y138" s="40">
        <v>110328</v>
      </c>
      <c r="Z138" s="40">
        <v>110230</v>
      </c>
      <c r="AA138" s="40">
        <v>109956</v>
      </c>
      <c r="AB138" s="40">
        <v>109191</v>
      </c>
      <c r="AC138" s="40">
        <v>108740</v>
      </c>
      <c r="AD138" s="40">
        <v>108876</v>
      </c>
      <c r="AE138" s="40">
        <v>109332</v>
      </c>
      <c r="AF138" s="40">
        <v>109317</v>
      </c>
      <c r="AG138" s="40">
        <v>109346</v>
      </c>
      <c r="AH138" s="40">
        <v>109203</v>
      </c>
      <c r="AI138" s="40">
        <v>110131</v>
      </c>
      <c r="AJ138" s="40">
        <v>110564</v>
      </c>
      <c r="AK138" s="40">
        <v>110523</v>
      </c>
      <c r="AL138" s="40">
        <v>110523</v>
      </c>
      <c r="AM138" s="40">
        <v>110286</v>
      </c>
      <c r="AN138" s="40">
        <v>110422</v>
      </c>
      <c r="AO138" s="40">
        <v>110386</v>
      </c>
      <c r="AP138" s="40">
        <v>110610</v>
      </c>
      <c r="AQ138" s="40">
        <v>111984</v>
      </c>
      <c r="AR138" s="40">
        <v>112037</v>
      </c>
      <c r="AS138" s="40">
        <v>112155</v>
      </c>
      <c r="AT138" s="40">
        <v>112217</v>
      </c>
      <c r="AU138" s="40">
        <v>113094</v>
      </c>
      <c r="AV138" s="40">
        <v>113411</v>
      </c>
      <c r="AW138" s="40">
        <v>113007</v>
      </c>
      <c r="AX138" s="40">
        <v>112637</v>
      </c>
      <c r="AY138" s="40">
        <v>112463</v>
      </c>
      <c r="AZ138" s="40">
        <v>111865</v>
      </c>
      <c r="BA138" s="40">
        <v>111642</v>
      </c>
      <c r="BB138" s="40">
        <v>111669</v>
      </c>
      <c r="BC138" s="40">
        <v>112106</v>
      </c>
      <c r="BD138" s="40">
        <v>112157</v>
      </c>
      <c r="BE138" s="40">
        <v>111849</v>
      </c>
      <c r="BF138" s="40">
        <v>111941</v>
      </c>
      <c r="BG138" s="40">
        <v>112731</v>
      </c>
      <c r="BH138" s="40">
        <v>113126</v>
      </c>
      <c r="BI138" s="40">
        <v>112596</v>
      </c>
      <c r="BJ138" s="40">
        <v>112405</v>
      </c>
      <c r="BK138" s="40">
        <v>111924</v>
      </c>
      <c r="BL138" s="40">
        <v>111303</v>
      </c>
      <c r="BM138" s="40" t="s">
        <v>43</v>
      </c>
      <c r="BN138" s="40" t="s">
        <v>43</v>
      </c>
      <c r="BO138" s="40" t="s">
        <v>43</v>
      </c>
      <c r="BP138" s="40" t="s">
        <v>43</v>
      </c>
      <c r="BQ138" s="40" t="s">
        <v>43</v>
      </c>
      <c r="BR138" s="40" t="s">
        <v>43</v>
      </c>
      <c r="BS138" s="40" t="s">
        <v>43</v>
      </c>
      <c r="BT138" s="40" t="s">
        <v>43</v>
      </c>
      <c r="BU138" s="40" t="s">
        <v>43</v>
      </c>
      <c r="BV138" s="40" t="s">
        <v>43</v>
      </c>
      <c r="BW138" s="40" t="s">
        <v>43</v>
      </c>
    </row>
    <row r="139" spans="1:89" x14ac:dyDescent="0.25">
      <c r="A139" s="11" t="s">
        <v>66</v>
      </c>
      <c r="B139" s="39" t="s">
        <v>45</v>
      </c>
      <c r="C139" s="42" t="s">
        <v>46</v>
      </c>
      <c r="D139" s="40">
        <v>14760</v>
      </c>
      <c r="E139" s="40">
        <v>14637</v>
      </c>
      <c r="F139" s="40">
        <v>15850</v>
      </c>
      <c r="G139" s="40">
        <v>15149</v>
      </c>
      <c r="H139" s="40">
        <v>13820</v>
      </c>
      <c r="I139" s="40">
        <v>15448</v>
      </c>
      <c r="J139" s="40">
        <v>15464</v>
      </c>
      <c r="K139" s="40">
        <v>14491</v>
      </c>
      <c r="L139" s="40">
        <v>15659</v>
      </c>
      <c r="M139" s="40">
        <v>15786</v>
      </c>
      <c r="N139" s="40">
        <v>15632</v>
      </c>
      <c r="O139" s="40">
        <v>13997</v>
      </c>
      <c r="P139" s="40">
        <v>14314</v>
      </c>
      <c r="Q139" s="40">
        <v>15171</v>
      </c>
      <c r="R139" s="40">
        <v>15348</v>
      </c>
      <c r="S139" s="40">
        <v>15508</v>
      </c>
      <c r="T139" s="40">
        <v>14656</v>
      </c>
      <c r="U139" s="40">
        <v>15394</v>
      </c>
      <c r="V139" s="40">
        <v>14191</v>
      </c>
      <c r="W139" s="40">
        <v>15421</v>
      </c>
      <c r="X139" s="40">
        <v>15414</v>
      </c>
      <c r="Y139" s="40">
        <v>14364</v>
      </c>
      <c r="Z139" s="40">
        <v>15706</v>
      </c>
      <c r="AA139" s="40">
        <v>13743</v>
      </c>
      <c r="AB139" s="40">
        <v>15107</v>
      </c>
      <c r="AC139" s="40">
        <v>14474</v>
      </c>
      <c r="AD139" s="40">
        <v>16179</v>
      </c>
      <c r="AE139" s="40">
        <v>14035</v>
      </c>
      <c r="AF139" s="40">
        <v>15157</v>
      </c>
      <c r="AG139" s="40">
        <v>14910</v>
      </c>
      <c r="AH139" s="40">
        <v>14215</v>
      </c>
      <c r="AI139" s="40">
        <v>15365</v>
      </c>
      <c r="AJ139" s="40">
        <v>15003</v>
      </c>
      <c r="AK139" s="40">
        <v>14569</v>
      </c>
      <c r="AL139" s="40">
        <v>15838</v>
      </c>
      <c r="AM139" s="40">
        <v>13191</v>
      </c>
      <c r="AN139" s="40">
        <v>15694</v>
      </c>
      <c r="AO139" s="40">
        <v>14637</v>
      </c>
      <c r="AP139" s="40">
        <v>15182</v>
      </c>
      <c r="AQ139" s="40">
        <v>15164</v>
      </c>
      <c r="AR139" s="40">
        <v>14899</v>
      </c>
      <c r="AS139" s="40">
        <v>15354</v>
      </c>
      <c r="AT139" s="40">
        <v>14820</v>
      </c>
      <c r="AU139" s="40">
        <v>15776</v>
      </c>
      <c r="AV139" s="40">
        <v>15103</v>
      </c>
      <c r="AW139" s="40">
        <v>15433</v>
      </c>
      <c r="AX139" s="40">
        <v>16006</v>
      </c>
      <c r="AY139" s="40">
        <v>13302</v>
      </c>
      <c r="AZ139" s="40">
        <v>15730</v>
      </c>
      <c r="BA139" s="40">
        <v>14873</v>
      </c>
      <c r="BB139" s="40">
        <v>15507</v>
      </c>
      <c r="BC139" s="40">
        <v>15060</v>
      </c>
      <c r="BD139" s="40">
        <v>15497</v>
      </c>
      <c r="BE139" s="40">
        <v>14369</v>
      </c>
      <c r="BF139" s="40">
        <v>15131</v>
      </c>
      <c r="BG139" s="40">
        <v>14975</v>
      </c>
      <c r="BH139" s="40">
        <v>15199</v>
      </c>
      <c r="BI139" s="40">
        <v>15171</v>
      </c>
      <c r="BJ139" s="40">
        <v>15276</v>
      </c>
      <c r="BK139" s="40">
        <v>13009</v>
      </c>
      <c r="BL139" s="40">
        <v>15227</v>
      </c>
      <c r="BM139" s="40" t="s">
        <v>43</v>
      </c>
      <c r="BN139" s="40" t="s">
        <v>43</v>
      </c>
      <c r="BO139" s="40" t="s">
        <v>43</v>
      </c>
      <c r="BP139" s="40" t="s">
        <v>43</v>
      </c>
      <c r="BQ139" s="40" t="s">
        <v>43</v>
      </c>
      <c r="BR139" s="40" t="s">
        <v>43</v>
      </c>
      <c r="BS139" s="40" t="s">
        <v>43</v>
      </c>
      <c r="BT139" s="40" t="s">
        <v>43</v>
      </c>
      <c r="BU139" s="40" t="s">
        <v>43</v>
      </c>
      <c r="BV139" s="40" t="s">
        <v>43</v>
      </c>
      <c r="BW139" s="40" t="s">
        <v>43</v>
      </c>
    </row>
    <row r="140" spans="1:89" x14ac:dyDescent="0.25">
      <c r="A140" s="11" t="s">
        <v>66</v>
      </c>
      <c r="B140" s="39" t="s">
        <v>47</v>
      </c>
      <c r="C140" s="42" t="s">
        <v>48</v>
      </c>
      <c r="D140" s="40">
        <v>300786</v>
      </c>
      <c r="E140" s="40">
        <v>296578</v>
      </c>
      <c r="F140" s="40">
        <v>313977</v>
      </c>
      <c r="G140" s="40">
        <v>314707</v>
      </c>
      <c r="H140" s="40">
        <v>321671</v>
      </c>
      <c r="I140" s="40">
        <v>321564</v>
      </c>
      <c r="J140" s="40">
        <v>311978</v>
      </c>
      <c r="K140" s="40">
        <v>301717</v>
      </c>
      <c r="L140" s="40">
        <v>305402</v>
      </c>
      <c r="M140" s="40">
        <v>332257</v>
      </c>
      <c r="N140" s="40">
        <v>373330</v>
      </c>
      <c r="O140" s="40">
        <v>328546</v>
      </c>
      <c r="P140" s="40">
        <v>310973</v>
      </c>
      <c r="Q140" s="40">
        <v>307534</v>
      </c>
      <c r="R140" s="40">
        <v>332434</v>
      </c>
      <c r="S140" s="40">
        <v>319826</v>
      </c>
      <c r="T140" s="40">
        <v>329898</v>
      </c>
      <c r="U140" s="40">
        <v>331471</v>
      </c>
      <c r="V140" s="40">
        <v>315288</v>
      </c>
      <c r="W140" s="40">
        <v>310061</v>
      </c>
      <c r="X140" s="40">
        <v>310052</v>
      </c>
      <c r="Y140" s="40">
        <v>336722</v>
      </c>
      <c r="Z140" s="40">
        <v>379666</v>
      </c>
      <c r="AA140" s="40">
        <v>326811</v>
      </c>
      <c r="AB140" s="40">
        <v>319846</v>
      </c>
      <c r="AC140" s="40">
        <v>309574</v>
      </c>
      <c r="AD140" s="40">
        <v>331133</v>
      </c>
      <c r="AE140" s="40">
        <v>331771</v>
      </c>
      <c r="AF140" s="40">
        <v>337846</v>
      </c>
      <c r="AG140" s="40">
        <v>336357</v>
      </c>
      <c r="AH140" s="40">
        <v>319360</v>
      </c>
      <c r="AI140" s="40">
        <v>319248</v>
      </c>
      <c r="AJ140" s="40">
        <v>318780</v>
      </c>
      <c r="AK140" s="40">
        <v>341736</v>
      </c>
      <c r="AL140" s="40">
        <v>398108</v>
      </c>
      <c r="AM140" s="40">
        <v>345475</v>
      </c>
      <c r="AN140" s="40">
        <v>328951</v>
      </c>
      <c r="AO140" s="40">
        <v>322025</v>
      </c>
      <c r="AP140" s="40">
        <v>340733</v>
      </c>
      <c r="AQ140" s="40">
        <v>351528</v>
      </c>
      <c r="AR140" s="40">
        <v>356988</v>
      </c>
      <c r="AS140" s="40">
        <v>354074</v>
      </c>
      <c r="AT140" s="40">
        <v>339590</v>
      </c>
      <c r="AU140" s="40">
        <v>336391</v>
      </c>
      <c r="AV140" s="40">
        <v>333701</v>
      </c>
      <c r="AW140" s="40">
        <v>367589</v>
      </c>
      <c r="AX140" s="40">
        <v>406972</v>
      </c>
      <c r="AY140" s="40">
        <v>351536</v>
      </c>
      <c r="AZ140" s="40">
        <v>343647</v>
      </c>
      <c r="BA140" s="40">
        <v>335704</v>
      </c>
      <c r="BB140" s="40">
        <v>348691</v>
      </c>
      <c r="BC140" s="40">
        <v>359159</v>
      </c>
      <c r="BD140" s="40">
        <v>362668</v>
      </c>
      <c r="BE140" s="40">
        <v>367975</v>
      </c>
      <c r="BF140" s="40">
        <v>351556</v>
      </c>
      <c r="BG140" s="40">
        <v>339108</v>
      </c>
      <c r="BH140" s="40">
        <v>341813</v>
      </c>
      <c r="BI140" s="40">
        <v>365037</v>
      </c>
      <c r="BJ140" s="40">
        <v>422609</v>
      </c>
      <c r="BK140" s="40">
        <v>355285</v>
      </c>
      <c r="BL140" s="40">
        <v>353461</v>
      </c>
      <c r="BM140" s="40" t="s">
        <v>43</v>
      </c>
      <c r="BN140" s="40" t="s">
        <v>43</v>
      </c>
      <c r="BO140" s="40" t="s">
        <v>43</v>
      </c>
      <c r="BP140" s="40" t="s">
        <v>43</v>
      </c>
      <c r="BQ140" s="40" t="s">
        <v>43</v>
      </c>
      <c r="BR140" s="40" t="s">
        <v>43</v>
      </c>
      <c r="BS140" s="40" t="s">
        <v>43</v>
      </c>
      <c r="BT140" s="40" t="s">
        <v>43</v>
      </c>
      <c r="BU140" s="40" t="s">
        <v>43</v>
      </c>
      <c r="BV140" s="40" t="s">
        <v>43</v>
      </c>
      <c r="BW140" s="40" t="s">
        <v>43</v>
      </c>
    </row>
    <row r="141" spans="1:89" x14ac:dyDescent="0.25">
      <c r="A141" s="11" t="s">
        <v>66</v>
      </c>
      <c r="B141" s="39" t="s">
        <v>49</v>
      </c>
      <c r="C141" s="42" t="s">
        <v>48</v>
      </c>
      <c r="D141" s="40">
        <v>2723796</v>
      </c>
      <c r="E141" s="40">
        <v>2807178</v>
      </c>
      <c r="F141" s="40">
        <v>3282001</v>
      </c>
      <c r="G141" s="40">
        <v>3050826</v>
      </c>
      <c r="H141" s="40">
        <v>3003047</v>
      </c>
      <c r="I141" s="40">
        <v>3209175</v>
      </c>
      <c r="J141" s="40">
        <v>3180625</v>
      </c>
      <c r="K141" s="40">
        <v>2871305</v>
      </c>
      <c r="L141" s="40">
        <v>3166294</v>
      </c>
      <c r="M141" s="40">
        <v>3094936</v>
      </c>
      <c r="N141" s="40">
        <v>3123220</v>
      </c>
      <c r="O141" s="40">
        <v>2853264</v>
      </c>
      <c r="P141" s="40">
        <v>2659196</v>
      </c>
      <c r="Q141" s="40">
        <v>2788844</v>
      </c>
      <c r="R141" s="40">
        <v>2992814</v>
      </c>
      <c r="S141" s="40">
        <v>2980924</v>
      </c>
      <c r="T141" s="40">
        <v>2966075</v>
      </c>
      <c r="U141" s="40">
        <v>3124130</v>
      </c>
      <c r="V141" s="40">
        <v>2827402</v>
      </c>
      <c r="W141" s="40">
        <v>3001512</v>
      </c>
      <c r="X141" s="40">
        <v>3100104</v>
      </c>
      <c r="Y141" s="40">
        <v>2984569</v>
      </c>
      <c r="Z141" s="40">
        <v>3260831</v>
      </c>
      <c r="AA141" s="40">
        <v>3118057</v>
      </c>
      <c r="AB141" s="40">
        <v>2999603</v>
      </c>
      <c r="AC141" s="40">
        <v>2964060</v>
      </c>
      <c r="AD141" s="40">
        <v>3381839</v>
      </c>
      <c r="AE141" s="40">
        <v>3002230</v>
      </c>
      <c r="AF141" s="40">
        <v>3006160</v>
      </c>
      <c r="AG141" s="40">
        <v>2839807</v>
      </c>
      <c r="AH141" s="40">
        <v>2846552</v>
      </c>
      <c r="AI141" s="40">
        <v>3232601</v>
      </c>
      <c r="AJ141" s="40">
        <v>3243677</v>
      </c>
      <c r="AK141" s="40">
        <v>3174047</v>
      </c>
      <c r="AL141" s="40">
        <v>3431473</v>
      </c>
      <c r="AM141" s="40">
        <v>3075059</v>
      </c>
      <c r="AN141" s="40">
        <v>3207339</v>
      </c>
      <c r="AO141" s="40">
        <v>2999296</v>
      </c>
      <c r="AP141" s="40">
        <v>3252756</v>
      </c>
      <c r="AQ141" s="40">
        <v>3197162</v>
      </c>
      <c r="AR141" s="40">
        <v>3324314</v>
      </c>
      <c r="AS141" s="40">
        <v>3384965</v>
      </c>
      <c r="AT141" s="40">
        <v>3267702</v>
      </c>
      <c r="AU141" s="40">
        <v>3335358</v>
      </c>
      <c r="AV141" s="40">
        <v>3282034</v>
      </c>
      <c r="AW141" s="40">
        <v>3534005</v>
      </c>
      <c r="AX141" s="40">
        <v>3597853</v>
      </c>
      <c r="AY141" s="40">
        <v>2904266</v>
      </c>
      <c r="AZ141" s="40">
        <v>3238156</v>
      </c>
      <c r="BA141" s="40">
        <v>3123386</v>
      </c>
      <c r="BB141" s="40">
        <v>3360477</v>
      </c>
      <c r="BC141" s="40">
        <v>3314733</v>
      </c>
      <c r="BD141" s="40">
        <v>3242737</v>
      </c>
      <c r="BE141" s="40">
        <v>3126489</v>
      </c>
      <c r="BF141" s="40">
        <v>3410722</v>
      </c>
      <c r="BG141" s="40">
        <v>3212806</v>
      </c>
      <c r="BH141" s="40">
        <v>3323970</v>
      </c>
      <c r="BI141" s="40">
        <v>3366634</v>
      </c>
      <c r="BJ141" s="40">
        <v>3276117</v>
      </c>
      <c r="BK141" s="40">
        <v>3119191</v>
      </c>
      <c r="BL141" s="40">
        <v>3211709</v>
      </c>
      <c r="BM141" s="40" t="s">
        <v>43</v>
      </c>
      <c r="BN141" s="40" t="s">
        <v>43</v>
      </c>
      <c r="BO141" s="40" t="s">
        <v>43</v>
      </c>
      <c r="BP141" s="40" t="s">
        <v>43</v>
      </c>
      <c r="BQ141" s="40" t="s">
        <v>43</v>
      </c>
      <c r="BR141" s="40" t="s">
        <v>43</v>
      </c>
      <c r="BS141" s="40" t="s">
        <v>43</v>
      </c>
      <c r="BT141" s="40" t="s">
        <v>43</v>
      </c>
      <c r="BU141" s="40" t="s">
        <v>43</v>
      </c>
      <c r="BV141" s="40" t="s">
        <v>43</v>
      </c>
      <c r="BW141" s="40" t="s">
        <v>43</v>
      </c>
    </row>
    <row r="142" spans="1:89" x14ac:dyDescent="0.25">
      <c r="A142" s="11" t="s">
        <v>66</v>
      </c>
      <c r="B142" s="39" t="s">
        <v>50</v>
      </c>
      <c r="C142" s="42" t="s">
        <v>48</v>
      </c>
      <c r="D142" s="40">
        <v>1920821</v>
      </c>
      <c r="E142" s="40">
        <v>1959326</v>
      </c>
      <c r="F142" s="40">
        <v>2297485</v>
      </c>
      <c r="G142" s="40">
        <v>2152304</v>
      </c>
      <c r="H142" s="40">
        <v>2184949</v>
      </c>
      <c r="I142" s="40">
        <v>2263058</v>
      </c>
      <c r="J142" s="40">
        <v>2262439</v>
      </c>
      <c r="K142" s="40">
        <v>2067540</v>
      </c>
      <c r="L142" s="40">
        <v>2244890</v>
      </c>
      <c r="M142" s="40">
        <v>2198412</v>
      </c>
      <c r="N142" s="40">
        <v>2244247</v>
      </c>
      <c r="O142" s="40">
        <v>1975784</v>
      </c>
      <c r="P142" s="40">
        <v>1861165</v>
      </c>
      <c r="Q142" s="40">
        <v>1941159</v>
      </c>
      <c r="R142" s="40">
        <v>2097127</v>
      </c>
      <c r="S142" s="40">
        <v>2091632</v>
      </c>
      <c r="T142" s="40">
        <v>2071029</v>
      </c>
      <c r="U142" s="40">
        <v>2188958</v>
      </c>
      <c r="V142" s="40">
        <v>1990495</v>
      </c>
      <c r="W142" s="40">
        <v>2142692</v>
      </c>
      <c r="X142" s="40">
        <v>2178839</v>
      </c>
      <c r="Y142" s="40">
        <v>2120844</v>
      </c>
      <c r="Z142" s="40">
        <v>2271783</v>
      </c>
      <c r="AA142" s="40">
        <v>2156248</v>
      </c>
      <c r="AB142" s="40">
        <v>2068555</v>
      </c>
      <c r="AC142" s="40">
        <v>2041866</v>
      </c>
      <c r="AD142" s="40">
        <v>2308039</v>
      </c>
      <c r="AE142" s="40">
        <v>2093012</v>
      </c>
      <c r="AF142" s="40">
        <v>2032256</v>
      </c>
      <c r="AG142" s="40">
        <v>1901222</v>
      </c>
      <c r="AH142" s="40">
        <v>1996286</v>
      </c>
      <c r="AI142" s="40">
        <v>2257976</v>
      </c>
      <c r="AJ142" s="40">
        <v>2270572</v>
      </c>
      <c r="AK142" s="40">
        <v>2221217</v>
      </c>
      <c r="AL142" s="40">
        <v>2355025</v>
      </c>
      <c r="AM142" s="40">
        <v>2129376</v>
      </c>
      <c r="AN142" s="40">
        <v>2207840</v>
      </c>
      <c r="AO142" s="40">
        <v>2057950</v>
      </c>
      <c r="AP142" s="40">
        <v>2223381</v>
      </c>
      <c r="AQ142" s="40">
        <v>2212268</v>
      </c>
      <c r="AR142" s="40">
        <v>2285840</v>
      </c>
      <c r="AS142" s="40">
        <v>2294243</v>
      </c>
      <c r="AT142" s="40">
        <v>2292438</v>
      </c>
      <c r="AU142" s="40">
        <v>2316055</v>
      </c>
      <c r="AV142" s="40">
        <v>2276251</v>
      </c>
      <c r="AW142" s="40">
        <v>2452972</v>
      </c>
      <c r="AX142" s="40">
        <v>2511203</v>
      </c>
      <c r="AY142" s="40">
        <v>2035539</v>
      </c>
      <c r="AZ142" s="40">
        <v>2223395</v>
      </c>
      <c r="BA142" s="40">
        <v>2144570</v>
      </c>
      <c r="BB142" s="40">
        <v>2297204</v>
      </c>
      <c r="BC142" s="40">
        <v>2318780</v>
      </c>
      <c r="BD142" s="40">
        <v>2159723</v>
      </c>
      <c r="BE142" s="40">
        <v>2072289</v>
      </c>
      <c r="BF142" s="40">
        <v>2362438</v>
      </c>
      <c r="BG142" s="40">
        <v>2199369</v>
      </c>
      <c r="BH142" s="40">
        <v>2270974</v>
      </c>
      <c r="BI142" s="40">
        <v>2304243</v>
      </c>
      <c r="BJ142" s="40">
        <v>2288157</v>
      </c>
      <c r="BK142" s="40">
        <v>2136132</v>
      </c>
      <c r="BL142" s="40">
        <v>2256545</v>
      </c>
      <c r="BM142" s="40" t="s">
        <v>43</v>
      </c>
      <c r="BN142" s="40" t="s">
        <v>43</v>
      </c>
      <c r="BO142" s="40" t="s">
        <v>43</v>
      </c>
      <c r="BP142" s="40" t="s">
        <v>43</v>
      </c>
      <c r="BQ142" s="40" t="s">
        <v>43</v>
      </c>
      <c r="BR142" s="40" t="s">
        <v>43</v>
      </c>
      <c r="BS142" s="40" t="s">
        <v>43</v>
      </c>
      <c r="BT142" s="40" t="s">
        <v>43</v>
      </c>
      <c r="BU142" s="40" t="s">
        <v>43</v>
      </c>
      <c r="BV142" s="40" t="s">
        <v>43</v>
      </c>
      <c r="BW142" s="40" t="s">
        <v>43</v>
      </c>
    </row>
    <row r="143" spans="1:89" x14ac:dyDescent="0.25">
      <c r="A143" s="11" t="s">
        <v>66</v>
      </c>
      <c r="B143" s="39" t="s">
        <v>51</v>
      </c>
      <c r="C143" s="42" t="s">
        <v>48</v>
      </c>
      <c r="D143" s="40">
        <v>802976</v>
      </c>
      <c r="E143" s="40">
        <v>847852</v>
      </c>
      <c r="F143" s="40">
        <v>984517</v>
      </c>
      <c r="G143" s="40">
        <v>898523</v>
      </c>
      <c r="H143" s="40">
        <v>818097</v>
      </c>
      <c r="I143" s="40">
        <v>946116</v>
      </c>
      <c r="J143" s="40">
        <v>918186</v>
      </c>
      <c r="K143" s="40">
        <v>803765</v>
      </c>
      <c r="L143" s="40">
        <v>921404</v>
      </c>
      <c r="M143" s="40">
        <v>896524</v>
      </c>
      <c r="N143" s="40">
        <v>878973</v>
      </c>
      <c r="O143" s="40">
        <v>877480</v>
      </c>
      <c r="P143" s="40">
        <v>798031</v>
      </c>
      <c r="Q143" s="40">
        <v>847686</v>
      </c>
      <c r="R143" s="40">
        <v>895687</v>
      </c>
      <c r="S143" s="40">
        <v>889293</v>
      </c>
      <c r="T143" s="40">
        <v>895045</v>
      </c>
      <c r="U143" s="40">
        <v>935172</v>
      </c>
      <c r="V143" s="40">
        <v>836907</v>
      </c>
      <c r="W143" s="40">
        <v>858820</v>
      </c>
      <c r="X143" s="40">
        <v>921265</v>
      </c>
      <c r="Y143" s="40">
        <v>863724</v>
      </c>
      <c r="Z143" s="40">
        <v>989048</v>
      </c>
      <c r="AA143" s="40">
        <v>961809</v>
      </c>
      <c r="AB143" s="40">
        <v>931048</v>
      </c>
      <c r="AC143" s="40">
        <v>922194</v>
      </c>
      <c r="AD143" s="40">
        <v>1073800</v>
      </c>
      <c r="AE143" s="40">
        <v>909217</v>
      </c>
      <c r="AF143" s="40">
        <v>973904</v>
      </c>
      <c r="AG143" s="40">
        <v>938585</v>
      </c>
      <c r="AH143" s="40">
        <v>850266</v>
      </c>
      <c r="AI143" s="40">
        <v>974625</v>
      </c>
      <c r="AJ143" s="40">
        <v>973104</v>
      </c>
      <c r="AK143" s="40">
        <v>952830</v>
      </c>
      <c r="AL143" s="40">
        <v>1076448</v>
      </c>
      <c r="AM143" s="40">
        <v>945682</v>
      </c>
      <c r="AN143" s="40">
        <v>999499</v>
      </c>
      <c r="AO143" s="40">
        <v>941346</v>
      </c>
      <c r="AP143" s="40">
        <v>1029375</v>
      </c>
      <c r="AQ143" s="40">
        <v>984894</v>
      </c>
      <c r="AR143" s="40">
        <v>1038474</v>
      </c>
      <c r="AS143" s="40">
        <v>1090722</v>
      </c>
      <c r="AT143" s="40">
        <v>975264</v>
      </c>
      <c r="AU143" s="40">
        <v>1019304</v>
      </c>
      <c r="AV143" s="40">
        <v>1005783</v>
      </c>
      <c r="AW143" s="40">
        <v>1081033</v>
      </c>
      <c r="AX143" s="40">
        <v>1086651</v>
      </c>
      <c r="AY143" s="40">
        <v>868727</v>
      </c>
      <c r="AZ143" s="40">
        <v>1014761</v>
      </c>
      <c r="BA143" s="40">
        <v>978816</v>
      </c>
      <c r="BB143" s="40">
        <v>1063273</v>
      </c>
      <c r="BC143" s="40">
        <v>995953</v>
      </c>
      <c r="BD143" s="40">
        <v>1083014</v>
      </c>
      <c r="BE143" s="40">
        <v>1054200</v>
      </c>
      <c r="BF143" s="40">
        <v>1048284</v>
      </c>
      <c r="BG143" s="40">
        <v>1013437</v>
      </c>
      <c r="BH143" s="40">
        <v>1052995</v>
      </c>
      <c r="BI143" s="40">
        <v>1062392</v>
      </c>
      <c r="BJ143" s="40">
        <v>987960</v>
      </c>
      <c r="BK143" s="40">
        <v>983059</v>
      </c>
      <c r="BL143" s="40">
        <v>955163</v>
      </c>
      <c r="BM143" s="40" t="s">
        <v>43</v>
      </c>
      <c r="BN143" s="40" t="s">
        <v>43</v>
      </c>
      <c r="BO143" s="40" t="s">
        <v>43</v>
      </c>
      <c r="BP143" s="40" t="s">
        <v>43</v>
      </c>
      <c r="BQ143" s="40" t="s">
        <v>43</v>
      </c>
      <c r="BR143" s="40" t="s">
        <v>43</v>
      </c>
      <c r="BS143" s="40" t="s">
        <v>43</v>
      </c>
      <c r="BT143" s="40" t="s">
        <v>43</v>
      </c>
      <c r="BU143" s="40" t="s">
        <v>43</v>
      </c>
      <c r="BV143" s="40" t="s">
        <v>43</v>
      </c>
      <c r="BW143" s="40" t="s">
        <v>43</v>
      </c>
    </row>
    <row r="144" spans="1:89" x14ac:dyDescent="0.25">
      <c r="A144" s="11" t="s">
        <v>66</v>
      </c>
      <c r="B144" s="39" t="s">
        <v>52</v>
      </c>
      <c r="C144" s="42" t="s">
        <v>48</v>
      </c>
      <c r="D144" s="40">
        <v>392240</v>
      </c>
      <c r="E144" s="40">
        <v>441265</v>
      </c>
      <c r="F144" s="40">
        <v>496419</v>
      </c>
      <c r="G144" s="40">
        <v>479942</v>
      </c>
      <c r="H144" s="40">
        <v>430155</v>
      </c>
      <c r="I144" s="40">
        <v>517253</v>
      </c>
      <c r="J144" s="40">
        <v>450702</v>
      </c>
      <c r="K144" s="40">
        <v>403669</v>
      </c>
      <c r="L144" s="40">
        <v>459733</v>
      </c>
      <c r="M144" s="40">
        <v>461650</v>
      </c>
      <c r="N144" s="40">
        <v>421645</v>
      </c>
      <c r="O144" s="40">
        <v>386662</v>
      </c>
      <c r="P144" s="40">
        <v>417468</v>
      </c>
      <c r="Q144" s="40">
        <v>448600</v>
      </c>
      <c r="R144" s="40">
        <v>466186</v>
      </c>
      <c r="S144" s="40">
        <v>474873</v>
      </c>
      <c r="T144" s="40">
        <v>490903</v>
      </c>
      <c r="U144" s="40">
        <v>511896</v>
      </c>
      <c r="V144" s="40">
        <v>447574</v>
      </c>
      <c r="W144" s="40">
        <v>451664</v>
      </c>
      <c r="X144" s="40">
        <v>486744</v>
      </c>
      <c r="Y144" s="40">
        <v>449898</v>
      </c>
      <c r="Z144" s="40">
        <v>500563</v>
      </c>
      <c r="AA144" s="40">
        <v>428924</v>
      </c>
      <c r="AB144" s="40">
        <v>469453</v>
      </c>
      <c r="AC144" s="40">
        <v>503535</v>
      </c>
      <c r="AD144" s="40">
        <v>568651</v>
      </c>
      <c r="AE144" s="40">
        <v>481729</v>
      </c>
      <c r="AF144" s="40">
        <v>479583</v>
      </c>
      <c r="AG144" s="40">
        <v>462459</v>
      </c>
      <c r="AH144" s="40">
        <v>443829</v>
      </c>
      <c r="AI144" s="40">
        <v>494350</v>
      </c>
      <c r="AJ144" s="40">
        <v>517162</v>
      </c>
      <c r="AK144" s="40">
        <v>532645</v>
      </c>
      <c r="AL144" s="40">
        <v>598202</v>
      </c>
      <c r="AM144" s="40">
        <v>476215</v>
      </c>
      <c r="AN144" s="40">
        <v>528274</v>
      </c>
      <c r="AO144" s="40">
        <v>505952</v>
      </c>
      <c r="AP144" s="40">
        <v>547657</v>
      </c>
      <c r="AQ144" s="40">
        <v>514025</v>
      </c>
      <c r="AR144" s="40">
        <v>575868</v>
      </c>
      <c r="AS144" s="40">
        <v>587245</v>
      </c>
      <c r="AT144" s="40">
        <v>515530</v>
      </c>
      <c r="AU144" s="40">
        <v>523739</v>
      </c>
      <c r="AV144" s="40">
        <v>525477</v>
      </c>
      <c r="AW144" s="40">
        <v>549277</v>
      </c>
      <c r="AX144" s="40">
        <v>563380</v>
      </c>
      <c r="AY144" s="40">
        <v>437944</v>
      </c>
      <c r="AZ144" s="40">
        <v>544547</v>
      </c>
      <c r="BA144" s="40">
        <v>521692</v>
      </c>
      <c r="BB144" s="40">
        <v>556419</v>
      </c>
      <c r="BC144" s="40">
        <v>555065</v>
      </c>
      <c r="BD144" s="40">
        <v>586855</v>
      </c>
      <c r="BE144" s="40">
        <v>583754</v>
      </c>
      <c r="BF144" s="40">
        <v>586709</v>
      </c>
      <c r="BG144" s="40">
        <v>546853</v>
      </c>
      <c r="BH144" s="40">
        <v>597839</v>
      </c>
      <c r="BI144" s="40">
        <v>616960</v>
      </c>
      <c r="BJ144" s="40">
        <v>577077</v>
      </c>
      <c r="BK144" s="40">
        <v>490158</v>
      </c>
      <c r="BL144" s="40">
        <v>578346</v>
      </c>
      <c r="BM144" s="40" t="s">
        <v>43</v>
      </c>
      <c r="BN144" s="40" t="s">
        <v>43</v>
      </c>
      <c r="BO144" s="40" t="s">
        <v>43</v>
      </c>
      <c r="BP144" s="40" t="s">
        <v>43</v>
      </c>
      <c r="BQ144" s="40" t="s">
        <v>43</v>
      </c>
      <c r="BR144" s="40" t="s">
        <v>43</v>
      </c>
      <c r="BS144" s="40" t="s">
        <v>43</v>
      </c>
      <c r="BT144" s="40" t="s">
        <v>43</v>
      </c>
      <c r="BU144" s="40" t="s">
        <v>43</v>
      </c>
      <c r="BV144" s="40" t="s">
        <v>43</v>
      </c>
      <c r="BW144" s="40" t="s">
        <v>43</v>
      </c>
    </row>
    <row r="145" spans="1:89" x14ac:dyDescent="0.25">
      <c r="A145" s="11" t="s">
        <v>66</v>
      </c>
      <c r="B145" s="39" t="s">
        <v>53</v>
      </c>
      <c r="C145" s="42" t="s">
        <v>48</v>
      </c>
      <c r="D145" s="40">
        <v>410735</v>
      </c>
      <c r="E145" s="40">
        <v>406587</v>
      </c>
      <c r="F145" s="40">
        <v>488098</v>
      </c>
      <c r="G145" s="40">
        <v>418580</v>
      </c>
      <c r="H145" s="40">
        <v>387943</v>
      </c>
      <c r="I145" s="40">
        <v>428863</v>
      </c>
      <c r="J145" s="40">
        <v>467484</v>
      </c>
      <c r="K145" s="40">
        <v>400096</v>
      </c>
      <c r="L145" s="40">
        <v>461671</v>
      </c>
      <c r="M145" s="40">
        <v>434874</v>
      </c>
      <c r="N145" s="40">
        <v>457328</v>
      </c>
      <c r="O145" s="40">
        <v>490818</v>
      </c>
      <c r="P145" s="40">
        <v>380563</v>
      </c>
      <c r="Q145" s="40">
        <v>399086</v>
      </c>
      <c r="R145" s="40">
        <v>429501</v>
      </c>
      <c r="S145" s="40">
        <v>414420</v>
      </c>
      <c r="T145" s="40">
        <v>404142</v>
      </c>
      <c r="U145" s="40">
        <v>423276</v>
      </c>
      <c r="V145" s="40">
        <v>389333</v>
      </c>
      <c r="W145" s="40">
        <v>407157</v>
      </c>
      <c r="X145" s="40">
        <v>434521</v>
      </c>
      <c r="Y145" s="40">
        <v>413826</v>
      </c>
      <c r="Z145" s="40">
        <v>488485</v>
      </c>
      <c r="AA145" s="40">
        <v>532885</v>
      </c>
      <c r="AB145" s="40">
        <v>461596</v>
      </c>
      <c r="AC145" s="40">
        <v>418659</v>
      </c>
      <c r="AD145" s="40">
        <v>505150</v>
      </c>
      <c r="AE145" s="40">
        <v>427488</v>
      </c>
      <c r="AF145" s="40">
        <v>494321</v>
      </c>
      <c r="AG145" s="40">
        <v>476126</v>
      </c>
      <c r="AH145" s="40">
        <v>406437</v>
      </c>
      <c r="AI145" s="40">
        <v>480274</v>
      </c>
      <c r="AJ145" s="40">
        <v>455943</v>
      </c>
      <c r="AK145" s="40">
        <v>420185</v>
      </c>
      <c r="AL145" s="40">
        <v>478246</v>
      </c>
      <c r="AM145" s="40">
        <v>469467</v>
      </c>
      <c r="AN145" s="40">
        <v>471224</v>
      </c>
      <c r="AO145" s="40">
        <v>435394</v>
      </c>
      <c r="AP145" s="40">
        <v>481718</v>
      </c>
      <c r="AQ145" s="40">
        <v>470868</v>
      </c>
      <c r="AR145" s="40">
        <v>462606</v>
      </c>
      <c r="AS145" s="40">
        <v>503477</v>
      </c>
      <c r="AT145" s="40">
        <v>459734</v>
      </c>
      <c r="AU145" s="40">
        <v>495565</v>
      </c>
      <c r="AV145" s="40">
        <v>480306</v>
      </c>
      <c r="AW145" s="40">
        <v>531756</v>
      </c>
      <c r="AX145" s="40">
        <v>523270</v>
      </c>
      <c r="AY145" s="40">
        <v>430783</v>
      </c>
      <c r="AZ145" s="40">
        <v>470214</v>
      </c>
      <c r="BA145" s="40">
        <v>457124</v>
      </c>
      <c r="BB145" s="40">
        <v>506854</v>
      </c>
      <c r="BC145" s="40">
        <v>440888</v>
      </c>
      <c r="BD145" s="40">
        <v>496158</v>
      </c>
      <c r="BE145" s="40">
        <v>470446</v>
      </c>
      <c r="BF145" s="40">
        <v>461576</v>
      </c>
      <c r="BG145" s="40">
        <v>466584</v>
      </c>
      <c r="BH145" s="40">
        <v>455156</v>
      </c>
      <c r="BI145" s="40">
        <v>445431</v>
      </c>
      <c r="BJ145" s="40">
        <v>410882</v>
      </c>
      <c r="BK145" s="40">
        <v>492901</v>
      </c>
      <c r="BL145" s="40">
        <v>376817</v>
      </c>
      <c r="BM145" s="40" t="s">
        <v>43</v>
      </c>
      <c r="BN145" s="40" t="s">
        <v>43</v>
      </c>
      <c r="BO145" s="40" t="s">
        <v>43</v>
      </c>
      <c r="BP145" s="40" t="s">
        <v>43</v>
      </c>
      <c r="BQ145" s="40" t="s">
        <v>43</v>
      </c>
      <c r="BR145" s="40" t="s">
        <v>43</v>
      </c>
      <c r="BS145" s="40" t="s">
        <v>43</v>
      </c>
      <c r="BT145" s="40" t="s">
        <v>43</v>
      </c>
      <c r="BU145" s="40" t="s">
        <v>43</v>
      </c>
      <c r="BV145" s="40" t="s">
        <v>43</v>
      </c>
      <c r="BW145" s="40" t="s">
        <v>43</v>
      </c>
    </row>
    <row r="146" spans="1:89" x14ac:dyDescent="0.25">
      <c r="B146" s="11" t="s">
        <v>67</v>
      </c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</row>
    <row r="147" spans="1:89" x14ac:dyDescent="0.25">
      <c r="A147" s="11" t="s">
        <v>67</v>
      </c>
      <c r="B147" s="39" t="s">
        <v>20</v>
      </c>
      <c r="C147" s="42" t="s">
        <v>42</v>
      </c>
      <c r="D147" s="40">
        <v>526</v>
      </c>
      <c r="E147" s="40">
        <v>530</v>
      </c>
      <c r="F147" s="40">
        <v>530</v>
      </c>
      <c r="G147" s="40">
        <v>530</v>
      </c>
      <c r="H147" s="40">
        <v>530</v>
      </c>
      <c r="I147" s="40">
        <v>529</v>
      </c>
      <c r="J147" s="40">
        <v>528</v>
      </c>
      <c r="K147" s="40">
        <v>527</v>
      </c>
      <c r="L147" s="40">
        <v>527</v>
      </c>
      <c r="M147" s="40">
        <v>527</v>
      </c>
      <c r="N147" s="40">
        <v>526</v>
      </c>
      <c r="O147" s="40">
        <v>526</v>
      </c>
      <c r="P147" s="40">
        <v>527</v>
      </c>
      <c r="Q147" s="40">
        <v>531</v>
      </c>
      <c r="R147" s="40">
        <v>531</v>
      </c>
      <c r="S147" s="40">
        <v>531</v>
      </c>
      <c r="T147" s="40">
        <v>531</v>
      </c>
      <c r="U147" s="40">
        <v>531</v>
      </c>
      <c r="V147" s="40">
        <v>530</v>
      </c>
      <c r="W147" s="40">
        <v>529</v>
      </c>
      <c r="X147" s="40">
        <v>528</v>
      </c>
      <c r="Y147" s="40">
        <v>528</v>
      </c>
      <c r="Z147" s="40">
        <v>528</v>
      </c>
      <c r="AA147" s="40">
        <v>528</v>
      </c>
      <c r="AB147" s="40">
        <v>564</v>
      </c>
      <c r="AC147" s="40">
        <v>570</v>
      </c>
      <c r="AD147" s="40">
        <v>570</v>
      </c>
      <c r="AE147" s="40">
        <v>570</v>
      </c>
      <c r="AF147" s="40">
        <v>570</v>
      </c>
      <c r="AG147" s="40">
        <v>570</v>
      </c>
      <c r="AH147" s="40">
        <v>571</v>
      </c>
      <c r="AI147" s="40">
        <v>571</v>
      </c>
      <c r="AJ147" s="40">
        <v>571</v>
      </c>
      <c r="AK147" s="40">
        <v>570</v>
      </c>
      <c r="AL147" s="40">
        <v>570</v>
      </c>
      <c r="AM147" s="40">
        <v>570</v>
      </c>
      <c r="AN147" s="40">
        <v>557</v>
      </c>
      <c r="AO147" s="40">
        <v>558</v>
      </c>
      <c r="AP147" s="40">
        <v>559</v>
      </c>
      <c r="AQ147" s="40">
        <v>560</v>
      </c>
      <c r="AR147" s="40">
        <v>560</v>
      </c>
      <c r="AS147" s="40">
        <v>560</v>
      </c>
      <c r="AT147" s="40">
        <v>560</v>
      </c>
      <c r="AU147" s="40">
        <v>560</v>
      </c>
      <c r="AV147" s="40">
        <v>560</v>
      </c>
      <c r="AW147" s="40">
        <v>559</v>
      </c>
      <c r="AX147" s="40">
        <v>559</v>
      </c>
      <c r="AY147" s="40">
        <v>559</v>
      </c>
      <c r="AZ147" s="40">
        <v>547</v>
      </c>
      <c r="BA147" s="40">
        <v>551</v>
      </c>
      <c r="BB147" s="40">
        <v>550</v>
      </c>
      <c r="BC147" s="40">
        <v>549</v>
      </c>
      <c r="BD147" s="40">
        <v>549</v>
      </c>
      <c r="BE147" s="40">
        <v>550</v>
      </c>
      <c r="BF147" s="40">
        <v>549</v>
      </c>
      <c r="BG147" s="40">
        <v>548</v>
      </c>
      <c r="BH147" s="40">
        <v>548</v>
      </c>
      <c r="BI147" s="40">
        <v>548</v>
      </c>
      <c r="BJ147" s="40">
        <v>548</v>
      </c>
      <c r="BK147" s="40">
        <v>548</v>
      </c>
      <c r="BL147" s="40">
        <v>550</v>
      </c>
      <c r="BM147" s="40" t="s">
        <v>43</v>
      </c>
      <c r="BN147" s="40" t="s">
        <v>43</v>
      </c>
      <c r="BO147" s="40" t="s">
        <v>43</v>
      </c>
      <c r="BP147" s="40" t="s">
        <v>43</v>
      </c>
      <c r="BQ147" s="40" t="s">
        <v>43</v>
      </c>
      <c r="BR147" s="40" t="s">
        <v>43</v>
      </c>
      <c r="BS147" s="40" t="s">
        <v>43</v>
      </c>
      <c r="BT147" s="40" t="s">
        <v>43</v>
      </c>
      <c r="BU147" s="40" t="s">
        <v>43</v>
      </c>
      <c r="BV147" s="40" t="s">
        <v>43</v>
      </c>
      <c r="BW147" s="40" t="s">
        <v>43</v>
      </c>
    </row>
    <row r="148" spans="1:89" x14ac:dyDescent="0.25">
      <c r="A148" s="11" t="s">
        <v>67</v>
      </c>
      <c r="B148" s="39" t="s">
        <v>44</v>
      </c>
      <c r="C148" s="42" t="s">
        <v>42</v>
      </c>
      <c r="D148" s="40">
        <v>100771</v>
      </c>
      <c r="E148" s="40">
        <v>100794</v>
      </c>
      <c r="F148" s="40">
        <v>101133</v>
      </c>
      <c r="G148" s="40">
        <v>101215</v>
      </c>
      <c r="H148" s="40">
        <v>101238</v>
      </c>
      <c r="I148" s="40">
        <v>101424</v>
      </c>
      <c r="J148" s="40">
        <v>101552</v>
      </c>
      <c r="K148" s="40">
        <v>103287</v>
      </c>
      <c r="L148" s="40">
        <v>103286</v>
      </c>
      <c r="M148" s="40">
        <v>103197</v>
      </c>
      <c r="N148" s="40">
        <v>103216</v>
      </c>
      <c r="O148" s="40">
        <v>102973</v>
      </c>
      <c r="P148" s="40">
        <v>102641</v>
      </c>
      <c r="Q148" s="40">
        <v>102673</v>
      </c>
      <c r="R148" s="40">
        <v>102494</v>
      </c>
      <c r="S148" s="40">
        <v>102404</v>
      </c>
      <c r="T148" s="40">
        <v>102218</v>
      </c>
      <c r="U148" s="40">
        <v>102326</v>
      </c>
      <c r="V148" s="40">
        <v>102258</v>
      </c>
      <c r="W148" s="40">
        <v>102995</v>
      </c>
      <c r="X148" s="40">
        <v>103209</v>
      </c>
      <c r="Y148" s="40">
        <v>103551</v>
      </c>
      <c r="Z148" s="40">
        <v>103733</v>
      </c>
      <c r="AA148" s="40">
        <v>103404</v>
      </c>
      <c r="AB148" s="40">
        <v>106290</v>
      </c>
      <c r="AC148" s="40">
        <v>106643</v>
      </c>
      <c r="AD148" s="40">
        <v>106709</v>
      </c>
      <c r="AE148" s="40">
        <v>106601</v>
      </c>
      <c r="AF148" s="40">
        <v>106704</v>
      </c>
      <c r="AG148" s="40">
        <v>106898</v>
      </c>
      <c r="AH148" s="40">
        <v>107150</v>
      </c>
      <c r="AI148" s="40">
        <v>108023</v>
      </c>
      <c r="AJ148" s="40">
        <v>108635</v>
      </c>
      <c r="AK148" s="40">
        <v>108734</v>
      </c>
      <c r="AL148" s="40">
        <v>108993</v>
      </c>
      <c r="AM148" s="40">
        <v>108832</v>
      </c>
      <c r="AN148" s="40">
        <v>107973</v>
      </c>
      <c r="AO148" s="40">
        <v>108348</v>
      </c>
      <c r="AP148" s="40">
        <v>108393</v>
      </c>
      <c r="AQ148" s="40">
        <v>108867</v>
      </c>
      <c r="AR148" s="40">
        <v>108760</v>
      </c>
      <c r="AS148" s="40">
        <v>108965</v>
      </c>
      <c r="AT148" s="40">
        <v>109209</v>
      </c>
      <c r="AU148" s="40">
        <v>110838</v>
      </c>
      <c r="AV148" s="40">
        <v>111660</v>
      </c>
      <c r="AW148" s="40">
        <v>111919</v>
      </c>
      <c r="AX148" s="40">
        <v>112026</v>
      </c>
      <c r="AY148" s="40">
        <v>111563</v>
      </c>
      <c r="AZ148" s="40">
        <v>110645</v>
      </c>
      <c r="BA148" s="40">
        <v>110871</v>
      </c>
      <c r="BB148" s="40">
        <v>110887</v>
      </c>
      <c r="BC148" s="40">
        <v>110901</v>
      </c>
      <c r="BD148" s="40">
        <v>110525</v>
      </c>
      <c r="BE148" s="40">
        <v>110634</v>
      </c>
      <c r="BF148" s="40">
        <v>110882</v>
      </c>
      <c r="BG148" s="40">
        <v>111928</v>
      </c>
      <c r="BH148" s="40">
        <v>112126</v>
      </c>
      <c r="BI148" s="40">
        <v>111945</v>
      </c>
      <c r="BJ148" s="40">
        <v>111771</v>
      </c>
      <c r="BK148" s="40">
        <v>111097</v>
      </c>
      <c r="BL148" s="40">
        <v>110859</v>
      </c>
      <c r="BM148" s="40" t="s">
        <v>43</v>
      </c>
      <c r="BN148" s="40" t="s">
        <v>43</v>
      </c>
      <c r="BO148" s="40" t="s">
        <v>43</v>
      </c>
      <c r="BP148" s="40" t="s">
        <v>43</v>
      </c>
      <c r="BQ148" s="40" t="s">
        <v>43</v>
      </c>
      <c r="BR148" s="40" t="s">
        <v>43</v>
      </c>
      <c r="BS148" s="40" t="s">
        <v>43</v>
      </c>
      <c r="BT148" s="40" t="s">
        <v>43</v>
      </c>
      <c r="BU148" s="40" t="s">
        <v>43</v>
      </c>
      <c r="BV148" s="40" t="s">
        <v>43</v>
      </c>
      <c r="BW148" s="40" t="s">
        <v>43</v>
      </c>
    </row>
    <row r="149" spans="1:89" x14ac:dyDescent="0.25">
      <c r="A149" s="11" t="s">
        <v>67</v>
      </c>
      <c r="B149" s="39" t="s">
        <v>45</v>
      </c>
      <c r="C149" s="42" t="s">
        <v>46</v>
      </c>
      <c r="D149" s="40">
        <v>13746</v>
      </c>
      <c r="E149" s="40">
        <v>13567</v>
      </c>
      <c r="F149" s="40">
        <v>14203</v>
      </c>
      <c r="G149" s="40">
        <v>13477</v>
      </c>
      <c r="H149" s="40">
        <v>12870</v>
      </c>
      <c r="I149" s="40">
        <v>14279</v>
      </c>
      <c r="J149" s="40">
        <v>14029</v>
      </c>
      <c r="K149" s="40">
        <v>13096</v>
      </c>
      <c r="L149" s="40">
        <v>14207</v>
      </c>
      <c r="M149" s="40">
        <v>14378</v>
      </c>
      <c r="N149" s="40">
        <v>14519</v>
      </c>
      <c r="O149" s="40">
        <v>13019</v>
      </c>
      <c r="P149" s="40">
        <v>13887</v>
      </c>
      <c r="Q149" s="40">
        <v>14290</v>
      </c>
      <c r="R149" s="40">
        <v>14272</v>
      </c>
      <c r="S149" s="40">
        <v>14077</v>
      </c>
      <c r="T149" s="40">
        <v>13409</v>
      </c>
      <c r="U149" s="40">
        <v>14209</v>
      </c>
      <c r="V149" s="40">
        <v>13437</v>
      </c>
      <c r="W149" s="40">
        <v>13570</v>
      </c>
      <c r="X149" s="40">
        <v>14145</v>
      </c>
      <c r="Y149" s="40">
        <v>13749</v>
      </c>
      <c r="Z149" s="40">
        <v>14726</v>
      </c>
      <c r="AA149" s="40">
        <v>13108</v>
      </c>
      <c r="AB149" s="40">
        <v>14755</v>
      </c>
      <c r="AC149" s="40">
        <v>14301</v>
      </c>
      <c r="AD149" s="40">
        <v>15406</v>
      </c>
      <c r="AE149" s="40">
        <v>13588</v>
      </c>
      <c r="AF149" s="40">
        <v>14590</v>
      </c>
      <c r="AG149" s="40">
        <v>14637</v>
      </c>
      <c r="AH149" s="40">
        <v>14202</v>
      </c>
      <c r="AI149" s="40">
        <v>14414</v>
      </c>
      <c r="AJ149" s="40">
        <v>14461</v>
      </c>
      <c r="AK149" s="40">
        <v>14105</v>
      </c>
      <c r="AL149" s="40">
        <v>15465</v>
      </c>
      <c r="AM149" s="40">
        <v>13312</v>
      </c>
      <c r="AN149" s="40">
        <v>15007</v>
      </c>
      <c r="AO149" s="40">
        <v>14380</v>
      </c>
      <c r="AP149" s="40">
        <v>14715</v>
      </c>
      <c r="AQ149" s="40">
        <v>14339</v>
      </c>
      <c r="AR149" s="40">
        <v>14270</v>
      </c>
      <c r="AS149" s="40">
        <v>14705</v>
      </c>
      <c r="AT149" s="40">
        <v>14402</v>
      </c>
      <c r="AU149" s="40">
        <v>14955</v>
      </c>
      <c r="AV149" s="40">
        <v>14513</v>
      </c>
      <c r="AW149" s="40">
        <v>14942</v>
      </c>
      <c r="AX149" s="40">
        <v>15643</v>
      </c>
      <c r="AY149" s="40">
        <v>13407</v>
      </c>
      <c r="AZ149" s="40">
        <v>15480</v>
      </c>
      <c r="BA149" s="40">
        <v>14782</v>
      </c>
      <c r="BB149" s="40">
        <v>15023</v>
      </c>
      <c r="BC149" s="40">
        <v>14294</v>
      </c>
      <c r="BD149" s="40">
        <v>14853</v>
      </c>
      <c r="BE149" s="40">
        <v>14221</v>
      </c>
      <c r="BF149" s="40">
        <v>14734</v>
      </c>
      <c r="BG149" s="40">
        <v>14717</v>
      </c>
      <c r="BH149" s="40">
        <v>14910</v>
      </c>
      <c r="BI149" s="40">
        <v>14856</v>
      </c>
      <c r="BJ149" s="40">
        <v>15075</v>
      </c>
      <c r="BK149" s="40">
        <v>13257</v>
      </c>
      <c r="BL149" s="40">
        <v>15198</v>
      </c>
      <c r="BM149" s="40" t="s">
        <v>43</v>
      </c>
      <c r="BN149" s="40" t="s">
        <v>43</v>
      </c>
      <c r="BO149" s="40" t="s">
        <v>43</v>
      </c>
      <c r="BP149" s="40" t="s">
        <v>43</v>
      </c>
      <c r="BQ149" s="40" t="s">
        <v>43</v>
      </c>
      <c r="BR149" s="40" t="s">
        <v>43</v>
      </c>
      <c r="BS149" s="40" t="s">
        <v>43</v>
      </c>
      <c r="BT149" s="40" t="s">
        <v>43</v>
      </c>
      <c r="BU149" s="40" t="s">
        <v>43</v>
      </c>
      <c r="BV149" s="40" t="s">
        <v>43</v>
      </c>
      <c r="BW149" s="40" t="s">
        <v>43</v>
      </c>
    </row>
    <row r="150" spans="1:89" x14ac:dyDescent="0.25">
      <c r="A150" s="11" t="s">
        <v>67</v>
      </c>
      <c r="B150" s="39" t="s">
        <v>47</v>
      </c>
      <c r="C150" s="42" t="s">
        <v>48</v>
      </c>
      <c r="D150" s="40">
        <v>373945</v>
      </c>
      <c r="E150" s="40">
        <v>370209</v>
      </c>
      <c r="F150" s="40">
        <v>392423</v>
      </c>
      <c r="G150" s="40">
        <v>411313</v>
      </c>
      <c r="H150" s="40">
        <v>402659</v>
      </c>
      <c r="I150" s="40">
        <v>428890</v>
      </c>
      <c r="J150" s="40">
        <v>385032</v>
      </c>
      <c r="K150" s="40">
        <v>387736</v>
      </c>
      <c r="L150" s="40">
        <v>399439</v>
      </c>
      <c r="M150" s="40">
        <v>403133</v>
      </c>
      <c r="N150" s="40">
        <v>501245</v>
      </c>
      <c r="O150" s="40">
        <v>413159</v>
      </c>
      <c r="P150" s="40">
        <v>404933</v>
      </c>
      <c r="Q150" s="40">
        <v>393499</v>
      </c>
      <c r="R150" s="40">
        <v>412596</v>
      </c>
      <c r="S150" s="40">
        <v>429372</v>
      </c>
      <c r="T150" s="40">
        <v>410777</v>
      </c>
      <c r="U150" s="40">
        <v>435076</v>
      </c>
      <c r="V150" s="40">
        <v>395271</v>
      </c>
      <c r="W150" s="40">
        <v>391976</v>
      </c>
      <c r="X150" s="40">
        <v>401686</v>
      </c>
      <c r="Y150" s="40">
        <v>405988</v>
      </c>
      <c r="Z150" s="40">
        <v>532637</v>
      </c>
      <c r="AA150" s="40">
        <v>422786</v>
      </c>
      <c r="AB150" s="40">
        <v>413886</v>
      </c>
      <c r="AC150" s="40">
        <v>405929</v>
      </c>
      <c r="AD150" s="40">
        <v>439333</v>
      </c>
      <c r="AE150" s="40">
        <v>445438</v>
      </c>
      <c r="AF150" s="40">
        <v>443188</v>
      </c>
      <c r="AG150" s="40">
        <v>460981</v>
      </c>
      <c r="AH150" s="40">
        <v>427935</v>
      </c>
      <c r="AI150" s="40">
        <v>415254</v>
      </c>
      <c r="AJ150" s="40">
        <v>426408</v>
      </c>
      <c r="AK150" s="40">
        <v>433540</v>
      </c>
      <c r="AL150" s="40">
        <v>553831</v>
      </c>
      <c r="AM150" s="40">
        <v>451795</v>
      </c>
      <c r="AN150" s="40">
        <v>430682</v>
      </c>
      <c r="AO150" s="40">
        <v>429237</v>
      </c>
      <c r="AP150" s="40">
        <v>464161</v>
      </c>
      <c r="AQ150" s="40">
        <v>477836</v>
      </c>
      <c r="AR150" s="40">
        <v>465483</v>
      </c>
      <c r="AS150" s="40">
        <v>490080</v>
      </c>
      <c r="AT150" s="40">
        <v>449273</v>
      </c>
      <c r="AU150" s="40">
        <v>442225</v>
      </c>
      <c r="AV150" s="40">
        <v>450886</v>
      </c>
      <c r="AW150" s="40">
        <v>453102</v>
      </c>
      <c r="AX150" s="40">
        <v>589702</v>
      </c>
      <c r="AY150" s="40">
        <v>466682</v>
      </c>
      <c r="AZ150" s="40">
        <v>457455</v>
      </c>
      <c r="BA150" s="40">
        <v>454151</v>
      </c>
      <c r="BB150" s="40">
        <v>480573</v>
      </c>
      <c r="BC150" s="40">
        <v>491799</v>
      </c>
      <c r="BD150" s="40">
        <v>483167</v>
      </c>
      <c r="BE150" s="40">
        <v>501364</v>
      </c>
      <c r="BF150" s="40">
        <v>474584</v>
      </c>
      <c r="BG150" s="40">
        <v>457715</v>
      </c>
      <c r="BH150" s="40">
        <v>459825</v>
      </c>
      <c r="BI150" s="40">
        <v>466716</v>
      </c>
      <c r="BJ150" s="40">
        <v>589716</v>
      </c>
      <c r="BK150" s="40">
        <v>479655</v>
      </c>
      <c r="BL150" s="40">
        <v>463431</v>
      </c>
      <c r="BM150" s="40" t="s">
        <v>43</v>
      </c>
      <c r="BN150" s="40" t="s">
        <v>43</v>
      </c>
      <c r="BO150" s="40" t="s">
        <v>43</v>
      </c>
      <c r="BP150" s="40" t="s">
        <v>43</v>
      </c>
      <c r="BQ150" s="40" t="s">
        <v>43</v>
      </c>
      <c r="BR150" s="40" t="s">
        <v>43</v>
      </c>
      <c r="BS150" s="40" t="s">
        <v>43</v>
      </c>
      <c r="BT150" s="40" t="s">
        <v>43</v>
      </c>
      <c r="BU150" s="40" t="s">
        <v>43</v>
      </c>
      <c r="BV150" s="40" t="s">
        <v>43</v>
      </c>
      <c r="BW150" s="40" t="s">
        <v>43</v>
      </c>
    </row>
    <row r="151" spans="1:89" x14ac:dyDescent="0.25">
      <c r="A151" s="11" t="s">
        <v>67</v>
      </c>
      <c r="B151" s="39" t="s">
        <v>49</v>
      </c>
      <c r="C151" s="42" t="s">
        <v>48</v>
      </c>
      <c r="D151" s="40">
        <v>2364422</v>
      </c>
      <c r="E151" s="40">
        <v>2421814</v>
      </c>
      <c r="F151" s="40">
        <v>2983089</v>
      </c>
      <c r="G151" s="40">
        <v>2568682</v>
      </c>
      <c r="H151" s="40">
        <v>2520047</v>
      </c>
      <c r="I151" s="40">
        <v>2988184</v>
      </c>
      <c r="J151" s="40">
        <v>2708478</v>
      </c>
      <c r="K151" s="40">
        <v>2528626</v>
      </c>
      <c r="L151" s="40">
        <v>2968930</v>
      </c>
      <c r="M151" s="40">
        <v>3119124</v>
      </c>
      <c r="N151" s="40">
        <v>2767427</v>
      </c>
      <c r="O151" s="40">
        <v>3015500</v>
      </c>
      <c r="P151" s="40">
        <v>2164437</v>
      </c>
      <c r="Q151" s="40">
        <v>2397689</v>
      </c>
      <c r="R151" s="40">
        <v>2630054</v>
      </c>
      <c r="S151" s="40">
        <v>2397213</v>
      </c>
      <c r="T151" s="40">
        <v>2455511</v>
      </c>
      <c r="U151" s="40">
        <v>2815097</v>
      </c>
      <c r="V151" s="40">
        <v>2275597</v>
      </c>
      <c r="W151" s="40">
        <v>2560777</v>
      </c>
      <c r="X151" s="40">
        <v>3324592</v>
      </c>
      <c r="Y151" s="40">
        <v>2580457</v>
      </c>
      <c r="Z151" s="40">
        <v>2916677</v>
      </c>
      <c r="AA151" s="40">
        <v>3678442</v>
      </c>
      <c r="AB151" s="40">
        <v>2414367</v>
      </c>
      <c r="AC151" s="40">
        <v>2595210</v>
      </c>
      <c r="AD151" s="40">
        <v>3365561</v>
      </c>
      <c r="AE151" s="40">
        <v>2559301</v>
      </c>
      <c r="AF151" s="40">
        <v>2801545</v>
      </c>
      <c r="AG151" s="40">
        <v>2915840</v>
      </c>
      <c r="AH151" s="40">
        <v>2862531</v>
      </c>
      <c r="AI151" s="40">
        <v>2862146</v>
      </c>
      <c r="AJ151" s="40">
        <v>2849891</v>
      </c>
      <c r="AK151" s="40">
        <v>2548337</v>
      </c>
      <c r="AL151" s="40">
        <v>2988846</v>
      </c>
      <c r="AM151" s="40">
        <v>3065855</v>
      </c>
      <c r="AN151" s="40">
        <v>2489001</v>
      </c>
      <c r="AO151" s="40">
        <v>2502103</v>
      </c>
      <c r="AP151" s="40">
        <v>2874331</v>
      </c>
      <c r="AQ151" s="40">
        <v>2755274</v>
      </c>
      <c r="AR151" s="40">
        <v>2606186</v>
      </c>
      <c r="AS151" s="40">
        <v>2871172</v>
      </c>
      <c r="AT151" s="40">
        <v>2670580</v>
      </c>
      <c r="AU151" s="40">
        <v>2701593</v>
      </c>
      <c r="AV151" s="40">
        <v>2687392</v>
      </c>
      <c r="AW151" s="40">
        <v>2863020</v>
      </c>
      <c r="AX151" s="40">
        <v>3021843</v>
      </c>
      <c r="AY151" s="40">
        <v>2893457</v>
      </c>
      <c r="AZ151" s="40">
        <v>2755337</v>
      </c>
      <c r="BA151" s="40">
        <v>2522267</v>
      </c>
      <c r="BB151" s="40">
        <v>2785741</v>
      </c>
      <c r="BC151" s="40">
        <v>2623586</v>
      </c>
      <c r="BD151" s="40">
        <v>2730140</v>
      </c>
      <c r="BE151" s="40">
        <v>2670131</v>
      </c>
      <c r="BF151" s="40">
        <v>2889326</v>
      </c>
      <c r="BG151" s="40">
        <v>2604649</v>
      </c>
      <c r="BH151" s="40">
        <v>3020798</v>
      </c>
      <c r="BI151" s="40">
        <v>2793931</v>
      </c>
      <c r="BJ151" s="40">
        <v>2867122</v>
      </c>
      <c r="BK151" s="40">
        <v>2845038</v>
      </c>
      <c r="BL151" s="40">
        <v>2503925</v>
      </c>
      <c r="BM151" s="10">
        <f>BA151*1+CA151</f>
        <v>2522267.0102121048</v>
      </c>
      <c r="BN151" s="10">
        <f t="shared" ref="BN151" si="121">BB151*1+CB151</f>
        <v>2785740.9830342093</v>
      </c>
      <c r="BO151" s="10">
        <f t="shared" ref="BO151" si="122">BC151*1+CC151</f>
        <v>2623586.0053012916</v>
      </c>
      <c r="BP151" s="10">
        <f t="shared" ref="BP151" si="123">BD151*1+CD151</f>
        <v>2730140.0202205554</v>
      </c>
      <c r="BQ151" s="10">
        <f t="shared" ref="BQ151" si="124">BE151*1+CE151</f>
        <v>2670130.972257514</v>
      </c>
      <c r="BR151" s="10">
        <f t="shared" ref="BR151" si="125">BF151*1+CF151</f>
        <v>2889326.0162903653</v>
      </c>
      <c r="BS151" s="10">
        <f t="shared" ref="BS151" si="126">BG151*1+CG151</f>
        <v>2604649.0074329516</v>
      </c>
      <c r="BT151" s="10">
        <f t="shared" ref="BT151" si="127">BH151*1+CH151</f>
        <v>3020798.0043392414</v>
      </c>
      <c r="BU151" s="10">
        <f t="shared" ref="BU151" si="128">BI151*1+CI151</f>
        <v>2793930.9728497216</v>
      </c>
      <c r="BV151" s="10">
        <f t="shared" ref="BV151" si="129">BJ151*1+CJ151</f>
        <v>2867122.0088869394</v>
      </c>
      <c r="BW151" s="10">
        <f t="shared" ref="BW151" si="130">BK151*1+CK151</f>
        <v>2845037.9855579934</v>
      </c>
      <c r="BY151" t="s">
        <v>49</v>
      </c>
      <c r="BZ151">
        <f>((BL151/D151)^(1/5))-1</f>
        <v>1.153115831589413E-2</v>
      </c>
      <c r="CA151">
        <f>((BA151/E151)^(1/4))-1</f>
        <v>1.0212104780044751E-2</v>
      </c>
      <c r="CB151">
        <f>((BB151/F151)^(1/4))-1</f>
        <v>-1.6965790825730132E-2</v>
      </c>
      <c r="CC151">
        <f>((BC151/G151)^(1/4))-1</f>
        <v>5.3012917194474873E-3</v>
      </c>
      <c r="CD151">
        <f>((BD151/H151)^(1/4))-1</f>
        <v>2.0220555136340579E-2</v>
      </c>
      <c r="CE151">
        <f>((BE151/I151)^(1/4))-1</f>
        <v>-2.7742486024938451E-2</v>
      </c>
      <c r="CF151">
        <f>((BF151/J151)^(1/4))-1</f>
        <v>1.6290365211603763E-2</v>
      </c>
      <c r="CG151">
        <f>((BG151/K151)^(1/4))-1</f>
        <v>7.4329515134481383E-3</v>
      </c>
      <c r="CH151">
        <f>((BH151/L151)^(1/4))-1</f>
        <v>4.339241449659248E-3</v>
      </c>
      <c r="CI151">
        <f>((BI151/M151)^(1/4))-1</f>
        <v>-2.7150278272853989E-2</v>
      </c>
      <c r="CJ151">
        <f>((BJ151/N151)^(1/4))-1</f>
        <v>8.8869393198813817E-3</v>
      </c>
      <c r="CK151">
        <f>((BK151/O151)^(1/4))-1</f>
        <v>-1.4442006569883814E-2</v>
      </c>
    </row>
    <row r="152" spans="1:89" x14ac:dyDescent="0.25">
      <c r="A152" s="11" t="s">
        <v>67</v>
      </c>
      <c r="B152" s="39" t="s">
        <v>50</v>
      </c>
      <c r="C152" s="42" t="s">
        <v>48</v>
      </c>
      <c r="D152" s="40">
        <v>1356110</v>
      </c>
      <c r="E152" s="40">
        <v>1406041</v>
      </c>
      <c r="F152" s="40">
        <v>1767137</v>
      </c>
      <c r="G152" s="40">
        <v>1486168</v>
      </c>
      <c r="H152" s="40">
        <v>1499283</v>
      </c>
      <c r="I152" s="40">
        <v>1744102</v>
      </c>
      <c r="J152" s="40">
        <v>1615729</v>
      </c>
      <c r="K152" s="40">
        <v>1569942</v>
      </c>
      <c r="L152" s="40">
        <v>1653274</v>
      </c>
      <c r="M152" s="40">
        <v>2047897</v>
      </c>
      <c r="N152" s="40">
        <v>1682672</v>
      </c>
      <c r="O152" s="40">
        <v>1873678</v>
      </c>
      <c r="P152" s="40">
        <v>1256396</v>
      </c>
      <c r="Q152" s="40">
        <v>1353722</v>
      </c>
      <c r="R152" s="40">
        <v>1453755</v>
      </c>
      <c r="S152" s="40">
        <v>1412886</v>
      </c>
      <c r="T152" s="40">
        <v>1443308</v>
      </c>
      <c r="U152" s="40">
        <v>1479153</v>
      </c>
      <c r="V152" s="40">
        <v>1312524</v>
      </c>
      <c r="W152" s="40">
        <v>1454849</v>
      </c>
      <c r="X152" s="40">
        <v>1970017</v>
      </c>
      <c r="Y152" s="40">
        <v>1481502</v>
      </c>
      <c r="Z152" s="40">
        <v>1637629</v>
      </c>
      <c r="AA152" s="40">
        <v>2299678</v>
      </c>
      <c r="AB152" s="40">
        <v>1412196</v>
      </c>
      <c r="AC152" s="40">
        <v>1508573</v>
      </c>
      <c r="AD152" s="40">
        <v>1895576</v>
      </c>
      <c r="AE152" s="40">
        <v>1434214</v>
      </c>
      <c r="AF152" s="40">
        <v>1688956</v>
      </c>
      <c r="AG152" s="40">
        <v>1766403</v>
      </c>
      <c r="AH152" s="40">
        <v>1638336</v>
      </c>
      <c r="AI152" s="40">
        <v>1824953</v>
      </c>
      <c r="AJ152" s="40">
        <v>1776889</v>
      </c>
      <c r="AK152" s="40">
        <v>1550893</v>
      </c>
      <c r="AL152" s="40">
        <v>1775602</v>
      </c>
      <c r="AM152" s="40">
        <v>1861984</v>
      </c>
      <c r="AN152" s="40">
        <v>1464539</v>
      </c>
      <c r="AO152" s="40">
        <v>1452741</v>
      </c>
      <c r="AP152" s="40">
        <v>1723887</v>
      </c>
      <c r="AQ152" s="40">
        <v>1451179</v>
      </c>
      <c r="AR152" s="40">
        <v>1476068</v>
      </c>
      <c r="AS152" s="40">
        <v>1664773</v>
      </c>
      <c r="AT152" s="40">
        <v>1560757</v>
      </c>
      <c r="AU152" s="40">
        <v>1605733</v>
      </c>
      <c r="AV152" s="40">
        <v>1609606</v>
      </c>
      <c r="AW152" s="40">
        <v>1678871</v>
      </c>
      <c r="AX152" s="40">
        <v>1784783</v>
      </c>
      <c r="AY152" s="40">
        <v>1736844</v>
      </c>
      <c r="AZ152" s="40">
        <v>1465405</v>
      </c>
      <c r="BA152" s="40">
        <v>1519529</v>
      </c>
      <c r="BB152" s="40">
        <v>1647706</v>
      </c>
      <c r="BC152" s="40">
        <v>1591903</v>
      </c>
      <c r="BD152" s="40">
        <v>1626775</v>
      </c>
      <c r="BE152" s="40">
        <v>1643002</v>
      </c>
      <c r="BF152" s="40">
        <v>1803100</v>
      </c>
      <c r="BG152" s="40">
        <v>1565378</v>
      </c>
      <c r="BH152" s="40">
        <v>1910635</v>
      </c>
      <c r="BI152" s="40">
        <v>1638171</v>
      </c>
      <c r="BJ152" s="40">
        <v>1702764</v>
      </c>
      <c r="BK152" s="40">
        <v>1778225</v>
      </c>
      <c r="BL152" s="40">
        <v>1485789</v>
      </c>
      <c r="BM152" s="40" t="s">
        <v>43</v>
      </c>
      <c r="BN152" s="40" t="s">
        <v>43</v>
      </c>
      <c r="BO152" s="40" t="s">
        <v>43</v>
      </c>
      <c r="BP152" s="40" t="s">
        <v>43</v>
      </c>
      <c r="BQ152" s="40" t="s">
        <v>43</v>
      </c>
      <c r="BR152" s="40" t="s">
        <v>43</v>
      </c>
      <c r="BS152" s="40" t="s">
        <v>43</v>
      </c>
      <c r="BT152" s="40" t="s">
        <v>43</v>
      </c>
      <c r="BU152" s="40" t="s">
        <v>43</v>
      </c>
      <c r="BV152" s="40" t="s">
        <v>43</v>
      </c>
      <c r="BW152" s="40" t="s">
        <v>43</v>
      </c>
    </row>
    <row r="153" spans="1:89" x14ac:dyDescent="0.25">
      <c r="A153" s="11" t="s">
        <v>67</v>
      </c>
      <c r="B153" s="39" t="s">
        <v>51</v>
      </c>
      <c r="C153" s="42" t="s">
        <v>48</v>
      </c>
      <c r="D153" s="40">
        <v>1008312</v>
      </c>
      <c r="E153" s="40">
        <v>1015773</v>
      </c>
      <c r="F153" s="40">
        <v>1215952</v>
      </c>
      <c r="G153" s="40">
        <v>1082514</v>
      </c>
      <c r="H153" s="40">
        <v>1020765</v>
      </c>
      <c r="I153" s="40">
        <v>1244082</v>
      </c>
      <c r="J153" s="40">
        <v>1092749</v>
      </c>
      <c r="K153" s="40">
        <v>958684</v>
      </c>
      <c r="L153" s="40">
        <v>1315655</v>
      </c>
      <c r="M153" s="40">
        <v>1071227</v>
      </c>
      <c r="N153" s="40">
        <v>1084755</v>
      </c>
      <c r="O153" s="40">
        <v>1141822</v>
      </c>
      <c r="P153" s="40">
        <v>908041</v>
      </c>
      <c r="Q153" s="40">
        <v>1043967</v>
      </c>
      <c r="R153" s="40">
        <v>1176299</v>
      </c>
      <c r="S153" s="40">
        <v>984327</v>
      </c>
      <c r="T153" s="40">
        <v>1012203</v>
      </c>
      <c r="U153" s="40">
        <v>1335944</v>
      </c>
      <c r="V153" s="40">
        <v>963073</v>
      </c>
      <c r="W153" s="40">
        <v>1105927</v>
      </c>
      <c r="X153" s="40">
        <v>1354575</v>
      </c>
      <c r="Y153" s="40">
        <v>1098955</v>
      </c>
      <c r="Z153" s="40">
        <v>1279048</v>
      </c>
      <c r="AA153" s="40">
        <v>1378764</v>
      </c>
      <c r="AB153" s="40">
        <v>1002171</v>
      </c>
      <c r="AC153" s="40">
        <v>1086637</v>
      </c>
      <c r="AD153" s="40">
        <v>1469985</v>
      </c>
      <c r="AE153" s="40">
        <v>1125087</v>
      </c>
      <c r="AF153" s="40">
        <v>1112589</v>
      </c>
      <c r="AG153" s="40">
        <v>1149437</v>
      </c>
      <c r="AH153" s="40">
        <v>1224196</v>
      </c>
      <c r="AI153" s="40">
        <v>1037193</v>
      </c>
      <c r="AJ153" s="40">
        <v>1073002</v>
      </c>
      <c r="AK153" s="40">
        <v>997444</v>
      </c>
      <c r="AL153" s="40">
        <v>1213244</v>
      </c>
      <c r="AM153" s="40">
        <v>1203871</v>
      </c>
      <c r="AN153" s="40">
        <v>1024463</v>
      </c>
      <c r="AO153" s="40">
        <v>1049362</v>
      </c>
      <c r="AP153" s="40">
        <v>1150444</v>
      </c>
      <c r="AQ153" s="40">
        <v>1304096</v>
      </c>
      <c r="AR153" s="40">
        <v>1130118</v>
      </c>
      <c r="AS153" s="40">
        <v>1206398</v>
      </c>
      <c r="AT153" s="40">
        <v>1109823</v>
      </c>
      <c r="AU153" s="40">
        <v>1095860</v>
      </c>
      <c r="AV153" s="40">
        <v>1077785</v>
      </c>
      <c r="AW153" s="40">
        <v>1184150</v>
      </c>
      <c r="AX153" s="40">
        <v>1237060</v>
      </c>
      <c r="AY153" s="40">
        <v>1156613</v>
      </c>
      <c r="AZ153" s="40">
        <v>1289932</v>
      </c>
      <c r="BA153" s="40">
        <v>1002739</v>
      </c>
      <c r="BB153" s="40">
        <v>1138035</v>
      </c>
      <c r="BC153" s="40">
        <v>1031683</v>
      </c>
      <c r="BD153" s="40">
        <v>1103365</v>
      </c>
      <c r="BE153" s="40">
        <v>1027129</v>
      </c>
      <c r="BF153" s="40">
        <v>1086226</v>
      </c>
      <c r="BG153" s="40">
        <v>1039271</v>
      </c>
      <c r="BH153" s="40">
        <v>1110164</v>
      </c>
      <c r="BI153" s="40">
        <v>1155759</v>
      </c>
      <c r="BJ153" s="40">
        <v>1164359</v>
      </c>
      <c r="BK153" s="40">
        <v>1066813</v>
      </c>
      <c r="BL153" s="40">
        <v>1018136</v>
      </c>
      <c r="BM153" s="40" t="s">
        <v>43</v>
      </c>
      <c r="BN153" s="40" t="s">
        <v>43</v>
      </c>
      <c r="BO153" s="40" t="s">
        <v>43</v>
      </c>
      <c r="BP153" s="40" t="s">
        <v>43</v>
      </c>
      <c r="BQ153" s="40" t="s">
        <v>43</v>
      </c>
      <c r="BR153" s="40" t="s">
        <v>43</v>
      </c>
      <c r="BS153" s="40" t="s">
        <v>43</v>
      </c>
      <c r="BT153" s="40" t="s">
        <v>43</v>
      </c>
      <c r="BU153" s="40" t="s">
        <v>43</v>
      </c>
      <c r="BV153" s="40" t="s">
        <v>43</v>
      </c>
      <c r="BW153" s="40" t="s">
        <v>43</v>
      </c>
    </row>
    <row r="154" spans="1:89" x14ac:dyDescent="0.25">
      <c r="A154" s="11" t="s">
        <v>67</v>
      </c>
      <c r="B154" s="39" t="s">
        <v>52</v>
      </c>
      <c r="C154" s="42" t="s">
        <v>48</v>
      </c>
      <c r="D154" s="40">
        <v>493174</v>
      </c>
      <c r="E154" s="40">
        <v>475976</v>
      </c>
      <c r="F154" s="40">
        <v>504702</v>
      </c>
      <c r="G154" s="40">
        <v>434016</v>
      </c>
      <c r="H154" s="40">
        <v>386402</v>
      </c>
      <c r="I154" s="40">
        <v>537903</v>
      </c>
      <c r="J154" s="40">
        <v>439280</v>
      </c>
      <c r="K154" s="40">
        <v>396641</v>
      </c>
      <c r="L154" s="40">
        <v>453123</v>
      </c>
      <c r="M154" s="40">
        <v>444583</v>
      </c>
      <c r="N154" s="40">
        <v>422487</v>
      </c>
      <c r="O154" s="40">
        <v>415583</v>
      </c>
      <c r="P154" s="40">
        <v>414212</v>
      </c>
      <c r="Q154" s="40">
        <v>470530</v>
      </c>
      <c r="R154" s="40">
        <v>491726</v>
      </c>
      <c r="S154" s="40">
        <v>422045</v>
      </c>
      <c r="T154" s="40">
        <v>425737</v>
      </c>
      <c r="U154" s="40">
        <v>634784</v>
      </c>
      <c r="V154" s="40">
        <v>387479</v>
      </c>
      <c r="W154" s="40">
        <v>501384</v>
      </c>
      <c r="X154" s="40">
        <v>523902</v>
      </c>
      <c r="Y154" s="40">
        <v>451291</v>
      </c>
      <c r="Z154" s="40">
        <v>531227</v>
      </c>
      <c r="AA154" s="40">
        <v>465765</v>
      </c>
      <c r="AB154" s="40">
        <v>436143</v>
      </c>
      <c r="AC154" s="40">
        <v>494138</v>
      </c>
      <c r="AD154" s="40">
        <v>542841</v>
      </c>
      <c r="AE154" s="40">
        <v>471371</v>
      </c>
      <c r="AF154" s="40">
        <v>467668</v>
      </c>
      <c r="AG154" s="40">
        <v>478737</v>
      </c>
      <c r="AH154" s="40">
        <v>416341</v>
      </c>
      <c r="AI154" s="40">
        <v>406038</v>
      </c>
      <c r="AJ154" s="40">
        <v>413248</v>
      </c>
      <c r="AK154" s="40">
        <v>407661</v>
      </c>
      <c r="AL154" s="40">
        <v>480829</v>
      </c>
      <c r="AM154" s="40">
        <v>415572</v>
      </c>
      <c r="AN154" s="40">
        <v>434547</v>
      </c>
      <c r="AO154" s="40">
        <v>442300</v>
      </c>
      <c r="AP154" s="40">
        <v>474546</v>
      </c>
      <c r="AQ154" s="40">
        <v>435643</v>
      </c>
      <c r="AR154" s="40">
        <v>437539</v>
      </c>
      <c r="AS154" s="40">
        <v>466188</v>
      </c>
      <c r="AT154" s="40">
        <v>485609</v>
      </c>
      <c r="AU154" s="40">
        <v>434659</v>
      </c>
      <c r="AV154" s="40">
        <v>435766</v>
      </c>
      <c r="AW154" s="40">
        <v>466469</v>
      </c>
      <c r="AX154" s="40">
        <v>504732</v>
      </c>
      <c r="AY154" s="40">
        <v>415505</v>
      </c>
      <c r="AZ154" s="40">
        <v>443075</v>
      </c>
      <c r="BA154" s="40">
        <v>429547</v>
      </c>
      <c r="BB154" s="40">
        <v>474705</v>
      </c>
      <c r="BC154" s="40">
        <v>435786</v>
      </c>
      <c r="BD154" s="40">
        <v>461302</v>
      </c>
      <c r="BE154" s="40">
        <v>450665</v>
      </c>
      <c r="BF154" s="40">
        <v>459919</v>
      </c>
      <c r="BG154" s="40">
        <v>423063</v>
      </c>
      <c r="BH154" s="40">
        <v>499183</v>
      </c>
      <c r="BI154" s="40">
        <v>503655</v>
      </c>
      <c r="BJ154" s="40">
        <v>502068</v>
      </c>
      <c r="BK154" s="40">
        <v>402530</v>
      </c>
      <c r="BL154" s="40">
        <v>447760</v>
      </c>
      <c r="BM154" s="40" t="s">
        <v>43</v>
      </c>
      <c r="BN154" s="40" t="s">
        <v>43</v>
      </c>
      <c r="BO154" s="40" t="s">
        <v>43</v>
      </c>
      <c r="BP154" s="40" t="s">
        <v>43</v>
      </c>
      <c r="BQ154" s="40" t="s">
        <v>43</v>
      </c>
      <c r="BR154" s="40" t="s">
        <v>43</v>
      </c>
      <c r="BS154" s="40" t="s">
        <v>43</v>
      </c>
      <c r="BT154" s="40" t="s">
        <v>43</v>
      </c>
      <c r="BU154" s="40" t="s">
        <v>43</v>
      </c>
      <c r="BV154" s="40" t="s">
        <v>43</v>
      </c>
      <c r="BW154" s="40" t="s">
        <v>43</v>
      </c>
    </row>
    <row r="155" spans="1:89" x14ac:dyDescent="0.25">
      <c r="A155" s="11" t="s">
        <v>67</v>
      </c>
      <c r="B155" s="39" t="s">
        <v>53</v>
      </c>
      <c r="C155" s="42" t="s">
        <v>48</v>
      </c>
      <c r="D155" s="40">
        <v>515138</v>
      </c>
      <c r="E155" s="40">
        <v>539797</v>
      </c>
      <c r="F155" s="40">
        <v>711250</v>
      </c>
      <c r="G155" s="40">
        <v>648498</v>
      </c>
      <c r="H155" s="40">
        <v>634363</v>
      </c>
      <c r="I155" s="40">
        <v>706179</v>
      </c>
      <c r="J155" s="40">
        <v>653469</v>
      </c>
      <c r="K155" s="40">
        <v>562043</v>
      </c>
      <c r="L155" s="40">
        <v>862533</v>
      </c>
      <c r="M155" s="40">
        <v>626644</v>
      </c>
      <c r="N155" s="40">
        <v>662268</v>
      </c>
      <c r="O155" s="40">
        <v>726239</v>
      </c>
      <c r="P155" s="40">
        <v>493829</v>
      </c>
      <c r="Q155" s="40">
        <v>573437</v>
      </c>
      <c r="R155" s="40">
        <v>684573</v>
      </c>
      <c r="S155" s="40">
        <v>562283</v>
      </c>
      <c r="T155" s="40">
        <v>586465</v>
      </c>
      <c r="U155" s="40">
        <v>701160</v>
      </c>
      <c r="V155" s="40">
        <v>575594</v>
      </c>
      <c r="W155" s="40">
        <v>604543</v>
      </c>
      <c r="X155" s="40">
        <v>830673</v>
      </c>
      <c r="Y155" s="40">
        <v>647664</v>
      </c>
      <c r="Z155" s="40">
        <v>747821</v>
      </c>
      <c r="AA155" s="40">
        <v>912999</v>
      </c>
      <c r="AB155" s="40">
        <v>566028</v>
      </c>
      <c r="AC155" s="40">
        <v>592499</v>
      </c>
      <c r="AD155" s="40">
        <v>927144</v>
      </c>
      <c r="AE155" s="40">
        <v>653716</v>
      </c>
      <c r="AF155" s="40">
        <v>644921</v>
      </c>
      <c r="AG155" s="40">
        <v>670700</v>
      </c>
      <c r="AH155" s="40">
        <v>807855</v>
      </c>
      <c r="AI155" s="40">
        <v>631156</v>
      </c>
      <c r="AJ155" s="40">
        <v>659754</v>
      </c>
      <c r="AK155" s="40">
        <v>589783</v>
      </c>
      <c r="AL155" s="40">
        <v>732415</v>
      </c>
      <c r="AM155" s="40">
        <v>788299</v>
      </c>
      <c r="AN155" s="40">
        <v>589916</v>
      </c>
      <c r="AO155" s="40">
        <v>607062</v>
      </c>
      <c r="AP155" s="40">
        <v>675898</v>
      </c>
      <c r="AQ155" s="40">
        <v>868452</v>
      </c>
      <c r="AR155" s="40">
        <v>692579</v>
      </c>
      <c r="AS155" s="40">
        <v>740211</v>
      </c>
      <c r="AT155" s="40">
        <v>624214</v>
      </c>
      <c r="AU155" s="40">
        <v>661201</v>
      </c>
      <c r="AV155" s="40">
        <v>642019</v>
      </c>
      <c r="AW155" s="40">
        <v>717680</v>
      </c>
      <c r="AX155" s="40">
        <v>732328</v>
      </c>
      <c r="AY155" s="40">
        <v>741108</v>
      </c>
      <c r="AZ155" s="40">
        <v>846857</v>
      </c>
      <c r="BA155" s="40">
        <v>573191</v>
      </c>
      <c r="BB155" s="40">
        <v>663330</v>
      </c>
      <c r="BC155" s="40">
        <v>595897</v>
      </c>
      <c r="BD155" s="40">
        <v>642063</v>
      </c>
      <c r="BE155" s="40">
        <v>576464</v>
      </c>
      <c r="BF155" s="40">
        <v>626307</v>
      </c>
      <c r="BG155" s="40">
        <v>616208</v>
      </c>
      <c r="BH155" s="40">
        <v>610981</v>
      </c>
      <c r="BI155" s="40">
        <v>652104</v>
      </c>
      <c r="BJ155" s="40">
        <v>662291</v>
      </c>
      <c r="BK155" s="40">
        <v>664283</v>
      </c>
      <c r="BL155" s="40">
        <v>570377</v>
      </c>
      <c r="BM155" s="40" t="s">
        <v>43</v>
      </c>
      <c r="BN155" s="40" t="s">
        <v>43</v>
      </c>
      <c r="BO155" s="40" t="s">
        <v>43</v>
      </c>
      <c r="BP155" s="40" t="s">
        <v>43</v>
      </c>
      <c r="BQ155" s="40" t="s">
        <v>43</v>
      </c>
      <c r="BR155" s="40" t="s">
        <v>43</v>
      </c>
      <c r="BS155" s="40" t="s">
        <v>43</v>
      </c>
      <c r="BT155" s="40" t="s">
        <v>43</v>
      </c>
      <c r="BU155" s="40" t="s">
        <v>43</v>
      </c>
      <c r="BV155" s="40" t="s">
        <v>43</v>
      </c>
      <c r="BW155" s="40" t="s">
        <v>43</v>
      </c>
    </row>
    <row r="156" spans="1:89" x14ac:dyDescent="0.25">
      <c r="B156" s="11" t="s">
        <v>68</v>
      </c>
      <c r="C156" s="1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</row>
    <row r="157" spans="1:89" x14ac:dyDescent="0.25">
      <c r="A157" s="11" t="s">
        <v>68</v>
      </c>
      <c r="B157" s="39" t="s">
        <v>20</v>
      </c>
      <c r="C157" s="42" t="s">
        <v>42</v>
      </c>
      <c r="D157" s="40">
        <v>840</v>
      </c>
      <c r="E157" s="40">
        <v>843</v>
      </c>
      <c r="F157" s="40">
        <v>845</v>
      </c>
      <c r="G157" s="40">
        <v>847</v>
      </c>
      <c r="H157" s="40">
        <v>848</v>
      </c>
      <c r="I157" s="40">
        <v>845</v>
      </c>
      <c r="J157" s="40">
        <v>846</v>
      </c>
      <c r="K157" s="40">
        <v>844</v>
      </c>
      <c r="L157" s="40">
        <v>845</v>
      </c>
      <c r="M157" s="40">
        <v>844</v>
      </c>
      <c r="N157" s="40">
        <v>842</v>
      </c>
      <c r="O157" s="40">
        <v>841</v>
      </c>
      <c r="P157" s="40">
        <v>830</v>
      </c>
      <c r="Q157" s="40">
        <v>843</v>
      </c>
      <c r="R157" s="40">
        <v>846</v>
      </c>
      <c r="S157" s="40">
        <v>844</v>
      </c>
      <c r="T157" s="40">
        <v>847</v>
      </c>
      <c r="U157" s="40">
        <v>847</v>
      </c>
      <c r="V157" s="40">
        <v>846</v>
      </c>
      <c r="W157" s="40">
        <v>844</v>
      </c>
      <c r="X157" s="40">
        <v>843</v>
      </c>
      <c r="Y157" s="40">
        <v>845</v>
      </c>
      <c r="Z157" s="40">
        <v>845</v>
      </c>
      <c r="AA157" s="40">
        <v>844</v>
      </c>
      <c r="AB157" s="40">
        <v>835</v>
      </c>
      <c r="AC157" s="40">
        <v>845</v>
      </c>
      <c r="AD157" s="40">
        <v>853</v>
      </c>
      <c r="AE157" s="40">
        <v>856</v>
      </c>
      <c r="AF157" s="40">
        <v>856</v>
      </c>
      <c r="AG157" s="40">
        <v>856</v>
      </c>
      <c r="AH157" s="40">
        <v>855</v>
      </c>
      <c r="AI157" s="40">
        <v>852</v>
      </c>
      <c r="AJ157" s="40">
        <v>852</v>
      </c>
      <c r="AK157" s="40">
        <v>850</v>
      </c>
      <c r="AL157" s="40">
        <v>849</v>
      </c>
      <c r="AM157" s="40">
        <v>848</v>
      </c>
      <c r="AN157" s="40">
        <v>842</v>
      </c>
      <c r="AO157" s="40">
        <v>850</v>
      </c>
      <c r="AP157" s="40">
        <v>853</v>
      </c>
      <c r="AQ157" s="40">
        <v>851</v>
      </c>
      <c r="AR157" s="40">
        <v>850</v>
      </c>
      <c r="AS157" s="40">
        <v>849</v>
      </c>
      <c r="AT157" s="40">
        <v>848</v>
      </c>
      <c r="AU157" s="40">
        <v>849</v>
      </c>
      <c r="AV157" s="40">
        <v>849</v>
      </c>
      <c r="AW157" s="40">
        <v>847</v>
      </c>
      <c r="AX157" s="40">
        <v>846</v>
      </c>
      <c r="AY157" s="40">
        <v>846</v>
      </c>
      <c r="AZ157" s="40">
        <v>834</v>
      </c>
      <c r="BA157" s="40">
        <v>846</v>
      </c>
      <c r="BB157" s="40">
        <v>852</v>
      </c>
      <c r="BC157" s="40">
        <v>851</v>
      </c>
      <c r="BD157" s="40">
        <v>852</v>
      </c>
      <c r="BE157" s="40">
        <v>851</v>
      </c>
      <c r="BF157" s="40">
        <v>851</v>
      </c>
      <c r="BG157" s="40">
        <v>850</v>
      </c>
      <c r="BH157" s="40">
        <v>849</v>
      </c>
      <c r="BI157" s="40">
        <v>849</v>
      </c>
      <c r="BJ157" s="40">
        <v>849</v>
      </c>
      <c r="BK157" s="40">
        <v>848</v>
      </c>
      <c r="BL157" s="40">
        <v>828</v>
      </c>
      <c r="BM157" s="40" t="s">
        <v>43</v>
      </c>
      <c r="BN157" s="40" t="s">
        <v>43</v>
      </c>
      <c r="BO157" s="40" t="s">
        <v>43</v>
      </c>
      <c r="BP157" s="40" t="s">
        <v>43</v>
      </c>
      <c r="BQ157" s="40" t="s">
        <v>43</v>
      </c>
      <c r="BR157" s="40" t="s">
        <v>43</v>
      </c>
      <c r="BS157" s="40" t="s">
        <v>43</v>
      </c>
      <c r="BT157" s="40" t="s">
        <v>43</v>
      </c>
      <c r="BU157" s="40" t="s">
        <v>43</v>
      </c>
      <c r="BV157" s="40" t="s">
        <v>43</v>
      </c>
      <c r="BW157" s="40" t="s">
        <v>43</v>
      </c>
    </row>
    <row r="158" spans="1:89" x14ac:dyDescent="0.25">
      <c r="A158" s="11" t="s">
        <v>68</v>
      </c>
      <c r="B158" s="39" t="s">
        <v>44</v>
      </c>
      <c r="C158" s="42" t="s">
        <v>42</v>
      </c>
      <c r="D158" s="40">
        <v>139123</v>
      </c>
      <c r="E158" s="40">
        <v>139277</v>
      </c>
      <c r="F158" s="40">
        <v>139347</v>
      </c>
      <c r="G158" s="40">
        <v>139502</v>
      </c>
      <c r="H158" s="40">
        <v>139745</v>
      </c>
      <c r="I158" s="40">
        <v>140018</v>
      </c>
      <c r="J158" s="40">
        <v>140634</v>
      </c>
      <c r="K158" s="40">
        <v>141415</v>
      </c>
      <c r="L158" s="40">
        <v>141940</v>
      </c>
      <c r="M158" s="40">
        <v>141726</v>
      </c>
      <c r="N158" s="40">
        <v>141392</v>
      </c>
      <c r="O158" s="40">
        <v>140788</v>
      </c>
      <c r="P158" s="40">
        <v>140001</v>
      </c>
      <c r="Q158" s="40">
        <v>141092</v>
      </c>
      <c r="R158" s="40">
        <v>141377</v>
      </c>
      <c r="S158" s="40">
        <v>141205</v>
      </c>
      <c r="T158" s="40">
        <v>141773</v>
      </c>
      <c r="U158" s="40">
        <v>142119</v>
      </c>
      <c r="V158" s="40">
        <v>142277</v>
      </c>
      <c r="W158" s="40">
        <v>142985</v>
      </c>
      <c r="X158" s="40">
        <v>143162</v>
      </c>
      <c r="Y158" s="40">
        <v>143495</v>
      </c>
      <c r="Z158" s="40">
        <v>143416</v>
      </c>
      <c r="AA158" s="40">
        <v>142755</v>
      </c>
      <c r="AB158" s="40">
        <v>142250</v>
      </c>
      <c r="AC158" s="40">
        <v>143359</v>
      </c>
      <c r="AD158" s="40">
        <v>144118</v>
      </c>
      <c r="AE158" s="40">
        <v>144479</v>
      </c>
      <c r="AF158" s="40">
        <v>144164</v>
      </c>
      <c r="AG158" s="40">
        <v>144440</v>
      </c>
      <c r="AH158" s="40">
        <v>145366</v>
      </c>
      <c r="AI158" s="40">
        <v>145495</v>
      </c>
      <c r="AJ158" s="40">
        <v>145727</v>
      </c>
      <c r="AK158" s="40">
        <v>145444</v>
      </c>
      <c r="AL158" s="40">
        <v>145774</v>
      </c>
      <c r="AM158" s="40">
        <v>145612</v>
      </c>
      <c r="AN158" s="40">
        <v>145589</v>
      </c>
      <c r="AO158" s="40">
        <v>146408</v>
      </c>
      <c r="AP158" s="40">
        <v>147245</v>
      </c>
      <c r="AQ158" s="40">
        <v>147489</v>
      </c>
      <c r="AR158" s="40">
        <v>147642</v>
      </c>
      <c r="AS158" s="40">
        <v>147710</v>
      </c>
      <c r="AT158" s="40">
        <v>148380</v>
      </c>
      <c r="AU158" s="40">
        <v>149259</v>
      </c>
      <c r="AV158" s="40">
        <v>149416</v>
      </c>
      <c r="AW158" s="40">
        <v>149718</v>
      </c>
      <c r="AX158" s="40">
        <v>149591</v>
      </c>
      <c r="AY158" s="40">
        <v>148840</v>
      </c>
      <c r="AZ158" s="40">
        <v>148451</v>
      </c>
      <c r="BA158" s="40">
        <v>149160</v>
      </c>
      <c r="BB158" s="40">
        <v>149459</v>
      </c>
      <c r="BC158" s="40">
        <v>149239</v>
      </c>
      <c r="BD158" s="40">
        <v>148935</v>
      </c>
      <c r="BE158" s="40">
        <v>148751</v>
      </c>
      <c r="BF158" s="40">
        <v>149167</v>
      </c>
      <c r="BG158" s="40">
        <v>149773</v>
      </c>
      <c r="BH158" s="40">
        <v>149199</v>
      </c>
      <c r="BI158" s="40">
        <v>148804</v>
      </c>
      <c r="BJ158" s="40">
        <v>148456</v>
      </c>
      <c r="BK158" s="40">
        <v>147237</v>
      </c>
      <c r="BL158" s="40">
        <v>145070</v>
      </c>
      <c r="BM158" s="40" t="s">
        <v>43</v>
      </c>
      <c r="BN158" s="40" t="s">
        <v>43</v>
      </c>
      <c r="BO158" s="40" t="s">
        <v>43</v>
      </c>
      <c r="BP158" s="40" t="s">
        <v>43</v>
      </c>
      <c r="BQ158" s="40" t="s">
        <v>43</v>
      </c>
      <c r="BR158" s="40" t="s">
        <v>43</v>
      </c>
      <c r="BS158" s="40" t="s">
        <v>43</v>
      </c>
      <c r="BT158" s="40" t="s">
        <v>43</v>
      </c>
      <c r="BU158" s="40" t="s">
        <v>43</v>
      </c>
      <c r="BV158" s="40" t="s">
        <v>43</v>
      </c>
      <c r="BW158" s="40" t="s">
        <v>43</v>
      </c>
    </row>
    <row r="159" spans="1:89" x14ac:dyDescent="0.25">
      <c r="A159" s="11" t="s">
        <v>68</v>
      </c>
      <c r="B159" s="39" t="s">
        <v>45</v>
      </c>
      <c r="C159" s="42" t="s">
        <v>46</v>
      </c>
      <c r="D159" s="40">
        <v>19295</v>
      </c>
      <c r="E159" s="40">
        <v>18597</v>
      </c>
      <c r="F159" s="40">
        <v>20155</v>
      </c>
      <c r="G159" s="40">
        <v>18961</v>
      </c>
      <c r="H159" s="40">
        <v>17399</v>
      </c>
      <c r="I159" s="40">
        <v>19955</v>
      </c>
      <c r="J159" s="40">
        <v>19704</v>
      </c>
      <c r="K159" s="40">
        <v>18205</v>
      </c>
      <c r="L159" s="40">
        <v>19977</v>
      </c>
      <c r="M159" s="40">
        <v>19841</v>
      </c>
      <c r="N159" s="40">
        <v>19873</v>
      </c>
      <c r="O159" s="40">
        <v>16652</v>
      </c>
      <c r="P159" s="40">
        <v>19238</v>
      </c>
      <c r="Q159" s="40">
        <v>19833</v>
      </c>
      <c r="R159" s="40">
        <v>19730</v>
      </c>
      <c r="S159" s="40">
        <v>19970</v>
      </c>
      <c r="T159" s="40">
        <v>18694</v>
      </c>
      <c r="U159" s="40">
        <v>20201</v>
      </c>
      <c r="V159" s="40">
        <v>18367</v>
      </c>
      <c r="W159" s="40">
        <v>19967</v>
      </c>
      <c r="X159" s="40">
        <v>20108</v>
      </c>
      <c r="Y159" s="40">
        <v>18477</v>
      </c>
      <c r="Z159" s="40">
        <v>20675</v>
      </c>
      <c r="AA159" s="40">
        <v>16852</v>
      </c>
      <c r="AB159" s="40">
        <v>20468</v>
      </c>
      <c r="AC159" s="40">
        <v>19127</v>
      </c>
      <c r="AD159" s="40">
        <v>21652</v>
      </c>
      <c r="AE159" s="40">
        <v>18101</v>
      </c>
      <c r="AF159" s="40">
        <v>20021</v>
      </c>
      <c r="AG159" s="40">
        <v>19646</v>
      </c>
      <c r="AH159" s="40">
        <v>18632</v>
      </c>
      <c r="AI159" s="40">
        <v>20376</v>
      </c>
      <c r="AJ159" s="40">
        <v>19784</v>
      </c>
      <c r="AK159" s="40">
        <v>18766</v>
      </c>
      <c r="AL159" s="40">
        <v>21077</v>
      </c>
      <c r="AM159" s="40">
        <v>16517</v>
      </c>
      <c r="AN159" s="40">
        <v>20989</v>
      </c>
      <c r="AO159" s="40">
        <v>19301</v>
      </c>
      <c r="AP159" s="40">
        <v>20046</v>
      </c>
      <c r="AQ159" s="40">
        <v>19628</v>
      </c>
      <c r="AR159" s="40">
        <v>19649</v>
      </c>
      <c r="AS159" s="40">
        <v>20168</v>
      </c>
      <c r="AT159" s="40">
        <v>19495</v>
      </c>
      <c r="AU159" s="40">
        <v>20639</v>
      </c>
      <c r="AV159" s="40">
        <v>19619</v>
      </c>
      <c r="AW159" s="40">
        <v>20314</v>
      </c>
      <c r="AX159" s="40">
        <v>21251</v>
      </c>
      <c r="AY159" s="40">
        <v>16344</v>
      </c>
      <c r="AZ159" s="40">
        <v>21298</v>
      </c>
      <c r="BA159" s="40">
        <v>19859</v>
      </c>
      <c r="BB159" s="40">
        <v>20791</v>
      </c>
      <c r="BC159" s="40">
        <v>19805</v>
      </c>
      <c r="BD159" s="40">
        <v>20272</v>
      </c>
      <c r="BE159" s="40">
        <v>18680</v>
      </c>
      <c r="BF159" s="40">
        <v>20360</v>
      </c>
      <c r="BG159" s="40">
        <v>19864</v>
      </c>
      <c r="BH159" s="40">
        <v>19549</v>
      </c>
      <c r="BI159" s="40">
        <v>19877</v>
      </c>
      <c r="BJ159" s="40">
        <v>20098</v>
      </c>
      <c r="BK159" s="40">
        <v>16404</v>
      </c>
      <c r="BL159" s="40">
        <v>20156</v>
      </c>
      <c r="BM159" s="40" t="s">
        <v>43</v>
      </c>
      <c r="BN159" s="40" t="s">
        <v>43</v>
      </c>
      <c r="BO159" s="40" t="s">
        <v>43</v>
      </c>
      <c r="BP159" s="40" t="s">
        <v>43</v>
      </c>
      <c r="BQ159" s="40" t="s">
        <v>43</v>
      </c>
      <c r="BR159" s="40" t="s">
        <v>43</v>
      </c>
      <c r="BS159" s="40" t="s">
        <v>43</v>
      </c>
      <c r="BT159" s="40" t="s">
        <v>43</v>
      </c>
      <c r="BU159" s="40" t="s">
        <v>43</v>
      </c>
      <c r="BV159" s="40" t="s">
        <v>43</v>
      </c>
      <c r="BW159" s="40" t="s">
        <v>43</v>
      </c>
    </row>
    <row r="160" spans="1:89" x14ac:dyDescent="0.25">
      <c r="A160" s="11" t="s">
        <v>68</v>
      </c>
      <c r="B160" s="39" t="s">
        <v>47</v>
      </c>
      <c r="C160" s="42" t="s">
        <v>48</v>
      </c>
      <c r="D160" s="40">
        <v>366505</v>
      </c>
      <c r="E160" s="40">
        <v>358536</v>
      </c>
      <c r="F160" s="40">
        <v>374873</v>
      </c>
      <c r="G160" s="40">
        <v>381645</v>
      </c>
      <c r="H160" s="40">
        <v>390767</v>
      </c>
      <c r="I160" s="40">
        <v>404983</v>
      </c>
      <c r="J160" s="40">
        <v>385139</v>
      </c>
      <c r="K160" s="40">
        <v>373958</v>
      </c>
      <c r="L160" s="40">
        <v>375310</v>
      </c>
      <c r="M160" s="40">
        <v>383100</v>
      </c>
      <c r="N160" s="40">
        <v>472538</v>
      </c>
      <c r="O160" s="40">
        <v>398877</v>
      </c>
      <c r="P160" s="40">
        <v>379177</v>
      </c>
      <c r="Q160" s="40">
        <v>377390</v>
      </c>
      <c r="R160" s="40">
        <v>394042</v>
      </c>
      <c r="S160" s="40">
        <v>395506</v>
      </c>
      <c r="T160" s="40">
        <v>405515</v>
      </c>
      <c r="U160" s="40">
        <v>418067</v>
      </c>
      <c r="V160" s="40">
        <v>391786</v>
      </c>
      <c r="W160" s="40">
        <v>391596</v>
      </c>
      <c r="X160" s="40">
        <v>388070</v>
      </c>
      <c r="Y160" s="40">
        <v>394351</v>
      </c>
      <c r="Z160" s="40">
        <v>491799</v>
      </c>
      <c r="AA160" s="40">
        <v>414123</v>
      </c>
      <c r="AB160" s="40">
        <v>396936</v>
      </c>
      <c r="AC160" s="40">
        <v>389691</v>
      </c>
      <c r="AD160" s="40">
        <v>412448</v>
      </c>
      <c r="AE160" s="40">
        <v>409956</v>
      </c>
      <c r="AF160" s="40">
        <v>428787</v>
      </c>
      <c r="AG160" s="40">
        <v>436333</v>
      </c>
      <c r="AH160" s="40">
        <v>407751</v>
      </c>
      <c r="AI160" s="40">
        <v>415360</v>
      </c>
      <c r="AJ160" s="40">
        <v>411049</v>
      </c>
      <c r="AK160" s="40">
        <v>415171</v>
      </c>
      <c r="AL160" s="40">
        <v>524275</v>
      </c>
      <c r="AM160" s="40">
        <v>427816</v>
      </c>
      <c r="AN160" s="40">
        <v>419666</v>
      </c>
      <c r="AO160" s="40">
        <v>407699</v>
      </c>
      <c r="AP160" s="40">
        <v>430151</v>
      </c>
      <c r="AQ160" s="40">
        <v>438545</v>
      </c>
      <c r="AR160" s="40">
        <v>457225</v>
      </c>
      <c r="AS160" s="40">
        <v>458053</v>
      </c>
      <c r="AT160" s="40">
        <v>437882</v>
      </c>
      <c r="AU160" s="40">
        <v>436474</v>
      </c>
      <c r="AV160" s="40">
        <v>426298</v>
      </c>
      <c r="AW160" s="40">
        <v>445886</v>
      </c>
      <c r="AX160" s="40">
        <v>545717</v>
      </c>
      <c r="AY160" s="40">
        <v>452307</v>
      </c>
      <c r="AZ160" s="40">
        <v>440693</v>
      </c>
      <c r="BA160" s="40">
        <v>432202</v>
      </c>
      <c r="BB160" s="40">
        <v>447124</v>
      </c>
      <c r="BC160" s="40">
        <v>456962</v>
      </c>
      <c r="BD160" s="40">
        <v>468522</v>
      </c>
      <c r="BE160" s="40">
        <v>462977</v>
      </c>
      <c r="BF160" s="40">
        <v>466255</v>
      </c>
      <c r="BG160" s="40">
        <v>443736</v>
      </c>
      <c r="BH160" s="40">
        <v>434132</v>
      </c>
      <c r="BI160" s="40">
        <v>450296</v>
      </c>
      <c r="BJ160" s="40">
        <v>546525</v>
      </c>
      <c r="BK160" s="40">
        <v>452152</v>
      </c>
      <c r="BL160" s="40">
        <v>436587</v>
      </c>
      <c r="BM160" s="40" t="s">
        <v>43</v>
      </c>
      <c r="BN160" s="40" t="s">
        <v>43</v>
      </c>
      <c r="BO160" s="40" t="s">
        <v>43</v>
      </c>
      <c r="BP160" s="40" t="s">
        <v>43</v>
      </c>
      <c r="BQ160" s="40" t="s">
        <v>43</v>
      </c>
      <c r="BR160" s="40" t="s">
        <v>43</v>
      </c>
      <c r="BS160" s="40" t="s">
        <v>43</v>
      </c>
      <c r="BT160" s="40" t="s">
        <v>43</v>
      </c>
      <c r="BU160" s="40" t="s">
        <v>43</v>
      </c>
      <c r="BV160" s="40" t="s">
        <v>43</v>
      </c>
      <c r="BW160" s="40" t="s">
        <v>43</v>
      </c>
    </row>
    <row r="161" spans="1:89" x14ac:dyDescent="0.25">
      <c r="A161" s="11" t="s">
        <v>68</v>
      </c>
      <c r="B161" s="39" t="s">
        <v>49</v>
      </c>
      <c r="C161" s="42" t="s">
        <v>48</v>
      </c>
      <c r="D161" s="40">
        <v>2226442</v>
      </c>
      <c r="E161" s="40">
        <v>2296912</v>
      </c>
      <c r="F161" s="40">
        <v>2692951</v>
      </c>
      <c r="G161" s="40">
        <v>2470542</v>
      </c>
      <c r="H161" s="40">
        <v>2288249</v>
      </c>
      <c r="I161" s="40">
        <v>2626161</v>
      </c>
      <c r="J161" s="40">
        <v>2631905</v>
      </c>
      <c r="K161" s="40">
        <v>2182538</v>
      </c>
      <c r="L161" s="40">
        <v>2616407</v>
      </c>
      <c r="M161" s="40">
        <v>2534428</v>
      </c>
      <c r="N161" s="40">
        <v>2548882</v>
      </c>
      <c r="O161" s="40">
        <v>2120593</v>
      </c>
      <c r="P161" s="40">
        <v>2203386</v>
      </c>
      <c r="Q161" s="40">
        <v>2447556</v>
      </c>
      <c r="R161" s="40">
        <v>2588244</v>
      </c>
      <c r="S161" s="40">
        <v>2558666</v>
      </c>
      <c r="T161" s="40">
        <v>2434269</v>
      </c>
      <c r="U161" s="40">
        <v>2694134</v>
      </c>
      <c r="V161" s="40">
        <v>2378523</v>
      </c>
      <c r="W161" s="40">
        <v>2503854</v>
      </c>
      <c r="X161" s="40">
        <v>2708888</v>
      </c>
      <c r="Y161" s="40">
        <v>2384507</v>
      </c>
      <c r="Z161" s="40">
        <v>2666511</v>
      </c>
      <c r="AA161" s="40">
        <v>2338747</v>
      </c>
      <c r="AB161" s="40">
        <v>2374641</v>
      </c>
      <c r="AC161" s="40">
        <v>2402240</v>
      </c>
      <c r="AD161" s="40">
        <v>2997446</v>
      </c>
      <c r="AE161" s="40">
        <v>2348553</v>
      </c>
      <c r="AF161" s="40">
        <v>2706293</v>
      </c>
      <c r="AG161" s="40">
        <v>2737101</v>
      </c>
      <c r="AH161" s="40">
        <v>2503502</v>
      </c>
      <c r="AI161" s="40">
        <v>2616636</v>
      </c>
      <c r="AJ161" s="40">
        <v>2770054</v>
      </c>
      <c r="AK161" s="40">
        <v>2564070</v>
      </c>
      <c r="AL161" s="40">
        <v>2874966</v>
      </c>
      <c r="AM161" s="40">
        <v>2336219</v>
      </c>
      <c r="AN161" s="40">
        <v>2523270</v>
      </c>
      <c r="AO161" s="40">
        <v>2488089</v>
      </c>
      <c r="AP161" s="40">
        <v>2842113</v>
      </c>
      <c r="AQ161" s="40">
        <v>2597316</v>
      </c>
      <c r="AR161" s="40">
        <v>2715369</v>
      </c>
      <c r="AS161" s="40">
        <v>2908442</v>
      </c>
      <c r="AT161" s="40">
        <v>2601958</v>
      </c>
      <c r="AU161" s="40">
        <v>2710687</v>
      </c>
      <c r="AV161" s="40">
        <v>2688817</v>
      </c>
      <c r="AW161" s="40">
        <v>2753070</v>
      </c>
      <c r="AX161" s="40">
        <v>2963235</v>
      </c>
      <c r="AY161" s="40">
        <v>2392986</v>
      </c>
      <c r="AZ161" s="40">
        <v>2656698</v>
      </c>
      <c r="BA161" s="40">
        <v>2640745</v>
      </c>
      <c r="BB161" s="40">
        <v>2993087</v>
      </c>
      <c r="BC161" s="40">
        <v>2707386</v>
      </c>
      <c r="BD161" s="40">
        <v>2792735</v>
      </c>
      <c r="BE161" s="40">
        <v>2594743</v>
      </c>
      <c r="BF161" s="40">
        <v>2766788</v>
      </c>
      <c r="BG161" s="40">
        <v>2638797</v>
      </c>
      <c r="BH161" s="40">
        <v>2695510</v>
      </c>
      <c r="BI161" s="40">
        <v>2726357</v>
      </c>
      <c r="BJ161" s="40">
        <v>2846419</v>
      </c>
      <c r="BK161" s="40">
        <v>2369724</v>
      </c>
      <c r="BL161" s="40">
        <v>2641081</v>
      </c>
      <c r="BM161" s="10">
        <f>BA161*1+CA161</f>
        <v>2640745.0354890898</v>
      </c>
      <c r="BN161" s="10">
        <f t="shared" ref="BN161" si="131">BB161*1+CB161</f>
        <v>2993087.0267689391</v>
      </c>
      <c r="BO161" s="10">
        <f t="shared" ref="BO161" si="132">BC161*1+CC161</f>
        <v>2707386.0231504142</v>
      </c>
      <c r="BP161" s="10">
        <f t="shared" ref="BP161" si="133">BD161*1+CD161</f>
        <v>2792735.0510699302</v>
      </c>
      <c r="BQ161" s="10">
        <f t="shared" ref="BQ161" si="134">BE161*1+CE161</f>
        <v>2594742.99699562</v>
      </c>
      <c r="BR161" s="10">
        <f t="shared" ref="BR161" si="135">BF161*1+CF161</f>
        <v>2766788.0125731765</v>
      </c>
      <c r="BS161" s="10">
        <f t="shared" ref="BS161" si="136">BG161*1+CG161</f>
        <v>2638797.0486028697</v>
      </c>
      <c r="BT161" s="10">
        <f t="shared" ref="BT161" si="137">BH161*1+CH161</f>
        <v>2695510.0074741486</v>
      </c>
      <c r="BU161" s="10">
        <f t="shared" ref="BU161" si="138">BI161*1+CI161</f>
        <v>2726357.01841712</v>
      </c>
      <c r="BV161" s="10">
        <f t="shared" ref="BV161" si="139">BJ161*1+CJ161</f>
        <v>2846419.0279861768</v>
      </c>
      <c r="BW161" s="10">
        <f t="shared" ref="BW161" si="140">BK161*1+CK161</f>
        <v>2369724.0281585963</v>
      </c>
      <c r="BY161" t="s">
        <v>49</v>
      </c>
      <c r="BZ161">
        <f>((BL161/D161)^(1/5))-1</f>
        <v>3.4746740382360919E-2</v>
      </c>
      <c r="CA161">
        <f>((BA161/E161)^(1/4))-1</f>
        <v>3.5489089711315591E-2</v>
      </c>
      <c r="CB161">
        <f>((BB161/F161)^(1/4))-1</f>
        <v>2.6768939223267729E-2</v>
      </c>
      <c r="CC161">
        <f>((BC161/G161)^(1/4))-1</f>
        <v>2.3150414076631876E-2</v>
      </c>
      <c r="CD161">
        <f>((BD161/H161)^(1/4))-1</f>
        <v>5.1069930232382932E-2</v>
      </c>
      <c r="CE161">
        <f>((BE161/I161)^(1/4))-1</f>
        <v>-3.0043800089447625E-3</v>
      </c>
      <c r="CF161">
        <f>((BF161/J161)^(1/4))-1</f>
        <v>1.2573176528898999E-2</v>
      </c>
      <c r="CG161">
        <f>((BG161/K161)^(1/4))-1</f>
        <v>4.8602869774302393E-2</v>
      </c>
      <c r="CH161">
        <f>((BH161/L161)^(1/4))-1</f>
        <v>7.4741488643532694E-3</v>
      </c>
      <c r="CI161">
        <f>((BI161/M161)^(1/4))-1</f>
        <v>1.8417120011554822E-2</v>
      </c>
      <c r="CJ161">
        <f>((BJ161/N161)^(1/4))-1</f>
        <v>2.798617688918803E-2</v>
      </c>
      <c r="CK161">
        <f>((BK161/O161)^(1/4))-1</f>
        <v>2.815859613493843E-2</v>
      </c>
    </row>
    <row r="162" spans="1:89" x14ac:dyDescent="0.25">
      <c r="A162" s="11" t="s">
        <v>68</v>
      </c>
      <c r="B162" s="39" t="s">
        <v>50</v>
      </c>
      <c r="C162" s="42" t="s">
        <v>48</v>
      </c>
      <c r="D162" s="40">
        <v>1502021</v>
      </c>
      <c r="E162" s="40">
        <v>1518229</v>
      </c>
      <c r="F162" s="40">
        <v>1769856</v>
      </c>
      <c r="G162" s="40">
        <v>1636155</v>
      </c>
      <c r="H162" s="40">
        <v>1528535</v>
      </c>
      <c r="I162" s="40">
        <v>1733769</v>
      </c>
      <c r="J162" s="40">
        <v>1758974</v>
      </c>
      <c r="K162" s="40">
        <v>1480139</v>
      </c>
      <c r="L162" s="40">
        <v>1769094</v>
      </c>
      <c r="M162" s="40">
        <v>1742993</v>
      </c>
      <c r="N162" s="40">
        <v>1741531</v>
      </c>
      <c r="O162" s="40">
        <v>1423266</v>
      </c>
      <c r="P162" s="40">
        <v>1458343</v>
      </c>
      <c r="Q162" s="40">
        <v>1597709</v>
      </c>
      <c r="R162" s="40">
        <v>1746208</v>
      </c>
      <c r="S162" s="40">
        <v>1713605</v>
      </c>
      <c r="T162" s="40">
        <v>1609411</v>
      </c>
      <c r="U162" s="40">
        <v>1778177</v>
      </c>
      <c r="V162" s="40">
        <v>1578022</v>
      </c>
      <c r="W162" s="40">
        <v>1661585</v>
      </c>
      <c r="X162" s="40">
        <v>1747985</v>
      </c>
      <c r="Y162" s="40">
        <v>1569024</v>
      </c>
      <c r="Z162" s="40">
        <v>1815920</v>
      </c>
      <c r="AA162" s="40">
        <v>1475168</v>
      </c>
      <c r="AB162" s="40">
        <v>1546976</v>
      </c>
      <c r="AC162" s="40">
        <v>1565306</v>
      </c>
      <c r="AD162" s="40">
        <v>1913733</v>
      </c>
      <c r="AE162" s="40">
        <v>1560136</v>
      </c>
      <c r="AF162" s="40">
        <v>1790940</v>
      </c>
      <c r="AG162" s="40">
        <v>1766612</v>
      </c>
      <c r="AH162" s="40">
        <v>1620750</v>
      </c>
      <c r="AI162" s="40">
        <v>1747644</v>
      </c>
      <c r="AJ162" s="40">
        <v>1799073</v>
      </c>
      <c r="AK162" s="40">
        <v>1690931</v>
      </c>
      <c r="AL162" s="40">
        <v>1926927</v>
      </c>
      <c r="AM162" s="40">
        <v>1491218</v>
      </c>
      <c r="AN162" s="40">
        <v>1637862</v>
      </c>
      <c r="AO162" s="40">
        <v>1599695</v>
      </c>
      <c r="AP162" s="40">
        <v>1820144</v>
      </c>
      <c r="AQ162" s="40">
        <v>1707236</v>
      </c>
      <c r="AR162" s="40">
        <v>1742553</v>
      </c>
      <c r="AS162" s="40">
        <v>1806871</v>
      </c>
      <c r="AT162" s="40">
        <v>1687440</v>
      </c>
      <c r="AU162" s="40">
        <v>1716384</v>
      </c>
      <c r="AV162" s="40">
        <v>1716735</v>
      </c>
      <c r="AW162" s="40">
        <v>1796758</v>
      </c>
      <c r="AX162" s="40">
        <v>1879086</v>
      </c>
      <c r="AY162" s="40">
        <v>1480232</v>
      </c>
      <c r="AZ162" s="40">
        <v>1680181</v>
      </c>
      <c r="BA162" s="40">
        <v>1678997</v>
      </c>
      <c r="BB162" s="40">
        <v>1855586</v>
      </c>
      <c r="BC162" s="40">
        <v>1776641</v>
      </c>
      <c r="BD162" s="40">
        <v>1760873</v>
      </c>
      <c r="BE162" s="40">
        <v>1608146</v>
      </c>
      <c r="BF162" s="40">
        <v>1753238</v>
      </c>
      <c r="BG162" s="40">
        <v>1631310</v>
      </c>
      <c r="BH162" s="40">
        <v>1710664</v>
      </c>
      <c r="BI162" s="40">
        <v>1736108</v>
      </c>
      <c r="BJ162" s="40">
        <v>1774142</v>
      </c>
      <c r="BK162" s="40">
        <v>1442899</v>
      </c>
      <c r="BL162" s="40">
        <v>1651999</v>
      </c>
      <c r="BM162" s="40" t="s">
        <v>43</v>
      </c>
      <c r="BN162" s="40" t="s">
        <v>43</v>
      </c>
      <c r="BO162" s="40" t="s">
        <v>43</v>
      </c>
      <c r="BP162" s="40" t="s">
        <v>43</v>
      </c>
      <c r="BQ162" s="40" t="s">
        <v>43</v>
      </c>
      <c r="BR162" s="40" t="s">
        <v>43</v>
      </c>
      <c r="BS162" s="40" t="s">
        <v>43</v>
      </c>
      <c r="BT162" s="40" t="s">
        <v>43</v>
      </c>
      <c r="BU162" s="40" t="s">
        <v>43</v>
      </c>
      <c r="BV162" s="40" t="s">
        <v>43</v>
      </c>
      <c r="BW162" s="40" t="s">
        <v>43</v>
      </c>
    </row>
    <row r="163" spans="1:89" x14ac:dyDescent="0.25">
      <c r="A163" s="11" t="s">
        <v>68</v>
      </c>
      <c r="B163" s="39" t="s">
        <v>51</v>
      </c>
      <c r="C163" s="42" t="s">
        <v>48</v>
      </c>
      <c r="D163" s="40">
        <v>724421</v>
      </c>
      <c r="E163" s="40">
        <v>778683</v>
      </c>
      <c r="F163" s="40">
        <v>923095</v>
      </c>
      <c r="G163" s="40">
        <v>834387</v>
      </c>
      <c r="H163" s="40">
        <v>759714</v>
      </c>
      <c r="I163" s="40">
        <v>892392</v>
      </c>
      <c r="J163" s="40">
        <v>872931</v>
      </c>
      <c r="K163" s="40">
        <v>702400</v>
      </c>
      <c r="L163" s="40">
        <v>847313</v>
      </c>
      <c r="M163" s="40">
        <v>791435</v>
      </c>
      <c r="N163" s="40">
        <v>807351</v>
      </c>
      <c r="O163" s="40">
        <v>697327</v>
      </c>
      <c r="P163" s="40">
        <v>745044</v>
      </c>
      <c r="Q163" s="40">
        <v>849847</v>
      </c>
      <c r="R163" s="40">
        <v>842036</v>
      </c>
      <c r="S163" s="40">
        <v>845061</v>
      </c>
      <c r="T163" s="40">
        <v>824858</v>
      </c>
      <c r="U163" s="40">
        <v>915957</v>
      </c>
      <c r="V163" s="40">
        <v>800501</v>
      </c>
      <c r="W163" s="40">
        <v>842269</v>
      </c>
      <c r="X163" s="40">
        <v>960903</v>
      </c>
      <c r="Y163" s="40">
        <v>815484</v>
      </c>
      <c r="Z163" s="40">
        <v>850592</v>
      </c>
      <c r="AA163" s="40">
        <v>863579</v>
      </c>
      <c r="AB163" s="40">
        <v>827666</v>
      </c>
      <c r="AC163" s="40">
        <v>836934</v>
      </c>
      <c r="AD163" s="40">
        <v>1083714</v>
      </c>
      <c r="AE163" s="40">
        <v>788417</v>
      </c>
      <c r="AF163" s="40">
        <v>915353</v>
      </c>
      <c r="AG163" s="40">
        <v>970489</v>
      </c>
      <c r="AH163" s="40">
        <v>882752</v>
      </c>
      <c r="AI163" s="40">
        <v>868992</v>
      </c>
      <c r="AJ163" s="40">
        <v>970981</v>
      </c>
      <c r="AK163" s="40">
        <v>873140</v>
      </c>
      <c r="AL163" s="40">
        <v>948039</v>
      </c>
      <c r="AM163" s="40">
        <v>845002</v>
      </c>
      <c r="AN163" s="40">
        <v>885408</v>
      </c>
      <c r="AO163" s="40">
        <v>888394</v>
      </c>
      <c r="AP163" s="40">
        <v>1021968</v>
      </c>
      <c r="AQ163" s="40">
        <v>890080</v>
      </c>
      <c r="AR163" s="40">
        <v>972815</v>
      </c>
      <c r="AS163" s="40">
        <v>1101571</v>
      </c>
      <c r="AT163" s="40">
        <v>914518</v>
      </c>
      <c r="AU163" s="40">
        <v>994303</v>
      </c>
      <c r="AV163" s="40">
        <v>972083</v>
      </c>
      <c r="AW163" s="40">
        <v>956313</v>
      </c>
      <c r="AX163" s="40">
        <v>1084149</v>
      </c>
      <c r="AY163" s="40">
        <v>912754</v>
      </c>
      <c r="AZ163" s="40">
        <v>976516</v>
      </c>
      <c r="BA163" s="40">
        <v>961748</v>
      </c>
      <c r="BB163" s="40">
        <v>1137501</v>
      </c>
      <c r="BC163" s="40">
        <v>930745</v>
      </c>
      <c r="BD163" s="40">
        <v>1031862</v>
      </c>
      <c r="BE163" s="40">
        <v>986597</v>
      </c>
      <c r="BF163" s="40">
        <v>1013550</v>
      </c>
      <c r="BG163" s="40">
        <v>1007487</v>
      </c>
      <c r="BH163" s="40">
        <v>984846</v>
      </c>
      <c r="BI163" s="40">
        <v>990250</v>
      </c>
      <c r="BJ163" s="40">
        <v>1072277</v>
      </c>
      <c r="BK163" s="40">
        <v>926825</v>
      </c>
      <c r="BL163" s="40">
        <v>989083</v>
      </c>
      <c r="BM163" s="40" t="s">
        <v>43</v>
      </c>
      <c r="BN163" s="40" t="s">
        <v>43</v>
      </c>
      <c r="BO163" s="40" t="s">
        <v>43</v>
      </c>
      <c r="BP163" s="40" t="s">
        <v>43</v>
      </c>
      <c r="BQ163" s="40" t="s">
        <v>43</v>
      </c>
      <c r="BR163" s="40" t="s">
        <v>43</v>
      </c>
      <c r="BS163" s="40" t="s">
        <v>43</v>
      </c>
      <c r="BT163" s="40" t="s">
        <v>43</v>
      </c>
      <c r="BU163" s="40" t="s">
        <v>43</v>
      </c>
      <c r="BV163" s="40" t="s">
        <v>43</v>
      </c>
      <c r="BW163" s="40" t="s">
        <v>43</v>
      </c>
    </row>
    <row r="164" spans="1:89" x14ac:dyDescent="0.25">
      <c r="A164" s="11" t="s">
        <v>68</v>
      </c>
      <c r="B164" s="39" t="s">
        <v>52</v>
      </c>
      <c r="C164" s="42" t="s">
        <v>48</v>
      </c>
      <c r="D164" s="40">
        <v>404841</v>
      </c>
      <c r="E164" s="40">
        <v>417792</v>
      </c>
      <c r="F164" s="40">
        <v>492905</v>
      </c>
      <c r="G164" s="40">
        <v>467084</v>
      </c>
      <c r="H164" s="40">
        <v>428289</v>
      </c>
      <c r="I164" s="40">
        <v>496054</v>
      </c>
      <c r="J164" s="40">
        <v>497244</v>
      </c>
      <c r="K164" s="40">
        <v>381251</v>
      </c>
      <c r="L164" s="40">
        <v>470323</v>
      </c>
      <c r="M164" s="40">
        <v>431627</v>
      </c>
      <c r="N164" s="40">
        <v>432740</v>
      </c>
      <c r="O164" s="40">
        <v>369390</v>
      </c>
      <c r="P164" s="40">
        <v>423376</v>
      </c>
      <c r="Q164" s="40">
        <v>464101</v>
      </c>
      <c r="R164" s="40">
        <v>472043</v>
      </c>
      <c r="S164" s="40">
        <v>480573</v>
      </c>
      <c r="T164" s="40">
        <v>454932</v>
      </c>
      <c r="U164" s="40">
        <v>516422</v>
      </c>
      <c r="V164" s="40">
        <v>419217</v>
      </c>
      <c r="W164" s="40">
        <v>450832</v>
      </c>
      <c r="X164" s="40">
        <v>526135</v>
      </c>
      <c r="Y164" s="40">
        <v>466628</v>
      </c>
      <c r="Z164" s="40">
        <v>491833</v>
      </c>
      <c r="AA164" s="40">
        <v>449043</v>
      </c>
      <c r="AB164" s="40">
        <v>480280</v>
      </c>
      <c r="AC164" s="40">
        <v>479989</v>
      </c>
      <c r="AD164" s="40">
        <v>599297</v>
      </c>
      <c r="AE164" s="40">
        <v>430520</v>
      </c>
      <c r="AF164" s="40">
        <v>530148</v>
      </c>
      <c r="AG164" s="40">
        <v>528800</v>
      </c>
      <c r="AH164" s="40">
        <v>514839</v>
      </c>
      <c r="AI164" s="40">
        <v>464699</v>
      </c>
      <c r="AJ164" s="40">
        <v>564484</v>
      </c>
      <c r="AK164" s="40">
        <v>502560</v>
      </c>
      <c r="AL164" s="40">
        <v>546650</v>
      </c>
      <c r="AM164" s="40">
        <v>454791</v>
      </c>
      <c r="AN164" s="40">
        <v>499845</v>
      </c>
      <c r="AO164" s="40">
        <v>538534</v>
      </c>
      <c r="AP164" s="40">
        <v>590692</v>
      </c>
      <c r="AQ164" s="40">
        <v>498964</v>
      </c>
      <c r="AR164" s="40">
        <v>537812</v>
      </c>
      <c r="AS164" s="40">
        <v>594318</v>
      </c>
      <c r="AT164" s="40">
        <v>504394</v>
      </c>
      <c r="AU164" s="40">
        <v>536090</v>
      </c>
      <c r="AV164" s="40">
        <v>524213</v>
      </c>
      <c r="AW164" s="40">
        <v>534822</v>
      </c>
      <c r="AX164" s="40">
        <v>628698</v>
      </c>
      <c r="AY164" s="40">
        <v>466175</v>
      </c>
      <c r="AZ164" s="40">
        <v>553264</v>
      </c>
      <c r="BA164" s="40">
        <v>547725</v>
      </c>
      <c r="BB164" s="40">
        <v>618641</v>
      </c>
      <c r="BC164" s="40">
        <v>528773</v>
      </c>
      <c r="BD164" s="40">
        <v>611343</v>
      </c>
      <c r="BE164" s="40">
        <v>541768</v>
      </c>
      <c r="BF164" s="40">
        <v>576567</v>
      </c>
      <c r="BG164" s="40">
        <v>566789</v>
      </c>
      <c r="BH164" s="40">
        <v>550803</v>
      </c>
      <c r="BI164" s="40">
        <v>573478</v>
      </c>
      <c r="BJ164" s="40">
        <v>599325</v>
      </c>
      <c r="BK164" s="40">
        <v>480591</v>
      </c>
      <c r="BL164" s="40">
        <v>565179</v>
      </c>
      <c r="BM164" s="40" t="s">
        <v>43</v>
      </c>
      <c r="BN164" s="40" t="s">
        <v>43</v>
      </c>
      <c r="BO164" s="40" t="s">
        <v>43</v>
      </c>
      <c r="BP164" s="40" t="s">
        <v>43</v>
      </c>
      <c r="BQ164" s="40" t="s">
        <v>43</v>
      </c>
      <c r="BR164" s="40" t="s">
        <v>43</v>
      </c>
      <c r="BS164" s="40" t="s">
        <v>43</v>
      </c>
      <c r="BT164" s="40" t="s">
        <v>43</v>
      </c>
      <c r="BU164" s="40" t="s">
        <v>43</v>
      </c>
      <c r="BV164" s="40" t="s">
        <v>43</v>
      </c>
      <c r="BW164" s="40" t="s">
        <v>43</v>
      </c>
    </row>
    <row r="165" spans="1:89" x14ac:dyDescent="0.25">
      <c r="A165" s="11" t="s">
        <v>68</v>
      </c>
      <c r="B165" s="39" t="s">
        <v>53</v>
      </c>
      <c r="C165" s="42" t="s">
        <v>48</v>
      </c>
      <c r="D165" s="40">
        <v>319580</v>
      </c>
      <c r="E165" s="40">
        <v>360891</v>
      </c>
      <c r="F165" s="40">
        <v>430190</v>
      </c>
      <c r="G165" s="40">
        <v>367303</v>
      </c>
      <c r="H165" s="40">
        <v>331425</v>
      </c>
      <c r="I165" s="40">
        <v>396338</v>
      </c>
      <c r="J165" s="40">
        <v>375687</v>
      </c>
      <c r="K165" s="40">
        <v>321148</v>
      </c>
      <c r="L165" s="40">
        <v>376990</v>
      </c>
      <c r="M165" s="40">
        <v>359808</v>
      </c>
      <c r="N165" s="40">
        <v>374611</v>
      </c>
      <c r="O165" s="40">
        <v>327937</v>
      </c>
      <c r="P165" s="40">
        <v>321667</v>
      </c>
      <c r="Q165" s="40">
        <v>385746</v>
      </c>
      <c r="R165" s="40">
        <v>369993</v>
      </c>
      <c r="S165" s="40">
        <v>364487</v>
      </c>
      <c r="T165" s="40">
        <v>369926</v>
      </c>
      <c r="U165" s="40">
        <v>399535</v>
      </c>
      <c r="V165" s="40">
        <v>381284</v>
      </c>
      <c r="W165" s="40">
        <v>391437</v>
      </c>
      <c r="X165" s="40">
        <v>434768</v>
      </c>
      <c r="Y165" s="40">
        <v>348856</v>
      </c>
      <c r="Z165" s="40">
        <v>358759</v>
      </c>
      <c r="AA165" s="40">
        <v>414537</v>
      </c>
      <c r="AB165" s="40">
        <v>347385</v>
      </c>
      <c r="AC165" s="40">
        <v>356944</v>
      </c>
      <c r="AD165" s="40">
        <v>484417</v>
      </c>
      <c r="AE165" s="40">
        <v>357897</v>
      </c>
      <c r="AF165" s="40">
        <v>385205</v>
      </c>
      <c r="AG165" s="40">
        <v>441689</v>
      </c>
      <c r="AH165" s="40">
        <v>367913</v>
      </c>
      <c r="AI165" s="40">
        <v>404293</v>
      </c>
      <c r="AJ165" s="40">
        <v>406497</v>
      </c>
      <c r="AK165" s="40">
        <v>370580</v>
      </c>
      <c r="AL165" s="40">
        <v>401389</v>
      </c>
      <c r="AM165" s="40">
        <v>390211</v>
      </c>
      <c r="AN165" s="40">
        <v>385563</v>
      </c>
      <c r="AO165" s="40">
        <v>349860</v>
      </c>
      <c r="AP165" s="40">
        <v>431276</v>
      </c>
      <c r="AQ165" s="40">
        <v>391116</v>
      </c>
      <c r="AR165" s="40">
        <v>435004</v>
      </c>
      <c r="AS165" s="40">
        <v>507253</v>
      </c>
      <c r="AT165" s="40">
        <v>410124</v>
      </c>
      <c r="AU165" s="40">
        <v>458213</v>
      </c>
      <c r="AV165" s="40">
        <v>447869</v>
      </c>
      <c r="AW165" s="40">
        <v>421491</v>
      </c>
      <c r="AX165" s="40">
        <v>455450</v>
      </c>
      <c r="AY165" s="40">
        <v>446579</v>
      </c>
      <c r="AZ165" s="40">
        <v>423252</v>
      </c>
      <c r="BA165" s="40">
        <v>414024</v>
      </c>
      <c r="BB165" s="40">
        <v>518860</v>
      </c>
      <c r="BC165" s="40">
        <v>401971</v>
      </c>
      <c r="BD165" s="40">
        <v>420519</v>
      </c>
      <c r="BE165" s="40">
        <v>444829</v>
      </c>
      <c r="BF165" s="40">
        <v>436983</v>
      </c>
      <c r="BG165" s="40">
        <v>440698</v>
      </c>
      <c r="BH165" s="40">
        <v>434043</v>
      </c>
      <c r="BI165" s="40">
        <v>416771</v>
      </c>
      <c r="BJ165" s="40">
        <v>472952</v>
      </c>
      <c r="BK165" s="40">
        <v>446234</v>
      </c>
      <c r="BL165" s="40">
        <v>423903</v>
      </c>
      <c r="BM165" s="40" t="s">
        <v>43</v>
      </c>
      <c r="BN165" s="40" t="s">
        <v>43</v>
      </c>
      <c r="BO165" s="40" t="s">
        <v>43</v>
      </c>
      <c r="BP165" s="40" t="s">
        <v>43</v>
      </c>
      <c r="BQ165" s="40" t="s">
        <v>43</v>
      </c>
      <c r="BR165" s="40" t="s">
        <v>43</v>
      </c>
      <c r="BS165" s="40" t="s">
        <v>43</v>
      </c>
      <c r="BT165" s="40" t="s">
        <v>43</v>
      </c>
      <c r="BU165" s="40" t="s">
        <v>43</v>
      </c>
      <c r="BV165" s="40" t="s">
        <v>43</v>
      </c>
      <c r="BW165" s="40" t="s">
        <v>43</v>
      </c>
    </row>
    <row r="166" spans="1:89" x14ac:dyDescent="0.25">
      <c r="B166" s="39" t="s">
        <v>69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</row>
    <row r="167" spans="1:89" x14ac:dyDescent="0.25">
      <c r="B167" s="39" t="s">
        <v>70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</row>
    <row r="168" spans="1:89" x14ac:dyDescent="0.25">
      <c r="B168" s="39" t="s">
        <v>71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</row>
    <row r="169" spans="1:89" x14ac:dyDescent="0.25">
      <c r="B169" s="39" t="s">
        <v>72</v>
      </c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</row>
    <row r="170" spans="1:89" x14ac:dyDescent="0.25">
      <c r="B170" s="39" t="s">
        <v>73</v>
      </c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</row>
    <row r="172" spans="1:89" x14ac:dyDescent="0.25">
      <c r="B172" s="39" t="s">
        <v>74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</row>
    <row r="173" spans="1:89" x14ac:dyDescent="0.25">
      <c r="B173" s="39" t="s">
        <v>71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</row>
    <row r="174" spans="1:89" x14ac:dyDescent="0.25">
      <c r="B174" s="39" t="s">
        <v>75</v>
      </c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</row>
    <row r="175" spans="1:89" x14ac:dyDescent="0.25">
      <c r="B175" s="39" t="s">
        <v>73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</row>
    <row r="176" spans="1:89" x14ac:dyDescent="0.25">
      <c r="B176" s="41" t="s">
        <v>76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</row>
  </sheetData>
  <mergeCells count="1">
    <mergeCell ref="BZ4:C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Wertetabelle</vt:lpstr>
      <vt:lpstr>Berechnung</vt:lpstr>
      <vt:lpstr>alle Branchen Jahr</vt:lpstr>
      <vt:lpstr>Baugewerbe</vt:lpstr>
      <vt:lpstr>Verarbeitendes Gewerbe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Neuf</dc:creator>
  <cp:lastModifiedBy>Janine Neuf</cp:lastModifiedBy>
  <dcterms:created xsi:type="dcterms:W3CDTF">2020-03-22T12:46:41Z</dcterms:created>
  <dcterms:modified xsi:type="dcterms:W3CDTF">2020-03-22T18:41:23Z</dcterms:modified>
</cp:coreProperties>
</file>