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600" windowHeight="759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H61" i="1"/>
  <c r="H60"/>
  <c r="H59"/>
  <c r="H58"/>
  <c r="H57"/>
  <c r="H56"/>
  <c r="H55"/>
  <c r="H54"/>
  <c r="H43"/>
  <c r="H42"/>
  <c r="H40"/>
  <c r="H41"/>
  <c r="H39"/>
  <c r="H66" l="1"/>
  <c r="F26"/>
  <c r="H44"/>
  <c r="H38"/>
  <c r="H37"/>
  <c r="H49" l="1"/>
  <c r="H28" l="1"/>
  <c r="H30"/>
  <c r="H31"/>
  <c r="H20"/>
  <c r="H21"/>
  <c r="H22"/>
  <c r="H23"/>
  <c r="H24"/>
  <c r="H13"/>
  <c r="H14"/>
  <c r="H15"/>
  <c r="H16"/>
  <c r="H19"/>
  <c r="H12"/>
  <c r="H6"/>
  <c r="H7"/>
  <c r="H8"/>
  <c r="H9"/>
  <c r="H5"/>
  <c r="H10" l="1"/>
  <c r="H25"/>
  <c r="H17"/>
  <c r="F29"/>
  <c r="H29" s="1"/>
  <c r="F27"/>
  <c r="H27" s="1"/>
  <c r="H32" l="1"/>
</calcChain>
</file>

<file path=xl/sharedStrings.xml><?xml version="1.0" encoding="utf-8"?>
<sst xmlns="http://schemas.openxmlformats.org/spreadsheetml/2006/main" count="89" uniqueCount="56">
  <si>
    <t xml:space="preserve">51 блок wienerberger </t>
  </si>
  <si>
    <t>Ячеистый бетон</t>
  </si>
  <si>
    <t xml:space="preserve">Рядовой кирпич </t>
  </si>
  <si>
    <t>Системы материалов quick-mix для фасадных решений.</t>
  </si>
  <si>
    <t>Наименование материала</t>
  </si>
  <si>
    <t xml:space="preserve"> Основание </t>
  </si>
  <si>
    <t>Цена с 28.03.2016 c  НДС, руб.</t>
  </si>
  <si>
    <t>Упаковка, кг.</t>
  </si>
  <si>
    <t>Цена с 28.03.2016 c  НДС за 1 единицу, руб.</t>
  </si>
  <si>
    <t>Цена с 28.03.2016 c  НДС за 1 м2, руб.</t>
  </si>
  <si>
    <t>Системы материалов quick-mix для фасадных решений в рамках СФТК Lobatherm</t>
  </si>
  <si>
    <t>Расход, кг/м²</t>
  </si>
  <si>
    <t>Расход, кг/м² (л/м²)</t>
  </si>
  <si>
    <t>2. Штукатурка MPL wa, толщина 20 мм</t>
  </si>
  <si>
    <t>3. Грунтовка QG</t>
  </si>
  <si>
    <t xml:space="preserve">4. Декоративная штукатурка SPS 1,5 мм </t>
  </si>
  <si>
    <t>5. Краска LA 300</t>
  </si>
  <si>
    <t>2. Штукатурка LP 18 wa, толщина 20 мм</t>
  </si>
  <si>
    <t>1. Грунтовка  UG</t>
  </si>
  <si>
    <t>2. Штукатурка тонкослойная MS-KS</t>
  </si>
  <si>
    <t>4. Грунтовка UG</t>
  </si>
  <si>
    <t xml:space="preserve">5. Декоративная штукатурка SPS 1,5 мм </t>
  </si>
  <si>
    <t>6. Краска LX 350</t>
  </si>
  <si>
    <t>2. Штукатурка MK 3h толщина 20 мм</t>
  </si>
  <si>
    <t>4. Декоративная штукатурка MRS 1,5mm</t>
  </si>
  <si>
    <t>1. Грунтовка набрызг MZ4</t>
  </si>
  <si>
    <t>3. Сетка GWS, 165 г/м2</t>
  </si>
  <si>
    <t>5. Cостав для базового армированного слоя KAS</t>
  </si>
  <si>
    <t>2. Клей (для приклеивания утеплителя) KBS</t>
  </si>
  <si>
    <t>3. Клей (для приклеивания сетки к основанию) KBS</t>
  </si>
  <si>
    <t>4. Универсальная грунтовка UG по базовому арм. слою</t>
  </si>
  <si>
    <t xml:space="preserve">1. Универсальная грунтовка UG по основанию стены </t>
  </si>
  <si>
    <t>Упаковка, кг, л.</t>
  </si>
  <si>
    <t>6. Декоративно-защитный состав 
MRS 1,5мм</t>
  </si>
  <si>
    <t>7. Краска фасадная акриловая
 (цветная PG1) LA300</t>
  </si>
  <si>
    <t>8. Сетка армирующая GWS, 165 г/м2</t>
  </si>
  <si>
    <r>
      <t xml:space="preserve">9. Усилитель угла с сеткой, </t>
    </r>
    <r>
      <rPr>
        <b/>
        <sz val="10"/>
        <rFont val="Arial Cyr"/>
        <charset val="204"/>
      </rPr>
      <t>10х15мм</t>
    </r>
  </si>
  <si>
    <r>
      <t xml:space="preserve">10. Профиль примыкания оконный с сеткой, </t>
    </r>
    <r>
      <rPr>
        <b/>
        <sz val="10"/>
        <rFont val="Arial Cyr"/>
        <charset val="204"/>
      </rPr>
      <t>6мм</t>
    </r>
  </si>
  <si>
    <t>Итого цена 1 м² системы</t>
  </si>
  <si>
    <t>11. Утеплитель - плиты ПСБ-С 25Ф, 50мм</t>
  </si>
  <si>
    <t>12. Забивной дюбель TERMOCLIP, 120мм</t>
  </si>
  <si>
    <t>ИТОГО: ориентировочная стоимость материалов развернутой поверхности фасада 
(без учета утеплителя и дюбеля)</t>
  </si>
  <si>
    <t>Системы материалов quick-mix для фасадных решений в рамках СФТК Lobatherm Riemchen</t>
  </si>
  <si>
    <t>1. Грунтовка глубокого проникн. ATG по основанию стены</t>
  </si>
  <si>
    <t>2. Клей (для приклеивания утеплителя) RKS</t>
  </si>
  <si>
    <t>3. Клей (для приклеивания сетки к основанию) RKS</t>
  </si>
  <si>
    <t>5. Сетка армирующая усиленная PUG, 210 г/м2</t>
  </si>
  <si>
    <t>6. Клеевой состав для базового армированного слоя RAS</t>
  </si>
  <si>
    <t>7. Клеящий состав для клинкерной плитки RKS</t>
  </si>
  <si>
    <t>8. Раствор для заполнения швов RFS (серый)</t>
  </si>
  <si>
    <t>9. Усилитель угла с сеткой, 10х15мм</t>
  </si>
  <si>
    <t>10. Герметик фасадный PU</t>
  </si>
  <si>
    <t>ИТОГО: ориентировочная стоимость материалов развернутой поверхности фасада (без учета клинкера, утеплителя и дюбеля).</t>
  </si>
  <si>
    <t>11. Утеплитетель - минераловатные фасадные плиты, 200 мм.</t>
  </si>
  <si>
    <t xml:space="preserve">12. Винтовой дюбель TERMOCLIP, 260мм </t>
  </si>
  <si>
    <t>4. Грунтовка глубокого проникн. ATG по базовому арм. слою</t>
  </si>
</sst>
</file>

<file path=xl/styles.xml><?xml version="1.0" encoding="utf-8"?>
<styleSheet xmlns="http://schemas.openxmlformats.org/spreadsheetml/2006/main">
  <numFmts count="3">
    <numFmt numFmtId="43" formatCode="_-* #,##0.00_р_._-;\-* #,##0.00_р_._-;_-* &quot;-&quot;??_р_._-;_-@_-"/>
    <numFmt numFmtId="164" formatCode="0.0"/>
    <numFmt numFmtId="165" formatCode="_-* #,##0.0_р_._-;\-* #,##0.0_р_._-;_-* &quot;-&quot;??_р_._-;_-@_-"/>
  </numFmts>
  <fonts count="1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0"/>
      <name val="Arial"/>
      <family val="2"/>
      <charset val="204"/>
    </font>
    <font>
      <sz val="10"/>
      <name val="Arial Cyr"/>
      <charset val="204"/>
    </font>
    <font>
      <b/>
      <sz val="18"/>
      <color theme="3"/>
      <name val="Cambria"/>
      <family val="1"/>
      <charset val="204"/>
      <scheme val="maj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Times New Roman"/>
      <family val="1"/>
      <charset val="204"/>
    </font>
    <font>
      <b/>
      <sz val="10"/>
      <name val="Arial Cyr"/>
      <charset val="204"/>
    </font>
    <font>
      <sz val="1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0"/>
    <xf numFmtId="0" fontId="8" fillId="0" borderId="0"/>
    <xf numFmtId="43" fontId="8" fillId="0" borderId="0" applyFont="0" applyFill="0" applyBorder="0" applyAlignment="0" applyProtection="0"/>
  </cellStyleXfs>
  <cellXfs count="98">
    <xf numFmtId="0" fontId="0" fillId="0" borderId="0" xfId="0"/>
    <xf numFmtId="0" fontId="0" fillId="0" borderId="0" xfId="0" applyAlignment="1" applyProtection="1">
      <alignment wrapText="1"/>
    </xf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1" applyAlignment="1"/>
    <xf numFmtId="0" fontId="0" fillId="0" borderId="12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 applyProtection="1">
      <alignment wrapText="1"/>
    </xf>
    <xf numFmtId="2" fontId="6" fillId="0" borderId="1" xfId="3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1" fillId="2" borderId="10" xfId="0" applyNumberFormat="1" applyFont="1" applyFill="1" applyBorder="1" applyAlignment="1">
      <alignment horizontal="center" vertical="center"/>
    </xf>
    <xf numFmtId="2" fontId="6" fillId="0" borderId="2" xfId="3" applyNumberFormat="1" applyFont="1" applyFill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164" fontId="0" fillId="0" borderId="24" xfId="0" applyNumberFormat="1" applyFont="1" applyFill="1" applyBorder="1" applyAlignment="1" applyProtection="1">
      <alignment horizontal="center" vertical="center" wrapText="1"/>
    </xf>
    <xf numFmtId="2" fontId="0" fillId="0" borderId="24" xfId="0" applyNumberFormat="1" applyFont="1" applyFill="1" applyBorder="1" applyAlignment="1" applyProtection="1">
      <alignment horizontal="center" vertical="center" wrapText="1"/>
    </xf>
    <xf numFmtId="164" fontId="0" fillId="0" borderId="25" xfId="0" applyNumberFormat="1" applyFont="1" applyFill="1" applyBorder="1" applyAlignment="1" applyProtection="1">
      <alignment horizontal="center" vertical="center" wrapText="1"/>
    </xf>
    <xf numFmtId="0" fontId="0" fillId="0" borderId="2" xfId="0" applyFont="1" applyBorder="1" applyAlignment="1" applyProtection="1">
      <alignment horizontal="center" vertical="center" wrapText="1"/>
    </xf>
    <xf numFmtId="164" fontId="0" fillId="0" borderId="24" xfId="0" applyNumberFormat="1" applyFont="1" applyBorder="1" applyAlignment="1" applyProtection="1">
      <alignment horizontal="center" vertical="center" wrapText="1"/>
    </xf>
    <xf numFmtId="164" fontId="0" fillId="0" borderId="26" xfId="0" applyNumberFormat="1" applyFont="1" applyBorder="1" applyAlignment="1" applyProtection="1">
      <alignment horizontal="center" vertical="center" wrapText="1"/>
    </xf>
    <xf numFmtId="0" fontId="0" fillId="2" borderId="29" xfId="0" applyFont="1" applyFill="1" applyBorder="1" applyAlignment="1" applyProtection="1">
      <alignment horizontal="center" vertical="center"/>
    </xf>
    <xf numFmtId="0" fontId="0" fillId="0" borderId="30" xfId="0" applyFont="1" applyBorder="1" applyAlignment="1" applyProtection="1">
      <alignment horizontal="center" vertical="center" wrapText="1"/>
    </xf>
    <xf numFmtId="164" fontId="0" fillId="0" borderId="27" xfId="0" applyNumberFormat="1" applyFont="1" applyBorder="1" applyAlignment="1" applyProtection="1">
      <alignment horizontal="center" vertical="center" wrapText="1"/>
    </xf>
    <xf numFmtId="0" fontId="0" fillId="2" borderId="35" xfId="0" applyFont="1" applyFill="1" applyBorder="1" applyAlignment="1" applyProtection="1">
      <alignment horizontal="center" vertical="center"/>
    </xf>
    <xf numFmtId="0" fontId="0" fillId="2" borderId="36" xfId="0" applyFont="1" applyFill="1" applyBorder="1" applyAlignment="1" applyProtection="1">
      <alignment horizontal="center" vertical="center"/>
    </xf>
    <xf numFmtId="0" fontId="1" fillId="2" borderId="23" xfId="0" applyFont="1" applyFill="1" applyBorder="1" applyAlignment="1" applyProtection="1">
      <alignment vertical="center"/>
    </xf>
    <xf numFmtId="0" fontId="1" fillId="2" borderId="24" xfId="0" applyFont="1" applyFill="1" applyBorder="1" applyAlignment="1" applyProtection="1">
      <alignment vertical="center"/>
    </xf>
    <xf numFmtId="0" fontId="1" fillId="2" borderId="25" xfId="0" applyFont="1" applyFill="1" applyBorder="1" applyAlignment="1" applyProtection="1">
      <alignment vertical="center"/>
    </xf>
    <xf numFmtId="0" fontId="7" fillId="0" borderId="23" xfId="3" applyFont="1" applyFill="1" applyBorder="1" applyAlignment="1">
      <alignment vertical="center" wrapText="1"/>
    </xf>
    <xf numFmtId="0" fontId="1" fillId="0" borderId="24" xfId="0" applyFont="1" applyFill="1" applyBorder="1" applyAlignment="1" applyProtection="1">
      <alignment vertical="center" wrapText="1"/>
    </xf>
    <xf numFmtId="0" fontId="1" fillId="0" borderId="24" xfId="0" applyFont="1" applyFill="1" applyBorder="1" applyAlignment="1" applyProtection="1">
      <alignment vertical="center"/>
    </xf>
    <xf numFmtId="0" fontId="1" fillId="0" borderId="25" xfId="0" applyFont="1" applyFill="1" applyBorder="1" applyAlignment="1" applyProtection="1">
      <alignment vertical="center" wrapText="1"/>
    </xf>
    <xf numFmtId="0" fontId="0" fillId="2" borderId="7" xfId="0" applyFont="1" applyFill="1" applyBorder="1" applyAlignment="1" applyProtection="1">
      <alignment horizontal="center" vertical="center"/>
    </xf>
    <xf numFmtId="0" fontId="0" fillId="2" borderId="3" xfId="0" applyFont="1" applyFill="1" applyBorder="1" applyAlignment="1" applyProtection="1">
      <alignment horizontal="center" vertical="center"/>
    </xf>
    <xf numFmtId="0" fontId="0" fillId="0" borderId="8" xfId="0" applyFont="1" applyBorder="1" applyAlignment="1" applyProtection="1">
      <alignment horizontal="center" vertical="center" wrapText="1"/>
    </xf>
    <xf numFmtId="0" fontId="0" fillId="2" borderId="9" xfId="0" applyFont="1" applyFill="1" applyBorder="1" applyAlignment="1" applyProtection="1">
      <alignment horizontal="center" vertical="center"/>
    </xf>
    <xf numFmtId="0" fontId="0" fillId="0" borderId="10" xfId="0" applyFont="1" applyBorder="1" applyAlignment="1" applyProtection="1">
      <alignment horizontal="center" vertical="center" wrapText="1"/>
    </xf>
    <xf numFmtId="0" fontId="0" fillId="2" borderId="11" xfId="0" applyFont="1" applyFill="1" applyBorder="1" applyAlignment="1" applyProtection="1">
      <alignment horizontal="center" vertical="center"/>
    </xf>
    <xf numFmtId="0" fontId="0" fillId="0" borderId="22" xfId="0" applyFont="1" applyBorder="1" applyAlignment="1" applyProtection="1">
      <alignment horizontal="center" vertical="center" wrapText="1"/>
    </xf>
    <xf numFmtId="0" fontId="0" fillId="0" borderId="17" xfId="0" applyFont="1" applyBorder="1" applyAlignment="1">
      <alignment horizontal="center" vertical="center"/>
    </xf>
    <xf numFmtId="0" fontId="0" fillId="0" borderId="19" xfId="0" applyFont="1" applyBorder="1" applyAlignment="1" applyProtection="1">
      <alignment horizontal="center" vertical="center" wrapText="1"/>
    </xf>
    <xf numFmtId="0" fontId="0" fillId="2" borderId="37" xfId="0" applyFont="1" applyFill="1" applyBorder="1" applyAlignment="1" applyProtection="1">
      <alignment horizontal="center" vertical="center"/>
    </xf>
    <xf numFmtId="0" fontId="1" fillId="2" borderId="27" xfId="0" applyFont="1" applyFill="1" applyBorder="1" applyAlignment="1" applyProtection="1">
      <alignment vertical="center"/>
    </xf>
    <xf numFmtId="0" fontId="0" fillId="2" borderId="28" xfId="0" applyFont="1" applyFill="1" applyBorder="1" applyAlignment="1" applyProtection="1">
      <alignment horizontal="center" vertical="center"/>
    </xf>
    <xf numFmtId="0" fontId="0" fillId="0" borderId="14" xfId="0" applyFont="1" applyBorder="1" applyAlignment="1" applyProtection="1">
      <alignment horizontal="center" vertical="center" wrapText="1"/>
    </xf>
    <xf numFmtId="0" fontId="1" fillId="2" borderId="26" xfId="0" applyFont="1" applyFill="1" applyBorder="1" applyAlignment="1" applyProtection="1">
      <alignment vertical="center"/>
    </xf>
    <xf numFmtId="0" fontId="0" fillId="2" borderId="7" xfId="0" applyFont="1" applyFill="1" applyBorder="1" applyAlignment="1" applyProtection="1">
      <alignment horizontal="center"/>
    </xf>
    <xf numFmtId="0" fontId="0" fillId="2" borderId="9" xfId="0" applyFont="1" applyFill="1" applyBorder="1" applyAlignment="1" applyProtection="1">
      <alignment horizontal="center"/>
    </xf>
    <xf numFmtId="0" fontId="0" fillId="2" borderId="11" xfId="0" applyFont="1" applyFill="1" applyBorder="1" applyAlignment="1" applyProtection="1">
      <alignment horizontal="center"/>
    </xf>
    <xf numFmtId="0" fontId="0" fillId="0" borderId="7" xfId="0" applyFont="1" applyFill="1" applyBorder="1" applyAlignment="1" applyProtection="1">
      <alignment horizontal="center" vertical="center"/>
    </xf>
    <xf numFmtId="2" fontId="6" fillId="0" borderId="16" xfId="3" applyNumberFormat="1" applyFont="1" applyFill="1" applyBorder="1" applyAlignment="1">
      <alignment horizontal="center" vertical="center"/>
    </xf>
    <xf numFmtId="0" fontId="0" fillId="0" borderId="8" xfId="0" applyFont="1" applyFill="1" applyBorder="1" applyAlignment="1" applyProtection="1">
      <alignment horizontal="center" vertical="center" wrapText="1"/>
    </xf>
    <xf numFmtId="0" fontId="0" fillId="0" borderId="9" xfId="0" applyFont="1" applyFill="1" applyBorder="1" applyAlignment="1" applyProtection="1">
      <alignment horizontal="center" vertical="center"/>
    </xf>
    <xf numFmtId="0" fontId="0" fillId="0" borderId="10" xfId="0" applyFont="1" applyFill="1" applyBorder="1" applyAlignment="1" applyProtection="1">
      <alignment horizontal="center" vertical="center" wrapText="1"/>
    </xf>
    <xf numFmtId="165" fontId="9" fillId="0" borderId="10" xfId="5" applyNumberFormat="1" applyFont="1" applyFill="1" applyBorder="1" applyAlignment="1">
      <alignment horizontal="center" vertical="center"/>
    </xf>
    <xf numFmtId="0" fontId="6" fillId="0" borderId="10" xfId="3" applyNumberFormat="1" applyFont="1" applyFill="1" applyBorder="1" applyAlignment="1">
      <alignment horizontal="center" vertical="center"/>
    </xf>
    <xf numFmtId="2" fontId="0" fillId="0" borderId="9" xfId="0" applyNumberFormat="1" applyFill="1" applyBorder="1" applyAlignment="1">
      <alignment horizontal="center" vertical="center"/>
    </xf>
    <xf numFmtId="0" fontId="0" fillId="0" borderId="11" xfId="0" applyFont="1" applyFill="1" applyBorder="1" applyAlignment="1" applyProtection="1">
      <alignment horizontal="center" vertical="center"/>
    </xf>
    <xf numFmtId="0" fontId="11" fillId="2" borderId="22" xfId="0" applyNumberFormat="1" applyFont="1" applyFill="1" applyBorder="1" applyAlignment="1">
      <alignment horizontal="center" vertical="center"/>
    </xf>
    <xf numFmtId="164" fontId="0" fillId="0" borderId="23" xfId="0" applyNumberFormat="1" applyFont="1" applyFill="1" applyBorder="1" applyAlignment="1" applyProtection="1">
      <alignment horizontal="center" vertical="center" wrapText="1"/>
    </xf>
    <xf numFmtId="164" fontId="1" fillId="3" borderId="13" xfId="0" applyNumberFormat="1" applyFont="1" applyFill="1" applyBorder="1" applyAlignment="1" applyProtection="1">
      <alignment horizontal="center" vertical="center" wrapText="1"/>
    </xf>
    <xf numFmtId="164" fontId="1" fillId="3" borderId="34" xfId="0" applyNumberFormat="1" applyFont="1" applyFill="1" applyBorder="1" applyAlignment="1" applyProtection="1">
      <alignment horizontal="center" vertical="center" wrapText="1"/>
    </xf>
    <xf numFmtId="0" fontId="1" fillId="4" borderId="15" xfId="0" applyFont="1" applyFill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  <xf numFmtId="1" fontId="7" fillId="4" borderId="32" xfId="2" applyNumberFormat="1" applyFont="1" applyFill="1" applyBorder="1" applyAlignment="1">
      <alignment horizontal="center" vertical="center" wrapText="1"/>
    </xf>
    <xf numFmtId="0" fontId="1" fillId="4" borderId="32" xfId="0" applyFont="1" applyFill="1" applyBorder="1" applyAlignment="1" applyProtection="1">
      <alignment horizontal="center" vertical="center" wrapText="1"/>
    </xf>
    <xf numFmtId="0" fontId="1" fillId="4" borderId="33" xfId="0" applyFont="1" applyFill="1" applyBorder="1" applyAlignment="1" applyProtection="1">
      <alignment horizontal="center" vertical="center" wrapText="1"/>
    </xf>
    <xf numFmtId="0" fontId="1" fillId="4" borderId="13" xfId="0" applyFont="1" applyFill="1" applyBorder="1" applyAlignment="1" applyProtection="1">
      <alignment horizontal="center" vertical="center" wrapText="1"/>
    </xf>
    <xf numFmtId="0" fontId="1" fillId="4" borderId="13" xfId="0" applyFont="1" applyFill="1" applyBorder="1"/>
    <xf numFmtId="0" fontId="1" fillId="4" borderId="31" xfId="0" applyFont="1" applyFill="1" applyBorder="1"/>
    <xf numFmtId="0" fontId="1" fillId="4" borderId="39" xfId="0" applyFont="1" applyFill="1" applyBorder="1" applyAlignment="1" applyProtection="1">
      <alignment horizontal="center" vertical="center" wrapText="1"/>
    </xf>
    <xf numFmtId="0" fontId="1" fillId="4" borderId="27" xfId="0" applyFont="1" applyFill="1" applyBorder="1" applyAlignment="1" applyProtection="1">
      <alignment horizontal="center" vertical="center" wrapText="1"/>
    </xf>
    <xf numFmtId="1" fontId="7" fillId="4" borderId="38" xfId="2" applyNumberFormat="1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/>
    </xf>
    <xf numFmtId="0" fontId="0" fillId="0" borderId="14" xfId="0" applyFont="1" applyFill="1" applyBorder="1" applyAlignment="1" applyProtection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2" fillId="6" borderId="4" xfId="1" applyFill="1" applyBorder="1" applyAlignment="1">
      <alignment horizontal="center" wrapText="1"/>
    </xf>
    <xf numFmtId="0" fontId="2" fillId="6" borderId="5" xfId="1" applyFill="1" applyBorder="1" applyAlignment="1">
      <alignment horizontal="center" wrapText="1"/>
    </xf>
    <xf numFmtId="0" fontId="2" fillId="6" borderId="6" xfId="1" applyFill="1" applyBorder="1" applyAlignment="1">
      <alignment horizontal="center" wrapText="1"/>
    </xf>
    <xf numFmtId="0" fontId="5" fillId="6" borderId="4" xfId="1" applyFont="1" applyFill="1" applyBorder="1" applyAlignment="1">
      <alignment horizontal="center" vertical="center" wrapText="1"/>
    </xf>
    <xf numFmtId="0" fontId="5" fillId="6" borderId="5" xfId="1" applyFont="1" applyFill="1" applyBorder="1" applyAlignment="1">
      <alignment horizontal="center" vertical="center" wrapText="1"/>
    </xf>
    <xf numFmtId="0" fontId="5" fillId="6" borderId="6" xfId="1" applyFont="1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40" xfId="0" applyFont="1" applyFill="1" applyBorder="1" applyAlignment="1" applyProtection="1">
      <alignment horizontal="center" vertical="center" wrapText="1"/>
    </xf>
    <xf numFmtId="0" fontId="1" fillId="5" borderId="21" xfId="0" applyFont="1" applyFill="1" applyBorder="1" applyAlignment="1" applyProtection="1">
      <alignment horizontal="center" vertical="center" wrapText="1"/>
    </xf>
    <xf numFmtId="0" fontId="1" fillId="5" borderId="41" xfId="0" applyFont="1" applyFill="1" applyBorder="1" applyAlignment="1" applyProtection="1">
      <alignment horizontal="center" vertical="center" wrapText="1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/>
    </xf>
  </cellXfs>
  <cellStyles count="6">
    <cellStyle name="Standard 3" xfId="4"/>
    <cellStyle name="Название" xfId="1" builtinId="15"/>
    <cellStyle name="Обычный" xfId="0" builtinId="0"/>
    <cellStyle name="Обычный 2" xfId="3"/>
    <cellStyle name="Обычный_Расчет Прайс-листа 06-07" xfId="2"/>
    <cellStyle name="Финансовый" xfId="5" builtinId="3"/>
  </cellStyles>
  <dxfs count="0"/>
  <tableStyles count="0" defaultTableStyle="TableStyleMedium9" defaultPivotStyle="PivotStyleLight16"/>
  <colors>
    <mruColors>
      <color rgb="FF65FF6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J66"/>
  <sheetViews>
    <sheetView tabSelected="1" zoomScale="110" zoomScaleNormal="110" workbookViewId="0">
      <selection activeCell="D58" sqref="D58"/>
    </sheetView>
  </sheetViews>
  <sheetFormatPr defaultRowHeight="15"/>
  <cols>
    <col min="2" max="2" width="21.140625" bestFit="1" customWidth="1"/>
    <col min="3" max="3" width="38" bestFit="1" customWidth="1"/>
    <col min="4" max="4" width="37.85546875" style="3" bestFit="1" customWidth="1"/>
    <col min="5" max="5" width="8" style="3" customWidth="1"/>
    <col min="7" max="7" width="14.85546875" customWidth="1"/>
    <col min="8" max="8" width="12.42578125" customWidth="1"/>
    <col min="9" max="9" width="9.140625" customWidth="1"/>
    <col min="12" max="12" width="21" customWidth="1"/>
  </cols>
  <sheetData>
    <row r="1" spans="3:8" ht="15.75" thickBot="1"/>
    <row r="2" spans="3:8" ht="23.25" thickBot="1">
      <c r="C2" s="80" t="s">
        <v>3</v>
      </c>
      <c r="D2" s="81"/>
      <c r="E2" s="81"/>
      <c r="F2" s="81"/>
      <c r="G2" s="81"/>
      <c r="H2" s="82"/>
    </row>
    <row r="3" spans="3:8" ht="15.75" thickBot="1">
      <c r="C3" s="2"/>
      <c r="F3" s="1"/>
      <c r="G3" s="1"/>
    </row>
    <row r="4" spans="3:8" ht="60.75" thickBot="1">
      <c r="C4" s="64" t="s">
        <v>5</v>
      </c>
      <c r="D4" s="65" t="s">
        <v>4</v>
      </c>
      <c r="E4" s="66" t="s">
        <v>7</v>
      </c>
      <c r="F4" s="67" t="s">
        <v>12</v>
      </c>
      <c r="G4" s="68" t="s">
        <v>8</v>
      </c>
      <c r="H4" s="69" t="s">
        <v>9</v>
      </c>
    </row>
    <row r="5" spans="3:8">
      <c r="C5" s="86" t="s">
        <v>0</v>
      </c>
      <c r="D5" s="44" t="s">
        <v>25</v>
      </c>
      <c r="E5" s="45">
        <v>30</v>
      </c>
      <c r="F5" s="22">
        <v>6</v>
      </c>
      <c r="G5" s="46">
        <v>390</v>
      </c>
      <c r="H5" s="24">
        <f>G5/E5*F5</f>
        <v>78</v>
      </c>
    </row>
    <row r="6" spans="3:8">
      <c r="C6" s="87"/>
      <c r="D6" s="28" t="s">
        <v>13</v>
      </c>
      <c r="E6" s="37">
        <v>30</v>
      </c>
      <c r="F6" s="10">
        <v>24</v>
      </c>
      <c r="G6" s="38">
        <v>370</v>
      </c>
      <c r="H6" s="20">
        <f t="shared" ref="H6:H16" si="0">G6/E6*F6</f>
        <v>296</v>
      </c>
    </row>
    <row r="7" spans="3:8">
      <c r="C7" s="87"/>
      <c r="D7" s="28" t="s">
        <v>14</v>
      </c>
      <c r="E7" s="37">
        <v>10</v>
      </c>
      <c r="F7" s="10">
        <v>0.25</v>
      </c>
      <c r="G7" s="38">
        <v>540</v>
      </c>
      <c r="H7" s="20">
        <f t="shared" si="0"/>
        <v>13.5</v>
      </c>
    </row>
    <row r="8" spans="3:8">
      <c r="C8" s="87"/>
      <c r="D8" s="28" t="s">
        <v>15</v>
      </c>
      <c r="E8" s="37">
        <v>30</v>
      </c>
      <c r="F8" s="10">
        <v>2.5</v>
      </c>
      <c r="G8" s="38">
        <v>679</v>
      </c>
      <c r="H8" s="20">
        <f t="shared" si="0"/>
        <v>56.583333333333329</v>
      </c>
    </row>
    <row r="9" spans="3:8" ht="15.75" thickBot="1">
      <c r="C9" s="88"/>
      <c r="D9" s="29" t="s">
        <v>16</v>
      </c>
      <c r="E9" s="39">
        <v>15</v>
      </c>
      <c r="F9" s="5">
        <v>0.4</v>
      </c>
      <c r="G9" s="40">
        <v>3320.86</v>
      </c>
      <c r="H9" s="21">
        <f t="shared" si="0"/>
        <v>88.556266666666673</v>
      </c>
    </row>
    <row r="10" spans="3:8" ht="33" customHeight="1" thickBot="1">
      <c r="C10" s="77" t="s">
        <v>38</v>
      </c>
      <c r="D10" s="78"/>
      <c r="E10" s="78"/>
      <c r="F10" s="78"/>
      <c r="G10" s="79"/>
      <c r="H10" s="62">
        <f>SUM(H5:H9)</f>
        <v>532.63959999999997</v>
      </c>
    </row>
    <row r="11" spans="3:8" ht="60.75" thickBot="1">
      <c r="C11" s="70"/>
      <c r="D11" s="70"/>
      <c r="E11" s="74" t="s">
        <v>7</v>
      </c>
      <c r="F11" s="67" t="s">
        <v>11</v>
      </c>
      <c r="G11" s="72" t="s">
        <v>6</v>
      </c>
      <c r="H11" s="73" t="s">
        <v>9</v>
      </c>
    </row>
    <row r="12" spans="3:8">
      <c r="C12" s="86" t="s">
        <v>0</v>
      </c>
      <c r="D12" s="44" t="s">
        <v>25</v>
      </c>
      <c r="E12" s="25">
        <v>30</v>
      </c>
      <c r="F12" s="22">
        <v>6</v>
      </c>
      <c r="G12" s="23">
        <v>390</v>
      </c>
      <c r="H12" s="20">
        <f t="shared" si="0"/>
        <v>78</v>
      </c>
    </row>
    <row r="13" spans="3:8">
      <c r="C13" s="87"/>
      <c r="D13" s="28" t="s">
        <v>17</v>
      </c>
      <c r="E13" s="26">
        <v>30</v>
      </c>
      <c r="F13" s="10">
        <v>20</v>
      </c>
      <c r="G13" s="19">
        <v>665.04</v>
      </c>
      <c r="H13" s="20">
        <f t="shared" si="0"/>
        <v>443.36</v>
      </c>
    </row>
    <row r="14" spans="3:8">
      <c r="C14" s="87"/>
      <c r="D14" s="28" t="s">
        <v>14</v>
      </c>
      <c r="E14" s="26">
        <v>10</v>
      </c>
      <c r="F14" s="10">
        <v>0.25</v>
      </c>
      <c r="G14" s="19">
        <v>540</v>
      </c>
      <c r="H14" s="20">
        <f t="shared" si="0"/>
        <v>13.5</v>
      </c>
    </row>
    <row r="15" spans="3:8">
      <c r="C15" s="87"/>
      <c r="D15" s="28" t="s">
        <v>15</v>
      </c>
      <c r="E15" s="26">
        <v>30</v>
      </c>
      <c r="F15" s="10">
        <v>2.5</v>
      </c>
      <c r="G15" s="19">
        <v>679</v>
      </c>
      <c r="H15" s="20">
        <f t="shared" si="0"/>
        <v>56.583333333333329</v>
      </c>
    </row>
    <row r="16" spans="3:8" ht="15.75" thickBot="1">
      <c r="C16" s="88"/>
      <c r="D16" s="29" t="s">
        <v>16</v>
      </c>
      <c r="E16" s="43">
        <v>15</v>
      </c>
      <c r="F16" s="41">
        <v>0.4</v>
      </c>
      <c r="G16" s="42">
        <v>3320.86</v>
      </c>
      <c r="H16" s="21">
        <f t="shared" si="0"/>
        <v>88.556266666666673</v>
      </c>
    </row>
    <row r="17" spans="3:8" ht="33" customHeight="1" thickBot="1">
      <c r="C17" s="77" t="s">
        <v>38</v>
      </c>
      <c r="D17" s="78"/>
      <c r="E17" s="78"/>
      <c r="F17" s="78"/>
      <c r="G17" s="79"/>
      <c r="H17" s="62">
        <f>SUM(H12:H16)</f>
        <v>679.9996000000001</v>
      </c>
    </row>
    <row r="18" spans="3:8" ht="60.75" thickBot="1">
      <c r="C18" s="70"/>
      <c r="D18" s="71"/>
      <c r="E18" s="66" t="s">
        <v>7</v>
      </c>
      <c r="F18" s="67" t="s">
        <v>11</v>
      </c>
      <c r="G18" s="72" t="s">
        <v>6</v>
      </c>
      <c r="H18" s="73" t="s">
        <v>9</v>
      </c>
    </row>
    <row r="19" spans="3:8">
      <c r="C19" s="86" t="s">
        <v>1</v>
      </c>
      <c r="D19" s="27" t="s">
        <v>18</v>
      </c>
      <c r="E19" s="48">
        <v>10</v>
      </c>
      <c r="F19" s="35">
        <v>0.3</v>
      </c>
      <c r="G19" s="36">
        <v>540</v>
      </c>
      <c r="H19" s="20">
        <f t="shared" ref="H19:H24" si="1">G19/E19*F19</f>
        <v>16.2</v>
      </c>
    </row>
    <row r="20" spans="3:8">
      <c r="C20" s="87"/>
      <c r="D20" s="28" t="s">
        <v>19</v>
      </c>
      <c r="E20" s="49">
        <v>20</v>
      </c>
      <c r="F20" s="10">
        <v>3.6</v>
      </c>
      <c r="G20" s="38">
        <v>835</v>
      </c>
      <c r="H20" s="20">
        <f t="shared" si="1"/>
        <v>150.30000000000001</v>
      </c>
    </row>
    <row r="21" spans="3:8">
      <c r="C21" s="87"/>
      <c r="D21" s="28" t="s">
        <v>26</v>
      </c>
      <c r="E21" s="49">
        <v>50</v>
      </c>
      <c r="F21" s="10">
        <v>1.1000000000000001</v>
      </c>
      <c r="G21" s="38">
        <v>1815</v>
      </c>
      <c r="H21" s="20">
        <f t="shared" si="1"/>
        <v>39.93</v>
      </c>
    </row>
    <row r="22" spans="3:8">
      <c r="C22" s="87"/>
      <c r="D22" s="28" t="s">
        <v>20</v>
      </c>
      <c r="E22" s="49">
        <v>10</v>
      </c>
      <c r="F22" s="10">
        <v>0.2</v>
      </c>
      <c r="G22" s="38">
        <v>540</v>
      </c>
      <c r="H22" s="20">
        <f t="shared" si="1"/>
        <v>10.8</v>
      </c>
    </row>
    <row r="23" spans="3:8">
      <c r="C23" s="87"/>
      <c r="D23" s="28" t="s">
        <v>21</v>
      </c>
      <c r="E23" s="49">
        <v>30</v>
      </c>
      <c r="F23" s="10">
        <v>2.5</v>
      </c>
      <c r="G23" s="38">
        <v>679</v>
      </c>
      <c r="H23" s="20">
        <f t="shared" si="1"/>
        <v>56.583333333333329</v>
      </c>
    </row>
    <row r="24" spans="3:8" ht="15.75" thickBot="1">
      <c r="C24" s="88"/>
      <c r="D24" s="47" t="s">
        <v>22</v>
      </c>
      <c r="E24" s="50">
        <v>15</v>
      </c>
      <c r="F24" s="5">
        <v>0.4</v>
      </c>
      <c r="G24" s="40">
        <v>3806.34</v>
      </c>
      <c r="H24" s="21">
        <f t="shared" si="1"/>
        <v>101.50240000000001</v>
      </c>
    </row>
    <row r="25" spans="3:8" ht="31.5" customHeight="1" thickBot="1">
      <c r="C25" s="77" t="s">
        <v>38</v>
      </c>
      <c r="D25" s="78"/>
      <c r="E25" s="78"/>
      <c r="F25" s="78"/>
      <c r="G25" s="79"/>
      <c r="H25" s="63">
        <f>SUM(H19:H24)</f>
        <v>375.31573333333336</v>
      </c>
    </row>
    <row r="26" spans="3:8" ht="60.75" thickBot="1">
      <c r="C26" s="70"/>
      <c r="D26" s="71"/>
      <c r="E26" s="66" t="s">
        <v>7</v>
      </c>
      <c r="F26" s="67" t="str">
        <f>F4</f>
        <v>Расход, кг/м² (л/м²)</v>
      </c>
      <c r="G26" s="68" t="s">
        <v>6</v>
      </c>
      <c r="H26" s="69" t="s">
        <v>9</v>
      </c>
    </row>
    <row r="27" spans="3:8">
      <c r="C27" s="89" t="s">
        <v>2</v>
      </c>
      <c r="D27" s="27" t="s">
        <v>25</v>
      </c>
      <c r="E27" s="34">
        <v>30</v>
      </c>
      <c r="F27" s="35">
        <f>F5</f>
        <v>6</v>
      </c>
      <c r="G27" s="36">
        <v>390</v>
      </c>
      <c r="H27" s="24">
        <f t="shared" ref="H27:H31" si="2">G27/E27*F27</f>
        <v>78</v>
      </c>
    </row>
    <row r="28" spans="3:8">
      <c r="C28" s="90"/>
      <c r="D28" s="28" t="s">
        <v>23</v>
      </c>
      <c r="E28" s="37">
        <v>30</v>
      </c>
      <c r="F28" s="10">
        <v>29</v>
      </c>
      <c r="G28" s="38">
        <v>327</v>
      </c>
      <c r="H28" s="20">
        <f t="shared" si="2"/>
        <v>316.10000000000002</v>
      </c>
    </row>
    <row r="29" spans="3:8">
      <c r="C29" s="90"/>
      <c r="D29" s="28" t="s">
        <v>14</v>
      </c>
      <c r="E29" s="37">
        <v>10</v>
      </c>
      <c r="F29" s="10">
        <f>F7</f>
        <v>0.25</v>
      </c>
      <c r="G29" s="38">
        <v>540</v>
      </c>
      <c r="H29" s="20">
        <f t="shared" si="2"/>
        <v>13.5</v>
      </c>
    </row>
    <row r="30" spans="3:8">
      <c r="C30" s="90"/>
      <c r="D30" s="28" t="s">
        <v>24</v>
      </c>
      <c r="E30" s="37">
        <v>30</v>
      </c>
      <c r="F30" s="10">
        <v>2.5</v>
      </c>
      <c r="G30" s="38">
        <v>561</v>
      </c>
      <c r="H30" s="20">
        <f t="shared" si="2"/>
        <v>46.75</v>
      </c>
    </row>
    <row r="31" spans="3:8" ht="15.75" thickBot="1">
      <c r="C31" s="91"/>
      <c r="D31" s="29" t="s">
        <v>16</v>
      </c>
      <c r="E31" s="39">
        <v>15</v>
      </c>
      <c r="F31" s="5">
        <v>0.4</v>
      </c>
      <c r="G31" s="40">
        <v>3320.86</v>
      </c>
      <c r="H31" s="21">
        <f t="shared" si="2"/>
        <v>88.556266666666673</v>
      </c>
    </row>
    <row r="32" spans="3:8" ht="32.25" customHeight="1" thickBot="1">
      <c r="C32" s="77" t="s">
        <v>38</v>
      </c>
      <c r="D32" s="78"/>
      <c r="E32" s="78"/>
      <c r="F32" s="78"/>
      <c r="G32" s="79"/>
      <c r="H32" s="62">
        <f>SUM(H27:H31)</f>
        <v>542.90626666666674</v>
      </c>
    </row>
    <row r="33" spans="3:10" ht="16.5" customHeight="1" thickBot="1">
      <c r="C33" s="6"/>
      <c r="D33" s="7"/>
      <c r="E33" s="7"/>
      <c r="F33" s="6"/>
      <c r="G33" s="6"/>
      <c r="H33" s="6"/>
    </row>
    <row r="34" spans="3:10" ht="45" customHeight="1" thickBot="1">
      <c r="C34" s="83" t="s">
        <v>10</v>
      </c>
      <c r="D34" s="84"/>
      <c r="E34" s="84"/>
      <c r="F34" s="84"/>
      <c r="G34" s="84"/>
      <c r="H34" s="85"/>
      <c r="I34" s="4"/>
      <c r="J34" s="4"/>
    </row>
    <row r="35" spans="3:10" ht="15.75" thickBot="1">
      <c r="C35" s="2"/>
      <c r="D35" s="7"/>
      <c r="E35" s="7"/>
      <c r="F35" s="8"/>
      <c r="G35" s="8"/>
      <c r="H35" s="6"/>
    </row>
    <row r="36" spans="3:10" ht="60.75" thickBot="1">
      <c r="C36" s="75" t="s">
        <v>5</v>
      </c>
      <c r="D36" s="65" t="s">
        <v>4</v>
      </c>
      <c r="E36" s="66" t="s">
        <v>32</v>
      </c>
      <c r="F36" s="67" t="s">
        <v>12</v>
      </c>
      <c r="G36" s="68" t="s">
        <v>8</v>
      </c>
      <c r="H36" s="69" t="s">
        <v>9</v>
      </c>
    </row>
    <row r="37" spans="3:10" ht="30">
      <c r="C37" s="92" t="s">
        <v>0</v>
      </c>
      <c r="D37" s="30" t="s">
        <v>31</v>
      </c>
      <c r="E37" s="51">
        <v>10</v>
      </c>
      <c r="F37" s="52">
        <v>0.2</v>
      </c>
      <c r="G37" s="53">
        <v>540</v>
      </c>
      <c r="H37" s="61">
        <f>G37/E37*F37</f>
        <v>10.8</v>
      </c>
    </row>
    <row r="38" spans="3:10" ht="30">
      <c r="C38" s="93"/>
      <c r="D38" s="31" t="s">
        <v>28</v>
      </c>
      <c r="E38" s="54">
        <v>25</v>
      </c>
      <c r="F38" s="9">
        <v>6</v>
      </c>
      <c r="G38" s="55">
        <v>352</v>
      </c>
      <c r="H38" s="16">
        <f t="shared" ref="H38:H43" si="3">G38/E38*F38</f>
        <v>84.48</v>
      </c>
    </row>
    <row r="39" spans="3:10" ht="30">
      <c r="C39" s="93"/>
      <c r="D39" s="31" t="s">
        <v>29</v>
      </c>
      <c r="E39" s="54">
        <v>25</v>
      </c>
      <c r="F39" s="11">
        <v>0.45</v>
      </c>
      <c r="G39" s="55">
        <v>352</v>
      </c>
      <c r="H39" s="16">
        <f t="shared" si="3"/>
        <v>6.3360000000000003</v>
      </c>
    </row>
    <row r="40" spans="3:10" ht="30">
      <c r="C40" s="93"/>
      <c r="D40" s="31" t="s">
        <v>27</v>
      </c>
      <c r="E40" s="54">
        <v>25</v>
      </c>
      <c r="F40" s="14">
        <v>6.6</v>
      </c>
      <c r="G40" s="56">
        <v>426</v>
      </c>
      <c r="H40" s="16">
        <f>G40/E40*F40</f>
        <v>112.46399999999998</v>
      </c>
    </row>
    <row r="41" spans="3:10" ht="30">
      <c r="C41" s="93"/>
      <c r="D41" s="31" t="s">
        <v>30</v>
      </c>
      <c r="E41" s="54">
        <v>10</v>
      </c>
      <c r="F41" s="9">
        <v>0.17</v>
      </c>
      <c r="G41" s="55">
        <v>540</v>
      </c>
      <c r="H41" s="16">
        <f t="shared" si="3"/>
        <v>9.1800000000000015</v>
      </c>
    </row>
    <row r="42" spans="3:10" ht="30">
      <c r="C42" s="93"/>
      <c r="D42" s="31" t="s">
        <v>33</v>
      </c>
      <c r="E42" s="54">
        <v>30</v>
      </c>
      <c r="F42" s="9">
        <v>3.02</v>
      </c>
      <c r="G42" s="57">
        <v>561</v>
      </c>
      <c r="H42" s="16">
        <f t="shared" si="3"/>
        <v>56.473999999999997</v>
      </c>
    </row>
    <row r="43" spans="3:10" ht="30">
      <c r="C43" s="93"/>
      <c r="D43" s="31" t="s">
        <v>34</v>
      </c>
      <c r="E43" s="54">
        <v>15</v>
      </c>
      <c r="F43" s="9">
        <v>0.38</v>
      </c>
      <c r="G43" s="57">
        <v>3877.14</v>
      </c>
      <c r="H43" s="17">
        <f t="shared" si="3"/>
        <v>98.220879999999994</v>
      </c>
    </row>
    <row r="44" spans="3:10" ht="30" customHeight="1">
      <c r="C44" s="93"/>
      <c r="D44" s="32" t="s">
        <v>35</v>
      </c>
      <c r="E44" s="54">
        <v>50</v>
      </c>
      <c r="F44" s="9">
        <v>1.21</v>
      </c>
      <c r="G44" s="55">
        <v>2600</v>
      </c>
      <c r="H44" s="16">
        <f t="shared" ref="H44" si="4">G44/E44*F44</f>
        <v>62.92</v>
      </c>
    </row>
    <row r="45" spans="3:10" ht="30" customHeight="1">
      <c r="C45" s="93"/>
      <c r="D45" s="31" t="s">
        <v>36</v>
      </c>
      <c r="E45" s="58"/>
      <c r="F45" s="11"/>
      <c r="G45" s="55"/>
      <c r="H45" s="16">
        <v>7.9</v>
      </c>
    </row>
    <row r="46" spans="3:10" ht="30" customHeight="1">
      <c r="C46" s="93"/>
      <c r="D46" s="31" t="s">
        <v>37</v>
      </c>
      <c r="E46" s="54"/>
      <c r="F46" s="12"/>
      <c r="G46" s="13"/>
      <c r="H46" s="16">
        <v>12.78</v>
      </c>
    </row>
    <row r="47" spans="3:10" ht="30">
      <c r="C47" s="93"/>
      <c r="D47" s="31" t="s">
        <v>39</v>
      </c>
      <c r="E47" s="58"/>
      <c r="F47" s="11"/>
      <c r="G47" s="55"/>
      <c r="H47" s="16"/>
    </row>
    <row r="48" spans="3:10" ht="30.75" thickBot="1">
      <c r="C48" s="97"/>
      <c r="D48" s="33" t="s">
        <v>40</v>
      </c>
      <c r="E48" s="59"/>
      <c r="F48" s="15"/>
      <c r="G48" s="60"/>
      <c r="H48" s="18"/>
    </row>
    <row r="49" spans="3:8" ht="72.75" customHeight="1" thickBot="1">
      <c r="C49" s="94" t="s">
        <v>41</v>
      </c>
      <c r="D49" s="95"/>
      <c r="E49" s="95"/>
      <c r="F49" s="95"/>
      <c r="G49" s="96"/>
      <c r="H49" s="62">
        <f>SUM(H37:H48)</f>
        <v>461.55487999999997</v>
      </c>
    </row>
    <row r="50" spans="3:8" ht="15.75" thickBot="1"/>
    <row r="51" spans="3:8" ht="50.25" customHeight="1" thickBot="1">
      <c r="C51" s="83" t="s">
        <v>42</v>
      </c>
      <c r="D51" s="84"/>
      <c r="E51" s="84"/>
      <c r="F51" s="84"/>
      <c r="G51" s="84"/>
      <c r="H51" s="85"/>
    </row>
    <row r="52" spans="3:8" ht="15.75" thickBot="1"/>
    <row r="53" spans="3:8" ht="60.75" thickBot="1">
      <c r="C53" s="75" t="s">
        <v>5</v>
      </c>
      <c r="D53" s="65" t="s">
        <v>4</v>
      </c>
      <c r="E53" s="66" t="s">
        <v>32</v>
      </c>
      <c r="F53" s="67" t="s">
        <v>12</v>
      </c>
      <c r="G53" s="68" t="s">
        <v>8</v>
      </c>
      <c r="H53" s="69" t="s">
        <v>9</v>
      </c>
    </row>
    <row r="54" spans="3:8" ht="30">
      <c r="C54" s="92" t="s">
        <v>0</v>
      </c>
      <c r="D54" s="30" t="s">
        <v>43</v>
      </c>
      <c r="E54" s="51">
        <v>10</v>
      </c>
      <c r="F54" s="52">
        <v>0.2</v>
      </c>
      <c r="G54" s="53">
        <v>777</v>
      </c>
      <c r="H54" s="61">
        <f>G54/E54*F54</f>
        <v>15.540000000000001</v>
      </c>
    </row>
    <row r="55" spans="3:8" ht="30">
      <c r="C55" s="93"/>
      <c r="D55" s="31" t="s">
        <v>44</v>
      </c>
      <c r="E55" s="54">
        <v>25</v>
      </c>
      <c r="F55" s="9">
        <v>7</v>
      </c>
      <c r="G55" s="55">
        <v>920</v>
      </c>
      <c r="H55" s="16">
        <f t="shared" ref="H55:H56" si="5">G55/E55*F55</f>
        <v>257.59999999999997</v>
      </c>
    </row>
    <row r="56" spans="3:8" ht="30">
      <c r="C56" s="93"/>
      <c r="D56" s="31" t="s">
        <v>45</v>
      </c>
      <c r="E56" s="54">
        <v>25</v>
      </c>
      <c r="F56" s="11">
        <v>0.45</v>
      </c>
      <c r="G56" s="55">
        <v>920</v>
      </c>
      <c r="H56" s="16">
        <f t="shared" si="5"/>
        <v>16.559999999999999</v>
      </c>
    </row>
    <row r="57" spans="3:8" ht="30">
      <c r="C57" s="93"/>
      <c r="D57" s="31" t="s">
        <v>46</v>
      </c>
      <c r="E57" s="54">
        <v>50</v>
      </c>
      <c r="F57" s="14">
        <v>1.27</v>
      </c>
      <c r="G57" s="56">
        <v>4797</v>
      </c>
      <c r="H57" s="16">
        <f>G57/E57*F57</f>
        <v>121.8438</v>
      </c>
    </row>
    <row r="58" spans="3:8" ht="30">
      <c r="C58" s="93"/>
      <c r="D58" s="31" t="s">
        <v>55</v>
      </c>
      <c r="E58" s="54">
        <v>10</v>
      </c>
      <c r="F58" s="9">
        <v>0.17</v>
      </c>
      <c r="G58" s="76">
        <v>777</v>
      </c>
      <c r="H58" s="16">
        <f t="shared" ref="H58:H61" si="6">G58/E58*F58</f>
        <v>13.209000000000001</v>
      </c>
    </row>
    <row r="59" spans="3:8" ht="30">
      <c r="C59" s="93"/>
      <c r="D59" s="31" t="s">
        <v>47</v>
      </c>
      <c r="E59" s="54">
        <v>25</v>
      </c>
      <c r="F59" s="9">
        <v>13.2</v>
      </c>
      <c r="G59" s="57">
        <v>880</v>
      </c>
      <c r="H59" s="16">
        <f t="shared" si="6"/>
        <v>464.64</v>
      </c>
    </row>
    <row r="60" spans="3:8" ht="30">
      <c r="C60" s="93"/>
      <c r="D60" s="31" t="s">
        <v>48</v>
      </c>
      <c r="E60" s="54">
        <v>25</v>
      </c>
      <c r="F60" s="9">
        <v>5.5</v>
      </c>
      <c r="G60" s="55">
        <v>920</v>
      </c>
      <c r="H60" s="17">
        <f t="shared" si="6"/>
        <v>202.39999999999998</v>
      </c>
    </row>
    <row r="61" spans="3:8" ht="30" customHeight="1">
      <c r="C61" s="93"/>
      <c r="D61" s="31" t="s">
        <v>49</v>
      </c>
      <c r="E61" s="54">
        <v>25</v>
      </c>
      <c r="F61" s="9">
        <v>5.5</v>
      </c>
      <c r="G61" s="55">
        <v>498</v>
      </c>
      <c r="H61" s="16">
        <f t="shared" si="6"/>
        <v>109.56</v>
      </c>
    </row>
    <row r="62" spans="3:8" ht="30" customHeight="1">
      <c r="C62" s="93"/>
      <c r="D62" s="31" t="s">
        <v>50</v>
      </c>
      <c r="E62" s="58"/>
      <c r="F62" s="11"/>
      <c r="G62" s="55"/>
      <c r="H62" s="16">
        <v>7.9</v>
      </c>
    </row>
    <row r="63" spans="3:8" ht="30" customHeight="1">
      <c r="C63" s="93"/>
      <c r="D63" s="31" t="s">
        <v>51</v>
      </c>
      <c r="E63" s="54"/>
      <c r="F63" s="12"/>
      <c r="G63" s="13"/>
      <c r="H63" s="16">
        <v>46.2</v>
      </c>
    </row>
    <row r="64" spans="3:8" ht="30" customHeight="1">
      <c r="C64" s="93"/>
      <c r="D64" s="31" t="s">
        <v>53</v>
      </c>
      <c r="E64" s="58"/>
      <c r="F64" s="11"/>
      <c r="G64" s="55"/>
      <c r="H64" s="16"/>
    </row>
    <row r="65" spans="3:8" ht="30" customHeight="1" thickBot="1">
      <c r="C65" s="93"/>
      <c r="D65" s="31" t="s">
        <v>54</v>
      </c>
      <c r="E65" s="54"/>
      <c r="F65" s="12"/>
      <c r="G65" s="13"/>
      <c r="H65" s="16"/>
    </row>
    <row r="66" spans="3:8" ht="72.75" customHeight="1" thickBot="1">
      <c r="C66" s="94" t="s">
        <v>52</v>
      </c>
      <c r="D66" s="95"/>
      <c r="E66" s="95"/>
      <c r="F66" s="95"/>
      <c r="G66" s="96"/>
      <c r="H66" s="62">
        <f>SUM(H54:H65)</f>
        <v>1255.4528</v>
      </c>
    </row>
  </sheetData>
  <mergeCells count="15">
    <mergeCell ref="C51:H51"/>
    <mergeCell ref="C54:C65"/>
    <mergeCell ref="C66:G66"/>
    <mergeCell ref="C49:G49"/>
    <mergeCell ref="C32:G32"/>
    <mergeCell ref="C37:C48"/>
    <mergeCell ref="C25:G25"/>
    <mergeCell ref="C17:G17"/>
    <mergeCell ref="C10:G10"/>
    <mergeCell ref="C2:H2"/>
    <mergeCell ref="C34:H34"/>
    <mergeCell ref="C5:C9"/>
    <mergeCell ref="C12:C16"/>
    <mergeCell ref="C19:C24"/>
    <mergeCell ref="C27:C3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7" sqref="A17"/>
    </sheetView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2016-04-01T06:58:43Z</dcterms:modified>
</cp:coreProperties>
</file>