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as\Desktop\DTU\1. semester\Physics 1\Physics with Toys\Measurements\Excel Plots\"/>
    </mc:Choice>
  </mc:AlternateContent>
  <bookViews>
    <workbookView xWindow="0" yWindow="0" windowWidth="14055" windowHeight="4635"/>
  </bookViews>
  <sheets>
    <sheet name="Ark1" sheetId="1" r:id="rId1"/>
  </sheets>
  <definedNames>
    <definedName name="Green_Measurement_1" localSheetId="0">'Ark1'!$A$1:$E$29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K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connections.xml><?xml version="1.0" encoding="utf-8"?>
<connections xmlns="http://schemas.openxmlformats.org/spreadsheetml/2006/main">
  <connection id="1" name="Green Measurement 1" type="6" refreshedVersion="5" background="1" saveData="1">
    <textPr codePage="850" sourceFile="C:\Users\Aimas\Desktop\DTU\1. semester\Physics 1\Physics with Toys\Measurements\Green Measurements\Green Measurement 1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<sst xmlns="http://schemas.openxmlformats.org/spreadsheetml/2006/main" count="13" uniqueCount="13">
  <si>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Videoanalyse: Tid (s)</t>
  </si>
  <si>
    <t>Videoanalyse: X (m)</t>
  </si>
  <si>
    <t>Videoanalyse: Y (m)</t>
  </si>
  <si>
    <t>Videoanalyse: X-hastighed (m/s)</t>
  </si>
  <si>
    <t>Videoanalyse: Y-hastighed (m/s)</t>
  </si>
  <si>
    <t>Mass</t>
  </si>
  <si>
    <t>[kg]</t>
  </si>
  <si>
    <t>Gravity</t>
  </si>
  <si>
    <t>[m/s^2]</t>
  </si>
  <si>
    <t>Adjusted time (s)</t>
  </si>
  <si>
    <t>Kinetic Energy (J)</t>
  </si>
  <si>
    <t>Potential Energy (J)</t>
  </si>
  <si>
    <t>Mechanical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</si>
</sst>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'Ark1'!$G$1</c:f>
              <c:strCache>
                <c:ptCount val="1"/>
                <c:pt idx="0">
                  <c:v>Kinetic 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'Ark1'!$F$2:$F$29</c:f>
              <c:numCache>
                <c:formatCode>General</c:formatCode>
                <c:ptCount val="28"/>
                <c:pt idx="0">
                  <c:v>0</c:v>
                </c:pt>
                <c:pt idx="1">
                  <c:v>3.4000000000000252E-2</c:v>
                </c:pt>
                <c:pt idx="2">
                  <c:v>6.7000000000000171E-2</c:v>
                </c:pt>
                <c:pt idx="3">
                  <c:v>0.10000000000000009</c:v>
                </c:pt>
                <c:pt idx="4">
                  <c:v>0.13400000000000034</c:v>
                </c:pt>
                <c:pt idx="5">
                  <c:v>0.16700000000000026</c:v>
                </c:pt>
                <c:pt idx="6">
                  <c:v>0.20000000000000018</c:v>
                </c:pt>
                <c:pt idx="7">
                  <c:v>0.23399999999999999</c:v>
                </c:pt>
                <c:pt idx="8">
                  <c:v>0.26700000000000035</c:v>
                </c:pt>
                <c:pt idx="9">
                  <c:v>0.30000000000000027</c:v>
                </c:pt>
                <c:pt idx="10">
                  <c:v>0.33400000000000007</c:v>
                </c:pt>
                <c:pt idx="11">
                  <c:v>0.36699999999999999</c:v>
                </c:pt>
                <c:pt idx="12">
                  <c:v>0.40000000000000036</c:v>
                </c:pt>
                <c:pt idx="13">
                  <c:v>0.43400000000000016</c:v>
                </c:pt>
                <c:pt idx="14">
                  <c:v>0.46700000000000008</c:v>
                </c:pt>
                <c:pt idx="15">
                  <c:v>0.5</c:v>
                </c:pt>
                <c:pt idx="16">
                  <c:v>0.53400000000000025</c:v>
                </c:pt>
                <c:pt idx="17">
                  <c:v>0.56700000000000017</c:v>
                </c:pt>
                <c:pt idx="18">
                  <c:v>0.60000000000000009</c:v>
                </c:pt>
                <c:pt idx="19">
                  <c:v>0.63400000000000034</c:v>
                </c:pt>
                <c:pt idx="20">
                  <c:v>0.66700000000000026</c:v>
                </c:pt>
                <c:pt idx="21">
                  <c:v>0.70000000000000018</c:v>
                </c:pt>
                <c:pt idx="22">
                  <c:v>0.73399999999999999</c:v>
                </c:pt>
                <c:pt idx="23">
                  <c:v>0.76700000000000035</c:v>
                </c:pt>
                <c:pt idx="24">
                  <c:v>0.80000000000000027</c:v>
                </c:pt>
                <c:pt idx="25">
                  <c:v>0.83400000000000007</c:v>
                </c:pt>
                <c:pt idx="26">
                  <c:v>0.86699999999999999</c:v>
                </c:pt>
                <c:pt idx="27">
                  <c:v>0.90000000000000036</c:v>
                </c:pt>
              </c:numCache>
            </c:numRef>
          </c:xVal>
          <c:yVal>
            <c:numRef>
              <c:f>'Ark1'!$G$2:$G$29</c:f>
              <c:numCache>
                <c:formatCode>General</c:formatCode>
                <c:ptCount val="28"/>
                <c:pt idx="0">
                  <c:v>6.4533109028347829E-3</c:v>
                </c:pt>
                <c:pt idx="1">
                  <c:v>8.5725651331796E-3</c:v>
                </c:pt>
                <c:pt idx="2">
                  <c:v>1.1803438150204789E-2</c:v>
                </c:pt>
                <c:pt idx="3">
                  <c:v>1.5487345023076714E-2</c:v>
                </c:pt>
                <c:pt idx="4">
                  <c:v>1.9271929610843286E-2</c:v>
                </c:pt>
                <c:pt idx="5">
                  <c:v>2.4071466078793857E-2</c:v>
                </c:pt>
                <c:pt idx="6">
                  <c:v>2.968875699886275E-2</c:v>
                </c:pt>
                <c:pt idx="7">
                  <c:v>3.5208416007082577E-2</c:v>
                </c:pt>
                <c:pt idx="8">
                  <c:v>3.9265996218413826E-2</c:v>
                </c:pt>
                <c:pt idx="9">
                  <c:v>4.2868007550655424E-2</c:v>
                </c:pt>
                <c:pt idx="10">
                  <c:v>4.584380650000424E-2</c:v>
                </c:pt>
                <c:pt idx="11">
                  <c:v>4.6824620922222386E-2</c:v>
                </c:pt>
                <c:pt idx="12">
                  <c:v>4.8096586081663971E-2</c:v>
                </c:pt>
                <c:pt idx="13">
                  <c:v>5.0329250855660423E-2</c:v>
                </c:pt>
                <c:pt idx="14">
                  <c:v>5.3487458981695282E-2</c:v>
                </c:pt>
                <c:pt idx="15">
                  <c:v>5.6135296924476955E-2</c:v>
                </c:pt>
                <c:pt idx="16">
                  <c:v>5.70260237313596E-2</c:v>
                </c:pt>
                <c:pt idx="17">
                  <c:v>5.3178411761348875E-2</c:v>
                </c:pt>
                <c:pt idx="18">
                  <c:v>4.1163179456457664E-2</c:v>
                </c:pt>
                <c:pt idx="19">
                  <c:v>3.2204014789846601E-2</c:v>
                </c:pt>
                <c:pt idx="20">
                  <c:v>2.9188809144771594E-2</c:v>
                </c:pt>
                <c:pt idx="21">
                  <c:v>2.9409261153517854E-2</c:v>
                </c:pt>
                <c:pt idx="22">
                  <c:v>2.8068521781822304E-2</c:v>
                </c:pt>
                <c:pt idx="23">
                  <c:v>2.6078619217025041E-2</c:v>
                </c:pt>
                <c:pt idx="24">
                  <c:v>2.9599181946572992E-2</c:v>
                </c:pt>
                <c:pt idx="25">
                  <c:v>3.3839455175655335E-2</c:v>
                </c:pt>
                <c:pt idx="26">
                  <c:v>3.8376531501816094E-2</c:v>
                </c:pt>
                <c:pt idx="27">
                  <c:v>4.1194615131457391E-2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'Ark1'!$H$1</c:f>
              <c:strCache>
                <c:ptCount val="1"/>
                <c:pt idx="0">
                  <c:v>Potential 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'Ark1'!$F$2:$F$29</c:f>
              <c:numCache>
                <c:formatCode>General</c:formatCode>
                <c:ptCount val="28"/>
                <c:pt idx="0">
                  <c:v>0</c:v>
                </c:pt>
                <c:pt idx="1">
                  <c:v>3.4000000000000252E-2</c:v>
                </c:pt>
                <c:pt idx="2">
                  <c:v>6.7000000000000171E-2</c:v>
                </c:pt>
                <c:pt idx="3">
                  <c:v>0.10000000000000009</c:v>
                </c:pt>
                <c:pt idx="4">
                  <c:v>0.13400000000000034</c:v>
                </c:pt>
                <c:pt idx="5">
                  <c:v>0.16700000000000026</c:v>
                </c:pt>
                <c:pt idx="6">
                  <c:v>0.20000000000000018</c:v>
                </c:pt>
                <c:pt idx="7">
                  <c:v>0.23399999999999999</c:v>
                </c:pt>
                <c:pt idx="8">
                  <c:v>0.26700000000000035</c:v>
                </c:pt>
                <c:pt idx="9">
                  <c:v>0.30000000000000027</c:v>
                </c:pt>
                <c:pt idx="10">
                  <c:v>0.33400000000000007</c:v>
                </c:pt>
                <c:pt idx="11">
                  <c:v>0.36699999999999999</c:v>
                </c:pt>
                <c:pt idx="12">
                  <c:v>0.40000000000000036</c:v>
                </c:pt>
                <c:pt idx="13">
                  <c:v>0.43400000000000016</c:v>
                </c:pt>
                <c:pt idx="14">
                  <c:v>0.46700000000000008</c:v>
                </c:pt>
                <c:pt idx="15">
                  <c:v>0.5</c:v>
                </c:pt>
                <c:pt idx="16">
                  <c:v>0.53400000000000025</c:v>
                </c:pt>
                <c:pt idx="17">
                  <c:v>0.56700000000000017</c:v>
                </c:pt>
                <c:pt idx="18">
                  <c:v>0.60000000000000009</c:v>
                </c:pt>
                <c:pt idx="19">
                  <c:v>0.63400000000000034</c:v>
                </c:pt>
                <c:pt idx="20">
                  <c:v>0.66700000000000026</c:v>
                </c:pt>
                <c:pt idx="21">
                  <c:v>0.70000000000000018</c:v>
                </c:pt>
                <c:pt idx="22">
                  <c:v>0.73399999999999999</c:v>
                </c:pt>
                <c:pt idx="23">
                  <c:v>0.76700000000000035</c:v>
                </c:pt>
                <c:pt idx="24">
                  <c:v>0.80000000000000027</c:v>
                </c:pt>
                <c:pt idx="25">
                  <c:v>0.83400000000000007</c:v>
                </c:pt>
                <c:pt idx="26">
                  <c:v>0.86699999999999999</c:v>
                </c:pt>
                <c:pt idx="27">
                  <c:v>0.90000000000000036</c:v>
                </c:pt>
              </c:numCache>
            </c:numRef>
          </c:xVal>
          <c:yVal>
            <c:numRef>
              <c:f>'Ark1'!$H$2:$H$29</c:f>
              <c:numCache>
                <c:formatCode>General</c:formatCode>
                <c:ptCount val="28"/>
                <c:pt idx="0">
                  <c:v>0.23059901746812078</c:v>
                </c:pt>
                <c:pt idx="1">
                  <c:v>0.22739395434189499</c:v>
                </c:pt>
                <c:pt idx="2">
                  <c:v>0.22205218246514427</c:v>
                </c:pt>
                <c:pt idx="3">
                  <c:v>0.21350534746246</c:v>
                </c:pt>
                <c:pt idx="4">
                  <c:v>0.20282180370866629</c:v>
                </c:pt>
                <c:pt idx="5">
                  <c:v>0.19053572839219807</c:v>
                </c:pt>
                <c:pt idx="6">
                  <c:v>0.17451041276194584</c:v>
                </c:pt>
                <c:pt idx="7">
                  <c:v>0.15581421119331829</c:v>
                </c:pt>
                <c:pt idx="8">
                  <c:v>0.13391294649846491</c:v>
                </c:pt>
                <c:pt idx="9">
                  <c:v>0.11361421336687057</c:v>
                </c:pt>
                <c:pt idx="10">
                  <c:v>9.1178771484166796E-2</c:v>
                </c:pt>
                <c:pt idx="11">
                  <c:v>7.034586116501429E-2</c:v>
                </c:pt>
                <c:pt idx="12">
                  <c:v>5.2718013971503067E-2</c:v>
                </c:pt>
                <c:pt idx="13">
                  <c:v>3.7226875528809045E-2</c:v>
                </c:pt>
                <c:pt idx="14">
                  <c:v>2.3047129496255758E-2</c:v>
                </c:pt>
                <c:pt idx="15">
                  <c:v>1.2327534381670623E-2</c:v>
                </c:pt>
                <c:pt idx="16">
                  <c:v>4.8238178015486992E-3</c:v>
                </c:pt>
                <c:pt idx="17">
                  <c:v>1.0719595114877386E-3</c:v>
                </c:pt>
                <c:pt idx="18">
                  <c:v>0</c:v>
                </c:pt>
                <c:pt idx="19">
                  <c:v>2.2511149740658012E-2</c:v>
                </c:pt>
                <c:pt idx="20">
                  <c:v>5.0382097038462456E-2</c:v>
                </c:pt>
                <c:pt idx="21">
                  <c:v>6.4317570687218564E-2</c:v>
                </c:pt>
                <c:pt idx="22">
                  <c:v>6.3245611175730812E-2</c:v>
                </c:pt>
                <c:pt idx="23">
                  <c:v>5.2526016061437926E-2</c:v>
                </c:pt>
                <c:pt idx="24">
                  <c:v>2.5727028274828978E-2</c:v>
                </c:pt>
                <c:pt idx="25">
                  <c:v>6.9677368245241724E-3</c:v>
                </c:pt>
                <c:pt idx="26">
                  <c:v>4.287838045658709E-3</c:v>
                </c:pt>
                <c:pt idx="27">
                  <c:v>6.4317570686341823E-3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'Ark1'!$I$1</c:f>
              <c:strCache>
                <c:ptCount val="1"/>
                <c:pt idx="0">
                  <c:v>Mechanical Energy (J)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'Ark1'!$F$2:$F$29</c:f>
              <c:numCache>
                <c:formatCode>General</c:formatCode>
                <c:ptCount val="28"/>
                <c:pt idx="0">
                  <c:v>0</c:v>
                </c:pt>
                <c:pt idx="1">
                  <c:v>3.4000000000000252E-2</c:v>
                </c:pt>
                <c:pt idx="2">
                  <c:v>6.7000000000000171E-2</c:v>
                </c:pt>
                <c:pt idx="3">
                  <c:v>0.10000000000000009</c:v>
                </c:pt>
                <c:pt idx="4">
                  <c:v>0.13400000000000034</c:v>
                </c:pt>
                <c:pt idx="5">
                  <c:v>0.16700000000000026</c:v>
                </c:pt>
                <c:pt idx="6">
                  <c:v>0.20000000000000018</c:v>
                </c:pt>
                <c:pt idx="7">
                  <c:v>0.23399999999999999</c:v>
                </c:pt>
                <c:pt idx="8">
                  <c:v>0.26700000000000035</c:v>
                </c:pt>
                <c:pt idx="9">
                  <c:v>0.30000000000000027</c:v>
                </c:pt>
                <c:pt idx="10">
                  <c:v>0.33400000000000007</c:v>
                </c:pt>
                <c:pt idx="11">
                  <c:v>0.36699999999999999</c:v>
                </c:pt>
                <c:pt idx="12">
                  <c:v>0.40000000000000036</c:v>
                </c:pt>
                <c:pt idx="13">
                  <c:v>0.43400000000000016</c:v>
                </c:pt>
                <c:pt idx="14">
                  <c:v>0.46700000000000008</c:v>
                </c:pt>
                <c:pt idx="15">
                  <c:v>0.5</c:v>
                </c:pt>
                <c:pt idx="16">
                  <c:v>0.53400000000000025</c:v>
                </c:pt>
                <c:pt idx="17">
                  <c:v>0.56700000000000017</c:v>
                </c:pt>
                <c:pt idx="18">
                  <c:v>0.60000000000000009</c:v>
                </c:pt>
                <c:pt idx="19">
                  <c:v>0.63400000000000034</c:v>
                </c:pt>
                <c:pt idx="20">
                  <c:v>0.66700000000000026</c:v>
                </c:pt>
                <c:pt idx="21">
                  <c:v>0.70000000000000018</c:v>
                </c:pt>
                <c:pt idx="22">
                  <c:v>0.73399999999999999</c:v>
                </c:pt>
                <c:pt idx="23">
                  <c:v>0.76700000000000035</c:v>
                </c:pt>
                <c:pt idx="24">
                  <c:v>0.80000000000000027</c:v>
                </c:pt>
                <c:pt idx="25">
                  <c:v>0.83400000000000007</c:v>
                </c:pt>
                <c:pt idx="26">
                  <c:v>0.86699999999999999</c:v>
                </c:pt>
                <c:pt idx="27">
                  <c:v>0.90000000000000036</c:v>
                </c:pt>
              </c:numCache>
            </c:numRef>
          </c:xVal>
          <c:yVal>
            <c:numRef>
              <c:f>'Ark1'!$I$2:$I$29</c:f>
              <c:numCache>
                <c:formatCode>General</c:formatCode>
                <c:ptCount val="28"/>
                <c:pt idx="0">
                  <c:v>0.23705232837095558</c:v>
                </c:pt>
                <c:pt idx="1">
                  <c:v>0.2359665194750746</c:v>
                </c:pt>
                <c:pt idx="2">
                  <c:v>0.23385562061534906</c:v>
                </c:pt>
                <c:pt idx="3">
                  <c:v>0.22899269248553672</c:v>
                </c:pt>
                <c:pt idx="4">
                  <c:v>0.22209373331950957</c:v>
                </c:pt>
                <c:pt idx="5">
                  <c:v>0.21460719447099191</c:v>
                </c:pt>
                <c:pt idx="6">
                  <c:v>0.2041991697608086</c:v>
                </c:pt>
                <c:pt idx="7">
                  <c:v>0.19102262720040086</c:v>
                </c:pt>
                <c:pt idx="8">
                  <c:v>0.17317894271687873</c:v>
                </c:pt>
                <c:pt idx="9">
                  <c:v>0.156482220917526</c:v>
                </c:pt>
                <c:pt idx="10">
                  <c:v>0.13702257798417103</c:v>
                </c:pt>
                <c:pt idx="11">
                  <c:v>0.11717048208723668</c:v>
                </c:pt>
                <c:pt idx="12">
                  <c:v>0.10081460005316703</c:v>
                </c:pt>
                <c:pt idx="13">
                  <c:v>8.7556126384469468E-2</c:v>
                </c:pt>
                <c:pt idx="14">
                  <c:v>7.653458847795104E-2</c:v>
                </c:pt>
                <c:pt idx="15">
                  <c:v>6.8462831306147581E-2</c:v>
                </c:pt>
                <c:pt idx="16">
                  <c:v>6.1849841532908297E-2</c:v>
                </c:pt>
                <c:pt idx="17">
                  <c:v>5.4250371272836613E-2</c:v>
                </c:pt>
                <c:pt idx="18">
                  <c:v>4.1163179456457664E-2</c:v>
                </c:pt>
                <c:pt idx="19">
                  <c:v>5.4715164530504609E-2</c:v>
                </c:pt>
                <c:pt idx="20">
                  <c:v>7.957090618323405E-2</c:v>
                </c:pt>
                <c:pt idx="21">
                  <c:v>9.3726831840736421E-2</c:v>
                </c:pt>
                <c:pt idx="22">
                  <c:v>9.1314132957553112E-2</c:v>
                </c:pt>
                <c:pt idx="23">
                  <c:v>7.8604635278462967E-2</c:v>
                </c:pt>
                <c:pt idx="24">
                  <c:v>5.5326210221401967E-2</c:v>
                </c:pt>
                <c:pt idx="25">
                  <c:v>4.0807192000179508E-2</c:v>
                </c:pt>
                <c:pt idx="26">
                  <c:v>4.2664369547474802E-2</c:v>
                </c:pt>
                <c:pt idx="27">
                  <c:v>4.7626372200091575E-2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60016"/>
        <c:axId val="555463152"/>
      </c:scatterChart>
      <c:valAx>
        <c:axId val="5554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463152"/>
        <c:crosses val="autoZero"/>
        <c:crossBetween val="midCat"/>
      </c:valAx>
      <c:valAx>
        <c:axId val="5554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54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4762</xdr:rowOff>
    </xdr:from>
    <xdr:to>
      <xdr:col>5</xdr:col>
      <xdr:colOff>781050</xdr:colOff>
      <xdr:row>19</xdr:row>
      <xdr:rowOff>80962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een Measurement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14" sqref="C14"/>
    </sheetView>
  </sheetViews>
  <sheetFormatPr defaultRowHeight="15" x14ac:dyDescent="0.25"/>
  <cols>
    <col min="1" max="1" width="19.7109375" bestFit="1" customWidth="1"/>
    <col min="2" max="2" width="19" bestFit="1" customWidth="1"/>
    <col min="3" max="3" width="18.85546875" bestFit="1" customWidth="1"/>
    <col min="4" max="4" width="30.5703125" bestFit="1" customWidth="1"/>
    <col min="5" max="5" width="30.42578125" bestFit="1" customWidth="1"/>
    <col min="6" max="6" width="13.42578125" customWidth="1"/>
    <col min="7" max="7" width="1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K1" t="s">
        <v>5</v>
      </c>
    </row>
    <row r="2" spans="1:12" x14ac:dyDescent="0.25">
      <c r="A2">
        <v>3.0659999999999998</v>
      </c>
      <c r="B2">
        <v>0.17717252962400001</v>
      </c>
      <c r="C2">
        <v>0.89630591935699999</v>
      </c>
      <c r="D2">
        <v>0.15702031206200001</v>
      </c>
      <c r="E2">
        <v>-0.40426705720900002</v>
      </c>
      <c r="F2">
        <f>A2-$A$2</f>
        <v>0</v>
      </c>
      <c r="G2">
        <f>1/2*$K$2*SQRT((D2)^2+(E2)^2)</f>
        <v>6.4533109028347829E-3</v>
      </c>
      <c r="H2">
        <f>$K$2*$K$5*(C2-$C$20)</f>
        <v>0.23059901746812078</v>
      </c>
      <c r="I2">
        <f>G2+H2</f>
        <v>0.23705232837095558</v>
      </c>
      <c r="K2">
        <f>29.76*10^-3</f>
        <v>2.9760000000000002E-2</v>
      </c>
      <c r="L2" t="s">
        <v>6</v>
      </c>
    </row>
    <row r="3" spans="1:12" x14ac:dyDescent="0.25">
      <c r="A3">
        <v>3.1</v>
      </c>
      <c r="B3">
        <v>0.18082823273500001</v>
      </c>
      <c r="C3">
        <v>0.88533881002399994</v>
      </c>
      <c r="D3">
        <v>0.22243407485200001</v>
      </c>
      <c r="E3">
        <v>-0.53144101939300004</v>
      </c>
      <c r="F3">
        <f t="shared" ref="F3:F29" si="0">A3-$A$2</f>
        <v>3.4000000000000252E-2</v>
      </c>
      <c r="G3">
        <f t="shared" ref="G3:G29" si="1">1/2*$K$2*SQRT((D3)^2+(E3)^2)</f>
        <v>8.5725651331796E-3</v>
      </c>
      <c r="H3">
        <f t="shared" ref="H3:H29" si="2">$K$2*$K$5*(C3-$C$20)</f>
        <v>0.22739395434189499</v>
      </c>
      <c r="I3">
        <f t="shared" ref="I3:I29" si="3">G3+H3</f>
        <v>0.2359665194750746</v>
      </c>
    </row>
    <row r="4" spans="1:12" x14ac:dyDescent="0.25">
      <c r="A4">
        <v>3.133</v>
      </c>
      <c r="B4">
        <v>0.18996749051199999</v>
      </c>
      <c r="C4">
        <v>0.86706029446999999</v>
      </c>
      <c r="D4">
        <v>0.30253184016899998</v>
      </c>
      <c r="E4">
        <v>-0.73328511281200004</v>
      </c>
      <c r="F4">
        <f t="shared" si="0"/>
        <v>6.7000000000000171E-2</v>
      </c>
      <c r="G4">
        <f t="shared" si="1"/>
        <v>1.1803438150204789E-2</v>
      </c>
      <c r="H4">
        <f t="shared" si="2"/>
        <v>0.22205218246514427</v>
      </c>
      <c r="I4">
        <f t="shared" si="3"/>
        <v>0.23385562061534906</v>
      </c>
      <c r="K4" t="s">
        <v>7</v>
      </c>
    </row>
    <row r="5" spans="1:12" x14ac:dyDescent="0.25">
      <c r="A5">
        <v>3.1659999999999999</v>
      </c>
      <c r="B5">
        <v>0.20093459984500001</v>
      </c>
      <c r="C5">
        <v>0.83781466958399997</v>
      </c>
      <c r="D5">
        <v>0.38473786414900002</v>
      </c>
      <c r="E5">
        <v>-0.96709623795499999</v>
      </c>
      <c r="F5">
        <f t="shared" si="0"/>
        <v>0.10000000000000009</v>
      </c>
      <c r="G5">
        <f t="shared" si="1"/>
        <v>1.5487345023076714E-2</v>
      </c>
      <c r="H5">
        <f t="shared" si="2"/>
        <v>0.21350534746246</v>
      </c>
      <c r="I5">
        <f t="shared" si="3"/>
        <v>0.22899269248553672</v>
      </c>
      <c r="K5">
        <v>9.82</v>
      </c>
      <c r="L5" t="s">
        <v>8</v>
      </c>
    </row>
    <row r="6" spans="1:12" x14ac:dyDescent="0.25">
      <c r="A6">
        <v>3.2</v>
      </c>
      <c r="B6">
        <v>0.21555741228799999</v>
      </c>
      <c r="C6">
        <v>0.80125763847499998</v>
      </c>
      <c r="D6">
        <v>0.49124954959700001</v>
      </c>
      <c r="E6">
        <v>-1.1983757318099999</v>
      </c>
      <c r="F6">
        <f t="shared" si="0"/>
        <v>0.13400000000000034</v>
      </c>
      <c r="G6">
        <f t="shared" si="1"/>
        <v>1.9271929610843286E-2</v>
      </c>
      <c r="H6">
        <f t="shared" si="2"/>
        <v>0.20282180370866629</v>
      </c>
      <c r="I6">
        <f t="shared" si="3"/>
        <v>0.22209373331950957</v>
      </c>
    </row>
    <row r="7" spans="1:12" x14ac:dyDescent="0.25">
      <c r="A7">
        <v>3.2330000000000001</v>
      </c>
      <c r="B7">
        <v>0.23200807628699999</v>
      </c>
      <c r="C7">
        <v>0.75921705270100004</v>
      </c>
      <c r="D7">
        <v>0.661436730759</v>
      </c>
      <c r="E7">
        <v>-1.4763042800599999</v>
      </c>
      <c r="F7">
        <f t="shared" si="0"/>
        <v>0.16700000000000026</v>
      </c>
      <c r="G7">
        <f t="shared" si="1"/>
        <v>2.4071466078793857E-2</v>
      </c>
      <c r="H7">
        <f t="shared" si="2"/>
        <v>0.19053572839219807</v>
      </c>
      <c r="I7">
        <f t="shared" si="3"/>
        <v>0.21460719447099191</v>
      </c>
    </row>
    <row r="8" spans="1:12" x14ac:dyDescent="0.25">
      <c r="A8">
        <v>3.266</v>
      </c>
      <c r="B8">
        <v>0.25577014650699997</v>
      </c>
      <c r="C8">
        <v>0.70438150603899996</v>
      </c>
      <c r="D8">
        <v>0.93523378986399996</v>
      </c>
      <c r="E8">
        <v>-1.7624441373499999</v>
      </c>
      <c r="F8">
        <f t="shared" si="0"/>
        <v>0.20000000000000018</v>
      </c>
      <c r="G8">
        <f t="shared" si="1"/>
        <v>2.968875699886275E-2</v>
      </c>
      <c r="H8">
        <f t="shared" si="2"/>
        <v>0.17451041276194584</v>
      </c>
      <c r="I8">
        <f t="shared" si="3"/>
        <v>0.2041991697608086</v>
      </c>
    </row>
    <row r="9" spans="1:12" x14ac:dyDescent="0.25">
      <c r="A9">
        <v>3.3</v>
      </c>
      <c r="B9">
        <v>0.29415502917000003</v>
      </c>
      <c r="C9">
        <v>0.64040670160000002</v>
      </c>
      <c r="D9">
        <v>1.24080953848</v>
      </c>
      <c r="E9">
        <v>-2.0147184888299998</v>
      </c>
      <c r="F9">
        <f t="shared" si="0"/>
        <v>0.23399999999999999</v>
      </c>
      <c r="G9">
        <f t="shared" si="1"/>
        <v>3.5208416007082577E-2</v>
      </c>
      <c r="H9">
        <f t="shared" si="2"/>
        <v>0.15581421119331829</v>
      </c>
      <c r="I9">
        <f t="shared" si="3"/>
        <v>0.19102262720040086</v>
      </c>
    </row>
    <row r="10" spans="1:12" x14ac:dyDescent="0.25">
      <c r="A10">
        <v>3.3330000000000002</v>
      </c>
      <c r="B10">
        <v>0.339851318056</v>
      </c>
      <c r="C10">
        <v>0.56546478782800003</v>
      </c>
      <c r="D10">
        <v>1.53566605344</v>
      </c>
      <c r="E10">
        <v>-2.1459791567900002</v>
      </c>
      <c r="F10">
        <f t="shared" si="0"/>
        <v>0.26700000000000035</v>
      </c>
      <c r="G10">
        <f t="shared" si="1"/>
        <v>3.9265996218413826E-2</v>
      </c>
      <c r="H10">
        <f t="shared" si="2"/>
        <v>0.13391294649846491</v>
      </c>
      <c r="I10">
        <f t="shared" si="3"/>
        <v>0.17317894271687873</v>
      </c>
    </row>
    <row r="11" spans="1:12" x14ac:dyDescent="0.25">
      <c r="A11">
        <v>3.3660000000000001</v>
      </c>
      <c r="B11">
        <v>0.392859013162</v>
      </c>
      <c r="C11">
        <v>0.49600642872299999</v>
      </c>
      <c r="D11">
        <v>1.8931907700399999</v>
      </c>
      <c r="E11">
        <v>-2.17151951027</v>
      </c>
      <c r="F11">
        <f t="shared" si="0"/>
        <v>0.30000000000000027</v>
      </c>
      <c r="G11">
        <f t="shared" si="1"/>
        <v>4.2868007550655424E-2</v>
      </c>
      <c r="H11">
        <f t="shared" si="2"/>
        <v>0.11361421336687057</v>
      </c>
      <c r="I11">
        <f t="shared" si="3"/>
        <v>0.156482220917526</v>
      </c>
    </row>
    <row r="12" spans="1:12" x14ac:dyDescent="0.25">
      <c r="A12">
        <v>3.4</v>
      </c>
      <c r="B12">
        <v>0.46780092693399999</v>
      </c>
      <c r="C12">
        <v>0.41923666339499999</v>
      </c>
      <c r="D12">
        <v>2.2169882835000001</v>
      </c>
      <c r="E12">
        <v>-2.1393722830000002</v>
      </c>
      <c r="F12">
        <f t="shared" si="0"/>
        <v>0.33400000000000007</v>
      </c>
      <c r="G12">
        <f t="shared" si="1"/>
        <v>4.584380650000424E-2</v>
      </c>
      <c r="H12">
        <f t="shared" si="2"/>
        <v>9.1178771484166796E-2</v>
      </c>
      <c r="I12">
        <f t="shared" si="3"/>
        <v>0.13702257798417103</v>
      </c>
    </row>
    <row r="13" spans="1:12" x14ac:dyDescent="0.25">
      <c r="A13">
        <v>3.4329999999999998</v>
      </c>
      <c r="B13">
        <v>0.54457069226099997</v>
      </c>
      <c r="C13">
        <v>0.34795045273500003</v>
      </c>
      <c r="D13">
        <v>2.45920832366</v>
      </c>
      <c r="E13">
        <v>-1.96335041931</v>
      </c>
      <c r="F13">
        <f t="shared" si="0"/>
        <v>0.36699999999999999</v>
      </c>
      <c r="G13">
        <f t="shared" si="1"/>
        <v>4.6824620922222386E-2</v>
      </c>
      <c r="H13">
        <f t="shared" si="2"/>
        <v>7.034586116501429E-2</v>
      </c>
      <c r="I13">
        <f t="shared" si="3"/>
        <v>0.11717048208723668</v>
      </c>
    </row>
    <row r="14" spans="1:12" x14ac:dyDescent="0.25">
      <c r="A14">
        <v>3.4660000000000002</v>
      </c>
      <c r="B14">
        <v>0.62865186381000004</v>
      </c>
      <c r="C14">
        <v>0.28763135140599999</v>
      </c>
      <c r="D14">
        <v>2.7373982511300001</v>
      </c>
      <c r="E14">
        <v>-1.7188361269000001</v>
      </c>
      <c r="F14">
        <f t="shared" si="0"/>
        <v>0.40000000000000036</v>
      </c>
      <c r="G14">
        <f t="shared" si="1"/>
        <v>4.8096586081663971E-2</v>
      </c>
      <c r="H14">
        <f t="shared" si="2"/>
        <v>5.2718013971503067E-2</v>
      </c>
      <c r="I14">
        <f t="shared" si="3"/>
        <v>0.10081460005316703</v>
      </c>
    </row>
    <row r="15" spans="1:12" x14ac:dyDescent="0.25">
      <c r="A15">
        <v>3.5</v>
      </c>
      <c r="B15">
        <v>0.72735584780200002</v>
      </c>
      <c r="C15">
        <v>0.23462365629900001</v>
      </c>
      <c r="D15">
        <v>3.0308095331199998</v>
      </c>
      <c r="E15">
        <v>-1.5014765535000001</v>
      </c>
      <c r="F15">
        <f t="shared" si="0"/>
        <v>0.43400000000000016</v>
      </c>
      <c r="G15">
        <f t="shared" si="1"/>
        <v>5.0329250855660423E-2</v>
      </c>
      <c r="H15">
        <f t="shared" si="2"/>
        <v>3.7226875528809045E-2</v>
      </c>
      <c r="I15">
        <f t="shared" si="3"/>
        <v>8.7556126384469468E-2</v>
      </c>
    </row>
    <row r="16" spans="1:12" x14ac:dyDescent="0.25">
      <c r="A16">
        <v>3.5329999999999999</v>
      </c>
      <c r="B16">
        <v>0.83012204827000002</v>
      </c>
      <c r="C16">
        <v>0.186103293695</v>
      </c>
      <c r="D16">
        <v>3.3699978793700001</v>
      </c>
      <c r="E16">
        <v>-1.2506686731200001</v>
      </c>
      <c r="F16">
        <f t="shared" si="0"/>
        <v>0.46700000000000008</v>
      </c>
      <c r="G16">
        <f t="shared" si="1"/>
        <v>5.3487458981695282E-2</v>
      </c>
      <c r="H16">
        <f t="shared" si="2"/>
        <v>2.3047129496255758E-2</v>
      </c>
      <c r="I16">
        <f t="shared" si="3"/>
        <v>7.653458847795104E-2</v>
      </c>
    </row>
    <row r="17" spans="1:9" x14ac:dyDescent="0.25">
      <c r="A17">
        <v>3.5659999999999998</v>
      </c>
      <c r="B17">
        <v>0.95116734163500005</v>
      </c>
      <c r="C17">
        <v>0.14942290176600001</v>
      </c>
      <c r="D17">
        <v>3.6571873182200001</v>
      </c>
      <c r="E17">
        <v>-0.92573707894199997</v>
      </c>
      <c r="F17">
        <f t="shared" si="0"/>
        <v>0.5</v>
      </c>
      <c r="G17">
        <f t="shared" si="1"/>
        <v>5.6135296924476955E-2</v>
      </c>
      <c r="H17">
        <f t="shared" si="2"/>
        <v>1.2327534381670623E-2</v>
      </c>
      <c r="I17">
        <f t="shared" si="3"/>
        <v>6.8462831306147581E-2</v>
      </c>
    </row>
    <row r="18" spans="1:9" x14ac:dyDescent="0.25">
      <c r="A18">
        <v>3.6</v>
      </c>
      <c r="B18">
        <v>1.07771469379</v>
      </c>
      <c r="C18">
        <v>0.123746627416</v>
      </c>
      <c r="D18">
        <v>3.7959819866200002</v>
      </c>
      <c r="E18">
        <v>-0.52703420140500001</v>
      </c>
      <c r="F18">
        <f t="shared" si="0"/>
        <v>0.53400000000000025</v>
      </c>
      <c r="G18">
        <f t="shared" si="1"/>
        <v>5.70260237313596E-2</v>
      </c>
      <c r="H18">
        <f t="shared" si="2"/>
        <v>4.8238178015486992E-3</v>
      </c>
      <c r="I18">
        <f t="shared" si="3"/>
        <v>6.1849841532908297E-2</v>
      </c>
    </row>
    <row r="19" spans="1:9" x14ac:dyDescent="0.25">
      <c r="A19">
        <v>3.633</v>
      </c>
      <c r="B19">
        <v>1.21343214393</v>
      </c>
      <c r="C19">
        <v>0.110908490241</v>
      </c>
      <c r="D19">
        <v>3.5735987966499998</v>
      </c>
      <c r="E19">
        <v>3.9581560422199999E-2</v>
      </c>
      <c r="F19">
        <f t="shared" si="0"/>
        <v>0.56700000000000017</v>
      </c>
      <c r="G19">
        <f t="shared" si="1"/>
        <v>5.3178411761348875E-2</v>
      </c>
      <c r="H19">
        <f t="shared" si="2"/>
        <v>1.0719595114877386E-3</v>
      </c>
      <c r="I19">
        <f t="shared" si="3"/>
        <v>5.4250371272836613E-2</v>
      </c>
    </row>
    <row r="20" spans="1:9" x14ac:dyDescent="0.25">
      <c r="A20">
        <v>3.6659999999999999</v>
      </c>
      <c r="B20">
        <v>1.33814547649</v>
      </c>
      <c r="C20">
        <v>0.10724045104799999</v>
      </c>
      <c r="D20">
        <v>2.54407822687</v>
      </c>
      <c r="E20">
        <v>1.0864243827</v>
      </c>
      <c r="F20">
        <f t="shared" si="0"/>
        <v>0.60000000000000009</v>
      </c>
      <c r="G20">
        <f t="shared" si="1"/>
        <v>4.1163179456457664E-2</v>
      </c>
      <c r="H20">
        <f t="shared" si="2"/>
        <v>0</v>
      </c>
      <c r="I20">
        <f t="shared" si="3"/>
        <v>4.1163179456457664E-2</v>
      </c>
    </row>
    <row r="21" spans="1:9" x14ac:dyDescent="0.25">
      <c r="A21">
        <v>3.7</v>
      </c>
      <c r="B21">
        <v>1.4060042015500001</v>
      </c>
      <c r="C21">
        <v>0.18426927409900001</v>
      </c>
      <c r="D21">
        <v>0.837746404818</v>
      </c>
      <c r="E21">
        <v>1.9955329338900001</v>
      </c>
      <c r="F21">
        <f t="shared" si="0"/>
        <v>0.63400000000000034</v>
      </c>
      <c r="G21">
        <f t="shared" si="1"/>
        <v>3.2204014789846601E-2</v>
      </c>
      <c r="H21">
        <f t="shared" si="2"/>
        <v>2.2511149740658012E-2</v>
      </c>
      <c r="I21">
        <f t="shared" si="3"/>
        <v>5.4715164530504609E-2</v>
      </c>
    </row>
    <row r="22" spans="1:9" x14ac:dyDescent="0.25">
      <c r="A22">
        <v>3.7330000000000001</v>
      </c>
      <c r="B22">
        <v>1.3931660643799999</v>
      </c>
      <c r="C22">
        <v>0.27963829311400001</v>
      </c>
      <c r="D22">
        <v>-0.84809097498899999</v>
      </c>
      <c r="E22">
        <v>1.7688044808100001</v>
      </c>
      <c r="F22">
        <f t="shared" si="0"/>
        <v>0.66700000000000026</v>
      </c>
      <c r="G22">
        <f t="shared" si="1"/>
        <v>2.9188809144771594E-2</v>
      </c>
      <c r="H22">
        <f t="shared" si="2"/>
        <v>5.0382097038462456E-2</v>
      </c>
      <c r="I22">
        <f t="shared" si="3"/>
        <v>7.957090618323405E-2</v>
      </c>
    </row>
    <row r="23" spans="1:9" x14ac:dyDescent="0.25">
      <c r="A23">
        <v>3.766</v>
      </c>
      <c r="B23">
        <v>1.3308093981</v>
      </c>
      <c r="C23">
        <v>0.327322802621</v>
      </c>
      <c r="D23">
        <v>-1.8632398720100001</v>
      </c>
      <c r="E23">
        <v>0.65924816476000003</v>
      </c>
      <c r="F23">
        <f t="shared" si="0"/>
        <v>0.70000000000000018</v>
      </c>
      <c r="G23">
        <f t="shared" si="1"/>
        <v>2.9409261153517854E-2</v>
      </c>
      <c r="H23">
        <f t="shared" si="2"/>
        <v>6.4317570687218564E-2</v>
      </c>
      <c r="I23">
        <f t="shared" si="3"/>
        <v>9.3726831840736421E-2</v>
      </c>
    </row>
    <row r="24" spans="1:9" x14ac:dyDescent="0.25">
      <c r="A24">
        <v>3.8</v>
      </c>
      <c r="B24">
        <v>1.2372743986800001</v>
      </c>
      <c r="C24">
        <v>0.32365476342799998</v>
      </c>
      <c r="D24">
        <v>-1.8022537294000001</v>
      </c>
      <c r="E24">
        <v>-0.55687069091700003</v>
      </c>
      <c r="F24">
        <f t="shared" si="0"/>
        <v>0.73399999999999999</v>
      </c>
      <c r="G24">
        <f t="shared" si="1"/>
        <v>2.8068521781822304E-2</v>
      </c>
      <c r="H24">
        <f t="shared" si="2"/>
        <v>6.3245611175730812E-2</v>
      </c>
      <c r="I24">
        <f t="shared" si="3"/>
        <v>9.1314132957553112E-2</v>
      </c>
    </row>
    <row r="25" spans="1:9" x14ac:dyDescent="0.25">
      <c r="A25">
        <v>3.8330000000000002</v>
      </c>
      <c r="B25">
        <v>1.1804197911900001</v>
      </c>
      <c r="C25">
        <v>0.28697437149999999</v>
      </c>
      <c r="D25">
        <v>-0.73249009031699996</v>
      </c>
      <c r="E25">
        <v>-1.5921836655299999</v>
      </c>
      <c r="F25">
        <f t="shared" si="0"/>
        <v>0.76700000000000035</v>
      </c>
      <c r="G25">
        <f t="shared" si="1"/>
        <v>2.6078619217025041E-2</v>
      </c>
      <c r="H25">
        <f t="shared" si="2"/>
        <v>5.2526016061437926E-2</v>
      </c>
      <c r="I25">
        <f t="shared" si="3"/>
        <v>7.8604635278462967E-2</v>
      </c>
    </row>
    <row r="26" spans="1:9" x14ac:dyDescent="0.25">
      <c r="A26">
        <v>3.8660000000000001</v>
      </c>
      <c r="B26">
        <v>1.1767517519999999</v>
      </c>
      <c r="C26">
        <v>0.195273391677</v>
      </c>
      <c r="D26">
        <v>0.77015582270399996</v>
      </c>
      <c r="E26">
        <v>-1.8340518408299999</v>
      </c>
      <c r="F26">
        <f t="shared" si="0"/>
        <v>0.80000000000000027</v>
      </c>
      <c r="G26">
        <f t="shared" si="1"/>
        <v>2.9599181946572992E-2</v>
      </c>
      <c r="H26">
        <f t="shared" si="2"/>
        <v>2.5727028274828978E-2</v>
      </c>
      <c r="I26">
        <f t="shared" si="3"/>
        <v>5.5326210221401967E-2</v>
      </c>
    </row>
    <row r="27" spans="1:9" x14ac:dyDescent="0.25">
      <c r="A27">
        <v>3.9</v>
      </c>
      <c r="B27">
        <v>1.24094243787</v>
      </c>
      <c r="C27">
        <v>0.13108270580199999</v>
      </c>
      <c r="D27">
        <v>1.96896971447</v>
      </c>
      <c r="E27">
        <v>-1.13795783018</v>
      </c>
      <c r="F27">
        <f t="shared" si="0"/>
        <v>0.83400000000000007</v>
      </c>
      <c r="G27">
        <f t="shared" si="1"/>
        <v>3.3839455175655335E-2</v>
      </c>
      <c r="H27">
        <f t="shared" si="2"/>
        <v>6.9677368245241724E-3</v>
      </c>
      <c r="I27">
        <f t="shared" si="3"/>
        <v>4.0807192000179508E-2</v>
      </c>
    </row>
    <row r="28" spans="1:9" x14ac:dyDescent="0.25">
      <c r="A28">
        <v>3.9329999999999998</v>
      </c>
      <c r="B28">
        <v>1.3326434176999999</v>
      </c>
      <c r="C28">
        <v>0.121912607819</v>
      </c>
      <c r="D28">
        <v>2.5426932930100001</v>
      </c>
      <c r="E28">
        <v>-0.43162767413000003</v>
      </c>
      <c r="F28">
        <f t="shared" si="0"/>
        <v>0.86699999999999999</v>
      </c>
      <c r="G28">
        <f t="shared" si="1"/>
        <v>3.8376531501816094E-2</v>
      </c>
      <c r="H28">
        <f t="shared" si="2"/>
        <v>4.287838045658709E-3</v>
      </c>
      <c r="I28">
        <f t="shared" si="3"/>
        <v>4.2664369547474802E-2</v>
      </c>
    </row>
    <row r="29" spans="1:9" x14ac:dyDescent="0.25">
      <c r="A29">
        <v>3.9660000000000002</v>
      </c>
      <c r="B29">
        <v>1.42617841711</v>
      </c>
      <c r="C29">
        <v>0.12924868620499999</v>
      </c>
      <c r="D29">
        <v>2.7684433181100001</v>
      </c>
      <c r="E29">
        <v>-8.15119820643E-3</v>
      </c>
      <c r="F29">
        <f t="shared" si="0"/>
        <v>0.90000000000000036</v>
      </c>
      <c r="G29">
        <f t="shared" si="1"/>
        <v>4.1194615131457391E-2</v>
      </c>
      <c r="H29">
        <f t="shared" si="2"/>
        <v>6.4317570686341823E-3</v>
      </c>
      <c r="I29">
        <f t="shared" si="3"/>
        <v>4.7626372200091575E-2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'Ark1'!Green_Measurement_1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Aimas Lund</dc:creator>
  <cp:lastModifiedBy>Aimas Lund</cp:lastModifiedBy>
  <dcterms:created xsi:type="dcterms:W3CDTF">2017-12-05T13:42:01Z</dcterms:created>
  <dcterms:modified xsi:type="dcterms:W3CDTF">2017-12-05T14:09:30Z</dcterms:modified>
</cp:coreProperties>
</file>