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drawings/drawing2.xml" ContentType="application/vnd.openxmlformats-officedocument.drawing+xml"/>
  <Override PartName="/xl/queryTables/queryTable3.xml" ContentType="application/vnd.openxmlformats-officedocument.spreadsheetml.queryTab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aturka-informatyka\OPERON2020\"/>
    </mc:Choice>
  </mc:AlternateContent>
  <xr:revisionPtr revIDLastSave="0" documentId="8_{05CA0F44-AE64-4093-8A6F-8D0FDE2FB22D}" xr6:coauthVersionLast="47" xr6:coauthVersionMax="47" xr10:uidLastSave="{00000000-0000-0000-0000-000000000000}"/>
  <bookViews>
    <workbookView xWindow="-120" yWindow="-120" windowWidth="29040" windowHeight="15720" activeTab="1" xr2:uid="{803DF26B-1954-4184-B303-A8D8A4B71A31}"/>
  </bookViews>
  <sheets>
    <sheet name="matura" sheetId="2" r:id="rId1"/>
    <sheet name="Arkusz2" sheetId="4" r:id="rId2"/>
    <sheet name="matura (2)" sheetId="3" r:id="rId3"/>
    <sheet name="Arkusz1" sheetId="1" r:id="rId4"/>
  </sheets>
  <definedNames>
    <definedName name="ExternalData_1" localSheetId="0" hidden="1">matura!$A$1:$U$153</definedName>
    <definedName name="ExternalData_1" localSheetId="2" hidden="1">'matura (2)'!$A$1:$U$153</definedName>
    <definedName name="matura_1" localSheetId="3">Arkusz1!$A$1:$U$153</definedName>
  </definedNames>
  <calcPr calcId="191029"/>
  <pivotCaches>
    <pivotCache cacheId="4" r:id="rId5"/>
    <pivotCache cacheId="8" r:id="rId6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O7" i="4" l="1"/>
  <c r="O6" i="4"/>
  <c r="O5" i="4"/>
  <c r="O4" i="4"/>
  <c r="D161" i="1"/>
  <c r="E161" i="1"/>
  <c r="F161" i="1"/>
  <c r="G161" i="1"/>
  <c r="H161" i="1"/>
  <c r="I161" i="1"/>
  <c r="J161" i="1"/>
  <c r="K161" i="1"/>
  <c r="L161" i="1"/>
  <c r="M161" i="1"/>
  <c r="N161" i="1"/>
  <c r="O161" i="1"/>
  <c r="P161" i="1"/>
  <c r="Q161" i="1"/>
  <c r="R161" i="1"/>
  <c r="S161" i="1"/>
  <c r="T161" i="1"/>
  <c r="U161" i="1"/>
  <c r="C161" i="1"/>
  <c r="D160" i="1"/>
  <c r="E160" i="1"/>
  <c r="F160" i="1"/>
  <c r="G160" i="1"/>
  <c r="H160" i="1"/>
  <c r="I160" i="1"/>
  <c r="J160" i="1"/>
  <c r="K160" i="1"/>
  <c r="L160" i="1"/>
  <c r="M160" i="1"/>
  <c r="N160" i="1"/>
  <c r="O160" i="1"/>
  <c r="P160" i="1"/>
  <c r="Q160" i="1"/>
  <c r="R160" i="1"/>
  <c r="S160" i="1"/>
  <c r="T160" i="1"/>
  <c r="U160" i="1"/>
  <c r="C160" i="1"/>
  <c r="D162" i="1"/>
  <c r="E162" i="1"/>
  <c r="F162" i="1"/>
  <c r="G162" i="1"/>
  <c r="H162" i="1"/>
  <c r="I162" i="1"/>
  <c r="J162" i="1"/>
  <c r="K162" i="1"/>
  <c r="L162" i="1"/>
  <c r="M162" i="1"/>
  <c r="N162" i="1"/>
  <c r="O162" i="1"/>
  <c r="P162" i="1"/>
  <c r="Q162" i="1"/>
  <c r="R162" i="1"/>
  <c r="S162" i="1"/>
  <c r="T162" i="1"/>
  <c r="U162" i="1"/>
  <c r="C162" i="1"/>
  <c r="B161" i="3"/>
  <c r="B162" i="3"/>
  <c r="B163" i="3"/>
  <c r="B164" i="3"/>
  <c r="B165" i="3"/>
  <c r="B166" i="3"/>
  <c r="B167" i="3"/>
  <c r="B168" i="3"/>
  <c r="B169" i="3"/>
  <c r="B170" i="3"/>
  <c r="B171" i="3"/>
  <c r="B172" i="3"/>
  <c r="B173" i="3"/>
  <c r="B174" i="3"/>
  <c r="B175" i="3"/>
  <c r="B176" i="3"/>
  <c r="B177" i="3"/>
  <c r="B160" i="3"/>
  <c r="B159" i="3"/>
  <c r="B158" i="3"/>
  <c r="A161" i="3"/>
  <c r="A160" i="3"/>
  <c r="A159" i="3"/>
  <c r="A158" i="3"/>
  <c r="V2" i="2" a="1"/>
  <c r="V2" i="2" s="1"/>
  <c r="V3" i="2" a="1"/>
  <c r="V3" i="2" s="1"/>
  <c r="V4" i="2" a="1"/>
  <c r="V4" i="2" s="1"/>
  <c r="V5" i="2" a="1"/>
  <c r="V5" i="2" s="1"/>
  <c r="V6" i="2" a="1"/>
  <c r="V6" i="2" s="1"/>
  <c r="V7" i="2" a="1"/>
  <c r="V7" i="2" s="1"/>
  <c r="V8" i="2" a="1"/>
  <c r="V8" i="2" s="1"/>
  <c r="V9" i="2" a="1"/>
  <c r="V9" i="2" s="1"/>
  <c r="V10" i="2" a="1"/>
  <c r="V10" i="2" s="1"/>
  <c r="V11" i="2" a="1"/>
  <c r="V11" i="2" s="1"/>
  <c r="V12" i="2" a="1"/>
  <c r="V12" i="2" s="1"/>
  <c r="V13" i="2" a="1"/>
  <c r="V13" i="2" s="1"/>
  <c r="V14" i="2" a="1"/>
  <c r="V14" i="2" s="1"/>
  <c r="V15" i="2" a="1"/>
  <c r="V15" i="2" s="1"/>
  <c r="V16" i="2" a="1"/>
  <c r="V16" i="2" s="1"/>
  <c r="V17" i="2" a="1"/>
  <c r="V17" i="2" s="1"/>
  <c r="V18" i="2" a="1"/>
  <c r="V18" i="2" s="1"/>
  <c r="V19" i="2" a="1"/>
  <c r="V19" i="2" s="1"/>
  <c r="V20" i="2" a="1"/>
  <c r="V20" i="2" s="1"/>
  <c r="V21" i="2" a="1"/>
  <c r="V21" i="2" s="1"/>
  <c r="V22" i="2" a="1"/>
  <c r="V22" i="2" s="1"/>
  <c r="V23" i="2" a="1"/>
  <c r="V23" i="2" s="1"/>
  <c r="V24" i="2" a="1"/>
  <c r="V24" i="2" s="1"/>
  <c r="V25" i="2" a="1"/>
  <c r="V25" i="2" s="1"/>
  <c r="V26" i="2" a="1"/>
  <c r="V26" i="2" s="1"/>
  <c r="V27" i="2" a="1"/>
  <c r="V27" i="2" s="1"/>
  <c r="V28" i="2" a="1"/>
  <c r="V28" i="2" s="1"/>
  <c r="V29" i="2" a="1"/>
  <c r="V29" i="2" s="1"/>
  <c r="V30" i="2" a="1"/>
  <c r="V30" i="2" s="1"/>
  <c r="V31" i="2" a="1"/>
  <c r="V31" i="2" s="1"/>
  <c r="V32" i="2" a="1"/>
  <c r="V32" i="2" s="1"/>
  <c r="V33" i="2" a="1"/>
  <c r="V33" i="2" s="1"/>
  <c r="V34" i="2" a="1"/>
  <c r="V34" i="2" s="1"/>
  <c r="V35" i="2" a="1"/>
  <c r="V35" i="2" s="1"/>
  <c r="V36" i="2" a="1"/>
  <c r="V36" i="2" s="1"/>
  <c r="V37" i="2" a="1"/>
  <c r="V37" i="2" s="1"/>
  <c r="V38" i="2" a="1"/>
  <c r="V38" i="2" s="1"/>
  <c r="V39" i="2" a="1"/>
  <c r="V39" i="2" s="1"/>
  <c r="V40" i="2" a="1"/>
  <c r="V40" i="2" s="1"/>
  <c r="V41" i="2" a="1"/>
  <c r="V41" i="2" s="1"/>
  <c r="V42" i="2" a="1"/>
  <c r="V42" i="2" s="1"/>
  <c r="V43" i="2" a="1"/>
  <c r="V43" i="2" s="1"/>
  <c r="V44" i="2" a="1"/>
  <c r="V44" i="2" s="1"/>
  <c r="V45" i="2" a="1"/>
  <c r="V45" i="2" s="1"/>
  <c r="V46" i="2" a="1"/>
  <c r="V46" i="2" s="1"/>
  <c r="V47" i="2" a="1"/>
  <c r="V47" i="2" s="1"/>
  <c r="V48" i="2" a="1"/>
  <c r="V48" i="2" s="1"/>
  <c r="V49" i="2" a="1"/>
  <c r="V49" i="2" s="1"/>
  <c r="V50" i="2" a="1"/>
  <c r="V50" i="2" s="1"/>
  <c r="V51" i="2" a="1"/>
  <c r="V51" i="2" s="1"/>
  <c r="V52" i="2" a="1"/>
  <c r="V52" i="2" s="1"/>
  <c r="V53" i="2" a="1"/>
  <c r="V53" i="2" s="1"/>
  <c r="V54" i="2" a="1"/>
  <c r="V54" i="2" s="1"/>
  <c r="V55" i="2" a="1"/>
  <c r="V55" i="2" s="1"/>
  <c r="V56" i="2" a="1"/>
  <c r="V56" i="2" s="1"/>
  <c r="V57" i="2" a="1"/>
  <c r="V57" i="2" s="1"/>
  <c r="V58" i="2" a="1"/>
  <c r="V58" i="2" s="1"/>
  <c r="V59" i="2" a="1"/>
  <c r="V59" i="2" s="1"/>
  <c r="V60" i="2" a="1"/>
  <c r="V60" i="2" s="1"/>
  <c r="V61" i="2" a="1"/>
  <c r="V61" i="2" s="1"/>
  <c r="V62" i="2" a="1"/>
  <c r="V62" i="2" s="1"/>
  <c r="V63" i="2" a="1"/>
  <c r="V63" i="2" s="1"/>
  <c r="V64" i="2" a="1"/>
  <c r="V64" i="2" s="1"/>
  <c r="V65" i="2" a="1"/>
  <c r="V65" i="2" s="1"/>
  <c r="V66" i="2" a="1"/>
  <c r="V66" i="2" s="1"/>
  <c r="V67" i="2" a="1"/>
  <c r="V67" i="2" s="1"/>
  <c r="V68" i="2" a="1"/>
  <c r="V68" i="2" s="1"/>
  <c r="V69" i="2" a="1"/>
  <c r="V69" i="2" s="1"/>
  <c r="V70" i="2" a="1"/>
  <c r="V70" i="2" s="1"/>
  <c r="V71" i="2" a="1"/>
  <c r="V71" i="2" s="1"/>
  <c r="V72" i="2" a="1"/>
  <c r="V72" i="2" s="1"/>
  <c r="V73" i="2" a="1"/>
  <c r="V73" i="2" s="1"/>
  <c r="V74" i="2" a="1"/>
  <c r="V74" i="2" s="1"/>
  <c r="V75" i="2" a="1"/>
  <c r="V75" i="2" s="1"/>
  <c r="V76" i="2" a="1"/>
  <c r="V76" i="2" s="1"/>
  <c r="V77" i="2" a="1"/>
  <c r="V77" i="2" s="1"/>
  <c r="V78" i="2" a="1"/>
  <c r="V78" i="2" s="1"/>
  <c r="V79" i="2" a="1"/>
  <c r="V79" i="2" s="1"/>
  <c r="V80" i="2" a="1"/>
  <c r="V80" i="2" s="1"/>
  <c r="V81" i="2" a="1"/>
  <c r="V81" i="2" s="1"/>
  <c r="V82" i="2" a="1"/>
  <c r="V82" i="2" s="1"/>
  <c r="V83" i="2" a="1"/>
  <c r="V83" i="2" s="1"/>
  <c r="V84" i="2" a="1"/>
  <c r="V84" i="2" s="1"/>
  <c r="V85" i="2" a="1"/>
  <c r="V85" i="2" s="1"/>
  <c r="V86" i="2" a="1"/>
  <c r="V86" i="2" s="1"/>
  <c r="V87" i="2" a="1"/>
  <c r="V87" i="2" s="1"/>
  <c r="V88" i="2" a="1"/>
  <c r="V88" i="2" s="1"/>
  <c r="V89" i="2" a="1"/>
  <c r="V89" i="2" s="1"/>
  <c r="V90" i="2" a="1"/>
  <c r="V90" i="2" s="1"/>
  <c r="V91" i="2" a="1"/>
  <c r="V91" i="2" s="1"/>
  <c r="V92" i="2" a="1"/>
  <c r="V92" i="2" s="1"/>
  <c r="V93" i="2" a="1"/>
  <c r="V93" i="2" s="1"/>
  <c r="V94" i="2" a="1"/>
  <c r="V94" i="2" s="1"/>
  <c r="V95" i="2" a="1"/>
  <c r="V95" i="2" s="1"/>
  <c r="V96" i="2" a="1"/>
  <c r="V96" i="2" s="1"/>
  <c r="V97" i="2" a="1"/>
  <c r="V97" i="2" s="1"/>
  <c r="V98" i="2" a="1"/>
  <c r="V98" i="2" s="1"/>
  <c r="V99" i="2" a="1"/>
  <c r="V99" i="2" s="1"/>
  <c r="V100" i="2" a="1"/>
  <c r="V100" i="2" s="1"/>
  <c r="V101" i="2" a="1"/>
  <c r="V101" i="2" s="1"/>
  <c r="V102" i="2" a="1"/>
  <c r="V102" i="2" s="1"/>
  <c r="V103" i="2" a="1"/>
  <c r="V103" i="2" s="1"/>
  <c r="V104" i="2" a="1"/>
  <c r="V104" i="2" s="1"/>
  <c r="V105" i="2" a="1"/>
  <c r="V105" i="2" s="1"/>
  <c r="V106" i="2" a="1"/>
  <c r="V106" i="2" s="1"/>
  <c r="V107" i="2" a="1"/>
  <c r="V107" i="2" s="1"/>
  <c r="V108" i="2" a="1"/>
  <c r="V108" i="2" s="1"/>
  <c r="V109" i="2" a="1"/>
  <c r="V109" i="2" s="1"/>
  <c r="V110" i="2" a="1"/>
  <c r="V110" i="2" s="1"/>
  <c r="V111" i="2" a="1"/>
  <c r="V111" i="2" s="1"/>
  <c r="V112" i="2" a="1"/>
  <c r="V112" i="2" s="1"/>
  <c r="V113" i="2" a="1"/>
  <c r="V113" i="2" s="1"/>
  <c r="V114" i="2" a="1"/>
  <c r="V114" i="2" s="1"/>
  <c r="V115" i="2" a="1"/>
  <c r="V115" i="2" s="1"/>
  <c r="V116" i="2" a="1"/>
  <c r="V116" i="2" s="1"/>
  <c r="V117" i="2" a="1"/>
  <c r="V117" i="2" s="1"/>
  <c r="V118" i="2" a="1"/>
  <c r="V118" i="2" s="1"/>
  <c r="V119" i="2" a="1"/>
  <c r="V119" i="2" s="1"/>
  <c r="V120" i="2" a="1"/>
  <c r="V120" i="2" s="1"/>
  <c r="V121" i="2" a="1"/>
  <c r="V121" i="2" s="1"/>
  <c r="V122" i="2" a="1"/>
  <c r="V122" i="2" s="1"/>
  <c r="V123" i="2" a="1"/>
  <c r="V123" i="2" s="1"/>
  <c r="V124" i="2" a="1"/>
  <c r="V124" i="2" s="1"/>
  <c r="V125" i="2" a="1"/>
  <c r="V125" i="2" s="1"/>
  <c r="V126" i="2" a="1"/>
  <c r="V126" i="2" s="1"/>
  <c r="V127" i="2" a="1"/>
  <c r="V127" i="2" s="1"/>
  <c r="V128" i="2" a="1"/>
  <c r="V128" i="2" s="1"/>
  <c r="V129" i="2" a="1"/>
  <c r="V129" i="2" s="1"/>
  <c r="V130" i="2" a="1"/>
  <c r="V130" i="2" s="1"/>
  <c r="V131" i="2" a="1"/>
  <c r="V131" i="2" s="1"/>
  <c r="V132" i="2" a="1"/>
  <c r="V132" i="2" s="1"/>
  <c r="V133" i="2" a="1"/>
  <c r="V133" i="2" s="1"/>
  <c r="V134" i="2" a="1"/>
  <c r="V134" i="2" s="1"/>
  <c r="V135" i="2" a="1"/>
  <c r="V135" i="2" s="1"/>
  <c r="V136" i="2" a="1"/>
  <c r="V136" i="2" s="1"/>
  <c r="V137" i="2" a="1"/>
  <c r="V137" i="2" s="1"/>
  <c r="V138" i="2" a="1"/>
  <c r="V138" i="2" s="1"/>
  <c r="V139" i="2" a="1"/>
  <c r="V139" i="2" s="1"/>
  <c r="V140" i="2" a="1"/>
  <c r="V140" i="2" s="1"/>
  <c r="V141" i="2" a="1"/>
  <c r="V141" i="2" s="1"/>
  <c r="V142" i="2" a="1"/>
  <c r="V142" i="2" s="1"/>
  <c r="V143" i="2" a="1"/>
  <c r="V143" i="2" s="1"/>
  <c r="V144" i="2" a="1"/>
  <c r="V144" i="2" s="1"/>
  <c r="V145" i="2" a="1"/>
  <c r="V145" i="2" s="1"/>
  <c r="V146" i="2" a="1"/>
  <c r="V146" i="2" s="1"/>
  <c r="V147" i="2" a="1"/>
  <c r="V147" i="2" s="1"/>
  <c r="V148" i="2" a="1"/>
  <c r="V148" i="2" s="1"/>
  <c r="V149" i="2" a="1"/>
  <c r="V149" i="2" s="1"/>
  <c r="V150" i="2" a="1"/>
  <c r="V150" i="2" s="1"/>
  <c r="V151" i="2" a="1"/>
  <c r="V151" i="2" s="1"/>
  <c r="V152" i="2" a="1"/>
  <c r="V152" i="2" s="1"/>
  <c r="V153" i="2" a="1"/>
  <c r="V153" i="2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F6A9934-BC98-4CE5-AD3F-D5501D0FFA39}" name="matura" type="6" refreshedVersion="8" background="1" saveData="1">
    <textPr codePage="932" sourceFile="E:\maturka-informatyka\OPERON2020\matura.txt">
      <textFields count="21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xr16:uid="{07C27456-4E10-4695-90ED-280EB212FE2D}" keepAlive="1" name="Zapytanie — matura" description="Połączenie z zapytaniem „matura” w skoroszycie." type="5" refreshedVersion="8" background="1" saveData="1">
    <dbPr connection="Provider=Microsoft.Mashup.OleDb.1;Data Source=$Workbook$;Location=matura;Extended Properties=&quot;&quot;" command="SELECT * FROM [matura]"/>
  </connection>
  <connection id="3" xr16:uid="{E7F149D8-ABDB-4FE3-BF9B-E49618FB8852}" keepAlive="1" name="Zapytanie — matura (2)" description="Połączenie z zapytaniem „matura (2)” w skoroszycie." type="5" refreshedVersion="8" background="1" saveData="1">
    <dbPr connection="Provider=Microsoft.Mashup.OleDb.1;Data Source=$Workbook$;Location=&quot;matura (2)&quot;;Extended Properties=&quot;&quot;" command="SELECT * FROM [matura (2)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<sst xmlns="http://schemas.openxmlformats.org/spreadsheetml/2006/main" count="570" uniqueCount="50">
  <si>
    <t>KLASA</t>
  </si>
  <si>
    <t>PESEL</t>
  </si>
  <si>
    <t>Biologia-R</t>
  </si>
  <si>
    <t>Chemia-R</t>
  </si>
  <si>
    <t>Fizyka-R</t>
  </si>
  <si>
    <t>Geografia-R</t>
  </si>
  <si>
    <t>Historia-R</t>
  </si>
  <si>
    <t>Informatyka-R</t>
  </si>
  <si>
    <t>Angielski-P</t>
  </si>
  <si>
    <t>Angielski-R</t>
  </si>
  <si>
    <t>Francuski-P</t>
  </si>
  <si>
    <t>Francuski-R</t>
  </si>
  <si>
    <t>Hiszpañski-P</t>
  </si>
  <si>
    <t>Hiszpañski-R</t>
  </si>
  <si>
    <t>Niemiecki-P</t>
  </si>
  <si>
    <t>Niemiecki-R</t>
  </si>
  <si>
    <t>Matematyka-P</t>
  </si>
  <si>
    <t>Matematyka-R</t>
  </si>
  <si>
    <t>Polski-P</t>
  </si>
  <si>
    <t>Polski-R</t>
  </si>
  <si>
    <t>WOS-R</t>
  </si>
  <si>
    <t>A</t>
  </si>
  <si>
    <t>B</t>
  </si>
  <si>
    <t>C</t>
  </si>
  <si>
    <t>E</t>
  </si>
  <si>
    <t>H</t>
  </si>
  <si>
    <t>Kolumna1</t>
  </si>
  <si>
    <t>Etykiety wierszy</t>
  </si>
  <si>
    <t>Suma końcowa</t>
  </si>
  <si>
    <t>Etykiety kolumn</t>
  </si>
  <si>
    <t>94063002080 Suma</t>
  </si>
  <si>
    <t>95052600643 Suma</t>
  </si>
  <si>
    <t>95100700282 Suma</t>
  </si>
  <si>
    <t>95121002200 Suma</t>
  </si>
  <si>
    <t>przedmiot</t>
  </si>
  <si>
    <t>srednia</t>
  </si>
  <si>
    <t>Hiszpaki-P</t>
  </si>
  <si>
    <t>Hiszpaki-R</t>
  </si>
  <si>
    <t>SREDNIA</t>
  </si>
  <si>
    <t>ILEOSOB</t>
  </si>
  <si>
    <t>wynik</t>
  </si>
  <si>
    <t>Suma z 80</t>
  </si>
  <si>
    <t>&lt;0,30&gt;</t>
  </si>
  <si>
    <t>&lt;31,50&gt;</t>
  </si>
  <si>
    <t>&lt;51,75&gt;</t>
  </si>
  <si>
    <t>&lt;76,90&gt;</t>
  </si>
  <si>
    <t>&lt;91,99&gt;</t>
  </si>
  <si>
    <t>&lt;100&gt;</t>
  </si>
  <si>
    <t>PRZEDZIAL</t>
  </si>
  <si>
    <t>ILEWYNIKOW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</si>
</sst>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4" tint="0.79998168889431442"/>
        <bgColor theme="4" tint="0.79998168889431442"/>
      </patternFill>
    </fill>
  </fills>
  <borders count="13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 style="thin">
        <color rgb="FF999999"/>
      </left>
      <right/>
      <top style="thin">
        <color rgb="FF999999"/>
      </top>
      <bottom/>
      <diagonal/>
    </border>
    <border>
      <left style="thin">
        <color indexed="65"/>
      </left>
      <right/>
      <top style="thin">
        <color rgb="FF999999"/>
      </top>
      <bottom/>
      <diagonal/>
    </border>
    <border>
      <left style="thin">
        <color indexed="65"/>
      </left>
      <right style="thin">
        <color rgb="FF999999"/>
      </right>
      <top style="thin">
        <color rgb="FF999999"/>
      </top>
      <bottom/>
      <diagonal/>
    </border>
    <border>
      <left style="thin">
        <color rgb="FF999999"/>
      </left>
      <right/>
      <top style="thin">
        <color indexed="65"/>
      </top>
      <bottom/>
      <diagonal/>
    </border>
    <border>
      <left style="thin">
        <color indexed="65"/>
      </left>
      <right/>
      <top style="thin">
        <color indexed="65"/>
      </top>
      <bottom/>
      <diagonal/>
    </border>
    <border>
      <left style="thin">
        <color indexed="65"/>
      </left>
      <right style="thin">
        <color rgb="FF999999"/>
      </right>
      <top style="thin">
        <color indexed="65"/>
      </top>
      <bottom/>
      <diagonal/>
    </border>
    <border>
      <left style="thin">
        <color rgb="FF999999"/>
      </left>
      <right/>
      <top style="thin">
        <color indexed="65"/>
      </top>
      <bottom style="thin">
        <color rgb="FF999999"/>
      </bottom>
      <diagonal/>
    </border>
    <border>
      <left style="thin">
        <color indexed="65"/>
      </left>
      <right/>
      <top style="thin">
        <color indexed="65"/>
      </top>
      <bottom style="thin">
        <color rgb="FF999999"/>
      </bottom>
      <diagonal/>
    </border>
    <border>
      <left style="thin">
        <color indexed="65"/>
      </left>
      <right style="thin">
        <color rgb="FF999999"/>
      </right>
      <top style="thin">
        <color indexed="65"/>
      </top>
      <bottom style="thin">
        <color rgb="FF999999"/>
      </bottom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NumberFormat="1"/>
    <xf numFmtId="0" fontId="1" fillId="2" borderId="1" xfId="0" applyFont="1" applyFill="1" applyBorder="1"/>
    <xf numFmtId="0" fontId="1" fillId="2" borderId="2" xfId="0" applyFont="1" applyFill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0" xfId="0" pivotButton="1"/>
    <xf numFmtId="0" fontId="0" fillId="0" borderId="0" xfId="0" applyAlignment="1">
      <alignment horizontal="left"/>
    </xf>
    <xf numFmtId="0" fontId="2" fillId="3" borderId="0" xfId="0" applyFont="1" applyFill="1"/>
    <xf numFmtId="0" fontId="2" fillId="3" borderId="12" xfId="0" applyFont="1" applyFill="1" applyBorder="1"/>
  </cellXfs>
  <cellStyles count="1">
    <cellStyle name="Normalny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2.xml"/><Relationship Id="rId11" Type="http://schemas.openxmlformats.org/officeDocument/2006/relationships/sheetMetadata" Target="metadata.xml"/><Relationship Id="rId5" Type="http://schemas.openxmlformats.org/officeDocument/2006/relationships/pivotCacheDefinition" Target="pivotCache/pivotCacheDefinition1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Arkusz2!$N$2</c:f>
              <c:strCache>
                <c:ptCount val="1"/>
                <c:pt idx="0">
                  <c:v>ILEWYNIKOW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5"/>
            <c:bubble3D val="0"/>
            <c:spPr>
              <a:solidFill>
                <a:schemeClr val="accent6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Lbls>
            <c:spPr>
              <a:pattFill prst="pct75">
                <a:fgClr>
                  <a:schemeClr val="dk1">
                    <a:lumMod val="75000"/>
                    <a:lumOff val="25000"/>
                  </a:schemeClr>
                </a:fgClr>
                <a:bgClr>
                  <a:schemeClr val="dk1">
                    <a:lumMod val="65000"/>
                    <a:lumOff val="35000"/>
                  </a:scheme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pl-PL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dk1">
                      <a:lumMod val="50000"/>
                      <a:lumOff val="50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Arkusz2!$M$3:$M$8</c:f>
              <c:strCache>
                <c:ptCount val="6"/>
                <c:pt idx="0">
                  <c:v>&lt;0,30&gt;</c:v>
                </c:pt>
                <c:pt idx="1">
                  <c:v>&lt;31,50&gt;</c:v>
                </c:pt>
                <c:pt idx="2">
                  <c:v>&lt;51,75&gt;</c:v>
                </c:pt>
                <c:pt idx="3">
                  <c:v>&lt;76,90&gt;</c:v>
                </c:pt>
                <c:pt idx="4">
                  <c:v>&lt;91,99&gt;</c:v>
                </c:pt>
                <c:pt idx="5">
                  <c:v>&lt;100&gt;</c:v>
                </c:pt>
              </c:strCache>
            </c:strRef>
          </c:cat>
          <c:val>
            <c:numRef>
              <c:f>Arkusz2!$N$3:$N$8</c:f>
              <c:numCache>
                <c:formatCode>General</c:formatCode>
                <c:ptCount val="6"/>
                <c:pt idx="0">
                  <c:v>0</c:v>
                </c:pt>
                <c:pt idx="1">
                  <c:v>17</c:v>
                </c:pt>
                <c:pt idx="2">
                  <c:v>59</c:v>
                </c:pt>
                <c:pt idx="3">
                  <c:v>42</c:v>
                </c:pt>
                <c:pt idx="4">
                  <c:v>27</c:v>
                </c:pt>
                <c:pt idx="5">
                  <c:v>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25A-4ED9-9D1B-7CCCA088CC0E}"/>
            </c:ext>
          </c:extLst>
        </c:ser>
        <c:ser>
          <c:idx val="1"/>
          <c:order val="1"/>
          <c:tx>
            <c:strRef>
              <c:f>Arkusz2!$O$2</c:f>
              <c:strCache>
                <c:ptCount val="1"/>
                <c:pt idx="0">
                  <c:v>SREDNIA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5"/>
            <c:bubble3D val="0"/>
            <c:spPr>
              <a:solidFill>
                <a:schemeClr val="accent6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Lbls>
            <c:spPr>
              <a:pattFill prst="pct75">
                <a:fgClr>
                  <a:schemeClr val="dk1">
                    <a:lumMod val="75000"/>
                    <a:lumOff val="25000"/>
                  </a:schemeClr>
                </a:fgClr>
                <a:bgClr>
                  <a:schemeClr val="dk1">
                    <a:lumMod val="65000"/>
                    <a:lumOff val="35000"/>
                  </a:scheme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pl-PL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dk1">
                      <a:lumMod val="50000"/>
                      <a:lumOff val="50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Arkusz2!$M$3:$M$8</c:f>
              <c:strCache>
                <c:ptCount val="6"/>
                <c:pt idx="0">
                  <c:v>&lt;0,30&gt;</c:v>
                </c:pt>
                <c:pt idx="1">
                  <c:v>&lt;31,50&gt;</c:v>
                </c:pt>
                <c:pt idx="2">
                  <c:v>&lt;51,75&gt;</c:v>
                </c:pt>
                <c:pt idx="3">
                  <c:v>&lt;76,90&gt;</c:v>
                </c:pt>
                <c:pt idx="4">
                  <c:v>&lt;91,99&gt;</c:v>
                </c:pt>
                <c:pt idx="5">
                  <c:v>&lt;100&gt;</c:v>
                </c:pt>
              </c:strCache>
            </c:strRef>
          </c:cat>
          <c:val>
            <c:numRef>
              <c:f>Arkusz2!$O$3:$O$8</c:f>
              <c:numCache>
                <c:formatCode>General</c:formatCode>
                <c:ptCount val="6"/>
                <c:pt idx="0">
                  <c:v>0</c:v>
                </c:pt>
                <c:pt idx="1">
                  <c:v>43.764705882352942</c:v>
                </c:pt>
                <c:pt idx="2">
                  <c:v>63.66101694915254</c:v>
                </c:pt>
                <c:pt idx="3">
                  <c:v>82.428571428571431</c:v>
                </c:pt>
                <c:pt idx="4">
                  <c:v>94.592592592592595</c:v>
                </c:pt>
                <c:pt idx="5">
                  <c:v>100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25A-4ED9-9D1B-7CCCA088CC0E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0" i="0" u="none" strike="noStrike" kern="1200" cap="all" baseline="0">
              <a:solidFill>
                <a:schemeClr val="lt1"/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view3D>
      <c:rotX val="15"/>
      <c:rotY val="20"/>
      <c:depthPercent val="100"/>
      <c:rAngAx val="1"/>
    </c:view3D>
    <c:floor>
      <c:thickness val="0"/>
      <c:spPr>
        <a:solidFill>
          <a:schemeClr val="bg2">
            <a:lumMod val="75000"/>
            <a:alpha val="27000"/>
          </a:schemeClr>
        </a:solidFill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clustered"/>
        <c:varyColors val="0"/>
        <c:ser>
          <c:idx val="0"/>
          <c:order val="0"/>
          <c:tx>
            <c:strRef>
              <c:f>Arkusz1!$B$161</c:f>
              <c:strCache>
                <c:ptCount val="1"/>
                <c:pt idx="0">
                  <c:v>SREDNIA</c:v>
                </c:pt>
              </c:strCache>
            </c:strRef>
          </c:tx>
          <c:spPr>
            <a:solidFill>
              <a:schemeClr val="accent1">
                <a:alpha val="88000"/>
              </a:schemeClr>
            </a:solidFill>
            <a:ln>
              <a:solidFill>
                <a:schemeClr val="accent1">
                  <a:lumMod val="50000"/>
                </a:schemeClr>
              </a:solidFill>
            </a:ln>
            <a:effectLst/>
            <a:scene3d>
              <a:camera prst="orthographicFront"/>
              <a:lightRig rig="threePt" dir="t"/>
            </a:scene3d>
            <a:sp3d prstMaterial="flat">
              <a:contourClr>
                <a:schemeClr val="accent1">
                  <a:lumMod val="50000"/>
                </a:schemeClr>
              </a:contourClr>
            </a:sp3d>
          </c:spPr>
          <c:invertIfNegative val="0"/>
          <c:dLbls>
            <c:spPr>
              <a:solidFill>
                <a:schemeClr val="accent1">
                  <a:alpha val="30000"/>
                </a:schemeClr>
              </a:solidFill>
              <a:ln>
                <a:solidFill>
                  <a:schemeClr val="lt1">
                    <a:alpha val="50000"/>
                  </a:schemeClr>
                </a:solidFill>
                <a:round/>
              </a:ln>
              <a:effectLst>
                <a:outerShdw blurRad="63500" dist="889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pl-PL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50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Arkusz1!$C$160:$U$160</c:f>
              <c:strCache>
                <c:ptCount val="19"/>
                <c:pt idx="0">
                  <c:v>Biologia-R</c:v>
                </c:pt>
                <c:pt idx="1">
                  <c:v>Chemia-R</c:v>
                </c:pt>
                <c:pt idx="2">
                  <c:v>Fizyka-R</c:v>
                </c:pt>
                <c:pt idx="3">
                  <c:v>Geografia-R</c:v>
                </c:pt>
                <c:pt idx="4">
                  <c:v>Historia-R</c:v>
                </c:pt>
                <c:pt idx="5">
                  <c:v>Informatyka-R</c:v>
                </c:pt>
                <c:pt idx="6">
                  <c:v>Angielski-P</c:v>
                </c:pt>
                <c:pt idx="7">
                  <c:v>Angielski-R</c:v>
                </c:pt>
                <c:pt idx="8">
                  <c:v>Francuski-P</c:v>
                </c:pt>
                <c:pt idx="9">
                  <c:v>Francuski-R</c:v>
                </c:pt>
                <c:pt idx="10">
                  <c:v>Hiszpaki-P</c:v>
                </c:pt>
                <c:pt idx="11">
                  <c:v>Hiszpaki-R</c:v>
                </c:pt>
                <c:pt idx="12">
                  <c:v>Niemiecki-P</c:v>
                </c:pt>
                <c:pt idx="13">
                  <c:v>Niemiecki-R</c:v>
                </c:pt>
                <c:pt idx="14">
                  <c:v>Matematyka-P</c:v>
                </c:pt>
                <c:pt idx="15">
                  <c:v>Matematyka-R</c:v>
                </c:pt>
                <c:pt idx="16">
                  <c:v>Polski-P</c:v>
                </c:pt>
                <c:pt idx="17">
                  <c:v>Polski-R</c:v>
                </c:pt>
                <c:pt idx="18">
                  <c:v>WOS-R</c:v>
                </c:pt>
              </c:strCache>
            </c:strRef>
          </c:cat>
          <c:val>
            <c:numRef>
              <c:f>Arkusz1!$C$161:$U$161</c:f>
              <c:numCache>
                <c:formatCode>General</c:formatCode>
                <c:ptCount val="19"/>
                <c:pt idx="0">
                  <c:v>66.599999999999994</c:v>
                </c:pt>
                <c:pt idx="1">
                  <c:v>59.55</c:v>
                </c:pt>
                <c:pt idx="2">
                  <c:v>63.26</c:v>
                </c:pt>
                <c:pt idx="3">
                  <c:v>65.56</c:v>
                </c:pt>
                <c:pt idx="4">
                  <c:v>77.8</c:v>
                </c:pt>
                <c:pt idx="5">
                  <c:v>77.2</c:v>
                </c:pt>
                <c:pt idx="6">
                  <c:v>92.71</c:v>
                </c:pt>
                <c:pt idx="7">
                  <c:v>77.64</c:v>
                </c:pt>
                <c:pt idx="8">
                  <c:v>79.400000000000006</c:v>
                </c:pt>
                <c:pt idx="9">
                  <c:v>80.5</c:v>
                </c:pt>
                <c:pt idx="10">
                  <c:v>89.89</c:v>
                </c:pt>
                <c:pt idx="11">
                  <c:v>70.2</c:v>
                </c:pt>
                <c:pt idx="12">
                  <c:v>98.4</c:v>
                </c:pt>
                <c:pt idx="13">
                  <c:v>79.5</c:v>
                </c:pt>
                <c:pt idx="14">
                  <c:v>73.790000000000006</c:v>
                </c:pt>
                <c:pt idx="15">
                  <c:v>59.44</c:v>
                </c:pt>
                <c:pt idx="16">
                  <c:v>61.91</c:v>
                </c:pt>
                <c:pt idx="17">
                  <c:v>67.55</c:v>
                </c:pt>
                <c:pt idx="18">
                  <c:v>56.32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DB5-4884-A12A-077051255766}"/>
            </c:ext>
          </c:extLst>
        </c:ser>
        <c:ser>
          <c:idx val="1"/>
          <c:order val="1"/>
          <c:tx>
            <c:strRef>
              <c:f>Arkusz1!$B$162</c:f>
              <c:strCache>
                <c:ptCount val="1"/>
                <c:pt idx="0">
                  <c:v>ILEOSOB</c:v>
                </c:pt>
              </c:strCache>
            </c:strRef>
          </c:tx>
          <c:spPr>
            <a:solidFill>
              <a:schemeClr val="accent2">
                <a:alpha val="88000"/>
              </a:schemeClr>
            </a:solidFill>
            <a:ln>
              <a:solidFill>
                <a:schemeClr val="accent2">
                  <a:lumMod val="50000"/>
                </a:schemeClr>
              </a:solidFill>
            </a:ln>
            <a:effectLst/>
            <a:scene3d>
              <a:camera prst="orthographicFront"/>
              <a:lightRig rig="threePt" dir="t"/>
            </a:scene3d>
            <a:sp3d prstMaterial="flat">
              <a:contourClr>
                <a:schemeClr val="accent2">
                  <a:lumMod val="50000"/>
                </a:schemeClr>
              </a:contourClr>
            </a:sp3d>
          </c:spPr>
          <c:invertIfNegative val="0"/>
          <c:dLbls>
            <c:spPr>
              <a:solidFill>
                <a:schemeClr val="accent2">
                  <a:alpha val="30000"/>
                </a:schemeClr>
              </a:solidFill>
              <a:ln>
                <a:solidFill>
                  <a:schemeClr val="lt1">
                    <a:alpha val="50000"/>
                  </a:schemeClr>
                </a:solidFill>
                <a:round/>
              </a:ln>
              <a:effectLst>
                <a:outerShdw blurRad="63500" dist="889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pl-PL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50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Arkusz1!$C$160:$U$160</c:f>
              <c:strCache>
                <c:ptCount val="19"/>
                <c:pt idx="0">
                  <c:v>Biologia-R</c:v>
                </c:pt>
                <c:pt idx="1">
                  <c:v>Chemia-R</c:v>
                </c:pt>
                <c:pt idx="2">
                  <c:v>Fizyka-R</c:v>
                </c:pt>
                <c:pt idx="3">
                  <c:v>Geografia-R</c:v>
                </c:pt>
                <c:pt idx="4">
                  <c:v>Historia-R</c:v>
                </c:pt>
                <c:pt idx="5">
                  <c:v>Informatyka-R</c:v>
                </c:pt>
                <c:pt idx="6">
                  <c:v>Angielski-P</c:v>
                </c:pt>
                <c:pt idx="7">
                  <c:v>Angielski-R</c:v>
                </c:pt>
                <c:pt idx="8">
                  <c:v>Francuski-P</c:v>
                </c:pt>
                <c:pt idx="9">
                  <c:v>Francuski-R</c:v>
                </c:pt>
                <c:pt idx="10">
                  <c:v>Hiszpaki-P</c:v>
                </c:pt>
                <c:pt idx="11">
                  <c:v>Hiszpaki-R</c:v>
                </c:pt>
                <c:pt idx="12">
                  <c:v>Niemiecki-P</c:v>
                </c:pt>
                <c:pt idx="13">
                  <c:v>Niemiecki-R</c:v>
                </c:pt>
                <c:pt idx="14">
                  <c:v>Matematyka-P</c:v>
                </c:pt>
                <c:pt idx="15">
                  <c:v>Matematyka-R</c:v>
                </c:pt>
                <c:pt idx="16">
                  <c:v>Polski-P</c:v>
                </c:pt>
                <c:pt idx="17">
                  <c:v>Polski-R</c:v>
                </c:pt>
                <c:pt idx="18">
                  <c:v>WOS-R</c:v>
                </c:pt>
              </c:strCache>
            </c:strRef>
          </c:cat>
          <c:val>
            <c:numRef>
              <c:f>Arkusz1!$C$162:$U$162</c:f>
              <c:numCache>
                <c:formatCode>General</c:formatCode>
                <c:ptCount val="19"/>
                <c:pt idx="0">
                  <c:v>40</c:v>
                </c:pt>
                <c:pt idx="1">
                  <c:v>33</c:v>
                </c:pt>
                <c:pt idx="2">
                  <c:v>27</c:v>
                </c:pt>
                <c:pt idx="3">
                  <c:v>32</c:v>
                </c:pt>
                <c:pt idx="4">
                  <c:v>20</c:v>
                </c:pt>
                <c:pt idx="5">
                  <c:v>5</c:v>
                </c:pt>
                <c:pt idx="6">
                  <c:v>146</c:v>
                </c:pt>
                <c:pt idx="7">
                  <c:v>101</c:v>
                </c:pt>
                <c:pt idx="8">
                  <c:v>5</c:v>
                </c:pt>
                <c:pt idx="9">
                  <c:v>2</c:v>
                </c:pt>
                <c:pt idx="10">
                  <c:v>19</c:v>
                </c:pt>
                <c:pt idx="11">
                  <c:v>20</c:v>
                </c:pt>
                <c:pt idx="12">
                  <c:v>5</c:v>
                </c:pt>
                <c:pt idx="13">
                  <c:v>2</c:v>
                </c:pt>
                <c:pt idx="14">
                  <c:v>152</c:v>
                </c:pt>
                <c:pt idx="15">
                  <c:v>61</c:v>
                </c:pt>
                <c:pt idx="16">
                  <c:v>152</c:v>
                </c:pt>
                <c:pt idx="17">
                  <c:v>53</c:v>
                </c:pt>
                <c:pt idx="18">
                  <c:v>19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DB5-4884-A12A-077051255766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84"/>
        <c:gapDepth val="53"/>
        <c:shape val="box"/>
        <c:axId val="316636688"/>
        <c:axId val="59318624"/>
        <c:axId val="0"/>
      </c:bar3DChart>
      <c:catAx>
        <c:axId val="3166366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59318624"/>
        <c:crosses val="autoZero"/>
        <c:auto val="1"/>
        <c:lblAlgn val="ctr"/>
        <c:lblOffset val="100"/>
        <c:noMultiLvlLbl val="0"/>
      </c:catAx>
      <c:valAx>
        <c:axId val="59318624"/>
        <c:scaling>
          <c:orientation val="minMax"/>
        </c:scaling>
        <c:delete val="1"/>
        <c:axPos val="l"/>
        <c:numFmt formatCode="General" sourceLinked="1"/>
        <c:majorTickMark val="out"/>
        <c:minorTickMark val="none"/>
        <c:tickLblPos val="nextTo"/>
        <c:crossAx val="3166366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6350" cap="flat" cmpd="sng" algn="ctr">
      <a:solidFill>
        <a:schemeClr val="dk1">
          <a:tint val="7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3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91">
  <cs:axisTitle>
    <cs:lnRef idx="0"/>
    <cs:fillRef idx="0"/>
    <cs:effectRef idx="0"/>
    <cs:fontRef idx="minor">
      <a:schemeClr val="lt1">
        <a:lumMod val="75000"/>
      </a:schemeClr>
    </cs:fontRef>
    <cs:defRPr sz="900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6350" cap="flat" cmpd="sng" algn="ctr">
        <a:solidFill>
          <a:schemeClr val="dk1">
            <a:tint val="75000"/>
          </a:schemeClr>
        </a:solidFill>
        <a:round/>
      </a:ln>
    </cs:spPr>
    <cs:defRPr sz="1000" kern="1200"/>
  </cs:chartArea>
  <cs:dataLabel>
    <cs:lnRef idx="0"/>
    <cs:fillRef idx="0">
      <cs:styleClr val="auto"/>
    </cs:fillRef>
    <cs:effectRef idx="0"/>
    <cs:fontRef idx="minor">
      <a:schemeClr val="lt1"/>
    </cs:fontRef>
    <cs:spPr>
      <a:solidFill>
        <a:schemeClr val="phClr">
          <a:alpha val="30000"/>
        </a:schemeClr>
      </a:solidFill>
      <a:ln>
        <a:solidFill>
          <a:schemeClr val="lt1">
            <a:alpha val="50000"/>
          </a:schemeClr>
        </a:solidFill>
        <a:round/>
      </a:ln>
      <a:effectLst>
        <a:outerShdw blurRad="63500" dist="88900" dir="2700000" algn="tl" rotWithShape="0">
          <a:prstClr val="black">
            <a:alpha val="40000"/>
          </a:prstClr>
        </a:outerShdw>
      </a:effectLst>
    </cs:spPr>
    <cs:defRPr sz="900" b="1" i="0" u="none" strike="noStrike" kern="1200" baseline="0"/>
  </cs:dataLabel>
  <cs:dataLabelCallout>
    <cs:lnRef idx="0"/>
    <cs:fillRef idx="0">
      <cs:styleClr val="auto"/>
    </cs:fillRef>
    <cs:effectRef idx="0"/>
    <cs:fontRef idx="minor">
      <a:schemeClr val="lt1"/>
    </cs:fontRef>
    <cs:spPr>
      <a:solidFill>
        <a:schemeClr val="phClr">
          <a:alpha val="30000"/>
        </a:schemeClr>
      </a:solidFill>
      <a:ln>
        <a:solidFill>
          <a:schemeClr val="lt1">
            <a:alpha val="50000"/>
          </a:schemeClr>
        </a:solidFill>
        <a:round/>
      </a:ln>
      <a:effectLst>
        <a:outerShdw blurRad="63500" dist="88900" dir="2700000" algn="tl" rotWithShape="0">
          <a:prstClr val="black">
            <a:alpha val="40000"/>
          </a:prstClr>
        </a:outerShdw>
      </a:effectLst>
    </cs:spPr>
    <cs:defRPr sz="9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>
          <a:alpha val="88000"/>
        </a:schemeClr>
      </a:solidFill>
      <a:ln>
        <a:solidFill>
          <a:schemeClr val="phClr">
            <a:lumMod val="50000"/>
          </a:schemeClr>
        </a:solidFill>
      </a:ln>
    </cs:spPr>
  </cs:dataPoint>
  <cs:dataPoint3D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>
          <a:alpha val="88000"/>
        </a:schemeClr>
      </a:solidFill>
      <a:ln>
        <a:solidFill>
          <a:schemeClr val="phClr">
            <a:lumMod val="50000"/>
          </a:schemeClr>
        </a:solidFill>
      </a:ln>
      <a:scene3d>
        <a:camera prst="orthographicFront"/>
        <a:lightRig rig="threePt" dir="t"/>
      </a:scene3d>
      <a:sp3d prstMaterial="flat"/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dk1">
            <a:lumMod val="75000"/>
            <a:lumOff val="25000"/>
          </a:schemeClr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solidFill>
        <a:schemeClr val="bg2">
          <a:lumMod val="75000"/>
          <a:alpha val="27000"/>
        </a:schemeClr>
      </a:solidFill>
      <a:sp3d/>
    </cs:spPr>
  </cs:floor>
  <cs:gridlineMajor>
    <cs:lnRef idx="0"/>
    <cs:fillRef idx="0"/>
    <cs:effectRef idx="0"/>
    <cs:fontRef idx="minor">
      <a:schemeClr val="tx1"/>
    </cs:fontRef>
    <cs:spPr>
      <a:ln w="9525">
        <a:solidFill>
          <a:schemeClr val="lt1">
            <a:lumMod val="50000"/>
          </a:schemeClr>
        </a:solidFill>
      </a:ln>
    </cs:spPr>
  </cs:gridlineMajor>
  <cs:gridlineMinor>
    <cs:lnRef idx="0"/>
    <cs:fillRef idx="0"/>
    <cs:effectRef idx="0"/>
    <cs:fontRef idx="minor">
      <a:schemeClr val="tx1"/>
    </cs:fontRef>
    <cs:spPr>
      <a:ln w="9525">
        <a:solidFill>
          <a:schemeClr val="lt1">
            <a:lumMod val="40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/>
    </cs:fontRef>
    <cs:defRPr sz="1800" b="0" kern="1200" cap="all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sp3d/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306160</xdr:colOff>
      <xdr:row>11</xdr:row>
      <xdr:rowOff>70757</xdr:rowOff>
    </xdr:from>
    <xdr:to>
      <xdr:col>17</xdr:col>
      <xdr:colOff>428624</xdr:colOff>
      <xdr:row>25</xdr:row>
      <xdr:rowOff>146957</xdr:rowOff>
    </xdr:to>
    <xdr:graphicFrame macro="">
      <xdr:nvGraphicFramePr>
        <xdr:cNvPr id="3" name="Wykres 2">
          <a:extLst>
            <a:ext uri="{FF2B5EF4-FFF2-40B4-BE49-F238E27FC236}">
              <a16:creationId xmlns:a16="http://schemas.microsoft.com/office/drawing/2014/main" id="{42E6E4CE-3A67-C168-2F6E-C0B9E37F897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152399</xdr:colOff>
      <xdr:row>163</xdr:row>
      <xdr:rowOff>52387</xdr:rowOff>
    </xdr:from>
    <xdr:to>
      <xdr:col>17</xdr:col>
      <xdr:colOff>180974</xdr:colOff>
      <xdr:row>187</xdr:row>
      <xdr:rowOff>47625</xdr:rowOff>
    </xdr:to>
    <xdr:graphicFrame macro="">
      <xdr:nvGraphicFramePr>
        <xdr:cNvPr id="2" name="Wykres 1">
          <a:extLst>
            <a:ext uri="{FF2B5EF4-FFF2-40B4-BE49-F238E27FC236}">
              <a16:creationId xmlns:a16="http://schemas.microsoft.com/office/drawing/2014/main" id="{13AFADF4-D795-7AAE-69FC-E0965655566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Wiktor Gleń" refreshedDate="45253.917862037037" createdVersion="8" refreshedVersion="8" minRefreshableVersion="3" recordCount="153" xr:uid="{65013652-6164-412C-B9DB-520BC2F15F6A}">
  <cacheSource type="worksheet">
    <worksheetSource ref="A1:V1048576" sheet="matura"/>
  </cacheSource>
  <cacheFields count="22">
    <cacheField name="KLASA" numFmtId="0">
      <sharedItems containsBlank="1" count="6">
        <s v="A"/>
        <s v="B"/>
        <s v="C"/>
        <s v="E"/>
        <s v="H"/>
        <m/>
      </sharedItems>
    </cacheField>
    <cacheField name="PESEL" numFmtId="0">
      <sharedItems containsString="0" containsBlank="1" containsNumber="1" containsInteger="1" minValue="94011110436" maxValue="96011200502" count="153">
        <n v="95010405222"/>
        <n v="95011310048"/>
        <n v="95012311345"/>
        <n v="95030607404"/>
        <n v="95031506511"/>
        <n v="95031714219"/>
        <n v="95032402083"/>
        <n v="95032701960"/>
        <n v="95040412034"/>
        <n v="95040908766"/>
        <n v="95041309368"/>
        <n v="95052600643"/>
        <n v="95061500402"/>
        <n v="95061702842"/>
        <n v="95062301712"/>
        <n v="95071508265"/>
        <n v="95071807500"/>
        <n v="95072900844"/>
        <n v="95073111506"/>
        <n v="95080409087"/>
        <n v="95081008322"/>
        <n v="95081802841"/>
        <n v="95082400949"/>
        <n v="95082502641"/>
        <n v="95090501360"/>
        <n v="95091604864"/>
        <n v="95110304166"/>
        <n v="95110400947"/>
        <n v="95111004447"/>
        <n v="95112301543"/>
        <n v="95120101108"/>
        <n v="95120600768"/>
        <n v="95120903939"/>
        <n v="95122401008"/>
        <n v="95011505013"/>
        <n v="95012403389"/>
        <n v="95020804428"/>
        <n v="95021807901"/>
        <n v="95022105039"/>
        <n v="95031012300"/>
        <n v="95032101746"/>
        <n v="95032204296"/>
        <n v="95042205755"/>
        <n v="95050205185"/>
        <n v="95050904503"/>
        <n v="95051201982"/>
        <n v="95052501302"/>
        <n v="95060201793"/>
        <n v="95062400343"/>
        <n v="95070400070"/>
        <n v="95080101408"/>
        <n v="95080902016"/>
        <n v="95081001141"/>
        <n v="95081600739"/>
        <n v="95083106189"/>
        <n v="95092111585"/>
        <n v="95092712281"/>
        <n v="95100600025"/>
        <n v="95100606458"/>
        <n v="95100700282"/>
        <n v="95101000947"/>
        <n v="95110605809"/>
        <n v="95110704362"/>
        <n v="95111800425"/>
        <n v="95112902461"/>
        <n v="94120209724"/>
        <n v="95011303864"/>
        <n v="95012701920"/>
        <n v="95012707551"/>
        <n v="95021105139"/>
        <n v="95021201255"/>
        <n v="95021303223"/>
        <n v="95030407844"/>
        <n v="95040309147"/>
        <n v="95040502267"/>
        <n v="95040601874"/>
        <n v="95062703248"/>
        <n v="95062704850"/>
        <n v="95070400629"/>
        <n v="95070600715"/>
        <n v="95071306764"/>
        <n v="95071307406"/>
        <n v="95072805323"/>
        <n v="95072901340"/>
        <n v="95072901364"/>
        <n v="95082206507"/>
        <n v="95091103271"/>
        <n v="95092301371"/>
        <n v="95100703063"/>
        <n v="95102509322"/>
        <n v="95121002200"/>
        <n v="96010806327"/>
        <n v="95010400678"/>
        <n v="95012402890"/>
        <n v="95012801194"/>
        <n v="95012904927"/>
        <n v="95020904777"/>
        <n v="95021601338"/>
        <n v="95032801943"/>
        <n v="95032801950"/>
        <n v="95040804338"/>
        <n v="95050803734"/>
        <n v="95052200645"/>
        <n v="95052901713"/>
        <n v="95060303600"/>
        <n v="95060705327"/>
        <n v="95060913018"/>
        <n v="95072510054"/>
        <n v="95080407818"/>
        <n v="95080805098"/>
        <n v="95081600791"/>
        <n v="95082906797"/>
        <n v="95083100398"/>
        <n v="95091803737"/>
        <n v="95100400649"/>
        <n v="95101104184"/>
        <n v="95101303842"/>
        <n v="95101902775"/>
        <n v="95102002757"/>
        <n v="95102301894"/>
        <n v="95112306692"/>
        <n v="95112702337"/>
        <n v="95122110962"/>
        <n v="95123001771"/>
        <n v="96011200502"/>
        <n v="94011110436"/>
        <n v="94013113642"/>
        <n v="94020211283"/>
        <n v="94021306625"/>
        <n v="94030804224"/>
        <n v="94031410644"/>
        <n v="94040607118"/>
        <n v="94042912726"/>
        <n v="94060604247"/>
        <n v="94062703166"/>
        <n v="94063002080"/>
        <n v="94081102166"/>
        <n v="94082703588"/>
        <n v="94082901146"/>
        <n v="94082905447"/>
        <n v="94083000868"/>
        <n v="94090909307"/>
        <n v="94091301085"/>
        <n v="94092207960"/>
        <n v="94100706007"/>
        <n v="94102604723"/>
        <n v="94103100907"/>
        <n v="94110205866"/>
        <n v="94121203482"/>
        <n v="94121709025"/>
        <n v="95011300625"/>
        <n v="95032804489"/>
        <m/>
      </sharedItems>
    </cacheField>
    <cacheField name="Biologia-R" numFmtId="0">
      <sharedItems containsString="0" containsBlank="1" containsNumber="1" containsInteger="1" minValue="18" maxValue="95"/>
    </cacheField>
    <cacheField name="Chemia-R" numFmtId="0">
      <sharedItems containsString="0" containsBlank="1" containsNumber="1" containsInteger="1" minValue="12" maxValue="93"/>
    </cacheField>
    <cacheField name="Fizyka-R" numFmtId="0">
      <sharedItems containsString="0" containsBlank="1" containsNumber="1" containsInteger="1" minValue="32" maxValue="92"/>
    </cacheField>
    <cacheField name="Geografia-R" numFmtId="0">
      <sharedItems containsString="0" containsBlank="1" containsNumber="1" containsInteger="1" minValue="38" maxValue="93"/>
    </cacheField>
    <cacheField name="Historia-R" numFmtId="0">
      <sharedItems containsString="0" containsBlank="1" containsNumber="1" containsInteger="1" minValue="24" maxValue="96"/>
    </cacheField>
    <cacheField name="Informatyka-R" numFmtId="0">
      <sharedItems containsString="0" containsBlank="1" containsNumber="1" containsInteger="1" minValue="52" maxValue="98"/>
    </cacheField>
    <cacheField name="Angielski-P" numFmtId="0">
      <sharedItems containsString="0" containsBlank="1" containsNumber="1" containsInteger="1" minValue="51" maxValue="100"/>
    </cacheField>
    <cacheField name="Angielski-R" numFmtId="0">
      <sharedItems containsString="0" containsBlank="1" containsNumber="1" containsInteger="1" minValue="28" maxValue="100"/>
    </cacheField>
    <cacheField name="Francuski-P" numFmtId="0">
      <sharedItems containsString="0" containsBlank="1" containsNumber="1" containsInteger="1" minValue="68" maxValue="99"/>
    </cacheField>
    <cacheField name="Francuski-R" numFmtId="0">
      <sharedItems containsString="0" containsBlank="1" containsNumber="1" containsInteger="1" minValue="73" maxValue="88"/>
    </cacheField>
    <cacheField name="Hiszpañski-P" numFmtId="0">
      <sharedItems containsString="0" containsBlank="1" containsNumber="1" containsInteger="1" minValue="51" maxValue="100"/>
    </cacheField>
    <cacheField name="Hiszpañski-R" numFmtId="0">
      <sharedItems containsString="0" containsBlank="1" containsNumber="1" containsInteger="1" minValue="45" maxValue="96"/>
    </cacheField>
    <cacheField name="Niemiecki-P" numFmtId="0">
      <sharedItems containsString="0" containsBlank="1" containsNumber="1" containsInteger="1" minValue="96" maxValue="100"/>
    </cacheField>
    <cacheField name="Niemiecki-R" numFmtId="0">
      <sharedItems containsString="0" containsBlank="1" containsNumber="1" containsInteger="1" minValue="69" maxValue="90"/>
    </cacheField>
    <cacheField name="Matematyka-P" numFmtId="0">
      <sharedItems containsString="0" containsBlank="1" containsNumber="1" containsInteger="1" minValue="32" maxValue="100"/>
    </cacheField>
    <cacheField name="Matematyka-R" numFmtId="0">
      <sharedItems containsString="0" containsBlank="1" containsNumber="1" containsInteger="1" minValue="14" maxValue="94"/>
    </cacheField>
    <cacheField name="Polski-P" numFmtId="0">
      <sharedItems containsString="0" containsBlank="1" containsNumber="1" containsInteger="1" minValue="30" maxValue="91"/>
    </cacheField>
    <cacheField name="Polski-R" numFmtId="0">
      <sharedItems containsString="0" containsBlank="1" containsNumber="1" containsInteger="1" minValue="25" maxValue="100"/>
    </cacheField>
    <cacheField name="WOS-R" numFmtId="0">
      <sharedItems containsString="0" containsBlank="1" containsNumber="1" containsInteger="1" minValue="16" maxValue="100"/>
    </cacheField>
    <cacheField name="Kolumna1" numFmtId="0">
      <sharedItems containsString="0" containsBlank="1" containsNumber="1" minValue="50" maxValue="100" count="55">
        <n v="95.5"/>
        <n v="64.5"/>
        <n v="81"/>
        <n v="94"/>
        <n v="78.5"/>
        <n v="70"/>
        <n v="95"/>
        <n v="96"/>
        <n v="89.5"/>
        <n v="72"/>
        <n v="92.5"/>
        <n v="100"/>
        <n v="93.5"/>
        <n v="93"/>
        <n v="73.5"/>
        <n v="85"/>
        <n v="82"/>
        <n v="71"/>
        <n v="84"/>
        <n v="55.5"/>
        <n v="91.5"/>
        <n v="85.5"/>
        <n v="91"/>
        <n v="89"/>
        <n v="96.5"/>
        <n v="98"/>
        <n v="56"/>
        <n v="92"/>
        <n v="80"/>
        <n v="83"/>
        <n v="76.5"/>
        <n v="75"/>
        <n v="90"/>
        <n v="76"/>
        <n v="70.5"/>
        <n v="88.5"/>
        <n v="71.5"/>
        <n v="97"/>
        <n v="64"/>
        <n v="86"/>
        <n v="50"/>
        <n v="94.5"/>
        <n v="67"/>
        <n v="86.5"/>
        <n v="82.5"/>
        <n v="77.5"/>
        <n v="88"/>
        <n v="99"/>
        <n v="99.5"/>
        <n v="98.5"/>
        <n v="97.5"/>
        <n v="79.5"/>
        <n v="83.5"/>
        <n v="84.5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Wiktor Gleń" refreshedDate="45253.932613541663" createdVersion="8" refreshedVersion="8" minRefreshableVersion="3" recordCount="153" xr:uid="{F33FD618-3A3E-4CAE-A4DA-366240A32C8F}">
  <cacheSource type="worksheet">
    <worksheetSource ref="A1:A1048576" sheet="Arkusz2"/>
  </cacheSource>
  <cacheFields count="1">
    <cacheField name="80" numFmtId="0">
      <sharedItems containsString="0" containsBlank="1" containsNumber="1" containsInteger="1" minValue="32" maxValue="100" count="34">
        <n v="56"/>
        <n v="60"/>
        <n v="70"/>
        <n v="48"/>
        <n v="94"/>
        <n v="96"/>
        <n v="86"/>
        <n v="40"/>
        <n v="98"/>
        <n v="92"/>
        <n v="88"/>
        <n v="58"/>
        <n v="78"/>
        <n v="64"/>
        <n v="76"/>
        <n v="50"/>
        <n v="62"/>
        <n v="72"/>
        <n v="80"/>
        <n v="82"/>
        <n v="46"/>
        <n v="34"/>
        <n v="68"/>
        <n v="52"/>
        <n v="44"/>
        <n v="32"/>
        <n v="66"/>
        <n v="100"/>
        <n v="74"/>
        <n v="90"/>
        <n v="84"/>
        <n v="54"/>
        <n v="38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53">
  <r>
    <x v="0"/>
    <x v="0"/>
    <n v="52"/>
    <m/>
    <m/>
    <m/>
    <m/>
    <m/>
    <n v="100"/>
    <n v="91"/>
    <m/>
    <n v="88"/>
    <m/>
    <m/>
    <m/>
    <m/>
    <n v="80"/>
    <m/>
    <n v="67"/>
    <m/>
    <m/>
    <x v="0"/>
  </r>
  <r>
    <x v="0"/>
    <x v="1"/>
    <n v="33"/>
    <n v="52"/>
    <m/>
    <m/>
    <m/>
    <m/>
    <n v="73"/>
    <m/>
    <m/>
    <m/>
    <m/>
    <m/>
    <m/>
    <m/>
    <n v="56"/>
    <m/>
    <n v="40"/>
    <m/>
    <m/>
    <x v="1"/>
  </r>
  <r>
    <x v="0"/>
    <x v="2"/>
    <n v="70"/>
    <n v="58"/>
    <m/>
    <m/>
    <m/>
    <m/>
    <n v="92"/>
    <m/>
    <m/>
    <m/>
    <m/>
    <m/>
    <m/>
    <m/>
    <n v="60"/>
    <m/>
    <n v="61"/>
    <m/>
    <m/>
    <x v="2"/>
  </r>
  <r>
    <x v="0"/>
    <x v="3"/>
    <n v="90"/>
    <n v="78"/>
    <m/>
    <m/>
    <m/>
    <m/>
    <n v="98"/>
    <n v="68"/>
    <m/>
    <m/>
    <m/>
    <m/>
    <m/>
    <m/>
    <n v="70"/>
    <m/>
    <n v="73"/>
    <m/>
    <m/>
    <x v="3"/>
  </r>
  <r>
    <x v="0"/>
    <x v="4"/>
    <n v="62"/>
    <n v="62"/>
    <m/>
    <m/>
    <m/>
    <m/>
    <n v="87"/>
    <m/>
    <m/>
    <m/>
    <m/>
    <m/>
    <m/>
    <m/>
    <n v="70"/>
    <m/>
    <n v="51"/>
    <m/>
    <m/>
    <x v="4"/>
  </r>
  <r>
    <x v="0"/>
    <x v="5"/>
    <n v="65"/>
    <n v="65"/>
    <m/>
    <m/>
    <m/>
    <m/>
    <n v="75"/>
    <m/>
    <m/>
    <m/>
    <m/>
    <m/>
    <m/>
    <m/>
    <n v="48"/>
    <m/>
    <n v="40"/>
    <m/>
    <m/>
    <x v="5"/>
  </r>
  <r>
    <x v="0"/>
    <x v="6"/>
    <m/>
    <n v="58"/>
    <m/>
    <m/>
    <m/>
    <m/>
    <n v="96"/>
    <n v="61"/>
    <m/>
    <m/>
    <m/>
    <m/>
    <m/>
    <m/>
    <n v="94"/>
    <n v="34"/>
    <n v="74"/>
    <m/>
    <m/>
    <x v="6"/>
  </r>
  <r>
    <x v="0"/>
    <x v="7"/>
    <n v="77"/>
    <n v="85"/>
    <m/>
    <m/>
    <m/>
    <m/>
    <n v="96"/>
    <m/>
    <m/>
    <m/>
    <m/>
    <m/>
    <m/>
    <m/>
    <n v="96"/>
    <m/>
    <n v="77"/>
    <m/>
    <m/>
    <x v="7"/>
  </r>
  <r>
    <x v="0"/>
    <x v="8"/>
    <n v="93"/>
    <n v="67"/>
    <m/>
    <m/>
    <m/>
    <m/>
    <n v="84"/>
    <m/>
    <m/>
    <m/>
    <m/>
    <m/>
    <m/>
    <m/>
    <n v="86"/>
    <m/>
    <n v="73"/>
    <m/>
    <m/>
    <x v="8"/>
  </r>
  <r>
    <x v="0"/>
    <x v="9"/>
    <n v="57"/>
    <n v="47"/>
    <m/>
    <m/>
    <m/>
    <m/>
    <n v="87"/>
    <m/>
    <m/>
    <m/>
    <m/>
    <m/>
    <m/>
    <m/>
    <n v="40"/>
    <m/>
    <n v="43"/>
    <m/>
    <m/>
    <x v="9"/>
  </r>
  <r>
    <x v="0"/>
    <x v="10"/>
    <n v="60"/>
    <m/>
    <m/>
    <m/>
    <m/>
    <m/>
    <n v="96"/>
    <n v="89"/>
    <m/>
    <m/>
    <m/>
    <m/>
    <m/>
    <m/>
    <n v="70"/>
    <m/>
    <n v="76"/>
    <m/>
    <m/>
    <x v="10"/>
  </r>
  <r>
    <x v="0"/>
    <x v="11"/>
    <m/>
    <m/>
    <m/>
    <n v="90"/>
    <m/>
    <m/>
    <n v="100"/>
    <n v="100"/>
    <m/>
    <m/>
    <m/>
    <m/>
    <n v="100"/>
    <m/>
    <n v="98"/>
    <n v="86"/>
    <n v="80"/>
    <m/>
    <m/>
    <x v="11"/>
  </r>
  <r>
    <x v="0"/>
    <x v="12"/>
    <n v="95"/>
    <n v="88"/>
    <m/>
    <m/>
    <m/>
    <m/>
    <n v="92"/>
    <m/>
    <m/>
    <m/>
    <m/>
    <m/>
    <m/>
    <m/>
    <n v="92"/>
    <m/>
    <n v="79"/>
    <m/>
    <m/>
    <x v="12"/>
  </r>
  <r>
    <x v="0"/>
    <x v="13"/>
    <n v="75"/>
    <n v="67"/>
    <m/>
    <m/>
    <m/>
    <m/>
    <n v="91"/>
    <m/>
    <m/>
    <m/>
    <m/>
    <m/>
    <m/>
    <m/>
    <n v="88"/>
    <m/>
    <n v="59"/>
    <m/>
    <m/>
    <x v="8"/>
  </r>
  <r>
    <x v="0"/>
    <x v="14"/>
    <n v="85"/>
    <n v="83"/>
    <n v="48"/>
    <m/>
    <m/>
    <m/>
    <n v="94"/>
    <m/>
    <m/>
    <m/>
    <m/>
    <m/>
    <m/>
    <m/>
    <n v="92"/>
    <m/>
    <n v="56"/>
    <m/>
    <m/>
    <x v="13"/>
  </r>
  <r>
    <x v="0"/>
    <x v="15"/>
    <n v="62"/>
    <n v="48"/>
    <m/>
    <m/>
    <m/>
    <m/>
    <n v="85"/>
    <m/>
    <m/>
    <m/>
    <m/>
    <m/>
    <m/>
    <m/>
    <n v="58"/>
    <m/>
    <n v="59"/>
    <m/>
    <m/>
    <x v="14"/>
  </r>
  <r>
    <x v="0"/>
    <x v="16"/>
    <n v="68"/>
    <n v="62"/>
    <m/>
    <m/>
    <m/>
    <m/>
    <n v="99"/>
    <n v="93"/>
    <m/>
    <m/>
    <m/>
    <m/>
    <m/>
    <m/>
    <n v="78"/>
    <m/>
    <n v="54"/>
    <m/>
    <m/>
    <x v="7"/>
  </r>
  <r>
    <x v="0"/>
    <x v="17"/>
    <n v="55"/>
    <n v="62"/>
    <m/>
    <m/>
    <m/>
    <m/>
    <n v="96"/>
    <n v="86"/>
    <m/>
    <m/>
    <m/>
    <m/>
    <m/>
    <m/>
    <n v="92"/>
    <m/>
    <n v="73"/>
    <m/>
    <m/>
    <x v="3"/>
  </r>
  <r>
    <x v="0"/>
    <x v="18"/>
    <n v="68"/>
    <n v="45"/>
    <m/>
    <m/>
    <m/>
    <m/>
    <n v="92"/>
    <m/>
    <m/>
    <m/>
    <m/>
    <m/>
    <m/>
    <m/>
    <n v="78"/>
    <m/>
    <n v="56"/>
    <m/>
    <m/>
    <x v="15"/>
  </r>
  <r>
    <x v="0"/>
    <x v="19"/>
    <n v="78"/>
    <m/>
    <m/>
    <m/>
    <m/>
    <m/>
    <n v="95"/>
    <n v="77"/>
    <m/>
    <m/>
    <m/>
    <m/>
    <m/>
    <m/>
    <n v="64"/>
    <m/>
    <n v="84"/>
    <m/>
    <m/>
    <x v="8"/>
  </r>
  <r>
    <x v="0"/>
    <x v="20"/>
    <n v="72"/>
    <n v="68"/>
    <m/>
    <m/>
    <m/>
    <m/>
    <n v="92"/>
    <m/>
    <m/>
    <m/>
    <m/>
    <m/>
    <m/>
    <m/>
    <n v="70"/>
    <m/>
    <n v="64"/>
    <m/>
    <m/>
    <x v="16"/>
  </r>
  <r>
    <x v="0"/>
    <x v="21"/>
    <n v="55"/>
    <n v="50"/>
    <m/>
    <m/>
    <m/>
    <m/>
    <n v="84"/>
    <m/>
    <m/>
    <m/>
    <m/>
    <m/>
    <m/>
    <m/>
    <n v="58"/>
    <m/>
    <n v="54"/>
    <m/>
    <m/>
    <x v="17"/>
  </r>
  <r>
    <x v="0"/>
    <x v="22"/>
    <n v="67"/>
    <n v="60"/>
    <m/>
    <m/>
    <m/>
    <m/>
    <n v="92"/>
    <m/>
    <m/>
    <m/>
    <m/>
    <m/>
    <m/>
    <m/>
    <n v="76"/>
    <m/>
    <n v="50"/>
    <m/>
    <m/>
    <x v="18"/>
  </r>
  <r>
    <x v="0"/>
    <x v="23"/>
    <n v="45"/>
    <n v="30"/>
    <m/>
    <m/>
    <m/>
    <m/>
    <n v="61"/>
    <m/>
    <m/>
    <m/>
    <m/>
    <m/>
    <m/>
    <m/>
    <n v="50"/>
    <m/>
    <n v="33"/>
    <m/>
    <m/>
    <x v="19"/>
  </r>
  <r>
    <x v="0"/>
    <x v="24"/>
    <n v="83"/>
    <n v="50"/>
    <m/>
    <m/>
    <m/>
    <m/>
    <n v="100"/>
    <n v="83"/>
    <m/>
    <m/>
    <m/>
    <m/>
    <m/>
    <m/>
    <n v="62"/>
    <m/>
    <n v="76"/>
    <m/>
    <m/>
    <x v="20"/>
  </r>
  <r>
    <x v="0"/>
    <x v="25"/>
    <n v="80"/>
    <m/>
    <m/>
    <m/>
    <m/>
    <m/>
    <n v="99"/>
    <n v="83"/>
    <m/>
    <m/>
    <m/>
    <m/>
    <m/>
    <m/>
    <n v="72"/>
    <m/>
    <n v="84"/>
    <m/>
    <m/>
    <x v="20"/>
  </r>
  <r>
    <x v="0"/>
    <x v="26"/>
    <n v="70"/>
    <n v="60"/>
    <m/>
    <m/>
    <m/>
    <m/>
    <n v="91"/>
    <m/>
    <m/>
    <m/>
    <m/>
    <m/>
    <m/>
    <m/>
    <n v="80"/>
    <m/>
    <n v="74"/>
    <m/>
    <m/>
    <x v="21"/>
  </r>
  <r>
    <x v="0"/>
    <x v="27"/>
    <m/>
    <m/>
    <n v="55"/>
    <m/>
    <m/>
    <m/>
    <n v="96"/>
    <n v="86"/>
    <m/>
    <m/>
    <m/>
    <m/>
    <m/>
    <m/>
    <n v="86"/>
    <m/>
    <n v="64"/>
    <m/>
    <m/>
    <x v="22"/>
  </r>
  <r>
    <x v="0"/>
    <x v="28"/>
    <n v="73"/>
    <n v="78"/>
    <m/>
    <m/>
    <m/>
    <m/>
    <n v="96"/>
    <m/>
    <m/>
    <m/>
    <m/>
    <m/>
    <m/>
    <m/>
    <n v="82"/>
    <m/>
    <n v="60"/>
    <m/>
    <m/>
    <x v="23"/>
  </r>
  <r>
    <x v="0"/>
    <x v="29"/>
    <n v="80"/>
    <n v="60"/>
    <m/>
    <m/>
    <m/>
    <m/>
    <n v="88"/>
    <n v="67"/>
    <m/>
    <m/>
    <m/>
    <m/>
    <m/>
    <m/>
    <n v="80"/>
    <m/>
    <n v="63"/>
    <m/>
    <m/>
    <x v="18"/>
  </r>
  <r>
    <x v="0"/>
    <x v="30"/>
    <n v="93"/>
    <n v="88"/>
    <m/>
    <m/>
    <m/>
    <m/>
    <n v="100"/>
    <n v="76"/>
    <m/>
    <m/>
    <m/>
    <m/>
    <m/>
    <m/>
    <n v="92"/>
    <m/>
    <n v="76"/>
    <m/>
    <m/>
    <x v="24"/>
  </r>
  <r>
    <x v="0"/>
    <x v="31"/>
    <n v="85"/>
    <n v="93"/>
    <n v="82"/>
    <m/>
    <m/>
    <m/>
    <n v="96"/>
    <m/>
    <m/>
    <m/>
    <m/>
    <m/>
    <m/>
    <m/>
    <n v="94"/>
    <n v="74"/>
    <n v="66"/>
    <m/>
    <m/>
    <x v="6"/>
  </r>
  <r>
    <x v="0"/>
    <x v="32"/>
    <n v="90"/>
    <n v="82"/>
    <m/>
    <m/>
    <m/>
    <m/>
    <n v="92"/>
    <m/>
    <m/>
    <m/>
    <m/>
    <m/>
    <m/>
    <m/>
    <n v="86"/>
    <m/>
    <n v="63"/>
    <m/>
    <m/>
    <x v="22"/>
  </r>
  <r>
    <x v="0"/>
    <x v="33"/>
    <n v="87"/>
    <m/>
    <m/>
    <m/>
    <m/>
    <m/>
    <n v="100"/>
    <m/>
    <m/>
    <m/>
    <m/>
    <m/>
    <m/>
    <m/>
    <n v="82"/>
    <m/>
    <n v="79"/>
    <n v="73"/>
    <n v="64"/>
    <x v="12"/>
  </r>
  <r>
    <x v="1"/>
    <x v="34"/>
    <m/>
    <m/>
    <m/>
    <m/>
    <m/>
    <m/>
    <n v="93"/>
    <n v="60"/>
    <m/>
    <m/>
    <m/>
    <m/>
    <m/>
    <m/>
    <n v="46"/>
    <m/>
    <n v="60"/>
    <n v="75"/>
    <m/>
    <x v="18"/>
  </r>
  <r>
    <x v="1"/>
    <x v="35"/>
    <m/>
    <m/>
    <m/>
    <m/>
    <m/>
    <m/>
    <n v="96"/>
    <n v="87"/>
    <m/>
    <m/>
    <m/>
    <m/>
    <m/>
    <m/>
    <n v="50"/>
    <m/>
    <n v="40"/>
    <n v="70"/>
    <n v="44"/>
    <x v="20"/>
  </r>
  <r>
    <x v="1"/>
    <x v="36"/>
    <m/>
    <m/>
    <m/>
    <m/>
    <n v="92"/>
    <m/>
    <n v="100"/>
    <n v="81"/>
    <m/>
    <m/>
    <m/>
    <m/>
    <m/>
    <m/>
    <n v="88"/>
    <m/>
    <n v="57"/>
    <n v="70"/>
    <m/>
    <x v="7"/>
  </r>
  <r>
    <x v="1"/>
    <x v="37"/>
    <m/>
    <m/>
    <m/>
    <m/>
    <n v="86"/>
    <m/>
    <n v="100"/>
    <n v="90"/>
    <m/>
    <m/>
    <m/>
    <m/>
    <m/>
    <m/>
    <n v="70"/>
    <m/>
    <n v="56"/>
    <n v="68"/>
    <n v="78"/>
    <x v="6"/>
  </r>
  <r>
    <x v="1"/>
    <x v="38"/>
    <m/>
    <m/>
    <m/>
    <m/>
    <n v="90"/>
    <m/>
    <n v="96"/>
    <n v="93"/>
    <m/>
    <m/>
    <m/>
    <m/>
    <m/>
    <m/>
    <n v="86"/>
    <n v="36"/>
    <n v="53"/>
    <n v="73"/>
    <n v="100"/>
    <x v="25"/>
  </r>
  <r>
    <x v="1"/>
    <x v="39"/>
    <m/>
    <m/>
    <m/>
    <m/>
    <m/>
    <m/>
    <n v="59"/>
    <n v="44"/>
    <m/>
    <m/>
    <m/>
    <m/>
    <m/>
    <m/>
    <n v="34"/>
    <m/>
    <n v="30"/>
    <n v="53"/>
    <n v="34"/>
    <x v="26"/>
  </r>
  <r>
    <x v="1"/>
    <x v="40"/>
    <m/>
    <m/>
    <m/>
    <m/>
    <n v="88"/>
    <m/>
    <n v="98"/>
    <n v="95"/>
    <m/>
    <m/>
    <m/>
    <m/>
    <m/>
    <n v="69"/>
    <n v="68"/>
    <m/>
    <n v="70"/>
    <n v="80"/>
    <n v="72"/>
    <x v="24"/>
  </r>
  <r>
    <x v="1"/>
    <x v="41"/>
    <m/>
    <m/>
    <m/>
    <m/>
    <n v="92"/>
    <m/>
    <n v="93"/>
    <n v="95"/>
    <m/>
    <m/>
    <m/>
    <m/>
    <m/>
    <m/>
    <n v="56"/>
    <m/>
    <n v="79"/>
    <n v="55"/>
    <n v="72"/>
    <x v="3"/>
  </r>
  <r>
    <x v="1"/>
    <x v="42"/>
    <m/>
    <m/>
    <m/>
    <m/>
    <n v="94"/>
    <m/>
    <n v="90"/>
    <n v="67"/>
    <m/>
    <m/>
    <m/>
    <m/>
    <m/>
    <m/>
    <n v="40"/>
    <m/>
    <n v="80"/>
    <n v="60"/>
    <m/>
    <x v="27"/>
  </r>
  <r>
    <x v="1"/>
    <x v="43"/>
    <m/>
    <m/>
    <m/>
    <m/>
    <n v="66"/>
    <m/>
    <n v="98"/>
    <n v="67"/>
    <m/>
    <m/>
    <m/>
    <m/>
    <m/>
    <m/>
    <n v="50"/>
    <m/>
    <n v="54"/>
    <n v="80"/>
    <n v="68"/>
    <x v="23"/>
  </r>
  <r>
    <x v="1"/>
    <x v="44"/>
    <m/>
    <m/>
    <m/>
    <m/>
    <m/>
    <m/>
    <n v="100"/>
    <n v="92"/>
    <m/>
    <m/>
    <m/>
    <m/>
    <m/>
    <m/>
    <n v="70"/>
    <m/>
    <n v="63"/>
    <n v="45"/>
    <m/>
    <x v="7"/>
  </r>
  <r>
    <x v="1"/>
    <x v="45"/>
    <m/>
    <m/>
    <m/>
    <m/>
    <m/>
    <m/>
    <n v="96"/>
    <n v="63"/>
    <m/>
    <m/>
    <m/>
    <m/>
    <m/>
    <m/>
    <n v="64"/>
    <m/>
    <n v="63"/>
    <n v="58"/>
    <n v="48"/>
    <x v="28"/>
  </r>
  <r>
    <x v="1"/>
    <x v="46"/>
    <m/>
    <m/>
    <m/>
    <m/>
    <m/>
    <m/>
    <n v="96"/>
    <n v="69"/>
    <m/>
    <m/>
    <m/>
    <m/>
    <m/>
    <m/>
    <n v="68"/>
    <m/>
    <n v="51"/>
    <n v="70"/>
    <n v="38"/>
    <x v="29"/>
  </r>
  <r>
    <x v="1"/>
    <x v="47"/>
    <n v="73"/>
    <n v="65"/>
    <m/>
    <m/>
    <m/>
    <m/>
    <n v="80"/>
    <m/>
    <m/>
    <m/>
    <m/>
    <m/>
    <m/>
    <m/>
    <n v="52"/>
    <m/>
    <n v="56"/>
    <m/>
    <m/>
    <x v="30"/>
  </r>
  <r>
    <x v="1"/>
    <x v="48"/>
    <n v="50"/>
    <n v="47"/>
    <m/>
    <m/>
    <m/>
    <m/>
    <n v="92"/>
    <m/>
    <m/>
    <m/>
    <m/>
    <m/>
    <m/>
    <m/>
    <n v="58"/>
    <m/>
    <n v="51"/>
    <m/>
    <m/>
    <x v="31"/>
  </r>
  <r>
    <x v="1"/>
    <x v="49"/>
    <m/>
    <m/>
    <m/>
    <m/>
    <n v="92"/>
    <m/>
    <n v="92"/>
    <n v="59"/>
    <m/>
    <m/>
    <m/>
    <m/>
    <m/>
    <m/>
    <n v="72"/>
    <m/>
    <n v="41"/>
    <n v="60"/>
    <n v="68"/>
    <x v="27"/>
  </r>
  <r>
    <x v="1"/>
    <x v="50"/>
    <n v="73"/>
    <m/>
    <m/>
    <m/>
    <m/>
    <m/>
    <n v="97"/>
    <n v="74"/>
    <m/>
    <m/>
    <m/>
    <m/>
    <m/>
    <m/>
    <n v="56"/>
    <m/>
    <n v="60"/>
    <n v="73"/>
    <m/>
    <x v="21"/>
  </r>
  <r>
    <x v="1"/>
    <x v="51"/>
    <m/>
    <m/>
    <m/>
    <m/>
    <n v="80"/>
    <m/>
    <n v="97"/>
    <n v="83"/>
    <m/>
    <m/>
    <m/>
    <m/>
    <m/>
    <m/>
    <n v="44"/>
    <m/>
    <n v="66"/>
    <n v="63"/>
    <m/>
    <x v="32"/>
  </r>
  <r>
    <x v="1"/>
    <x v="52"/>
    <n v="35"/>
    <m/>
    <m/>
    <m/>
    <m/>
    <m/>
    <n v="96"/>
    <n v="84"/>
    <m/>
    <m/>
    <m/>
    <m/>
    <m/>
    <m/>
    <n v="32"/>
    <m/>
    <n v="51"/>
    <n v="63"/>
    <m/>
    <x v="32"/>
  </r>
  <r>
    <x v="1"/>
    <x v="53"/>
    <m/>
    <m/>
    <m/>
    <n v="47"/>
    <m/>
    <m/>
    <n v="86"/>
    <n v="60"/>
    <m/>
    <m/>
    <m/>
    <m/>
    <m/>
    <m/>
    <n v="66"/>
    <m/>
    <n v="34"/>
    <n v="58"/>
    <n v="58"/>
    <x v="33"/>
  </r>
  <r>
    <x v="1"/>
    <x v="54"/>
    <m/>
    <m/>
    <m/>
    <m/>
    <n v="42"/>
    <m/>
    <n v="66"/>
    <m/>
    <m/>
    <m/>
    <m/>
    <m/>
    <m/>
    <m/>
    <n v="64"/>
    <m/>
    <n v="56"/>
    <n v="75"/>
    <m/>
    <x v="34"/>
  </r>
  <r>
    <x v="1"/>
    <x v="55"/>
    <m/>
    <m/>
    <m/>
    <m/>
    <n v="76"/>
    <m/>
    <n v="97"/>
    <n v="78"/>
    <m/>
    <m/>
    <m/>
    <m/>
    <m/>
    <m/>
    <n v="72"/>
    <m/>
    <n v="60"/>
    <n v="80"/>
    <m/>
    <x v="35"/>
  </r>
  <r>
    <x v="1"/>
    <x v="56"/>
    <m/>
    <m/>
    <m/>
    <m/>
    <n v="80"/>
    <m/>
    <n v="78"/>
    <n v="34"/>
    <m/>
    <m/>
    <m/>
    <m/>
    <m/>
    <m/>
    <n v="52"/>
    <m/>
    <n v="46"/>
    <n v="80"/>
    <n v="62"/>
    <x v="28"/>
  </r>
  <r>
    <x v="1"/>
    <x v="57"/>
    <m/>
    <m/>
    <m/>
    <m/>
    <m/>
    <m/>
    <n v="65"/>
    <m/>
    <m/>
    <m/>
    <m/>
    <m/>
    <m/>
    <m/>
    <n v="50"/>
    <m/>
    <n v="43"/>
    <n v="78"/>
    <n v="24"/>
    <x v="36"/>
  </r>
  <r>
    <x v="1"/>
    <x v="58"/>
    <m/>
    <m/>
    <m/>
    <m/>
    <n v="88"/>
    <m/>
    <n v="96"/>
    <n v="92"/>
    <m/>
    <m/>
    <m/>
    <m/>
    <m/>
    <m/>
    <n v="58"/>
    <m/>
    <n v="59"/>
    <n v="53"/>
    <n v="72"/>
    <x v="3"/>
  </r>
  <r>
    <x v="1"/>
    <x v="59"/>
    <m/>
    <m/>
    <m/>
    <m/>
    <n v="76"/>
    <m/>
    <n v="100"/>
    <n v="90"/>
    <m/>
    <m/>
    <m/>
    <m/>
    <n v="100"/>
    <m/>
    <n v="78"/>
    <m/>
    <n v="66"/>
    <n v="75"/>
    <m/>
    <x v="11"/>
  </r>
  <r>
    <x v="1"/>
    <x v="60"/>
    <m/>
    <m/>
    <m/>
    <m/>
    <n v="96"/>
    <m/>
    <n v="98"/>
    <n v="91"/>
    <m/>
    <m/>
    <m/>
    <m/>
    <m/>
    <m/>
    <n v="72"/>
    <m/>
    <n v="69"/>
    <n v="85"/>
    <m/>
    <x v="37"/>
  </r>
  <r>
    <x v="1"/>
    <x v="61"/>
    <m/>
    <m/>
    <m/>
    <m/>
    <n v="76"/>
    <m/>
    <n v="99"/>
    <n v="84"/>
    <n v="78"/>
    <m/>
    <m/>
    <m/>
    <m/>
    <m/>
    <n v="70"/>
    <m/>
    <n v="53"/>
    <n v="73"/>
    <m/>
    <x v="20"/>
  </r>
  <r>
    <x v="1"/>
    <x v="62"/>
    <n v="48"/>
    <n v="17"/>
    <m/>
    <m/>
    <m/>
    <m/>
    <n v="100"/>
    <n v="92"/>
    <m/>
    <m/>
    <m/>
    <m/>
    <m/>
    <m/>
    <n v="60"/>
    <m/>
    <n v="47"/>
    <m/>
    <m/>
    <x v="7"/>
  </r>
  <r>
    <x v="1"/>
    <x v="63"/>
    <m/>
    <m/>
    <m/>
    <m/>
    <n v="80"/>
    <m/>
    <n v="98"/>
    <n v="79"/>
    <m/>
    <m/>
    <m/>
    <m/>
    <m/>
    <m/>
    <n v="66"/>
    <m/>
    <n v="66"/>
    <n v="63"/>
    <n v="60"/>
    <x v="23"/>
  </r>
  <r>
    <x v="1"/>
    <x v="64"/>
    <m/>
    <m/>
    <m/>
    <m/>
    <m/>
    <m/>
    <n v="94"/>
    <n v="66"/>
    <m/>
    <m/>
    <m/>
    <m/>
    <m/>
    <m/>
    <n v="76"/>
    <n v="24"/>
    <n v="44"/>
    <n v="40"/>
    <m/>
    <x v="15"/>
  </r>
  <r>
    <x v="2"/>
    <x v="65"/>
    <m/>
    <m/>
    <m/>
    <m/>
    <m/>
    <m/>
    <n v="95"/>
    <n v="70"/>
    <m/>
    <m/>
    <n v="51"/>
    <m/>
    <m/>
    <m/>
    <n v="76"/>
    <n v="52"/>
    <n v="49"/>
    <m/>
    <m/>
    <x v="21"/>
  </r>
  <r>
    <x v="2"/>
    <x v="66"/>
    <m/>
    <m/>
    <m/>
    <n v="42"/>
    <m/>
    <m/>
    <n v="52"/>
    <m/>
    <m/>
    <m/>
    <m/>
    <m/>
    <m/>
    <m/>
    <n v="76"/>
    <n v="40"/>
    <n v="36"/>
    <m/>
    <m/>
    <x v="38"/>
  </r>
  <r>
    <x v="2"/>
    <x v="67"/>
    <m/>
    <m/>
    <m/>
    <n v="77"/>
    <m/>
    <m/>
    <n v="92"/>
    <n v="80"/>
    <n v="68"/>
    <m/>
    <m/>
    <m/>
    <m/>
    <m/>
    <n v="66"/>
    <n v="44"/>
    <n v="54"/>
    <m/>
    <m/>
    <x v="39"/>
  </r>
  <r>
    <x v="2"/>
    <x v="68"/>
    <m/>
    <m/>
    <m/>
    <n v="55"/>
    <m/>
    <m/>
    <n v="88"/>
    <m/>
    <m/>
    <m/>
    <m/>
    <m/>
    <m/>
    <m/>
    <n v="72"/>
    <n v="42"/>
    <n v="49"/>
    <m/>
    <m/>
    <x v="28"/>
  </r>
  <r>
    <x v="2"/>
    <x v="69"/>
    <m/>
    <m/>
    <m/>
    <n v="85"/>
    <m/>
    <m/>
    <n v="100"/>
    <n v="81"/>
    <m/>
    <m/>
    <n v="94"/>
    <m/>
    <m/>
    <m/>
    <n v="94"/>
    <n v="52"/>
    <n v="71"/>
    <m/>
    <m/>
    <x v="37"/>
  </r>
  <r>
    <x v="2"/>
    <x v="70"/>
    <m/>
    <m/>
    <m/>
    <n v="68"/>
    <m/>
    <m/>
    <n v="84"/>
    <m/>
    <m/>
    <m/>
    <m/>
    <m/>
    <m/>
    <m/>
    <n v="52"/>
    <n v="14"/>
    <n v="34"/>
    <m/>
    <m/>
    <x v="33"/>
  </r>
  <r>
    <x v="2"/>
    <x v="71"/>
    <m/>
    <m/>
    <m/>
    <n v="60"/>
    <m/>
    <m/>
    <n v="92"/>
    <m/>
    <m/>
    <m/>
    <m/>
    <m/>
    <m/>
    <m/>
    <n v="70"/>
    <n v="32"/>
    <n v="63"/>
    <m/>
    <m/>
    <x v="2"/>
  </r>
  <r>
    <x v="2"/>
    <x v="72"/>
    <m/>
    <m/>
    <m/>
    <n v="70"/>
    <m/>
    <m/>
    <n v="94"/>
    <n v="84"/>
    <m/>
    <m/>
    <m/>
    <m/>
    <m/>
    <n v="90"/>
    <n v="88"/>
    <n v="56"/>
    <n v="64"/>
    <m/>
    <m/>
    <x v="27"/>
  </r>
  <r>
    <x v="2"/>
    <x v="73"/>
    <m/>
    <m/>
    <m/>
    <n v="38"/>
    <m/>
    <m/>
    <n v="51"/>
    <m/>
    <m/>
    <m/>
    <m/>
    <m/>
    <m/>
    <m/>
    <n v="48"/>
    <m/>
    <n v="49"/>
    <m/>
    <m/>
    <x v="40"/>
  </r>
  <r>
    <x v="2"/>
    <x v="74"/>
    <m/>
    <m/>
    <m/>
    <n v="83"/>
    <m/>
    <m/>
    <m/>
    <n v="93"/>
    <m/>
    <m/>
    <m/>
    <m/>
    <n v="96"/>
    <m/>
    <n v="72"/>
    <n v="64"/>
    <n v="57"/>
    <m/>
    <m/>
    <x v="41"/>
  </r>
  <r>
    <x v="2"/>
    <x v="75"/>
    <m/>
    <m/>
    <m/>
    <n v="93"/>
    <m/>
    <m/>
    <n v="98"/>
    <n v="80"/>
    <n v="80"/>
    <m/>
    <m/>
    <m/>
    <m/>
    <m/>
    <n v="78"/>
    <n v="64"/>
    <n v="63"/>
    <m/>
    <m/>
    <x v="0"/>
  </r>
  <r>
    <x v="2"/>
    <x v="76"/>
    <m/>
    <m/>
    <m/>
    <n v="63"/>
    <m/>
    <m/>
    <n v="88"/>
    <m/>
    <m/>
    <m/>
    <m/>
    <m/>
    <m/>
    <m/>
    <n v="64"/>
    <m/>
    <n v="63"/>
    <n v="43"/>
    <m/>
    <x v="33"/>
  </r>
  <r>
    <x v="2"/>
    <x v="77"/>
    <m/>
    <m/>
    <m/>
    <n v="65"/>
    <m/>
    <m/>
    <n v="69"/>
    <m/>
    <m/>
    <m/>
    <m/>
    <m/>
    <m/>
    <m/>
    <n v="52"/>
    <m/>
    <n v="51"/>
    <m/>
    <m/>
    <x v="42"/>
  </r>
  <r>
    <x v="2"/>
    <x v="78"/>
    <m/>
    <m/>
    <m/>
    <n v="50"/>
    <m/>
    <m/>
    <n v="82"/>
    <m/>
    <m/>
    <m/>
    <m/>
    <m/>
    <m/>
    <m/>
    <n v="68"/>
    <n v="36"/>
    <n v="47"/>
    <m/>
    <m/>
    <x v="31"/>
  </r>
  <r>
    <x v="2"/>
    <x v="79"/>
    <m/>
    <m/>
    <m/>
    <n v="53"/>
    <m/>
    <m/>
    <n v="100"/>
    <n v="77"/>
    <m/>
    <m/>
    <m/>
    <m/>
    <m/>
    <m/>
    <n v="82"/>
    <n v="38"/>
    <n v="53"/>
    <m/>
    <n v="46"/>
    <x v="22"/>
  </r>
  <r>
    <x v="2"/>
    <x v="80"/>
    <m/>
    <m/>
    <m/>
    <m/>
    <m/>
    <m/>
    <n v="98"/>
    <n v="81"/>
    <m/>
    <m/>
    <m/>
    <m/>
    <m/>
    <m/>
    <n v="88"/>
    <n v="40"/>
    <n v="59"/>
    <m/>
    <m/>
    <x v="13"/>
  </r>
  <r>
    <x v="2"/>
    <x v="81"/>
    <m/>
    <m/>
    <m/>
    <n v="70"/>
    <m/>
    <m/>
    <n v="96"/>
    <n v="51"/>
    <m/>
    <m/>
    <m/>
    <m/>
    <m/>
    <m/>
    <n v="76"/>
    <m/>
    <n v="66"/>
    <n v="95"/>
    <m/>
    <x v="0"/>
  </r>
  <r>
    <x v="2"/>
    <x v="82"/>
    <m/>
    <m/>
    <m/>
    <n v="68"/>
    <m/>
    <m/>
    <n v="87"/>
    <n v="55"/>
    <m/>
    <m/>
    <m/>
    <m/>
    <m/>
    <m/>
    <n v="86"/>
    <n v="48"/>
    <n v="63"/>
    <n v="55"/>
    <m/>
    <x v="43"/>
  </r>
  <r>
    <x v="2"/>
    <x v="83"/>
    <m/>
    <m/>
    <m/>
    <m/>
    <m/>
    <m/>
    <n v="91"/>
    <n v="66"/>
    <m/>
    <m/>
    <m/>
    <m/>
    <m/>
    <m/>
    <n v="100"/>
    <n v="66"/>
    <n v="76"/>
    <n v="70"/>
    <m/>
    <x v="0"/>
  </r>
  <r>
    <x v="2"/>
    <x v="84"/>
    <m/>
    <m/>
    <m/>
    <m/>
    <m/>
    <m/>
    <n v="100"/>
    <n v="92"/>
    <n v="72"/>
    <m/>
    <m/>
    <m/>
    <m/>
    <m/>
    <n v="74"/>
    <n v="52"/>
    <n v="54"/>
    <m/>
    <m/>
    <x v="7"/>
  </r>
  <r>
    <x v="2"/>
    <x v="85"/>
    <m/>
    <m/>
    <m/>
    <n v="87"/>
    <m/>
    <m/>
    <n v="98"/>
    <m/>
    <m/>
    <m/>
    <m/>
    <m/>
    <m/>
    <m/>
    <n v="96"/>
    <n v="90"/>
    <n v="91"/>
    <m/>
    <m/>
    <x v="37"/>
  </r>
  <r>
    <x v="2"/>
    <x v="86"/>
    <m/>
    <m/>
    <m/>
    <n v="47"/>
    <m/>
    <m/>
    <n v="89"/>
    <m/>
    <m/>
    <m/>
    <m/>
    <m/>
    <m/>
    <m/>
    <n v="76"/>
    <n v="40"/>
    <n v="54"/>
    <m/>
    <m/>
    <x v="44"/>
  </r>
  <r>
    <x v="2"/>
    <x v="87"/>
    <m/>
    <m/>
    <m/>
    <m/>
    <m/>
    <m/>
    <n v="94"/>
    <n v="88"/>
    <m/>
    <m/>
    <m/>
    <m/>
    <m/>
    <m/>
    <n v="88"/>
    <n v="46"/>
    <n v="77"/>
    <m/>
    <m/>
    <x v="22"/>
  </r>
  <r>
    <x v="2"/>
    <x v="88"/>
    <m/>
    <m/>
    <m/>
    <n v="68"/>
    <m/>
    <m/>
    <n v="94"/>
    <n v="78"/>
    <m/>
    <m/>
    <m/>
    <m/>
    <n v="96"/>
    <m/>
    <n v="100"/>
    <n v="54"/>
    <n v="50"/>
    <m/>
    <m/>
    <x v="25"/>
  </r>
  <r>
    <x v="2"/>
    <x v="89"/>
    <m/>
    <m/>
    <m/>
    <n v="77"/>
    <m/>
    <m/>
    <n v="72"/>
    <n v="44"/>
    <m/>
    <m/>
    <m/>
    <m/>
    <m/>
    <m/>
    <n v="78"/>
    <n v="40"/>
    <n v="60"/>
    <m/>
    <m/>
    <x v="45"/>
  </r>
  <r>
    <x v="2"/>
    <x v="90"/>
    <m/>
    <m/>
    <m/>
    <n v="80"/>
    <m/>
    <m/>
    <n v="100"/>
    <n v="82"/>
    <m/>
    <m/>
    <m/>
    <m/>
    <n v="100"/>
    <m/>
    <n v="86"/>
    <n v="94"/>
    <n v="63"/>
    <m/>
    <m/>
    <x v="11"/>
  </r>
  <r>
    <x v="2"/>
    <x v="91"/>
    <m/>
    <m/>
    <m/>
    <n v="82"/>
    <m/>
    <m/>
    <n v="94"/>
    <n v="61"/>
    <m/>
    <m/>
    <m/>
    <m/>
    <m/>
    <m/>
    <n v="68"/>
    <m/>
    <n v="71"/>
    <m/>
    <m/>
    <x v="46"/>
  </r>
  <r>
    <x v="3"/>
    <x v="92"/>
    <m/>
    <m/>
    <n v="70"/>
    <m/>
    <m/>
    <m/>
    <n v="94"/>
    <n v="73"/>
    <m/>
    <m/>
    <m/>
    <m/>
    <m/>
    <m/>
    <n v="90"/>
    <n v="70"/>
    <n v="59"/>
    <m/>
    <m/>
    <x v="27"/>
  </r>
  <r>
    <x v="3"/>
    <x v="93"/>
    <m/>
    <m/>
    <n v="53"/>
    <m/>
    <m/>
    <m/>
    <n v="96"/>
    <n v="67"/>
    <m/>
    <m/>
    <m/>
    <m/>
    <m/>
    <m/>
    <n v="90"/>
    <n v="40"/>
    <n v="64"/>
    <m/>
    <m/>
    <x v="13"/>
  </r>
  <r>
    <x v="3"/>
    <x v="94"/>
    <m/>
    <m/>
    <n v="75"/>
    <m/>
    <m/>
    <n v="78"/>
    <n v="98"/>
    <n v="96"/>
    <m/>
    <m/>
    <m/>
    <m/>
    <m/>
    <m/>
    <n v="100"/>
    <n v="90"/>
    <n v="80"/>
    <m/>
    <m/>
    <x v="47"/>
  </r>
  <r>
    <x v="3"/>
    <x v="95"/>
    <m/>
    <m/>
    <n v="82"/>
    <m/>
    <m/>
    <m/>
    <n v="100"/>
    <n v="91"/>
    <m/>
    <m/>
    <m/>
    <m/>
    <m/>
    <m/>
    <n v="86"/>
    <n v="80"/>
    <n v="84"/>
    <m/>
    <m/>
    <x v="0"/>
  </r>
  <r>
    <x v="3"/>
    <x v="96"/>
    <m/>
    <m/>
    <n v="32"/>
    <m/>
    <m/>
    <m/>
    <n v="96"/>
    <n v="74"/>
    <m/>
    <m/>
    <m/>
    <m/>
    <m/>
    <m/>
    <n v="82"/>
    <m/>
    <n v="60"/>
    <n v="25"/>
    <m/>
    <x v="23"/>
  </r>
  <r>
    <x v="3"/>
    <x v="97"/>
    <m/>
    <m/>
    <n v="77"/>
    <m/>
    <m/>
    <n v="88"/>
    <n v="98"/>
    <n v="76"/>
    <m/>
    <m/>
    <m/>
    <m/>
    <m/>
    <m/>
    <n v="98"/>
    <n v="68"/>
    <n v="73"/>
    <m/>
    <m/>
    <x v="25"/>
  </r>
  <r>
    <x v="3"/>
    <x v="98"/>
    <m/>
    <m/>
    <n v="70"/>
    <m/>
    <m/>
    <m/>
    <n v="97"/>
    <n v="65"/>
    <m/>
    <m/>
    <m/>
    <m/>
    <m/>
    <m/>
    <n v="94"/>
    <n v="78"/>
    <n v="76"/>
    <m/>
    <m/>
    <x v="0"/>
  </r>
  <r>
    <x v="3"/>
    <x v="99"/>
    <m/>
    <m/>
    <n v="32"/>
    <m/>
    <m/>
    <m/>
    <n v="95"/>
    <n v="75"/>
    <m/>
    <m/>
    <m/>
    <m/>
    <m/>
    <m/>
    <n v="72"/>
    <n v="58"/>
    <n v="54"/>
    <m/>
    <m/>
    <x v="15"/>
  </r>
  <r>
    <x v="3"/>
    <x v="100"/>
    <n v="37"/>
    <m/>
    <n v="37"/>
    <m/>
    <m/>
    <m/>
    <n v="96"/>
    <n v="84"/>
    <m/>
    <m/>
    <m/>
    <m/>
    <m/>
    <m/>
    <n v="86"/>
    <m/>
    <n v="53"/>
    <m/>
    <m/>
    <x v="22"/>
  </r>
  <r>
    <x v="3"/>
    <x v="101"/>
    <m/>
    <m/>
    <n v="75"/>
    <m/>
    <m/>
    <m/>
    <n v="98"/>
    <n v="94"/>
    <m/>
    <m/>
    <m/>
    <m/>
    <m/>
    <m/>
    <n v="84"/>
    <n v="82"/>
    <n v="56"/>
    <m/>
    <m/>
    <x v="7"/>
  </r>
  <r>
    <x v="3"/>
    <x v="102"/>
    <m/>
    <m/>
    <n v="92"/>
    <m/>
    <m/>
    <m/>
    <n v="98"/>
    <n v="86"/>
    <m/>
    <m/>
    <m/>
    <m/>
    <m/>
    <m/>
    <n v="94"/>
    <n v="88"/>
    <n v="77"/>
    <m/>
    <m/>
    <x v="7"/>
  </r>
  <r>
    <x v="3"/>
    <x v="103"/>
    <m/>
    <m/>
    <m/>
    <n v="45"/>
    <m/>
    <m/>
    <n v="100"/>
    <n v="80"/>
    <m/>
    <m/>
    <m/>
    <m/>
    <m/>
    <m/>
    <n v="78"/>
    <n v="36"/>
    <n v="30"/>
    <m/>
    <m/>
    <x v="32"/>
  </r>
  <r>
    <x v="3"/>
    <x v="104"/>
    <m/>
    <m/>
    <m/>
    <m/>
    <m/>
    <m/>
    <n v="100"/>
    <n v="94"/>
    <n v="99"/>
    <m/>
    <m/>
    <m/>
    <m/>
    <m/>
    <n v="80"/>
    <n v="74"/>
    <n v="74"/>
    <m/>
    <m/>
    <x v="48"/>
  </r>
  <r>
    <x v="3"/>
    <x v="105"/>
    <m/>
    <m/>
    <m/>
    <m/>
    <m/>
    <m/>
    <n v="98"/>
    <n v="78"/>
    <m/>
    <m/>
    <m/>
    <m/>
    <m/>
    <m/>
    <n v="64"/>
    <m/>
    <n v="54"/>
    <m/>
    <m/>
    <x v="46"/>
  </r>
  <r>
    <x v="3"/>
    <x v="106"/>
    <m/>
    <m/>
    <n v="72"/>
    <m/>
    <m/>
    <m/>
    <n v="98"/>
    <n v="79"/>
    <m/>
    <m/>
    <m/>
    <m/>
    <m/>
    <m/>
    <n v="100"/>
    <n v="78"/>
    <n v="64"/>
    <m/>
    <m/>
    <x v="47"/>
  </r>
  <r>
    <x v="3"/>
    <x v="107"/>
    <m/>
    <m/>
    <n v="62"/>
    <m/>
    <m/>
    <m/>
    <n v="100"/>
    <n v="75"/>
    <m/>
    <m/>
    <m/>
    <m/>
    <m/>
    <m/>
    <n v="92"/>
    <n v="38"/>
    <n v="74"/>
    <m/>
    <m/>
    <x v="7"/>
  </r>
  <r>
    <x v="3"/>
    <x v="108"/>
    <m/>
    <m/>
    <m/>
    <m/>
    <m/>
    <n v="70"/>
    <n v="98"/>
    <n v="79"/>
    <m/>
    <m/>
    <m/>
    <m/>
    <m/>
    <m/>
    <n v="94"/>
    <n v="62"/>
    <n v="59"/>
    <m/>
    <m/>
    <x v="7"/>
  </r>
  <r>
    <x v="3"/>
    <x v="109"/>
    <m/>
    <m/>
    <n v="48"/>
    <m/>
    <m/>
    <m/>
    <n v="84"/>
    <n v="28"/>
    <m/>
    <m/>
    <m/>
    <m/>
    <m/>
    <m/>
    <n v="88"/>
    <n v="68"/>
    <n v="51"/>
    <m/>
    <m/>
    <x v="39"/>
  </r>
  <r>
    <x v="3"/>
    <x v="110"/>
    <m/>
    <m/>
    <n v="62"/>
    <m/>
    <m/>
    <m/>
    <n v="98"/>
    <n v="79"/>
    <m/>
    <m/>
    <m/>
    <m/>
    <m/>
    <m/>
    <n v="100"/>
    <n v="66"/>
    <n v="51"/>
    <m/>
    <m/>
    <x v="47"/>
  </r>
  <r>
    <x v="3"/>
    <x v="111"/>
    <m/>
    <m/>
    <n v="67"/>
    <m/>
    <m/>
    <m/>
    <n v="100"/>
    <n v="85"/>
    <m/>
    <m/>
    <m/>
    <m/>
    <m/>
    <m/>
    <n v="92"/>
    <n v="70"/>
    <n v="63"/>
    <m/>
    <m/>
    <x v="7"/>
  </r>
  <r>
    <x v="3"/>
    <x v="112"/>
    <m/>
    <m/>
    <n v="67"/>
    <m/>
    <m/>
    <m/>
    <n v="100"/>
    <n v="78"/>
    <m/>
    <m/>
    <m/>
    <m/>
    <m/>
    <m/>
    <n v="98"/>
    <n v="68"/>
    <n v="63"/>
    <m/>
    <m/>
    <x v="47"/>
  </r>
  <r>
    <x v="3"/>
    <x v="113"/>
    <m/>
    <m/>
    <m/>
    <m/>
    <m/>
    <n v="98"/>
    <n v="99"/>
    <n v="84"/>
    <m/>
    <m/>
    <m/>
    <m/>
    <m/>
    <m/>
    <n v="96"/>
    <n v="92"/>
    <n v="66"/>
    <m/>
    <m/>
    <x v="49"/>
  </r>
  <r>
    <x v="3"/>
    <x v="114"/>
    <m/>
    <m/>
    <m/>
    <m/>
    <m/>
    <m/>
    <n v="96"/>
    <n v="86"/>
    <m/>
    <m/>
    <m/>
    <m/>
    <m/>
    <m/>
    <n v="94"/>
    <n v="60"/>
    <n v="57"/>
    <m/>
    <m/>
    <x v="6"/>
  </r>
  <r>
    <x v="3"/>
    <x v="115"/>
    <m/>
    <m/>
    <n v="55"/>
    <m/>
    <m/>
    <m/>
    <n v="97"/>
    <n v="92"/>
    <m/>
    <m/>
    <m/>
    <m/>
    <m/>
    <m/>
    <n v="94"/>
    <n v="78"/>
    <n v="63"/>
    <m/>
    <m/>
    <x v="0"/>
  </r>
  <r>
    <x v="3"/>
    <x v="116"/>
    <m/>
    <m/>
    <n v="78"/>
    <m/>
    <m/>
    <m/>
    <n v="98"/>
    <n v="85"/>
    <m/>
    <m/>
    <m/>
    <m/>
    <m/>
    <m/>
    <n v="100"/>
    <n v="92"/>
    <n v="70"/>
    <m/>
    <m/>
    <x v="47"/>
  </r>
  <r>
    <x v="3"/>
    <x v="117"/>
    <m/>
    <m/>
    <m/>
    <m/>
    <m/>
    <n v="52"/>
    <n v="96"/>
    <n v="68"/>
    <m/>
    <m/>
    <m/>
    <m/>
    <m/>
    <m/>
    <n v="94"/>
    <n v="56"/>
    <n v="57"/>
    <m/>
    <m/>
    <x v="6"/>
  </r>
  <r>
    <x v="3"/>
    <x v="118"/>
    <m/>
    <m/>
    <n v="70"/>
    <m/>
    <m/>
    <m/>
    <n v="100"/>
    <n v="86"/>
    <m/>
    <m/>
    <m/>
    <m/>
    <m/>
    <m/>
    <n v="98"/>
    <n v="78"/>
    <n v="90"/>
    <m/>
    <m/>
    <x v="47"/>
  </r>
  <r>
    <x v="3"/>
    <x v="119"/>
    <m/>
    <m/>
    <n v="32"/>
    <m/>
    <m/>
    <m/>
    <n v="96"/>
    <n v="78"/>
    <m/>
    <m/>
    <m/>
    <m/>
    <m/>
    <m/>
    <n v="90"/>
    <n v="74"/>
    <n v="74"/>
    <m/>
    <m/>
    <x v="13"/>
  </r>
  <r>
    <x v="3"/>
    <x v="120"/>
    <m/>
    <m/>
    <n v="75"/>
    <m/>
    <m/>
    <m/>
    <n v="100"/>
    <n v="64"/>
    <m/>
    <m/>
    <m/>
    <m/>
    <m/>
    <m/>
    <n v="92"/>
    <n v="74"/>
    <n v="70"/>
    <m/>
    <m/>
    <x v="7"/>
  </r>
  <r>
    <x v="3"/>
    <x v="121"/>
    <m/>
    <m/>
    <n v="63"/>
    <m/>
    <m/>
    <m/>
    <n v="96"/>
    <m/>
    <m/>
    <m/>
    <m/>
    <m/>
    <m/>
    <m/>
    <n v="96"/>
    <n v="92"/>
    <n v="67"/>
    <m/>
    <m/>
    <x v="7"/>
  </r>
  <r>
    <x v="3"/>
    <x v="122"/>
    <m/>
    <m/>
    <m/>
    <m/>
    <m/>
    <m/>
    <n v="98"/>
    <n v="65"/>
    <m/>
    <m/>
    <m/>
    <m/>
    <m/>
    <m/>
    <n v="94"/>
    <n v="68"/>
    <n v="81"/>
    <m/>
    <m/>
    <x v="7"/>
  </r>
  <r>
    <x v="3"/>
    <x v="123"/>
    <m/>
    <m/>
    <m/>
    <m/>
    <m/>
    <m/>
    <n v="98"/>
    <n v="84"/>
    <m/>
    <m/>
    <m/>
    <m/>
    <m/>
    <m/>
    <n v="82"/>
    <n v="54"/>
    <n v="73"/>
    <m/>
    <m/>
    <x v="22"/>
  </r>
  <r>
    <x v="3"/>
    <x v="124"/>
    <m/>
    <m/>
    <n v="77"/>
    <m/>
    <m/>
    <m/>
    <n v="94"/>
    <n v="86"/>
    <m/>
    <m/>
    <m/>
    <m/>
    <m/>
    <m/>
    <n v="98"/>
    <n v="64"/>
    <n v="59"/>
    <m/>
    <m/>
    <x v="7"/>
  </r>
  <r>
    <x v="4"/>
    <x v="125"/>
    <m/>
    <m/>
    <m/>
    <m/>
    <m/>
    <m/>
    <n v="96"/>
    <m/>
    <m/>
    <m/>
    <n v="97"/>
    <n v="73"/>
    <m/>
    <m/>
    <n v="58"/>
    <m/>
    <n v="69"/>
    <n v="65"/>
    <m/>
    <x v="24"/>
  </r>
  <r>
    <x v="4"/>
    <x v="126"/>
    <m/>
    <m/>
    <m/>
    <m/>
    <m/>
    <m/>
    <n v="96"/>
    <m/>
    <m/>
    <m/>
    <n v="83"/>
    <n v="61"/>
    <m/>
    <m/>
    <n v="68"/>
    <m/>
    <n v="69"/>
    <n v="58"/>
    <m/>
    <x v="8"/>
  </r>
  <r>
    <x v="4"/>
    <x v="127"/>
    <m/>
    <m/>
    <m/>
    <m/>
    <m/>
    <m/>
    <n v="88"/>
    <m/>
    <m/>
    <m/>
    <n v="90"/>
    <n v="65"/>
    <m/>
    <m/>
    <n v="50"/>
    <m/>
    <n v="81"/>
    <n v="58"/>
    <m/>
    <x v="23"/>
  </r>
  <r>
    <x v="4"/>
    <x v="128"/>
    <m/>
    <m/>
    <m/>
    <m/>
    <m/>
    <m/>
    <n v="90"/>
    <m/>
    <m/>
    <m/>
    <n v="84"/>
    <n v="68"/>
    <m/>
    <m/>
    <n v="58"/>
    <m/>
    <n v="76"/>
    <n v="88"/>
    <m/>
    <x v="23"/>
  </r>
  <r>
    <x v="4"/>
    <x v="129"/>
    <m/>
    <m/>
    <m/>
    <n v="85"/>
    <m/>
    <m/>
    <m/>
    <n v="95"/>
    <m/>
    <m/>
    <n v="100"/>
    <m/>
    <m/>
    <m/>
    <n v="82"/>
    <m/>
    <n v="73"/>
    <n v="88"/>
    <m/>
    <x v="50"/>
  </r>
  <r>
    <x v="4"/>
    <x v="130"/>
    <m/>
    <m/>
    <m/>
    <m/>
    <m/>
    <m/>
    <n v="96"/>
    <m/>
    <m/>
    <m/>
    <m/>
    <n v="45"/>
    <m/>
    <m/>
    <n v="74"/>
    <m/>
    <n v="61"/>
    <n v="83"/>
    <m/>
    <x v="8"/>
  </r>
  <r>
    <x v="4"/>
    <x v="131"/>
    <m/>
    <m/>
    <m/>
    <m/>
    <m/>
    <m/>
    <n v="94"/>
    <n v="79"/>
    <m/>
    <m/>
    <m/>
    <n v="79"/>
    <m/>
    <m/>
    <n v="64"/>
    <m/>
    <n v="74"/>
    <n v="53"/>
    <m/>
    <x v="43"/>
  </r>
  <r>
    <x v="4"/>
    <x v="132"/>
    <m/>
    <m/>
    <m/>
    <n v="38"/>
    <m/>
    <m/>
    <n v="87"/>
    <n v="69"/>
    <m/>
    <m/>
    <m/>
    <n v="72"/>
    <m/>
    <m/>
    <n v="56"/>
    <m/>
    <n v="54"/>
    <n v="60"/>
    <m/>
    <x v="51"/>
  </r>
  <r>
    <x v="4"/>
    <x v="133"/>
    <n v="62"/>
    <n v="35"/>
    <m/>
    <m/>
    <m/>
    <m/>
    <n v="97"/>
    <m/>
    <m/>
    <m/>
    <n v="92"/>
    <n v="52"/>
    <m/>
    <m/>
    <n v="56"/>
    <m/>
    <n v="67"/>
    <m/>
    <m/>
    <x v="41"/>
  </r>
  <r>
    <x v="4"/>
    <x v="134"/>
    <m/>
    <m/>
    <m/>
    <n v="50"/>
    <m/>
    <m/>
    <n v="92"/>
    <m/>
    <m/>
    <m/>
    <n v="84"/>
    <n v="63"/>
    <m/>
    <m/>
    <n v="54"/>
    <m/>
    <n v="60"/>
    <m/>
    <m/>
    <x v="46"/>
  </r>
  <r>
    <x v="4"/>
    <x v="135"/>
    <m/>
    <m/>
    <m/>
    <n v="82"/>
    <m/>
    <m/>
    <n v="100"/>
    <m/>
    <m/>
    <m/>
    <n v="100"/>
    <m/>
    <m/>
    <m/>
    <n v="100"/>
    <n v="66"/>
    <n v="73"/>
    <n v="85"/>
    <m/>
    <x v="11"/>
  </r>
  <r>
    <x v="4"/>
    <x v="136"/>
    <m/>
    <m/>
    <m/>
    <m/>
    <m/>
    <m/>
    <n v="96"/>
    <m/>
    <m/>
    <m/>
    <m/>
    <n v="79"/>
    <m/>
    <m/>
    <n v="56"/>
    <m/>
    <n v="81"/>
    <n v="83"/>
    <m/>
    <x v="8"/>
  </r>
  <r>
    <x v="4"/>
    <x v="137"/>
    <m/>
    <m/>
    <m/>
    <m/>
    <n v="66"/>
    <m/>
    <n v="94"/>
    <n v="93"/>
    <m/>
    <m/>
    <m/>
    <n v="83"/>
    <m/>
    <m/>
    <n v="78"/>
    <m/>
    <n v="90"/>
    <n v="100"/>
    <m/>
    <x v="37"/>
  </r>
  <r>
    <x v="4"/>
    <x v="138"/>
    <m/>
    <m/>
    <m/>
    <n v="75"/>
    <m/>
    <m/>
    <n v="99"/>
    <n v="83"/>
    <m/>
    <m/>
    <n v="100"/>
    <m/>
    <m/>
    <m/>
    <n v="78"/>
    <n v="30"/>
    <n v="79"/>
    <n v="80"/>
    <m/>
    <x v="48"/>
  </r>
  <r>
    <x v="4"/>
    <x v="139"/>
    <m/>
    <m/>
    <m/>
    <m/>
    <m/>
    <m/>
    <n v="96"/>
    <m/>
    <m/>
    <m/>
    <n v="98"/>
    <n v="96"/>
    <m/>
    <m/>
    <n v="44"/>
    <m/>
    <n v="69"/>
    <m/>
    <m/>
    <x v="37"/>
  </r>
  <r>
    <x v="4"/>
    <x v="140"/>
    <m/>
    <m/>
    <m/>
    <m/>
    <n v="24"/>
    <m/>
    <n v="100"/>
    <n v="63"/>
    <m/>
    <m/>
    <m/>
    <n v="61"/>
    <m/>
    <m/>
    <n v="40"/>
    <m/>
    <n v="76"/>
    <n v="58"/>
    <n v="16"/>
    <x v="46"/>
  </r>
  <r>
    <x v="4"/>
    <x v="141"/>
    <m/>
    <m/>
    <m/>
    <m/>
    <n v="72"/>
    <m/>
    <n v="98"/>
    <n v="76"/>
    <m/>
    <m/>
    <m/>
    <n v="77"/>
    <m/>
    <m/>
    <n v="64"/>
    <m/>
    <n v="79"/>
    <n v="75"/>
    <n v="46"/>
    <x v="35"/>
  </r>
  <r>
    <x v="4"/>
    <x v="142"/>
    <m/>
    <m/>
    <m/>
    <m/>
    <m/>
    <m/>
    <n v="96"/>
    <n v="71"/>
    <m/>
    <m/>
    <m/>
    <n v="70"/>
    <m/>
    <m/>
    <n v="40"/>
    <m/>
    <n v="37"/>
    <n v="55"/>
    <m/>
    <x v="52"/>
  </r>
  <r>
    <x v="4"/>
    <x v="143"/>
    <m/>
    <m/>
    <m/>
    <m/>
    <m/>
    <m/>
    <m/>
    <n v="89"/>
    <m/>
    <m/>
    <n v="96"/>
    <m/>
    <m/>
    <m/>
    <n v="56"/>
    <m/>
    <n v="57"/>
    <n v="63"/>
    <m/>
    <x v="10"/>
  </r>
  <r>
    <x v="4"/>
    <x v="144"/>
    <m/>
    <m/>
    <m/>
    <m/>
    <m/>
    <m/>
    <m/>
    <n v="74"/>
    <m/>
    <m/>
    <n v="98"/>
    <m/>
    <m/>
    <m/>
    <n v="66"/>
    <m/>
    <n v="56"/>
    <m/>
    <m/>
    <x v="39"/>
  </r>
  <r>
    <x v="4"/>
    <x v="145"/>
    <m/>
    <m/>
    <m/>
    <m/>
    <m/>
    <m/>
    <m/>
    <m/>
    <m/>
    <n v="73"/>
    <n v="98"/>
    <n v="82"/>
    <m/>
    <m/>
    <n v="68"/>
    <m/>
    <n v="50"/>
    <n v="70"/>
    <m/>
    <x v="32"/>
  </r>
  <r>
    <x v="4"/>
    <x v="146"/>
    <n v="18"/>
    <n v="12"/>
    <m/>
    <m/>
    <m/>
    <m/>
    <n v="70"/>
    <m/>
    <m/>
    <m/>
    <n v="58"/>
    <m/>
    <m/>
    <m/>
    <n v="58"/>
    <m/>
    <n v="43"/>
    <m/>
    <m/>
    <x v="38"/>
  </r>
  <r>
    <x v="4"/>
    <x v="147"/>
    <m/>
    <m/>
    <m/>
    <m/>
    <m/>
    <m/>
    <m/>
    <n v="78"/>
    <m/>
    <m/>
    <n v="100"/>
    <m/>
    <m/>
    <m/>
    <n v="96"/>
    <n v="40"/>
    <n v="80"/>
    <m/>
    <m/>
    <x v="25"/>
  </r>
  <r>
    <x v="4"/>
    <x v="148"/>
    <m/>
    <m/>
    <m/>
    <m/>
    <m/>
    <m/>
    <n v="90"/>
    <m/>
    <m/>
    <m/>
    <n v="92"/>
    <n v="71"/>
    <m/>
    <m/>
    <n v="38"/>
    <m/>
    <n v="47"/>
    <n v="58"/>
    <m/>
    <x v="22"/>
  </r>
  <r>
    <x v="4"/>
    <x v="149"/>
    <m/>
    <m/>
    <m/>
    <n v="53"/>
    <m/>
    <m/>
    <n v="98"/>
    <n v="66"/>
    <m/>
    <m/>
    <m/>
    <n v="67"/>
    <m/>
    <m/>
    <n v="62"/>
    <m/>
    <n v="71"/>
    <n v="63"/>
    <m/>
    <x v="53"/>
  </r>
  <r>
    <x v="4"/>
    <x v="150"/>
    <m/>
    <m/>
    <m/>
    <n v="52"/>
    <m/>
    <m/>
    <n v="98"/>
    <m/>
    <m/>
    <m/>
    <n v="93"/>
    <n v="70"/>
    <m/>
    <m/>
    <n v="58"/>
    <n v="36"/>
    <n v="41"/>
    <m/>
    <m/>
    <x v="0"/>
  </r>
  <r>
    <x v="4"/>
    <x v="151"/>
    <n v="43"/>
    <n v="43"/>
    <m/>
    <m/>
    <m/>
    <m/>
    <n v="95"/>
    <m/>
    <m/>
    <m/>
    <m/>
    <n v="70"/>
    <m/>
    <m/>
    <n v="62"/>
    <m/>
    <n v="59"/>
    <m/>
    <m/>
    <x v="44"/>
  </r>
  <r>
    <x v="5"/>
    <x v="152"/>
    <m/>
    <m/>
    <m/>
    <m/>
    <m/>
    <m/>
    <m/>
    <m/>
    <m/>
    <m/>
    <m/>
    <m/>
    <m/>
    <m/>
    <m/>
    <m/>
    <m/>
    <m/>
    <m/>
    <x v="54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53">
  <r>
    <x v="0"/>
  </r>
  <r>
    <x v="1"/>
  </r>
  <r>
    <x v="2"/>
  </r>
  <r>
    <x v="2"/>
  </r>
  <r>
    <x v="3"/>
  </r>
  <r>
    <x v="4"/>
  </r>
  <r>
    <x v="5"/>
  </r>
  <r>
    <x v="6"/>
  </r>
  <r>
    <x v="7"/>
  </r>
  <r>
    <x v="2"/>
  </r>
  <r>
    <x v="8"/>
  </r>
  <r>
    <x v="9"/>
  </r>
  <r>
    <x v="10"/>
  </r>
  <r>
    <x v="9"/>
  </r>
  <r>
    <x v="11"/>
  </r>
  <r>
    <x v="12"/>
  </r>
  <r>
    <x v="9"/>
  </r>
  <r>
    <x v="12"/>
  </r>
  <r>
    <x v="13"/>
  </r>
  <r>
    <x v="2"/>
  </r>
  <r>
    <x v="11"/>
  </r>
  <r>
    <x v="14"/>
  </r>
  <r>
    <x v="15"/>
  </r>
  <r>
    <x v="16"/>
  </r>
  <r>
    <x v="17"/>
  </r>
  <r>
    <x v="18"/>
  </r>
  <r>
    <x v="6"/>
  </r>
  <r>
    <x v="19"/>
  </r>
  <r>
    <x v="18"/>
  </r>
  <r>
    <x v="9"/>
  </r>
  <r>
    <x v="4"/>
  </r>
  <r>
    <x v="6"/>
  </r>
  <r>
    <x v="19"/>
  </r>
  <r>
    <x v="20"/>
  </r>
  <r>
    <x v="15"/>
  </r>
  <r>
    <x v="10"/>
  </r>
  <r>
    <x v="2"/>
  </r>
  <r>
    <x v="6"/>
  </r>
  <r>
    <x v="21"/>
  </r>
  <r>
    <x v="22"/>
  </r>
  <r>
    <x v="0"/>
  </r>
  <r>
    <x v="7"/>
  </r>
  <r>
    <x v="15"/>
  </r>
  <r>
    <x v="2"/>
  </r>
  <r>
    <x v="13"/>
  </r>
  <r>
    <x v="22"/>
  </r>
  <r>
    <x v="23"/>
  </r>
  <r>
    <x v="11"/>
  </r>
  <r>
    <x v="17"/>
  </r>
  <r>
    <x v="0"/>
  </r>
  <r>
    <x v="24"/>
  </r>
  <r>
    <x v="25"/>
  </r>
  <r>
    <x v="26"/>
  </r>
  <r>
    <x v="13"/>
  </r>
  <r>
    <x v="17"/>
  </r>
  <r>
    <x v="23"/>
  </r>
  <r>
    <x v="15"/>
  </r>
  <r>
    <x v="11"/>
  </r>
  <r>
    <x v="12"/>
  </r>
  <r>
    <x v="17"/>
  </r>
  <r>
    <x v="2"/>
  </r>
  <r>
    <x v="1"/>
  </r>
  <r>
    <x v="26"/>
  </r>
  <r>
    <x v="14"/>
  </r>
  <r>
    <x v="14"/>
  </r>
  <r>
    <x v="14"/>
  </r>
  <r>
    <x v="26"/>
  </r>
  <r>
    <x v="17"/>
  </r>
  <r>
    <x v="4"/>
  </r>
  <r>
    <x v="23"/>
  </r>
  <r>
    <x v="2"/>
  </r>
  <r>
    <x v="10"/>
  </r>
  <r>
    <x v="3"/>
  </r>
  <r>
    <x v="17"/>
  </r>
  <r>
    <x v="12"/>
  </r>
  <r>
    <x v="13"/>
  </r>
  <r>
    <x v="23"/>
  </r>
  <r>
    <x v="22"/>
  </r>
  <r>
    <x v="19"/>
  </r>
  <r>
    <x v="10"/>
  </r>
  <r>
    <x v="14"/>
  </r>
  <r>
    <x v="6"/>
  </r>
  <r>
    <x v="27"/>
  </r>
  <r>
    <x v="28"/>
  </r>
  <r>
    <x v="5"/>
  </r>
  <r>
    <x v="14"/>
  </r>
  <r>
    <x v="10"/>
  </r>
  <r>
    <x v="27"/>
  </r>
  <r>
    <x v="12"/>
  </r>
  <r>
    <x v="6"/>
  </r>
  <r>
    <x v="22"/>
  </r>
  <r>
    <x v="29"/>
  </r>
  <r>
    <x v="29"/>
  </r>
  <r>
    <x v="27"/>
  </r>
  <r>
    <x v="6"/>
  </r>
  <r>
    <x v="19"/>
  </r>
  <r>
    <x v="8"/>
  </r>
  <r>
    <x v="4"/>
  </r>
  <r>
    <x v="17"/>
  </r>
  <r>
    <x v="6"/>
  </r>
  <r>
    <x v="30"/>
  </r>
  <r>
    <x v="4"/>
  </r>
  <r>
    <x v="12"/>
  </r>
  <r>
    <x v="18"/>
  </r>
  <r>
    <x v="13"/>
  </r>
  <r>
    <x v="27"/>
  </r>
  <r>
    <x v="9"/>
  </r>
  <r>
    <x v="4"/>
  </r>
  <r>
    <x v="10"/>
  </r>
  <r>
    <x v="27"/>
  </r>
  <r>
    <x v="9"/>
  </r>
  <r>
    <x v="8"/>
  </r>
  <r>
    <x v="5"/>
  </r>
  <r>
    <x v="4"/>
  </r>
  <r>
    <x v="4"/>
  </r>
  <r>
    <x v="27"/>
  </r>
  <r>
    <x v="4"/>
  </r>
  <r>
    <x v="8"/>
  </r>
  <r>
    <x v="29"/>
  </r>
  <r>
    <x v="9"/>
  </r>
  <r>
    <x v="5"/>
  </r>
  <r>
    <x v="4"/>
  </r>
  <r>
    <x v="19"/>
  </r>
  <r>
    <x v="8"/>
  </r>
  <r>
    <x v="11"/>
  </r>
  <r>
    <x v="22"/>
  </r>
  <r>
    <x v="15"/>
  </r>
  <r>
    <x v="11"/>
  </r>
  <r>
    <x v="19"/>
  </r>
  <r>
    <x v="28"/>
  </r>
  <r>
    <x v="13"/>
  </r>
  <r>
    <x v="0"/>
  </r>
  <r>
    <x v="0"/>
  </r>
  <r>
    <x v="31"/>
  </r>
  <r>
    <x v="27"/>
  </r>
  <r>
    <x v="0"/>
  </r>
  <r>
    <x v="12"/>
  </r>
  <r>
    <x v="12"/>
  </r>
  <r>
    <x v="24"/>
  </r>
  <r>
    <x v="7"/>
  </r>
  <r>
    <x v="13"/>
  </r>
  <r>
    <x v="7"/>
  </r>
  <r>
    <x v="0"/>
  </r>
  <r>
    <x v="26"/>
  </r>
  <r>
    <x v="22"/>
  </r>
  <r>
    <x v="11"/>
  </r>
  <r>
    <x v="5"/>
  </r>
  <r>
    <x v="32"/>
  </r>
  <r>
    <x v="16"/>
  </r>
  <r>
    <x v="11"/>
  </r>
  <r>
    <x v="16"/>
  </r>
  <r>
    <x v="33"/>
  </r>
  <r>
    <x v="33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51BB6E2-54E3-49CA-9858-548B1ED34DC6}" name="Tabela przestawna1" cacheId="4" applyNumberFormats="0" applyBorderFormats="0" applyFontFormats="0" applyPatternFormats="0" applyAlignmentFormats="0" applyWidthHeightFormats="1" dataCaption="Wartości" updatedVersion="8" minRefreshableVersion="3" useAutoFormatting="1" itemPrintTitles="1" createdVersion="8" indent="0" outline="1" outlineData="1" multipleFieldFilters="0">
  <location ref="B156:K160" firstHeaderRow="1" firstDataRow="3" firstDataCol="1"/>
  <pivotFields count="22">
    <pivotField axis="axisCol" showAll="0">
      <items count="7">
        <item x="0"/>
        <item x="1"/>
        <item x="2"/>
        <item x="3"/>
        <item x="4"/>
        <item x="5"/>
        <item t="default"/>
      </items>
    </pivotField>
    <pivotField axis="axisCol" showAll="0">
      <items count="154"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65"/>
        <item x="148"/>
        <item x="149"/>
        <item x="92"/>
        <item x="0"/>
        <item x="150"/>
        <item x="66"/>
        <item x="1"/>
        <item x="34"/>
        <item x="2"/>
        <item x="93"/>
        <item x="35"/>
        <item x="67"/>
        <item x="68"/>
        <item x="94"/>
        <item x="95"/>
        <item x="36"/>
        <item x="96"/>
        <item x="69"/>
        <item x="70"/>
        <item x="71"/>
        <item x="97"/>
        <item x="37"/>
        <item x="38"/>
        <item x="72"/>
        <item x="3"/>
        <item x="39"/>
        <item x="4"/>
        <item x="5"/>
        <item x="40"/>
        <item x="41"/>
        <item x="6"/>
        <item x="7"/>
        <item x="98"/>
        <item x="99"/>
        <item x="151"/>
        <item x="73"/>
        <item x="8"/>
        <item x="74"/>
        <item x="75"/>
        <item x="100"/>
        <item x="9"/>
        <item x="10"/>
        <item x="42"/>
        <item x="43"/>
        <item x="101"/>
        <item x="44"/>
        <item x="45"/>
        <item x="102"/>
        <item x="46"/>
        <item x="11"/>
        <item x="103"/>
        <item x="47"/>
        <item x="104"/>
        <item x="105"/>
        <item x="106"/>
        <item x="12"/>
        <item x="13"/>
        <item x="14"/>
        <item x="48"/>
        <item x="76"/>
        <item x="77"/>
        <item x="49"/>
        <item x="78"/>
        <item x="79"/>
        <item x="80"/>
        <item x="81"/>
        <item x="15"/>
        <item x="16"/>
        <item x="107"/>
        <item x="82"/>
        <item x="17"/>
        <item x="83"/>
        <item x="84"/>
        <item x="18"/>
        <item x="50"/>
        <item x="108"/>
        <item x="19"/>
        <item x="109"/>
        <item x="51"/>
        <item x="52"/>
        <item x="20"/>
        <item x="53"/>
        <item x="110"/>
        <item x="21"/>
        <item x="85"/>
        <item x="22"/>
        <item x="23"/>
        <item x="111"/>
        <item x="112"/>
        <item x="54"/>
        <item x="24"/>
        <item x="86"/>
        <item x="25"/>
        <item x="113"/>
        <item x="55"/>
        <item x="87"/>
        <item x="56"/>
        <item x="114"/>
        <item x="57"/>
        <item x="58"/>
        <item x="59"/>
        <item x="88"/>
        <item x="60"/>
        <item x="115"/>
        <item x="116"/>
        <item x="117"/>
        <item x="118"/>
        <item x="119"/>
        <item x="89"/>
        <item x="26"/>
        <item x="27"/>
        <item x="61"/>
        <item x="62"/>
        <item x="28"/>
        <item x="63"/>
        <item x="29"/>
        <item x="120"/>
        <item x="121"/>
        <item x="64"/>
        <item x="30"/>
        <item x="31"/>
        <item x="32"/>
        <item x="90"/>
        <item x="122"/>
        <item x="33"/>
        <item x="123"/>
        <item x="91"/>
        <item x="124"/>
        <item x="152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56">
        <item h="1" x="40"/>
        <item h="1" x="19"/>
        <item h="1" x="26"/>
        <item h="1" x="38"/>
        <item h="1" x="1"/>
        <item h="1" x="42"/>
        <item h="1" x="5"/>
        <item h="1" x="34"/>
        <item h="1" x="17"/>
        <item h="1" x="36"/>
        <item h="1" x="9"/>
        <item h="1" x="14"/>
        <item h="1" x="31"/>
        <item h="1" x="33"/>
        <item h="1" x="30"/>
        <item h="1" x="45"/>
        <item h="1" x="4"/>
        <item h="1" x="51"/>
        <item h="1" x="28"/>
        <item h="1" x="2"/>
        <item h="1" x="16"/>
        <item h="1" x="44"/>
        <item h="1" x="29"/>
        <item h="1" x="52"/>
        <item h="1" x="18"/>
        <item h="1" x="53"/>
        <item h="1" x="15"/>
        <item h="1" x="21"/>
        <item h="1" x="39"/>
        <item h="1" x="43"/>
        <item h="1" x="46"/>
        <item h="1" x="35"/>
        <item h="1" x="23"/>
        <item h="1" x="8"/>
        <item h="1" x="32"/>
        <item h="1" x="22"/>
        <item h="1" x="20"/>
        <item h="1" x="27"/>
        <item h="1" x="10"/>
        <item h="1" x="13"/>
        <item h="1" x="12"/>
        <item h="1" x="3"/>
        <item h="1" x="41"/>
        <item h="1" x="6"/>
        <item h="1" x="0"/>
        <item h="1" x="7"/>
        <item h="1" x="24"/>
        <item h="1" x="37"/>
        <item h="1" x="50"/>
        <item h="1" x="25"/>
        <item h="1" x="49"/>
        <item h="1" x="47"/>
        <item h="1" x="48"/>
        <item x="11"/>
        <item h="1" x="54"/>
        <item t="default"/>
      </items>
    </pivotField>
  </pivotFields>
  <rowFields count="1">
    <field x="21"/>
  </rowFields>
  <rowItems count="2">
    <i>
      <x v="53"/>
    </i>
    <i t="grand">
      <x/>
    </i>
  </rowItems>
  <colFields count="2">
    <field x="1"/>
    <field x="0"/>
  </colFields>
  <colItems count="9">
    <i>
      <x v="10"/>
      <x v="4"/>
    </i>
    <i t="default">
      <x v="10"/>
    </i>
    <i>
      <x v="73"/>
      <x/>
    </i>
    <i t="default">
      <x v="73"/>
    </i>
    <i>
      <x v="124"/>
      <x v="1"/>
    </i>
    <i t="default">
      <x v="124"/>
    </i>
    <i>
      <x v="146"/>
      <x v="2"/>
    </i>
    <i t="default">
      <x v="146"/>
    </i>
    <i t="grand">
      <x/>
    </i>
  </colItem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6600768-0DB5-4CCC-95EE-02E2BC21DC8B}" name="Tabela przestawna3" cacheId="8" applyNumberFormats="0" applyBorderFormats="0" applyFontFormats="0" applyPatternFormats="0" applyAlignmentFormats="0" applyWidthHeightFormats="1" dataCaption="Wartości" updatedVersion="8" minRefreshableVersion="3" useAutoFormatting="1" itemPrintTitles="1" createdVersion="8" indent="0" outline="1" outlineData="1" multipleFieldFilters="0">
  <location ref="I3:J8" firstHeaderRow="1" firstDataRow="1" firstDataCol="1"/>
  <pivotFields count="1">
    <pivotField axis="axisRow" dataField="1" showAll="0">
      <items count="35">
        <item x="25"/>
        <item x="21"/>
        <item x="32"/>
        <item x="7"/>
        <item x="24"/>
        <item x="20"/>
        <item x="3"/>
        <item x="15"/>
        <item x="23"/>
        <item x="31"/>
        <item x="0"/>
        <item x="11"/>
        <item x="1"/>
        <item x="16"/>
        <item x="13"/>
        <item x="26"/>
        <item x="22"/>
        <item x="2"/>
        <item x="17"/>
        <item x="28"/>
        <item x="14"/>
        <item x="12"/>
        <item x="18"/>
        <item x="19"/>
        <item x="30"/>
        <item x="6"/>
        <item x="10"/>
        <item x="29"/>
        <item x="9"/>
        <item x="4"/>
        <item x="5"/>
        <item x="8"/>
        <item x="27"/>
        <item x="33"/>
        <item t="default"/>
      </items>
    </pivotField>
  </pivotFields>
  <rowFields count="1">
    <field x="0"/>
  </rowFields>
  <rowItems count="5">
    <i>
      <x v="28"/>
    </i>
    <i>
      <x v="29"/>
    </i>
    <i>
      <x v="30"/>
    </i>
    <i>
      <x v="31"/>
    </i>
    <i t="grand">
      <x/>
    </i>
  </rowItems>
  <colItems count="1">
    <i/>
  </colItems>
  <dataFields count="1">
    <dataField name="Suma z 80" fld="0" baseField="0" baseItem="8"/>
  </dataFields>
  <pivotTableStyleInfo name="PivotStyleLight16" showRowHeaders="1" showColHeaders="1" showRowStripes="0" showColStripes="0" showLastColumn="1"/>
  <filters count="1">
    <filter fld="0" type="captionBetween" evalOrder="-1" id="9" stringValue1="91" stringValue2="99">
      <autoFilter ref="A1">
        <filterColumn colId="0">
          <customFilters and="1">
            <customFilter operator="greaterThanOrEqual" val="91"/>
            <customFilter operator="lessThanOrEqual" val="99"/>
          </customFilters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4978F7E-299E-4F54-8C68-67C835122702}" name="Tabela przestawna2" cacheId="8" applyNumberFormats="0" applyBorderFormats="0" applyFontFormats="0" applyPatternFormats="0" applyAlignmentFormats="0" applyWidthHeightFormats="1" dataCaption="Wartości" updatedVersion="8" minRefreshableVersion="3" useAutoFormatting="1" itemPrintTitles="1" createdVersion="8" indent="0" outline="1" outlineData="1" multipleFieldFilters="0">
  <location ref="D3:F20" firstHeaderRow="1" firstDataRow="1" firstDataCol="0"/>
  <pivotFields count="1">
    <pivotField showAll="0"/>
  </pivot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3C9905AB-C780-41A3-AAFA-6B865A2A922C}" autoFormatId="16" applyNumberFormats="0" applyBorderFormats="0" applyFontFormats="0" applyPatternFormats="0" applyAlignmentFormats="0" applyWidthHeightFormats="0">
  <queryTableRefresh nextId="23" unboundColumnsRight="1">
    <queryTableFields count="22">
      <queryTableField id="1" name="KLASA" tableColumnId="1"/>
      <queryTableField id="2" name="PESEL" tableColumnId="2"/>
      <queryTableField id="3" name="Biologia-R" tableColumnId="3"/>
      <queryTableField id="4" name="Chemia-R" tableColumnId="4"/>
      <queryTableField id="5" name="Fizyka-R" tableColumnId="5"/>
      <queryTableField id="6" name="Geografia-R" tableColumnId="6"/>
      <queryTableField id="7" name="Historia-R" tableColumnId="7"/>
      <queryTableField id="8" name="Informatyka-R" tableColumnId="8"/>
      <queryTableField id="9" name="Angielski-P" tableColumnId="9"/>
      <queryTableField id="10" name="Angielski-R" tableColumnId="10"/>
      <queryTableField id="11" name="Francuski-P" tableColumnId="11"/>
      <queryTableField id="12" name="Francuski-R" tableColumnId="12"/>
      <queryTableField id="13" name="Hiszpañski-P" tableColumnId="13"/>
      <queryTableField id="14" name="Hiszpañski-R" tableColumnId="14"/>
      <queryTableField id="15" name="Niemiecki-P" tableColumnId="15"/>
      <queryTableField id="16" name="Niemiecki-R" tableColumnId="16"/>
      <queryTableField id="17" name="Matematyka-P" tableColumnId="17"/>
      <queryTableField id="18" name="Matematyka-R" tableColumnId="18"/>
      <queryTableField id="19" name="Polski-P" tableColumnId="19"/>
      <queryTableField id="20" name="Polski-R" tableColumnId="20"/>
      <queryTableField id="21" name="WOS-R" tableColumnId="21"/>
      <queryTableField id="22" dataBound="0" tableColumnId="22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30AF3E0C-98AF-4A3F-BCAB-9308E0C40666}" autoFormatId="16" applyNumberFormats="0" applyBorderFormats="0" applyFontFormats="0" applyPatternFormats="0" applyAlignmentFormats="0" applyWidthHeightFormats="0">
  <queryTableRefresh nextId="22">
    <queryTableFields count="21">
      <queryTableField id="1" name="KLASA" tableColumnId="1"/>
      <queryTableField id="2" name="PESEL" tableColumnId="2"/>
      <queryTableField id="3" name="Biologia-R" tableColumnId="3"/>
      <queryTableField id="4" name="Chemia-R" tableColumnId="4"/>
      <queryTableField id="5" name="Fizyka-R" tableColumnId="5"/>
      <queryTableField id="6" name="Geografia-R" tableColumnId="6"/>
      <queryTableField id="7" name="Historia-R" tableColumnId="7"/>
      <queryTableField id="8" name="Informatyka-R" tableColumnId="8"/>
      <queryTableField id="9" name="Angielski-P" tableColumnId="9"/>
      <queryTableField id="10" name="Angielski-R" tableColumnId="10"/>
      <queryTableField id="11" name="Francuski-P" tableColumnId="11"/>
      <queryTableField id="12" name="Francuski-R" tableColumnId="12"/>
      <queryTableField id="13" name="Hiszpañski-P" tableColumnId="13"/>
      <queryTableField id="14" name="Hiszpañski-R" tableColumnId="14"/>
      <queryTableField id="15" name="Niemiecki-P" tableColumnId="15"/>
      <queryTableField id="16" name="Niemiecki-R" tableColumnId="16"/>
      <queryTableField id="17" name="Matematyka-P" tableColumnId="17"/>
      <queryTableField id="18" name="Matematyka-R" tableColumnId="18"/>
      <queryTableField id="19" name="Polski-P" tableColumnId="19"/>
      <queryTableField id="20" name="Polski-R" tableColumnId="20"/>
      <queryTableField id="21" name="WOS-R" tableColumnId="21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matura_1" connectionId="1" xr16:uid="{92F7A195-722F-4FD5-92EC-1734A8772585}" autoFormatId="16" applyNumberFormats="0" applyBorderFormats="0" applyFontFormats="0" applyPatternFormats="0" applyAlignmentFormats="0" applyWidthHeightFormats="0"/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ADD85E8-E48F-4C5A-8639-6B1397BE7290}" name="matura" displayName="matura" ref="A1:V153" tableType="queryTable" totalsRowShown="0">
  <autoFilter ref="A1:V153" xr:uid="{DADD85E8-E48F-4C5A-8639-6B1397BE7290}"/>
  <tableColumns count="22">
    <tableColumn id="1" xr3:uid="{19DF729B-AA31-47A4-BE11-E3CEB27E00A1}" uniqueName="1" name="KLASA" queryTableFieldId="1" dataDxfId="2"/>
    <tableColumn id="2" xr3:uid="{69A3228C-D96A-46D2-B787-E44BF90111E7}" uniqueName="2" name="PESEL" queryTableFieldId="2"/>
    <tableColumn id="3" xr3:uid="{41963009-9957-48C0-A835-A79A03E5D02A}" uniqueName="3" name="Biologia-R" queryTableFieldId="3"/>
    <tableColumn id="4" xr3:uid="{F4A61770-7318-4549-B257-FE2A87E1BD86}" uniqueName="4" name="Chemia-R" queryTableFieldId="4"/>
    <tableColumn id="5" xr3:uid="{9DB53FF5-4746-4BB0-837F-DC2700146161}" uniqueName="5" name="Fizyka-R" queryTableFieldId="5"/>
    <tableColumn id="6" xr3:uid="{B7A65B1A-DF9B-4DF0-98F0-F01C0E70F911}" uniqueName="6" name="Geografia-R" queryTableFieldId="6"/>
    <tableColumn id="7" xr3:uid="{F4BC23ED-2F1C-431A-88B3-5C619B0A88F8}" uniqueName="7" name="Historia-R" queryTableFieldId="7"/>
    <tableColumn id="8" xr3:uid="{92C626AE-9070-434E-9D52-0FD42EBC6447}" uniqueName="8" name="Informatyka-R" queryTableFieldId="8"/>
    <tableColumn id="9" xr3:uid="{CBB1197D-6F4A-42F8-803C-EC3C36C3C342}" uniqueName="9" name="Angielski-P" queryTableFieldId="9"/>
    <tableColumn id="10" xr3:uid="{5FDBC0F2-22C7-4BBE-AC15-ABE93210A14A}" uniqueName="10" name="Angielski-R" queryTableFieldId="10"/>
    <tableColumn id="11" xr3:uid="{0670A2FD-8D9D-4D89-9352-8BA9833E6DCC}" uniqueName="11" name="Francuski-P" queryTableFieldId="11"/>
    <tableColumn id="12" xr3:uid="{91079D2C-4CCA-4A61-B040-6F8DEEA84C55}" uniqueName="12" name="Francuski-R" queryTableFieldId="12"/>
    <tableColumn id="13" xr3:uid="{D00588A0-DF84-47E6-98C7-2A1E2CE91E50}" uniqueName="13" name="Hiszpañski-P" queryTableFieldId="13"/>
    <tableColumn id="14" xr3:uid="{51C9DD0E-8F5C-4716-B8A1-FC53A6B71DC8}" uniqueName="14" name="Hiszpañski-R" queryTableFieldId="14"/>
    <tableColumn id="15" xr3:uid="{2413B93E-ED61-4A45-B9CD-306342895C8F}" uniqueName="15" name="Niemiecki-P" queryTableFieldId="15"/>
    <tableColumn id="16" xr3:uid="{282ED022-FEB4-4500-B259-8E5248204AE2}" uniqueName="16" name="Niemiecki-R" queryTableFieldId="16"/>
    <tableColumn id="17" xr3:uid="{85F37715-E22F-4287-9C04-32204932B8B3}" uniqueName="17" name="Matematyka-P" queryTableFieldId="17"/>
    <tableColumn id="18" xr3:uid="{8F76B30A-9211-4C19-9CF8-7632D310589A}" uniqueName="18" name="Matematyka-R" queryTableFieldId="18"/>
    <tableColumn id="19" xr3:uid="{CEC49FEA-B35B-4EC7-B3FE-506AA325FE88}" uniqueName="19" name="Polski-P" queryTableFieldId="19"/>
    <tableColumn id="20" xr3:uid="{33184024-A2C1-4C13-B62E-FB73E8CE17F4}" uniqueName="20" name="Polski-R" queryTableFieldId="20"/>
    <tableColumn id="21" xr3:uid="{B54527DB-7DEB-4188-ADD2-898545170115}" uniqueName="21" name="WOS-R" queryTableFieldId="21"/>
    <tableColumn id="22" xr3:uid="{C0998974-4140-4AD7-9EFC-B423D25F98BB}" uniqueName="22" name="Kolumna1" queryTableFieldId="22" dataDxfId="1">
      <calculatedColumnFormula array="1">MAX(matura[[#This Row],[Biologia-R]:[WOS-R]]+LARGE(matura[[#This Row],[Biologia-R]:[WOS-R]],2))/2</calculatedColumnFormula>
    </tableColumn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611A542-A1EE-416A-BCAC-07BAB9F16CB8}" name="matura__2" displayName="matura__2" ref="A1:U153" tableType="queryTable" totalsRowShown="0">
  <autoFilter ref="A1:U153" xr:uid="{9611A542-A1EE-416A-BCAC-07BAB9F16CB8}"/>
  <tableColumns count="21">
    <tableColumn id="1" xr3:uid="{5D11BBF1-4B88-4F82-B381-99F3337B2018}" uniqueName="1" name="KLASA" queryTableFieldId="1" dataDxfId="0"/>
    <tableColumn id="2" xr3:uid="{6E6F0CAB-2B24-4407-ABC6-353BA16A92BC}" uniqueName="2" name="PESEL" queryTableFieldId="2"/>
    <tableColumn id="3" xr3:uid="{51EF6ECE-277D-4112-9A23-0FF105220BB1}" uniqueName="3" name="Biologia-R" queryTableFieldId="3"/>
    <tableColumn id="4" xr3:uid="{9FBA488F-D459-443E-933A-9165BD2E34C1}" uniqueName="4" name="Chemia-R" queryTableFieldId="4"/>
    <tableColumn id="5" xr3:uid="{9371AC25-CE65-40B8-ABBC-4A6D2455BAA9}" uniqueName="5" name="Fizyka-R" queryTableFieldId="5"/>
    <tableColumn id="6" xr3:uid="{216AABF4-593C-4252-9245-0DBD7803AE41}" uniqueName="6" name="Geografia-R" queryTableFieldId="6"/>
    <tableColumn id="7" xr3:uid="{8EAE5E91-13A4-4CB7-AB40-0F048B5BE586}" uniqueName="7" name="Historia-R" queryTableFieldId="7"/>
    <tableColumn id="8" xr3:uid="{E5D22731-B76F-4B84-ABFE-98A007DD4255}" uniqueName="8" name="Informatyka-R" queryTableFieldId="8"/>
    <tableColumn id="9" xr3:uid="{95C161B9-5048-4DEF-AFF4-DB168898DEB5}" uniqueName="9" name="Angielski-P" queryTableFieldId="9"/>
    <tableColumn id="10" xr3:uid="{D70BB0C7-1A2F-493A-8918-82426E812931}" uniqueName="10" name="Angielski-R" queryTableFieldId="10"/>
    <tableColumn id="11" xr3:uid="{C64C2488-B162-4187-9104-62E263839B56}" uniqueName="11" name="Francuski-P" queryTableFieldId="11"/>
    <tableColumn id="12" xr3:uid="{A5C091F1-E991-48AE-B627-D3D56A734637}" uniqueName="12" name="Francuski-R" queryTableFieldId="12"/>
    <tableColumn id="13" xr3:uid="{7D42A511-D4A2-4C4F-B9B2-DEC0AE4ED865}" uniqueName="13" name="Hiszpañski-P" queryTableFieldId="13"/>
    <tableColumn id="14" xr3:uid="{2B42993E-5BAC-4A0D-B269-2F87E157949B}" uniqueName="14" name="Hiszpañski-R" queryTableFieldId="14"/>
    <tableColumn id="15" xr3:uid="{50A91C6B-68FD-4072-BEB7-FF59E05C1CBA}" uniqueName="15" name="Niemiecki-P" queryTableFieldId="15"/>
    <tableColumn id="16" xr3:uid="{0BE1D466-C576-4F85-99BD-37F55557E68E}" uniqueName="16" name="Niemiecki-R" queryTableFieldId="16"/>
    <tableColumn id="17" xr3:uid="{DE8435AE-03A1-4AFB-ABD4-B3ACBAE01C5B}" uniqueName="17" name="Matematyka-P" queryTableFieldId="17"/>
    <tableColumn id="18" xr3:uid="{7B5BDCC4-3832-4BB3-B701-43B28C4370A0}" uniqueName="18" name="Matematyka-R" queryTableFieldId="18"/>
    <tableColumn id="19" xr3:uid="{6E048AB8-7676-41D2-B3A2-FA2396F9657C}" uniqueName="19" name="Polski-P" queryTableFieldId="19"/>
    <tableColumn id="20" xr3:uid="{14E977D5-587F-4C78-8D57-B49A6D71D45C}" uniqueName="20" name="Polski-R" queryTableFieldId="20"/>
    <tableColumn id="21" xr3:uid="{35CF9426-5A9D-463A-AAD3-65080A31FC3E}" uniqueName="21" name="WOS-R" queryTableFieldId="2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ivotTable" Target="../pivotTables/pivotTable3.xml"/><Relationship Id="rId1" Type="http://schemas.openxmlformats.org/officeDocument/2006/relationships/pivotTable" Target="../pivotTables/pivot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3.xml"/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2B4E84-A2C2-4739-B5D4-45BD860C5ACD}">
  <dimension ref="A1:V167"/>
  <sheetViews>
    <sheetView zoomScale="85" zoomScaleNormal="85" workbookViewId="0">
      <selection activeCell="I174" sqref="I174"/>
    </sheetView>
  </sheetViews>
  <sheetFormatPr defaultRowHeight="15" x14ac:dyDescent="0.25"/>
  <cols>
    <col min="1" max="1" width="8.85546875" bestFit="1" customWidth="1"/>
    <col min="2" max="2" width="17.85546875" bestFit="1" customWidth="1"/>
    <col min="3" max="3" width="17.7109375" bestFit="1" customWidth="1"/>
    <col min="4" max="4" width="17.85546875" bestFit="1" customWidth="1"/>
    <col min="5" max="5" width="14" bestFit="1" customWidth="1"/>
    <col min="6" max="6" width="17.85546875" bestFit="1" customWidth="1"/>
    <col min="7" max="7" width="14" bestFit="1" customWidth="1"/>
    <col min="8" max="8" width="17.85546875" bestFit="1" customWidth="1"/>
    <col min="9" max="9" width="14" bestFit="1" customWidth="1"/>
    <col min="10" max="10" width="17.85546875" bestFit="1" customWidth="1"/>
    <col min="11" max="11" width="14.28515625" bestFit="1" customWidth="1"/>
    <col min="12" max="12" width="14" bestFit="1" customWidth="1"/>
    <col min="13" max="13" width="17.85546875" bestFit="1" customWidth="1"/>
    <col min="14" max="14" width="14" bestFit="1" customWidth="1"/>
    <col min="15" max="15" width="17.85546875" bestFit="1" customWidth="1"/>
    <col min="16" max="16" width="14" bestFit="1" customWidth="1"/>
    <col min="17" max="17" width="17.85546875" bestFit="1" customWidth="1"/>
    <col min="18" max="18" width="14" bestFit="1" customWidth="1"/>
    <col min="19" max="19" width="17.85546875" bestFit="1" customWidth="1"/>
    <col min="20" max="20" width="14" bestFit="1" customWidth="1"/>
    <col min="21" max="21" width="17.85546875" bestFit="1" customWidth="1"/>
    <col min="22" max="22" width="14" bestFit="1" customWidth="1"/>
    <col min="23" max="23" width="17.85546875" bestFit="1" customWidth="1"/>
    <col min="24" max="24" width="14" bestFit="1" customWidth="1"/>
    <col min="25" max="25" width="17.85546875" bestFit="1" customWidth="1"/>
    <col min="26" max="26" width="14" bestFit="1" customWidth="1"/>
    <col min="27" max="27" width="17.85546875" bestFit="1" customWidth="1"/>
    <col min="28" max="28" width="14" bestFit="1" customWidth="1"/>
    <col min="29" max="29" width="17.85546875" bestFit="1" customWidth="1"/>
    <col min="30" max="30" width="14" bestFit="1" customWidth="1"/>
    <col min="31" max="31" width="17.85546875" bestFit="1" customWidth="1"/>
    <col min="32" max="32" width="14" bestFit="1" customWidth="1"/>
    <col min="33" max="33" width="17.85546875" bestFit="1" customWidth="1"/>
    <col min="34" max="34" width="14" bestFit="1" customWidth="1"/>
    <col min="35" max="35" width="17.85546875" bestFit="1" customWidth="1"/>
    <col min="36" max="36" width="14" bestFit="1" customWidth="1"/>
    <col min="37" max="37" width="17.85546875" bestFit="1" customWidth="1"/>
    <col min="38" max="38" width="14" bestFit="1" customWidth="1"/>
    <col min="39" max="39" width="17.85546875" bestFit="1" customWidth="1"/>
    <col min="40" max="40" width="14" bestFit="1" customWidth="1"/>
    <col min="41" max="41" width="17.85546875" bestFit="1" customWidth="1"/>
    <col min="42" max="42" width="14" bestFit="1" customWidth="1"/>
    <col min="43" max="43" width="17.85546875" bestFit="1" customWidth="1"/>
    <col min="44" max="44" width="14" bestFit="1" customWidth="1"/>
    <col min="45" max="45" width="17.85546875" bestFit="1" customWidth="1"/>
    <col min="46" max="46" width="14" bestFit="1" customWidth="1"/>
    <col min="47" max="47" width="17.85546875" bestFit="1" customWidth="1"/>
    <col min="48" max="48" width="14" bestFit="1" customWidth="1"/>
    <col min="49" max="49" width="17.85546875" bestFit="1" customWidth="1"/>
    <col min="50" max="50" width="14" bestFit="1" customWidth="1"/>
    <col min="51" max="51" width="17.85546875" bestFit="1" customWidth="1"/>
    <col min="52" max="52" width="14" bestFit="1" customWidth="1"/>
    <col min="53" max="53" width="17.85546875" bestFit="1" customWidth="1"/>
    <col min="54" max="54" width="14" bestFit="1" customWidth="1"/>
    <col min="55" max="55" width="17.85546875" bestFit="1" customWidth="1"/>
    <col min="56" max="56" width="14" bestFit="1" customWidth="1"/>
    <col min="57" max="57" width="17.85546875" bestFit="1" customWidth="1"/>
    <col min="58" max="58" width="14" bestFit="1" customWidth="1"/>
    <col min="59" max="59" width="17.85546875" bestFit="1" customWidth="1"/>
    <col min="60" max="60" width="14" bestFit="1" customWidth="1"/>
    <col min="61" max="61" width="17.85546875" bestFit="1" customWidth="1"/>
    <col min="62" max="62" width="14" bestFit="1" customWidth="1"/>
    <col min="63" max="63" width="17.85546875" bestFit="1" customWidth="1"/>
    <col min="64" max="64" width="14" bestFit="1" customWidth="1"/>
    <col min="65" max="65" width="17.85546875" bestFit="1" customWidth="1"/>
    <col min="66" max="66" width="14" bestFit="1" customWidth="1"/>
    <col min="67" max="67" width="17.85546875" bestFit="1" customWidth="1"/>
    <col min="68" max="68" width="14" bestFit="1" customWidth="1"/>
    <col min="69" max="69" width="17.85546875" bestFit="1" customWidth="1"/>
    <col min="70" max="70" width="14" bestFit="1" customWidth="1"/>
    <col min="71" max="71" width="17.85546875" bestFit="1" customWidth="1"/>
    <col min="72" max="72" width="14" bestFit="1" customWidth="1"/>
    <col min="73" max="73" width="17.85546875" bestFit="1" customWidth="1"/>
    <col min="74" max="74" width="14" bestFit="1" customWidth="1"/>
    <col min="75" max="75" width="17.85546875" bestFit="1" customWidth="1"/>
    <col min="76" max="76" width="14" bestFit="1" customWidth="1"/>
    <col min="77" max="77" width="17.85546875" bestFit="1" customWidth="1"/>
    <col min="78" max="78" width="14" bestFit="1" customWidth="1"/>
    <col min="79" max="79" width="17.85546875" bestFit="1" customWidth="1"/>
    <col min="80" max="80" width="14" bestFit="1" customWidth="1"/>
    <col min="81" max="81" width="17.85546875" bestFit="1" customWidth="1"/>
    <col min="82" max="82" width="14" bestFit="1" customWidth="1"/>
    <col min="83" max="83" width="17.85546875" bestFit="1" customWidth="1"/>
    <col min="84" max="84" width="14" bestFit="1" customWidth="1"/>
    <col min="85" max="85" width="17.85546875" bestFit="1" customWidth="1"/>
    <col min="86" max="86" width="14" bestFit="1" customWidth="1"/>
    <col min="87" max="87" width="17.85546875" bestFit="1" customWidth="1"/>
    <col min="88" max="88" width="14" bestFit="1" customWidth="1"/>
    <col min="89" max="89" width="17.85546875" bestFit="1" customWidth="1"/>
    <col min="90" max="90" width="14" bestFit="1" customWidth="1"/>
    <col min="91" max="91" width="17.85546875" bestFit="1" customWidth="1"/>
    <col min="92" max="92" width="14" bestFit="1" customWidth="1"/>
    <col min="93" max="93" width="17.85546875" bestFit="1" customWidth="1"/>
    <col min="94" max="94" width="14" bestFit="1" customWidth="1"/>
    <col min="95" max="95" width="17.85546875" bestFit="1" customWidth="1"/>
    <col min="96" max="96" width="14" bestFit="1" customWidth="1"/>
    <col min="97" max="97" width="17.85546875" bestFit="1" customWidth="1"/>
    <col min="98" max="98" width="14" bestFit="1" customWidth="1"/>
    <col min="99" max="99" width="17.85546875" bestFit="1" customWidth="1"/>
    <col min="100" max="100" width="14" bestFit="1" customWidth="1"/>
    <col min="101" max="101" width="17.85546875" bestFit="1" customWidth="1"/>
    <col min="102" max="102" width="14" bestFit="1" customWidth="1"/>
    <col min="103" max="103" width="17.85546875" bestFit="1" customWidth="1"/>
    <col min="104" max="104" width="14" bestFit="1" customWidth="1"/>
    <col min="105" max="105" width="17.85546875" bestFit="1" customWidth="1"/>
    <col min="106" max="106" width="14" bestFit="1" customWidth="1"/>
    <col min="107" max="107" width="17.85546875" bestFit="1" customWidth="1"/>
    <col min="108" max="108" width="14" bestFit="1" customWidth="1"/>
    <col min="109" max="109" width="17.85546875" bestFit="1" customWidth="1"/>
    <col min="110" max="110" width="14" bestFit="1" customWidth="1"/>
    <col min="111" max="111" width="17.85546875" bestFit="1" customWidth="1"/>
    <col min="112" max="112" width="14" bestFit="1" customWidth="1"/>
    <col min="113" max="113" width="17.85546875" bestFit="1" customWidth="1"/>
    <col min="114" max="114" width="14" bestFit="1" customWidth="1"/>
    <col min="115" max="115" width="17.85546875" bestFit="1" customWidth="1"/>
    <col min="116" max="116" width="14" bestFit="1" customWidth="1"/>
    <col min="117" max="117" width="17.85546875" bestFit="1" customWidth="1"/>
    <col min="118" max="118" width="14" bestFit="1" customWidth="1"/>
    <col min="119" max="119" width="17.85546875" bestFit="1" customWidth="1"/>
    <col min="120" max="120" width="14" bestFit="1" customWidth="1"/>
    <col min="121" max="121" width="17.85546875" bestFit="1" customWidth="1"/>
    <col min="122" max="122" width="14" bestFit="1" customWidth="1"/>
    <col min="123" max="123" width="17.85546875" bestFit="1" customWidth="1"/>
    <col min="124" max="124" width="14" bestFit="1" customWidth="1"/>
    <col min="125" max="125" width="17.85546875" bestFit="1" customWidth="1"/>
    <col min="126" max="126" width="14" bestFit="1" customWidth="1"/>
    <col min="127" max="127" width="17.85546875" bestFit="1" customWidth="1"/>
    <col min="128" max="128" width="14" bestFit="1" customWidth="1"/>
    <col min="129" max="129" width="17.85546875" bestFit="1" customWidth="1"/>
    <col min="130" max="130" width="14" bestFit="1" customWidth="1"/>
    <col min="131" max="131" width="17.85546875" bestFit="1" customWidth="1"/>
    <col min="132" max="132" width="14" bestFit="1" customWidth="1"/>
    <col min="133" max="133" width="17.85546875" bestFit="1" customWidth="1"/>
    <col min="134" max="134" width="14" bestFit="1" customWidth="1"/>
    <col min="135" max="135" width="17.85546875" bestFit="1" customWidth="1"/>
    <col min="136" max="136" width="14" bestFit="1" customWidth="1"/>
    <col min="137" max="137" width="17.85546875" bestFit="1" customWidth="1"/>
    <col min="138" max="138" width="14" bestFit="1" customWidth="1"/>
    <col min="139" max="139" width="17.85546875" bestFit="1" customWidth="1"/>
    <col min="140" max="140" width="14" bestFit="1" customWidth="1"/>
    <col min="141" max="141" width="17.85546875" bestFit="1" customWidth="1"/>
    <col min="142" max="142" width="14" bestFit="1" customWidth="1"/>
    <col min="143" max="143" width="17.85546875" bestFit="1" customWidth="1"/>
    <col min="144" max="144" width="14" bestFit="1" customWidth="1"/>
    <col min="145" max="145" width="17.85546875" bestFit="1" customWidth="1"/>
    <col min="146" max="146" width="14" bestFit="1" customWidth="1"/>
    <col min="147" max="147" width="17.85546875" bestFit="1" customWidth="1"/>
    <col min="148" max="148" width="14" bestFit="1" customWidth="1"/>
    <col min="149" max="149" width="17.85546875" bestFit="1" customWidth="1"/>
    <col min="150" max="150" width="14" bestFit="1" customWidth="1"/>
    <col min="151" max="151" width="17.85546875" bestFit="1" customWidth="1"/>
    <col min="152" max="152" width="14" bestFit="1" customWidth="1"/>
    <col min="153" max="153" width="17.85546875" bestFit="1" customWidth="1"/>
    <col min="154" max="154" width="14" bestFit="1" customWidth="1"/>
    <col min="155" max="155" width="17.85546875" bestFit="1" customWidth="1"/>
    <col min="156" max="156" width="14" bestFit="1" customWidth="1"/>
    <col min="157" max="157" width="17.85546875" bestFit="1" customWidth="1"/>
    <col min="158" max="158" width="14" bestFit="1" customWidth="1"/>
    <col min="159" max="159" width="17.85546875" bestFit="1" customWidth="1"/>
    <col min="160" max="160" width="14" bestFit="1" customWidth="1"/>
    <col min="161" max="161" width="17.85546875" bestFit="1" customWidth="1"/>
    <col min="162" max="162" width="14" bestFit="1" customWidth="1"/>
    <col min="163" max="163" width="17.85546875" bestFit="1" customWidth="1"/>
    <col min="164" max="164" width="14" bestFit="1" customWidth="1"/>
    <col min="165" max="165" width="17.85546875" bestFit="1" customWidth="1"/>
    <col min="166" max="166" width="14" bestFit="1" customWidth="1"/>
    <col min="167" max="167" width="17.85546875" bestFit="1" customWidth="1"/>
    <col min="168" max="168" width="14" bestFit="1" customWidth="1"/>
    <col min="169" max="169" width="17.85546875" bestFit="1" customWidth="1"/>
    <col min="170" max="170" width="14" bestFit="1" customWidth="1"/>
    <col min="171" max="171" width="17.85546875" bestFit="1" customWidth="1"/>
    <col min="172" max="172" width="14" bestFit="1" customWidth="1"/>
    <col min="173" max="173" width="17.85546875" bestFit="1" customWidth="1"/>
    <col min="174" max="174" width="14" bestFit="1" customWidth="1"/>
    <col min="175" max="175" width="17.85546875" bestFit="1" customWidth="1"/>
    <col min="176" max="176" width="14" bestFit="1" customWidth="1"/>
    <col min="177" max="177" width="17.85546875" bestFit="1" customWidth="1"/>
    <col min="178" max="178" width="14" bestFit="1" customWidth="1"/>
    <col min="179" max="179" width="17.85546875" bestFit="1" customWidth="1"/>
    <col min="180" max="180" width="14" bestFit="1" customWidth="1"/>
    <col min="181" max="181" width="17.85546875" bestFit="1" customWidth="1"/>
    <col min="182" max="182" width="14" bestFit="1" customWidth="1"/>
    <col min="183" max="183" width="17.85546875" bestFit="1" customWidth="1"/>
    <col min="184" max="184" width="14" bestFit="1" customWidth="1"/>
    <col min="185" max="185" width="17.85546875" bestFit="1" customWidth="1"/>
    <col min="186" max="186" width="14" bestFit="1" customWidth="1"/>
    <col min="187" max="187" width="17.85546875" bestFit="1" customWidth="1"/>
    <col min="188" max="188" width="14" bestFit="1" customWidth="1"/>
    <col min="189" max="189" width="17.85546875" bestFit="1" customWidth="1"/>
    <col min="190" max="190" width="14" bestFit="1" customWidth="1"/>
    <col min="191" max="191" width="17.85546875" bestFit="1" customWidth="1"/>
    <col min="192" max="192" width="14" bestFit="1" customWidth="1"/>
    <col min="193" max="193" width="17.85546875" bestFit="1" customWidth="1"/>
    <col min="194" max="194" width="14" bestFit="1" customWidth="1"/>
    <col min="195" max="195" width="17.85546875" bestFit="1" customWidth="1"/>
    <col min="196" max="196" width="14" bestFit="1" customWidth="1"/>
    <col min="197" max="197" width="17.85546875" bestFit="1" customWidth="1"/>
    <col min="198" max="198" width="14" bestFit="1" customWidth="1"/>
    <col min="199" max="199" width="17.85546875" bestFit="1" customWidth="1"/>
    <col min="200" max="200" width="14" bestFit="1" customWidth="1"/>
    <col min="201" max="201" width="17.85546875" bestFit="1" customWidth="1"/>
    <col min="202" max="202" width="14" bestFit="1" customWidth="1"/>
    <col min="203" max="203" width="17.85546875" bestFit="1" customWidth="1"/>
    <col min="204" max="204" width="14" bestFit="1" customWidth="1"/>
    <col min="205" max="205" width="17.85546875" bestFit="1" customWidth="1"/>
    <col min="206" max="206" width="14" bestFit="1" customWidth="1"/>
    <col min="207" max="207" width="17.85546875" bestFit="1" customWidth="1"/>
    <col min="208" max="208" width="14" bestFit="1" customWidth="1"/>
    <col min="209" max="209" width="17.85546875" bestFit="1" customWidth="1"/>
    <col min="210" max="210" width="14" bestFit="1" customWidth="1"/>
    <col min="211" max="211" width="17.85546875" bestFit="1" customWidth="1"/>
    <col min="212" max="212" width="14" bestFit="1" customWidth="1"/>
    <col min="213" max="213" width="17.85546875" bestFit="1" customWidth="1"/>
    <col min="214" max="214" width="14" bestFit="1" customWidth="1"/>
    <col min="215" max="215" width="17.85546875" bestFit="1" customWidth="1"/>
    <col min="216" max="216" width="14" bestFit="1" customWidth="1"/>
    <col min="217" max="217" width="17.85546875" bestFit="1" customWidth="1"/>
    <col min="218" max="218" width="14" bestFit="1" customWidth="1"/>
    <col min="219" max="219" width="17.85546875" bestFit="1" customWidth="1"/>
    <col min="220" max="220" width="14" bestFit="1" customWidth="1"/>
    <col min="221" max="221" width="17.85546875" bestFit="1" customWidth="1"/>
    <col min="222" max="222" width="14" bestFit="1" customWidth="1"/>
    <col min="223" max="223" width="17.85546875" bestFit="1" customWidth="1"/>
    <col min="224" max="224" width="14" bestFit="1" customWidth="1"/>
    <col min="225" max="225" width="17.85546875" bestFit="1" customWidth="1"/>
    <col min="226" max="226" width="14" bestFit="1" customWidth="1"/>
    <col min="227" max="227" width="17.85546875" bestFit="1" customWidth="1"/>
    <col min="228" max="228" width="14" bestFit="1" customWidth="1"/>
    <col min="229" max="229" width="17.85546875" bestFit="1" customWidth="1"/>
    <col min="230" max="230" width="14" bestFit="1" customWidth="1"/>
    <col min="231" max="231" width="17.85546875" bestFit="1" customWidth="1"/>
    <col min="232" max="232" width="14" bestFit="1" customWidth="1"/>
    <col min="233" max="233" width="17.85546875" bestFit="1" customWidth="1"/>
    <col min="234" max="234" width="14" bestFit="1" customWidth="1"/>
    <col min="235" max="235" width="17.85546875" bestFit="1" customWidth="1"/>
    <col min="236" max="236" width="14" bestFit="1" customWidth="1"/>
    <col min="237" max="237" width="17.85546875" bestFit="1" customWidth="1"/>
    <col min="238" max="238" width="14" bestFit="1" customWidth="1"/>
    <col min="239" max="239" width="17.85546875" bestFit="1" customWidth="1"/>
    <col min="240" max="240" width="14" bestFit="1" customWidth="1"/>
    <col min="241" max="241" width="17.85546875" bestFit="1" customWidth="1"/>
    <col min="242" max="242" width="14" bestFit="1" customWidth="1"/>
    <col min="243" max="243" width="17.85546875" bestFit="1" customWidth="1"/>
    <col min="244" max="244" width="14" bestFit="1" customWidth="1"/>
    <col min="245" max="245" width="17.85546875" bestFit="1" customWidth="1"/>
    <col min="246" max="246" width="14" bestFit="1" customWidth="1"/>
    <col min="247" max="247" width="17.85546875" bestFit="1" customWidth="1"/>
    <col min="248" max="248" width="14" bestFit="1" customWidth="1"/>
    <col min="249" max="249" width="17.85546875" bestFit="1" customWidth="1"/>
    <col min="250" max="250" width="14" bestFit="1" customWidth="1"/>
    <col min="251" max="251" width="17.85546875" bestFit="1" customWidth="1"/>
    <col min="252" max="252" width="14" bestFit="1" customWidth="1"/>
    <col min="253" max="253" width="17.85546875" bestFit="1" customWidth="1"/>
    <col min="254" max="254" width="14" bestFit="1" customWidth="1"/>
    <col min="255" max="255" width="17.85546875" bestFit="1" customWidth="1"/>
    <col min="256" max="256" width="14" bestFit="1" customWidth="1"/>
    <col min="257" max="257" width="17.85546875" bestFit="1" customWidth="1"/>
    <col min="258" max="258" width="14" bestFit="1" customWidth="1"/>
    <col min="259" max="259" width="17.85546875" bestFit="1" customWidth="1"/>
    <col min="260" max="260" width="14" bestFit="1" customWidth="1"/>
    <col min="261" max="261" width="17.85546875" bestFit="1" customWidth="1"/>
    <col min="262" max="262" width="14" bestFit="1" customWidth="1"/>
    <col min="263" max="263" width="17.85546875" bestFit="1" customWidth="1"/>
    <col min="264" max="264" width="14" bestFit="1" customWidth="1"/>
    <col min="265" max="265" width="17.85546875" bestFit="1" customWidth="1"/>
    <col min="266" max="266" width="14" bestFit="1" customWidth="1"/>
    <col min="267" max="267" width="17.85546875" bestFit="1" customWidth="1"/>
    <col min="268" max="268" width="14" bestFit="1" customWidth="1"/>
    <col min="269" max="269" width="17.85546875" bestFit="1" customWidth="1"/>
    <col min="270" max="270" width="14" bestFit="1" customWidth="1"/>
    <col min="271" max="271" width="17.85546875" bestFit="1" customWidth="1"/>
    <col min="272" max="272" width="14" bestFit="1" customWidth="1"/>
    <col min="273" max="273" width="17.85546875" bestFit="1" customWidth="1"/>
    <col min="274" max="274" width="14" bestFit="1" customWidth="1"/>
    <col min="275" max="275" width="17.85546875" bestFit="1" customWidth="1"/>
    <col min="276" max="276" width="14" bestFit="1" customWidth="1"/>
    <col min="277" max="277" width="17.85546875" bestFit="1" customWidth="1"/>
    <col min="278" max="278" width="14" bestFit="1" customWidth="1"/>
    <col min="279" max="279" width="17.85546875" bestFit="1" customWidth="1"/>
    <col min="280" max="280" width="14" bestFit="1" customWidth="1"/>
    <col min="281" max="281" width="17.85546875" bestFit="1" customWidth="1"/>
    <col min="282" max="282" width="14" bestFit="1" customWidth="1"/>
    <col min="283" max="283" width="17.85546875" bestFit="1" customWidth="1"/>
    <col min="284" max="284" width="14" bestFit="1" customWidth="1"/>
    <col min="285" max="285" width="17.85546875" bestFit="1" customWidth="1"/>
    <col min="286" max="286" width="14" bestFit="1" customWidth="1"/>
    <col min="287" max="287" width="17.85546875" bestFit="1" customWidth="1"/>
    <col min="288" max="288" width="14" bestFit="1" customWidth="1"/>
    <col min="289" max="289" width="17.85546875" bestFit="1" customWidth="1"/>
    <col min="290" max="290" width="14" bestFit="1" customWidth="1"/>
    <col min="291" max="291" width="17.85546875" bestFit="1" customWidth="1"/>
    <col min="292" max="292" width="14" bestFit="1" customWidth="1"/>
    <col min="293" max="293" width="17.85546875" bestFit="1" customWidth="1"/>
    <col min="294" max="294" width="14" bestFit="1" customWidth="1"/>
    <col min="295" max="295" width="17.85546875" bestFit="1" customWidth="1"/>
    <col min="296" max="296" width="14" bestFit="1" customWidth="1"/>
    <col min="297" max="297" width="17.85546875" bestFit="1" customWidth="1"/>
    <col min="298" max="298" width="14" bestFit="1" customWidth="1"/>
    <col min="299" max="299" width="17.85546875" bestFit="1" customWidth="1"/>
    <col min="300" max="300" width="14" bestFit="1" customWidth="1"/>
    <col min="301" max="301" width="17.85546875" bestFit="1" customWidth="1"/>
    <col min="302" max="302" width="14" bestFit="1" customWidth="1"/>
    <col min="303" max="303" width="17.85546875" bestFit="1" customWidth="1"/>
    <col min="304" max="304" width="14" bestFit="1" customWidth="1"/>
    <col min="305" max="305" width="17.85546875" bestFit="1" customWidth="1"/>
    <col min="306" max="306" width="9.28515625" bestFit="1" customWidth="1"/>
    <col min="307" max="307" width="12.7109375" bestFit="1" customWidth="1"/>
    <col min="308" max="308" width="14.28515625" bestFit="1" customWidth="1"/>
  </cols>
  <sheetData>
    <row r="1" spans="1:2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26</v>
      </c>
    </row>
    <row r="2" spans="1:22" x14ac:dyDescent="0.25">
      <c r="A2" s="1" t="s">
        <v>21</v>
      </c>
      <c r="B2">
        <v>95010405222</v>
      </c>
      <c r="C2">
        <v>52</v>
      </c>
      <c r="I2">
        <v>100</v>
      </c>
      <c r="J2">
        <v>91</v>
      </c>
      <c r="L2">
        <v>88</v>
      </c>
      <c r="Q2">
        <v>80</v>
      </c>
      <c r="S2">
        <v>67</v>
      </c>
      <c r="V2" cm="1">
        <f t="array" ref="V2">MAX(matura[[#This Row],[Biologia-R]:[WOS-R]]+LARGE(matura[[#This Row],[Biologia-R]:[WOS-R]],2))/2</f>
        <v>95.5</v>
      </c>
    </row>
    <row r="3" spans="1:22" x14ac:dyDescent="0.25">
      <c r="A3" s="1" t="s">
        <v>21</v>
      </c>
      <c r="B3">
        <v>95011310048</v>
      </c>
      <c r="C3">
        <v>33</v>
      </c>
      <c r="D3">
        <v>52</v>
      </c>
      <c r="I3">
        <v>73</v>
      </c>
      <c r="Q3">
        <v>56</v>
      </c>
      <c r="S3">
        <v>40</v>
      </c>
      <c r="V3" cm="1">
        <f t="array" ref="V3">MAX(matura[[#This Row],[Biologia-R]:[WOS-R]]+LARGE(matura[[#This Row],[Biologia-R]:[WOS-R]],2))/2</f>
        <v>64.5</v>
      </c>
    </row>
    <row r="4" spans="1:22" x14ac:dyDescent="0.25">
      <c r="A4" s="1" t="s">
        <v>21</v>
      </c>
      <c r="B4">
        <v>95012311345</v>
      </c>
      <c r="C4">
        <v>70</v>
      </c>
      <c r="D4">
        <v>58</v>
      </c>
      <c r="I4">
        <v>92</v>
      </c>
      <c r="Q4">
        <v>60</v>
      </c>
      <c r="S4">
        <v>61</v>
      </c>
      <c r="V4" cm="1">
        <f t="array" ref="V4">MAX(matura[[#This Row],[Biologia-R]:[WOS-R]]+LARGE(matura[[#This Row],[Biologia-R]:[WOS-R]],2))/2</f>
        <v>81</v>
      </c>
    </row>
    <row r="5" spans="1:22" x14ac:dyDescent="0.25">
      <c r="A5" s="1" t="s">
        <v>21</v>
      </c>
      <c r="B5">
        <v>95030607404</v>
      </c>
      <c r="C5">
        <v>90</v>
      </c>
      <c r="D5">
        <v>78</v>
      </c>
      <c r="I5">
        <v>98</v>
      </c>
      <c r="J5">
        <v>68</v>
      </c>
      <c r="Q5">
        <v>70</v>
      </c>
      <c r="S5">
        <v>73</v>
      </c>
      <c r="V5" cm="1">
        <f t="array" ref="V5">MAX(matura[[#This Row],[Biologia-R]:[WOS-R]]+LARGE(matura[[#This Row],[Biologia-R]:[WOS-R]],2))/2</f>
        <v>94</v>
      </c>
    </row>
    <row r="6" spans="1:22" x14ac:dyDescent="0.25">
      <c r="A6" s="1" t="s">
        <v>21</v>
      </c>
      <c r="B6">
        <v>95031506511</v>
      </c>
      <c r="C6">
        <v>62</v>
      </c>
      <c r="D6">
        <v>62</v>
      </c>
      <c r="I6">
        <v>87</v>
      </c>
      <c r="Q6">
        <v>70</v>
      </c>
      <c r="S6">
        <v>51</v>
      </c>
      <c r="V6" cm="1">
        <f t="array" ref="V6">MAX(matura[[#This Row],[Biologia-R]:[WOS-R]]+LARGE(matura[[#This Row],[Biologia-R]:[WOS-R]],2))/2</f>
        <v>78.5</v>
      </c>
    </row>
    <row r="7" spans="1:22" x14ac:dyDescent="0.25">
      <c r="A7" s="1" t="s">
        <v>21</v>
      </c>
      <c r="B7">
        <v>95031714219</v>
      </c>
      <c r="C7">
        <v>65</v>
      </c>
      <c r="D7">
        <v>65</v>
      </c>
      <c r="I7">
        <v>75</v>
      </c>
      <c r="Q7">
        <v>48</v>
      </c>
      <c r="S7">
        <v>40</v>
      </c>
      <c r="V7" cm="1">
        <f t="array" ref="V7">MAX(matura[[#This Row],[Biologia-R]:[WOS-R]]+LARGE(matura[[#This Row],[Biologia-R]:[WOS-R]],2))/2</f>
        <v>70</v>
      </c>
    </row>
    <row r="8" spans="1:22" x14ac:dyDescent="0.25">
      <c r="A8" s="1" t="s">
        <v>21</v>
      </c>
      <c r="B8">
        <v>95032402083</v>
      </c>
      <c r="D8">
        <v>58</v>
      </c>
      <c r="I8">
        <v>96</v>
      </c>
      <c r="J8">
        <v>61</v>
      </c>
      <c r="Q8">
        <v>94</v>
      </c>
      <c r="R8">
        <v>34</v>
      </c>
      <c r="S8">
        <v>74</v>
      </c>
      <c r="V8" cm="1">
        <f t="array" ref="V8">MAX(matura[[#This Row],[Biologia-R]:[WOS-R]]+LARGE(matura[[#This Row],[Biologia-R]:[WOS-R]],2))/2</f>
        <v>95</v>
      </c>
    </row>
    <row r="9" spans="1:22" x14ac:dyDescent="0.25">
      <c r="A9" s="1" t="s">
        <v>21</v>
      </c>
      <c r="B9">
        <v>95032701960</v>
      </c>
      <c r="C9">
        <v>77</v>
      </c>
      <c r="D9">
        <v>85</v>
      </c>
      <c r="I9">
        <v>96</v>
      </c>
      <c r="Q9">
        <v>96</v>
      </c>
      <c r="S9">
        <v>77</v>
      </c>
      <c r="V9" cm="1">
        <f t="array" ref="V9">MAX(matura[[#This Row],[Biologia-R]:[WOS-R]]+LARGE(matura[[#This Row],[Biologia-R]:[WOS-R]],2))/2</f>
        <v>96</v>
      </c>
    </row>
    <row r="10" spans="1:22" x14ac:dyDescent="0.25">
      <c r="A10" s="1" t="s">
        <v>21</v>
      </c>
      <c r="B10">
        <v>95040412034</v>
      </c>
      <c r="C10">
        <v>93</v>
      </c>
      <c r="D10">
        <v>67</v>
      </c>
      <c r="I10">
        <v>84</v>
      </c>
      <c r="Q10">
        <v>86</v>
      </c>
      <c r="S10">
        <v>73</v>
      </c>
      <c r="V10" cm="1">
        <f t="array" ref="V10">MAX(matura[[#This Row],[Biologia-R]:[WOS-R]]+LARGE(matura[[#This Row],[Biologia-R]:[WOS-R]],2))/2</f>
        <v>89.5</v>
      </c>
    </row>
    <row r="11" spans="1:22" x14ac:dyDescent="0.25">
      <c r="A11" s="1" t="s">
        <v>21</v>
      </c>
      <c r="B11">
        <v>95040908766</v>
      </c>
      <c r="C11">
        <v>57</v>
      </c>
      <c r="D11">
        <v>47</v>
      </c>
      <c r="I11">
        <v>87</v>
      </c>
      <c r="Q11">
        <v>40</v>
      </c>
      <c r="S11">
        <v>43</v>
      </c>
      <c r="V11" cm="1">
        <f t="array" ref="V11">MAX(matura[[#This Row],[Biologia-R]:[WOS-R]]+LARGE(matura[[#This Row],[Biologia-R]:[WOS-R]],2))/2</f>
        <v>72</v>
      </c>
    </row>
    <row r="12" spans="1:22" x14ac:dyDescent="0.25">
      <c r="A12" s="1" t="s">
        <v>21</v>
      </c>
      <c r="B12">
        <v>95041309368</v>
      </c>
      <c r="C12">
        <v>60</v>
      </c>
      <c r="I12">
        <v>96</v>
      </c>
      <c r="J12">
        <v>89</v>
      </c>
      <c r="Q12">
        <v>70</v>
      </c>
      <c r="S12">
        <v>76</v>
      </c>
      <c r="V12" cm="1">
        <f t="array" ref="V12">MAX(matura[[#This Row],[Biologia-R]:[WOS-R]]+LARGE(matura[[#This Row],[Biologia-R]:[WOS-R]],2))/2</f>
        <v>92.5</v>
      </c>
    </row>
    <row r="13" spans="1:22" x14ac:dyDescent="0.25">
      <c r="A13" s="1" t="s">
        <v>21</v>
      </c>
      <c r="B13">
        <v>95052600643</v>
      </c>
      <c r="F13">
        <v>90</v>
      </c>
      <c r="I13">
        <v>100</v>
      </c>
      <c r="J13">
        <v>100</v>
      </c>
      <c r="O13">
        <v>100</v>
      </c>
      <c r="Q13">
        <v>98</v>
      </c>
      <c r="R13">
        <v>86</v>
      </c>
      <c r="S13">
        <v>80</v>
      </c>
      <c r="V13" cm="1">
        <f t="array" ref="V13">MAX(matura[[#This Row],[Biologia-R]:[WOS-R]]+LARGE(matura[[#This Row],[Biologia-R]:[WOS-R]],2))/2</f>
        <v>100</v>
      </c>
    </row>
    <row r="14" spans="1:22" x14ac:dyDescent="0.25">
      <c r="A14" s="1" t="s">
        <v>21</v>
      </c>
      <c r="B14">
        <v>95061500402</v>
      </c>
      <c r="C14">
        <v>95</v>
      </c>
      <c r="D14">
        <v>88</v>
      </c>
      <c r="I14">
        <v>92</v>
      </c>
      <c r="Q14">
        <v>92</v>
      </c>
      <c r="S14">
        <v>79</v>
      </c>
      <c r="V14" cm="1">
        <f t="array" ref="V14">MAX(matura[[#This Row],[Biologia-R]:[WOS-R]]+LARGE(matura[[#This Row],[Biologia-R]:[WOS-R]],2))/2</f>
        <v>93.5</v>
      </c>
    </row>
    <row r="15" spans="1:22" x14ac:dyDescent="0.25">
      <c r="A15" s="1" t="s">
        <v>21</v>
      </c>
      <c r="B15">
        <v>95061702842</v>
      </c>
      <c r="C15">
        <v>75</v>
      </c>
      <c r="D15">
        <v>67</v>
      </c>
      <c r="I15">
        <v>91</v>
      </c>
      <c r="Q15">
        <v>88</v>
      </c>
      <c r="S15">
        <v>59</v>
      </c>
      <c r="V15" cm="1">
        <f t="array" ref="V15">MAX(matura[[#This Row],[Biologia-R]:[WOS-R]]+LARGE(matura[[#This Row],[Biologia-R]:[WOS-R]],2))/2</f>
        <v>89.5</v>
      </c>
    </row>
    <row r="16" spans="1:22" x14ac:dyDescent="0.25">
      <c r="A16" s="1" t="s">
        <v>21</v>
      </c>
      <c r="B16">
        <v>95062301712</v>
      </c>
      <c r="C16">
        <v>85</v>
      </c>
      <c r="D16">
        <v>83</v>
      </c>
      <c r="E16">
        <v>48</v>
      </c>
      <c r="I16">
        <v>94</v>
      </c>
      <c r="Q16">
        <v>92</v>
      </c>
      <c r="S16">
        <v>56</v>
      </c>
      <c r="V16" cm="1">
        <f t="array" ref="V16">MAX(matura[[#This Row],[Biologia-R]:[WOS-R]]+LARGE(matura[[#This Row],[Biologia-R]:[WOS-R]],2))/2</f>
        <v>93</v>
      </c>
    </row>
    <row r="17" spans="1:22" x14ac:dyDescent="0.25">
      <c r="A17" s="1" t="s">
        <v>21</v>
      </c>
      <c r="B17">
        <v>95071508265</v>
      </c>
      <c r="C17">
        <v>62</v>
      </c>
      <c r="D17">
        <v>48</v>
      </c>
      <c r="I17">
        <v>85</v>
      </c>
      <c r="Q17">
        <v>58</v>
      </c>
      <c r="S17">
        <v>59</v>
      </c>
      <c r="V17" cm="1">
        <f t="array" ref="V17">MAX(matura[[#This Row],[Biologia-R]:[WOS-R]]+LARGE(matura[[#This Row],[Biologia-R]:[WOS-R]],2))/2</f>
        <v>73.5</v>
      </c>
    </row>
    <row r="18" spans="1:22" x14ac:dyDescent="0.25">
      <c r="A18" s="1" t="s">
        <v>21</v>
      </c>
      <c r="B18">
        <v>95071807500</v>
      </c>
      <c r="C18">
        <v>68</v>
      </c>
      <c r="D18">
        <v>62</v>
      </c>
      <c r="I18">
        <v>99</v>
      </c>
      <c r="J18">
        <v>93</v>
      </c>
      <c r="Q18">
        <v>78</v>
      </c>
      <c r="S18">
        <v>54</v>
      </c>
      <c r="V18" cm="1">
        <f t="array" ref="V18">MAX(matura[[#This Row],[Biologia-R]:[WOS-R]]+LARGE(matura[[#This Row],[Biologia-R]:[WOS-R]],2))/2</f>
        <v>96</v>
      </c>
    </row>
    <row r="19" spans="1:22" x14ac:dyDescent="0.25">
      <c r="A19" s="1" t="s">
        <v>21</v>
      </c>
      <c r="B19">
        <v>95072900844</v>
      </c>
      <c r="C19">
        <v>55</v>
      </c>
      <c r="D19">
        <v>62</v>
      </c>
      <c r="I19">
        <v>96</v>
      </c>
      <c r="J19">
        <v>86</v>
      </c>
      <c r="Q19">
        <v>92</v>
      </c>
      <c r="S19">
        <v>73</v>
      </c>
      <c r="V19" cm="1">
        <f t="array" ref="V19">MAX(matura[[#This Row],[Biologia-R]:[WOS-R]]+LARGE(matura[[#This Row],[Biologia-R]:[WOS-R]],2))/2</f>
        <v>94</v>
      </c>
    </row>
    <row r="20" spans="1:22" x14ac:dyDescent="0.25">
      <c r="A20" s="1" t="s">
        <v>21</v>
      </c>
      <c r="B20">
        <v>95073111506</v>
      </c>
      <c r="C20">
        <v>68</v>
      </c>
      <c r="D20">
        <v>45</v>
      </c>
      <c r="I20">
        <v>92</v>
      </c>
      <c r="Q20">
        <v>78</v>
      </c>
      <c r="S20">
        <v>56</v>
      </c>
      <c r="V20" cm="1">
        <f t="array" ref="V20">MAX(matura[[#This Row],[Biologia-R]:[WOS-R]]+LARGE(matura[[#This Row],[Biologia-R]:[WOS-R]],2))/2</f>
        <v>85</v>
      </c>
    </row>
    <row r="21" spans="1:22" x14ac:dyDescent="0.25">
      <c r="A21" s="1" t="s">
        <v>21</v>
      </c>
      <c r="B21">
        <v>95080409087</v>
      </c>
      <c r="C21">
        <v>78</v>
      </c>
      <c r="I21">
        <v>95</v>
      </c>
      <c r="J21">
        <v>77</v>
      </c>
      <c r="Q21">
        <v>64</v>
      </c>
      <c r="S21">
        <v>84</v>
      </c>
      <c r="V21" cm="1">
        <f t="array" ref="V21">MAX(matura[[#This Row],[Biologia-R]:[WOS-R]]+LARGE(matura[[#This Row],[Biologia-R]:[WOS-R]],2))/2</f>
        <v>89.5</v>
      </c>
    </row>
    <row r="22" spans="1:22" x14ac:dyDescent="0.25">
      <c r="A22" s="1" t="s">
        <v>21</v>
      </c>
      <c r="B22">
        <v>95081008322</v>
      </c>
      <c r="C22">
        <v>72</v>
      </c>
      <c r="D22">
        <v>68</v>
      </c>
      <c r="I22">
        <v>92</v>
      </c>
      <c r="Q22">
        <v>70</v>
      </c>
      <c r="S22">
        <v>64</v>
      </c>
      <c r="V22" cm="1">
        <f t="array" ref="V22">MAX(matura[[#This Row],[Biologia-R]:[WOS-R]]+LARGE(matura[[#This Row],[Biologia-R]:[WOS-R]],2))/2</f>
        <v>82</v>
      </c>
    </row>
    <row r="23" spans="1:22" x14ac:dyDescent="0.25">
      <c r="A23" s="1" t="s">
        <v>21</v>
      </c>
      <c r="B23">
        <v>95081802841</v>
      </c>
      <c r="C23">
        <v>55</v>
      </c>
      <c r="D23">
        <v>50</v>
      </c>
      <c r="I23">
        <v>84</v>
      </c>
      <c r="Q23">
        <v>58</v>
      </c>
      <c r="S23">
        <v>54</v>
      </c>
      <c r="V23" cm="1">
        <f t="array" ref="V23">MAX(matura[[#This Row],[Biologia-R]:[WOS-R]]+LARGE(matura[[#This Row],[Biologia-R]:[WOS-R]],2))/2</f>
        <v>71</v>
      </c>
    </row>
    <row r="24" spans="1:22" x14ac:dyDescent="0.25">
      <c r="A24" s="1" t="s">
        <v>21</v>
      </c>
      <c r="B24">
        <v>95082400949</v>
      </c>
      <c r="C24">
        <v>67</v>
      </c>
      <c r="D24">
        <v>60</v>
      </c>
      <c r="I24">
        <v>92</v>
      </c>
      <c r="Q24">
        <v>76</v>
      </c>
      <c r="S24">
        <v>50</v>
      </c>
      <c r="V24" cm="1">
        <f t="array" ref="V24">MAX(matura[[#This Row],[Biologia-R]:[WOS-R]]+LARGE(matura[[#This Row],[Biologia-R]:[WOS-R]],2))/2</f>
        <v>84</v>
      </c>
    </row>
    <row r="25" spans="1:22" x14ac:dyDescent="0.25">
      <c r="A25" s="1" t="s">
        <v>21</v>
      </c>
      <c r="B25">
        <v>95082502641</v>
      </c>
      <c r="C25">
        <v>45</v>
      </c>
      <c r="D25">
        <v>30</v>
      </c>
      <c r="I25">
        <v>61</v>
      </c>
      <c r="Q25">
        <v>50</v>
      </c>
      <c r="S25">
        <v>33</v>
      </c>
      <c r="V25" cm="1">
        <f t="array" ref="V25">MAX(matura[[#This Row],[Biologia-R]:[WOS-R]]+LARGE(matura[[#This Row],[Biologia-R]:[WOS-R]],2))/2</f>
        <v>55.5</v>
      </c>
    </row>
    <row r="26" spans="1:22" x14ac:dyDescent="0.25">
      <c r="A26" s="1" t="s">
        <v>21</v>
      </c>
      <c r="B26">
        <v>95090501360</v>
      </c>
      <c r="C26">
        <v>83</v>
      </c>
      <c r="D26">
        <v>50</v>
      </c>
      <c r="I26">
        <v>100</v>
      </c>
      <c r="J26">
        <v>83</v>
      </c>
      <c r="Q26">
        <v>62</v>
      </c>
      <c r="S26">
        <v>76</v>
      </c>
      <c r="V26" cm="1">
        <f t="array" ref="V26">MAX(matura[[#This Row],[Biologia-R]:[WOS-R]]+LARGE(matura[[#This Row],[Biologia-R]:[WOS-R]],2))/2</f>
        <v>91.5</v>
      </c>
    </row>
    <row r="27" spans="1:22" x14ac:dyDescent="0.25">
      <c r="A27" s="1" t="s">
        <v>21</v>
      </c>
      <c r="B27">
        <v>95091604864</v>
      </c>
      <c r="C27">
        <v>80</v>
      </c>
      <c r="I27">
        <v>99</v>
      </c>
      <c r="J27">
        <v>83</v>
      </c>
      <c r="Q27">
        <v>72</v>
      </c>
      <c r="S27">
        <v>84</v>
      </c>
      <c r="V27" cm="1">
        <f t="array" ref="V27">MAX(matura[[#This Row],[Biologia-R]:[WOS-R]]+LARGE(matura[[#This Row],[Biologia-R]:[WOS-R]],2))/2</f>
        <v>91.5</v>
      </c>
    </row>
    <row r="28" spans="1:22" x14ac:dyDescent="0.25">
      <c r="A28" s="1" t="s">
        <v>21</v>
      </c>
      <c r="B28">
        <v>95110304166</v>
      </c>
      <c r="C28">
        <v>70</v>
      </c>
      <c r="D28">
        <v>60</v>
      </c>
      <c r="I28">
        <v>91</v>
      </c>
      <c r="Q28">
        <v>80</v>
      </c>
      <c r="S28">
        <v>74</v>
      </c>
      <c r="V28" cm="1">
        <f t="array" ref="V28">MAX(matura[[#This Row],[Biologia-R]:[WOS-R]]+LARGE(matura[[#This Row],[Biologia-R]:[WOS-R]],2))/2</f>
        <v>85.5</v>
      </c>
    </row>
    <row r="29" spans="1:22" x14ac:dyDescent="0.25">
      <c r="A29" s="1" t="s">
        <v>21</v>
      </c>
      <c r="B29">
        <v>95110400947</v>
      </c>
      <c r="E29">
        <v>55</v>
      </c>
      <c r="I29">
        <v>96</v>
      </c>
      <c r="J29">
        <v>86</v>
      </c>
      <c r="Q29">
        <v>86</v>
      </c>
      <c r="S29">
        <v>64</v>
      </c>
      <c r="V29" cm="1">
        <f t="array" ref="V29">MAX(matura[[#This Row],[Biologia-R]:[WOS-R]]+LARGE(matura[[#This Row],[Biologia-R]:[WOS-R]],2))/2</f>
        <v>91</v>
      </c>
    </row>
    <row r="30" spans="1:22" x14ac:dyDescent="0.25">
      <c r="A30" s="1" t="s">
        <v>21</v>
      </c>
      <c r="B30">
        <v>95111004447</v>
      </c>
      <c r="C30">
        <v>73</v>
      </c>
      <c r="D30">
        <v>78</v>
      </c>
      <c r="I30">
        <v>96</v>
      </c>
      <c r="Q30">
        <v>82</v>
      </c>
      <c r="S30">
        <v>60</v>
      </c>
      <c r="V30" cm="1">
        <f t="array" ref="V30">MAX(matura[[#This Row],[Biologia-R]:[WOS-R]]+LARGE(matura[[#This Row],[Biologia-R]:[WOS-R]],2))/2</f>
        <v>89</v>
      </c>
    </row>
    <row r="31" spans="1:22" x14ac:dyDescent="0.25">
      <c r="A31" s="1" t="s">
        <v>21</v>
      </c>
      <c r="B31">
        <v>95112301543</v>
      </c>
      <c r="C31">
        <v>80</v>
      </c>
      <c r="D31">
        <v>60</v>
      </c>
      <c r="I31">
        <v>88</v>
      </c>
      <c r="J31">
        <v>67</v>
      </c>
      <c r="Q31">
        <v>80</v>
      </c>
      <c r="S31">
        <v>63</v>
      </c>
      <c r="V31" cm="1">
        <f t="array" ref="V31">MAX(matura[[#This Row],[Biologia-R]:[WOS-R]]+LARGE(matura[[#This Row],[Biologia-R]:[WOS-R]],2))/2</f>
        <v>84</v>
      </c>
    </row>
    <row r="32" spans="1:22" x14ac:dyDescent="0.25">
      <c r="A32" s="1" t="s">
        <v>21</v>
      </c>
      <c r="B32">
        <v>95120101108</v>
      </c>
      <c r="C32">
        <v>93</v>
      </c>
      <c r="D32">
        <v>88</v>
      </c>
      <c r="I32">
        <v>100</v>
      </c>
      <c r="J32">
        <v>76</v>
      </c>
      <c r="Q32">
        <v>92</v>
      </c>
      <c r="S32">
        <v>76</v>
      </c>
      <c r="V32" cm="1">
        <f t="array" ref="V32">MAX(matura[[#This Row],[Biologia-R]:[WOS-R]]+LARGE(matura[[#This Row],[Biologia-R]:[WOS-R]],2))/2</f>
        <v>96.5</v>
      </c>
    </row>
    <row r="33" spans="1:22" x14ac:dyDescent="0.25">
      <c r="A33" s="1" t="s">
        <v>21</v>
      </c>
      <c r="B33">
        <v>95120600768</v>
      </c>
      <c r="C33">
        <v>85</v>
      </c>
      <c r="D33">
        <v>93</v>
      </c>
      <c r="E33">
        <v>82</v>
      </c>
      <c r="I33">
        <v>96</v>
      </c>
      <c r="Q33">
        <v>94</v>
      </c>
      <c r="R33">
        <v>74</v>
      </c>
      <c r="S33">
        <v>66</v>
      </c>
      <c r="V33" cm="1">
        <f t="array" ref="V33">MAX(matura[[#This Row],[Biologia-R]:[WOS-R]]+LARGE(matura[[#This Row],[Biologia-R]:[WOS-R]],2))/2</f>
        <v>95</v>
      </c>
    </row>
    <row r="34" spans="1:22" x14ac:dyDescent="0.25">
      <c r="A34" s="1" t="s">
        <v>21</v>
      </c>
      <c r="B34">
        <v>95120903939</v>
      </c>
      <c r="C34">
        <v>90</v>
      </c>
      <c r="D34">
        <v>82</v>
      </c>
      <c r="I34">
        <v>92</v>
      </c>
      <c r="Q34">
        <v>86</v>
      </c>
      <c r="S34">
        <v>63</v>
      </c>
      <c r="V34" cm="1">
        <f t="array" ref="V34">MAX(matura[[#This Row],[Biologia-R]:[WOS-R]]+LARGE(matura[[#This Row],[Biologia-R]:[WOS-R]],2))/2</f>
        <v>91</v>
      </c>
    </row>
    <row r="35" spans="1:22" x14ac:dyDescent="0.25">
      <c r="A35" s="1" t="s">
        <v>21</v>
      </c>
      <c r="B35">
        <v>95122401008</v>
      </c>
      <c r="C35">
        <v>87</v>
      </c>
      <c r="I35">
        <v>100</v>
      </c>
      <c r="Q35">
        <v>82</v>
      </c>
      <c r="S35">
        <v>79</v>
      </c>
      <c r="T35">
        <v>73</v>
      </c>
      <c r="U35">
        <v>64</v>
      </c>
      <c r="V35" cm="1">
        <f t="array" ref="V35">MAX(matura[[#This Row],[Biologia-R]:[WOS-R]]+LARGE(matura[[#This Row],[Biologia-R]:[WOS-R]],2))/2</f>
        <v>93.5</v>
      </c>
    </row>
    <row r="36" spans="1:22" x14ac:dyDescent="0.25">
      <c r="A36" s="1" t="s">
        <v>22</v>
      </c>
      <c r="B36">
        <v>95011505013</v>
      </c>
      <c r="I36">
        <v>93</v>
      </c>
      <c r="J36">
        <v>60</v>
      </c>
      <c r="Q36">
        <v>46</v>
      </c>
      <c r="S36">
        <v>60</v>
      </c>
      <c r="T36">
        <v>75</v>
      </c>
      <c r="V36" cm="1">
        <f t="array" ref="V36">MAX(matura[[#This Row],[Biologia-R]:[WOS-R]]+LARGE(matura[[#This Row],[Biologia-R]:[WOS-R]],2))/2</f>
        <v>84</v>
      </c>
    </row>
    <row r="37" spans="1:22" x14ac:dyDescent="0.25">
      <c r="A37" s="1" t="s">
        <v>22</v>
      </c>
      <c r="B37">
        <v>95012403389</v>
      </c>
      <c r="I37">
        <v>96</v>
      </c>
      <c r="J37">
        <v>87</v>
      </c>
      <c r="Q37">
        <v>50</v>
      </c>
      <c r="S37">
        <v>40</v>
      </c>
      <c r="T37">
        <v>70</v>
      </c>
      <c r="U37">
        <v>44</v>
      </c>
      <c r="V37" cm="1">
        <f t="array" ref="V37">MAX(matura[[#This Row],[Biologia-R]:[WOS-R]]+LARGE(matura[[#This Row],[Biologia-R]:[WOS-R]],2))/2</f>
        <v>91.5</v>
      </c>
    </row>
    <row r="38" spans="1:22" x14ac:dyDescent="0.25">
      <c r="A38" s="1" t="s">
        <v>22</v>
      </c>
      <c r="B38">
        <v>95020804428</v>
      </c>
      <c r="G38">
        <v>92</v>
      </c>
      <c r="I38">
        <v>100</v>
      </c>
      <c r="J38">
        <v>81</v>
      </c>
      <c r="Q38">
        <v>88</v>
      </c>
      <c r="S38">
        <v>57</v>
      </c>
      <c r="T38">
        <v>70</v>
      </c>
      <c r="V38" cm="1">
        <f t="array" ref="V38">MAX(matura[[#This Row],[Biologia-R]:[WOS-R]]+LARGE(matura[[#This Row],[Biologia-R]:[WOS-R]],2))/2</f>
        <v>96</v>
      </c>
    </row>
    <row r="39" spans="1:22" x14ac:dyDescent="0.25">
      <c r="A39" s="1" t="s">
        <v>22</v>
      </c>
      <c r="B39">
        <v>95021807901</v>
      </c>
      <c r="G39">
        <v>86</v>
      </c>
      <c r="I39">
        <v>100</v>
      </c>
      <c r="J39">
        <v>90</v>
      </c>
      <c r="Q39">
        <v>70</v>
      </c>
      <c r="S39">
        <v>56</v>
      </c>
      <c r="T39">
        <v>68</v>
      </c>
      <c r="U39">
        <v>78</v>
      </c>
      <c r="V39" cm="1">
        <f t="array" ref="V39">MAX(matura[[#This Row],[Biologia-R]:[WOS-R]]+LARGE(matura[[#This Row],[Biologia-R]:[WOS-R]],2))/2</f>
        <v>95</v>
      </c>
    </row>
    <row r="40" spans="1:22" x14ac:dyDescent="0.25">
      <c r="A40" s="1" t="s">
        <v>22</v>
      </c>
      <c r="B40">
        <v>95022105039</v>
      </c>
      <c r="G40">
        <v>90</v>
      </c>
      <c r="I40">
        <v>96</v>
      </c>
      <c r="J40">
        <v>93</v>
      </c>
      <c r="Q40">
        <v>86</v>
      </c>
      <c r="R40">
        <v>36</v>
      </c>
      <c r="S40">
        <v>53</v>
      </c>
      <c r="T40">
        <v>73</v>
      </c>
      <c r="U40">
        <v>100</v>
      </c>
      <c r="V40" cm="1">
        <f t="array" ref="V40">MAX(matura[[#This Row],[Biologia-R]:[WOS-R]]+LARGE(matura[[#This Row],[Biologia-R]:[WOS-R]],2))/2</f>
        <v>98</v>
      </c>
    </row>
    <row r="41" spans="1:22" x14ac:dyDescent="0.25">
      <c r="A41" s="1" t="s">
        <v>22</v>
      </c>
      <c r="B41">
        <v>95031012300</v>
      </c>
      <c r="I41">
        <v>59</v>
      </c>
      <c r="J41">
        <v>44</v>
      </c>
      <c r="Q41">
        <v>34</v>
      </c>
      <c r="S41">
        <v>30</v>
      </c>
      <c r="T41">
        <v>53</v>
      </c>
      <c r="U41">
        <v>34</v>
      </c>
      <c r="V41" cm="1">
        <f t="array" ref="V41">MAX(matura[[#This Row],[Biologia-R]:[WOS-R]]+LARGE(matura[[#This Row],[Biologia-R]:[WOS-R]],2))/2</f>
        <v>56</v>
      </c>
    </row>
    <row r="42" spans="1:22" x14ac:dyDescent="0.25">
      <c r="A42" s="1" t="s">
        <v>22</v>
      </c>
      <c r="B42">
        <v>95032101746</v>
      </c>
      <c r="G42">
        <v>88</v>
      </c>
      <c r="I42">
        <v>98</v>
      </c>
      <c r="J42">
        <v>95</v>
      </c>
      <c r="P42">
        <v>69</v>
      </c>
      <c r="Q42">
        <v>68</v>
      </c>
      <c r="S42">
        <v>70</v>
      </c>
      <c r="T42">
        <v>80</v>
      </c>
      <c r="U42">
        <v>72</v>
      </c>
      <c r="V42" cm="1">
        <f t="array" ref="V42">MAX(matura[[#This Row],[Biologia-R]:[WOS-R]]+LARGE(matura[[#This Row],[Biologia-R]:[WOS-R]],2))/2</f>
        <v>96.5</v>
      </c>
    </row>
    <row r="43" spans="1:22" x14ac:dyDescent="0.25">
      <c r="A43" s="1" t="s">
        <v>22</v>
      </c>
      <c r="B43">
        <v>95032204296</v>
      </c>
      <c r="G43">
        <v>92</v>
      </c>
      <c r="I43">
        <v>93</v>
      </c>
      <c r="J43">
        <v>95</v>
      </c>
      <c r="Q43">
        <v>56</v>
      </c>
      <c r="S43">
        <v>79</v>
      </c>
      <c r="T43">
        <v>55</v>
      </c>
      <c r="U43">
        <v>72</v>
      </c>
      <c r="V43" cm="1">
        <f t="array" ref="V43">MAX(matura[[#This Row],[Biologia-R]:[WOS-R]]+LARGE(matura[[#This Row],[Biologia-R]:[WOS-R]],2))/2</f>
        <v>94</v>
      </c>
    </row>
    <row r="44" spans="1:22" x14ac:dyDescent="0.25">
      <c r="A44" s="1" t="s">
        <v>22</v>
      </c>
      <c r="B44">
        <v>95042205755</v>
      </c>
      <c r="G44">
        <v>94</v>
      </c>
      <c r="I44">
        <v>90</v>
      </c>
      <c r="J44">
        <v>67</v>
      </c>
      <c r="Q44">
        <v>40</v>
      </c>
      <c r="S44">
        <v>80</v>
      </c>
      <c r="T44">
        <v>60</v>
      </c>
      <c r="V44" cm="1">
        <f t="array" ref="V44">MAX(matura[[#This Row],[Biologia-R]:[WOS-R]]+LARGE(matura[[#This Row],[Biologia-R]:[WOS-R]],2))/2</f>
        <v>92</v>
      </c>
    </row>
    <row r="45" spans="1:22" x14ac:dyDescent="0.25">
      <c r="A45" s="1" t="s">
        <v>22</v>
      </c>
      <c r="B45">
        <v>95050205185</v>
      </c>
      <c r="G45">
        <v>66</v>
      </c>
      <c r="I45">
        <v>98</v>
      </c>
      <c r="J45">
        <v>67</v>
      </c>
      <c r="Q45">
        <v>50</v>
      </c>
      <c r="S45">
        <v>54</v>
      </c>
      <c r="T45">
        <v>80</v>
      </c>
      <c r="U45">
        <v>68</v>
      </c>
      <c r="V45" cm="1">
        <f t="array" ref="V45">MAX(matura[[#This Row],[Biologia-R]:[WOS-R]]+LARGE(matura[[#This Row],[Biologia-R]:[WOS-R]],2))/2</f>
        <v>89</v>
      </c>
    </row>
    <row r="46" spans="1:22" x14ac:dyDescent="0.25">
      <c r="A46" s="1" t="s">
        <v>22</v>
      </c>
      <c r="B46">
        <v>95050904503</v>
      </c>
      <c r="I46">
        <v>100</v>
      </c>
      <c r="J46">
        <v>92</v>
      </c>
      <c r="Q46">
        <v>70</v>
      </c>
      <c r="S46">
        <v>63</v>
      </c>
      <c r="T46">
        <v>45</v>
      </c>
      <c r="V46" cm="1">
        <f t="array" ref="V46">MAX(matura[[#This Row],[Biologia-R]:[WOS-R]]+LARGE(matura[[#This Row],[Biologia-R]:[WOS-R]],2))/2</f>
        <v>96</v>
      </c>
    </row>
    <row r="47" spans="1:22" x14ac:dyDescent="0.25">
      <c r="A47" s="1" t="s">
        <v>22</v>
      </c>
      <c r="B47">
        <v>95051201982</v>
      </c>
      <c r="I47">
        <v>96</v>
      </c>
      <c r="J47">
        <v>63</v>
      </c>
      <c r="Q47">
        <v>64</v>
      </c>
      <c r="S47">
        <v>63</v>
      </c>
      <c r="T47">
        <v>58</v>
      </c>
      <c r="U47">
        <v>48</v>
      </c>
      <c r="V47" cm="1">
        <f t="array" ref="V47">MAX(matura[[#This Row],[Biologia-R]:[WOS-R]]+LARGE(matura[[#This Row],[Biologia-R]:[WOS-R]],2))/2</f>
        <v>80</v>
      </c>
    </row>
    <row r="48" spans="1:22" x14ac:dyDescent="0.25">
      <c r="A48" s="1" t="s">
        <v>22</v>
      </c>
      <c r="B48">
        <v>95052501302</v>
      </c>
      <c r="I48">
        <v>96</v>
      </c>
      <c r="J48">
        <v>69</v>
      </c>
      <c r="Q48">
        <v>68</v>
      </c>
      <c r="S48">
        <v>51</v>
      </c>
      <c r="T48">
        <v>70</v>
      </c>
      <c r="U48">
        <v>38</v>
      </c>
      <c r="V48" cm="1">
        <f t="array" ref="V48">MAX(matura[[#This Row],[Biologia-R]:[WOS-R]]+LARGE(matura[[#This Row],[Biologia-R]:[WOS-R]],2))/2</f>
        <v>83</v>
      </c>
    </row>
    <row r="49" spans="1:22" x14ac:dyDescent="0.25">
      <c r="A49" s="1" t="s">
        <v>22</v>
      </c>
      <c r="B49">
        <v>95060201793</v>
      </c>
      <c r="C49">
        <v>73</v>
      </c>
      <c r="D49">
        <v>65</v>
      </c>
      <c r="I49">
        <v>80</v>
      </c>
      <c r="Q49">
        <v>52</v>
      </c>
      <c r="S49">
        <v>56</v>
      </c>
      <c r="V49" cm="1">
        <f t="array" ref="V49">MAX(matura[[#This Row],[Biologia-R]:[WOS-R]]+LARGE(matura[[#This Row],[Biologia-R]:[WOS-R]],2))/2</f>
        <v>76.5</v>
      </c>
    </row>
    <row r="50" spans="1:22" x14ac:dyDescent="0.25">
      <c r="A50" s="1" t="s">
        <v>22</v>
      </c>
      <c r="B50">
        <v>95062400343</v>
      </c>
      <c r="C50">
        <v>50</v>
      </c>
      <c r="D50">
        <v>47</v>
      </c>
      <c r="I50">
        <v>92</v>
      </c>
      <c r="Q50">
        <v>58</v>
      </c>
      <c r="S50">
        <v>51</v>
      </c>
      <c r="V50" cm="1">
        <f t="array" ref="V50">MAX(matura[[#This Row],[Biologia-R]:[WOS-R]]+LARGE(matura[[#This Row],[Biologia-R]:[WOS-R]],2))/2</f>
        <v>75</v>
      </c>
    </row>
    <row r="51" spans="1:22" x14ac:dyDescent="0.25">
      <c r="A51" s="1" t="s">
        <v>22</v>
      </c>
      <c r="B51">
        <v>95070400070</v>
      </c>
      <c r="G51">
        <v>92</v>
      </c>
      <c r="I51">
        <v>92</v>
      </c>
      <c r="J51">
        <v>59</v>
      </c>
      <c r="Q51">
        <v>72</v>
      </c>
      <c r="S51">
        <v>41</v>
      </c>
      <c r="T51">
        <v>60</v>
      </c>
      <c r="U51">
        <v>68</v>
      </c>
      <c r="V51" cm="1">
        <f t="array" ref="V51">MAX(matura[[#This Row],[Biologia-R]:[WOS-R]]+LARGE(matura[[#This Row],[Biologia-R]:[WOS-R]],2))/2</f>
        <v>92</v>
      </c>
    </row>
    <row r="52" spans="1:22" x14ac:dyDescent="0.25">
      <c r="A52" s="1" t="s">
        <v>22</v>
      </c>
      <c r="B52">
        <v>95080101408</v>
      </c>
      <c r="C52">
        <v>73</v>
      </c>
      <c r="I52">
        <v>97</v>
      </c>
      <c r="J52">
        <v>74</v>
      </c>
      <c r="Q52">
        <v>56</v>
      </c>
      <c r="S52">
        <v>60</v>
      </c>
      <c r="T52">
        <v>73</v>
      </c>
      <c r="V52" cm="1">
        <f t="array" ref="V52">MAX(matura[[#This Row],[Biologia-R]:[WOS-R]]+LARGE(matura[[#This Row],[Biologia-R]:[WOS-R]],2))/2</f>
        <v>85.5</v>
      </c>
    </row>
    <row r="53" spans="1:22" x14ac:dyDescent="0.25">
      <c r="A53" s="1" t="s">
        <v>22</v>
      </c>
      <c r="B53">
        <v>95080902016</v>
      </c>
      <c r="G53">
        <v>80</v>
      </c>
      <c r="I53">
        <v>97</v>
      </c>
      <c r="J53">
        <v>83</v>
      </c>
      <c r="Q53">
        <v>44</v>
      </c>
      <c r="S53">
        <v>66</v>
      </c>
      <c r="T53">
        <v>63</v>
      </c>
      <c r="V53" cm="1">
        <f t="array" ref="V53">MAX(matura[[#This Row],[Biologia-R]:[WOS-R]]+LARGE(matura[[#This Row],[Biologia-R]:[WOS-R]],2))/2</f>
        <v>90</v>
      </c>
    </row>
    <row r="54" spans="1:22" x14ac:dyDescent="0.25">
      <c r="A54" s="1" t="s">
        <v>22</v>
      </c>
      <c r="B54">
        <v>95081001141</v>
      </c>
      <c r="C54">
        <v>35</v>
      </c>
      <c r="I54">
        <v>96</v>
      </c>
      <c r="J54">
        <v>84</v>
      </c>
      <c r="Q54">
        <v>32</v>
      </c>
      <c r="S54">
        <v>51</v>
      </c>
      <c r="T54">
        <v>63</v>
      </c>
      <c r="V54" cm="1">
        <f t="array" ref="V54">MAX(matura[[#This Row],[Biologia-R]:[WOS-R]]+LARGE(matura[[#This Row],[Biologia-R]:[WOS-R]],2))/2</f>
        <v>90</v>
      </c>
    </row>
    <row r="55" spans="1:22" x14ac:dyDescent="0.25">
      <c r="A55" s="1" t="s">
        <v>22</v>
      </c>
      <c r="B55">
        <v>95081600739</v>
      </c>
      <c r="F55">
        <v>47</v>
      </c>
      <c r="I55">
        <v>86</v>
      </c>
      <c r="J55">
        <v>60</v>
      </c>
      <c r="Q55">
        <v>66</v>
      </c>
      <c r="S55">
        <v>34</v>
      </c>
      <c r="T55">
        <v>58</v>
      </c>
      <c r="U55">
        <v>58</v>
      </c>
      <c r="V55" cm="1">
        <f t="array" ref="V55">MAX(matura[[#This Row],[Biologia-R]:[WOS-R]]+LARGE(matura[[#This Row],[Biologia-R]:[WOS-R]],2))/2</f>
        <v>76</v>
      </c>
    </row>
    <row r="56" spans="1:22" x14ac:dyDescent="0.25">
      <c r="A56" s="1" t="s">
        <v>22</v>
      </c>
      <c r="B56">
        <v>95083106189</v>
      </c>
      <c r="G56">
        <v>42</v>
      </c>
      <c r="I56">
        <v>66</v>
      </c>
      <c r="Q56">
        <v>64</v>
      </c>
      <c r="S56">
        <v>56</v>
      </c>
      <c r="T56">
        <v>75</v>
      </c>
      <c r="V56" cm="1">
        <f t="array" ref="V56">MAX(matura[[#This Row],[Biologia-R]:[WOS-R]]+LARGE(matura[[#This Row],[Biologia-R]:[WOS-R]],2))/2</f>
        <v>70.5</v>
      </c>
    </row>
    <row r="57" spans="1:22" x14ac:dyDescent="0.25">
      <c r="A57" s="1" t="s">
        <v>22</v>
      </c>
      <c r="B57">
        <v>95092111585</v>
      </c>
      <c r="G57">
        <v>76</v>
      </c>
      <c r="I57">
        <v>97</v>
      </c>
      <c r="J57">
        <v>78</v>
      </c>
      <c r="Q57">
        <v>72</v>
      </c>
      <c r="S57">
        <v>60</v>
      </c>
      <c r="T57">
        <v>80</v>
      </c>
      <c r="V57" cm="1">
        <f t="array" ref="V57">MAX(matura[[#This Row],[Biologia-R]:[WOS-R]]+LARGE(matura[[#This Row],[Biologia-R]:[WOS-R]],2))/2</f>
        <v>88.5</v>
      </c>
    </row>
    <row r="58" spans="1:22" x14ac:dyDescent="0.25">
      <c r="A58" s="1" t="s">
        <v>22</v>
      </c>
      <c r="B58">
        <v>95092712281</v>
      </c>
      <c r="G58">
        <v>80</v>
      </c>
      <c r="I58">
        <v>78</v>
      </c>
      <c r="J58">
        <v>34</v>
      </c>
      <c r="Q58">
        <v>52</v>
      </c>
      <c r="S58">
        <v>46</v>
      </c>
      <c r="T58">
        <v>80</v>
      </c>
      <c r="U58">
        <v>62</v>
      </c>
      <c r="V58" cm="1">
        <f t="array" ref="V58">MAX(matura[[#This Row],[Biologia-R]:[WOS-R]]+LARGE(matura[[#This Row],[Biologia-R]:[WOS-R]],2))/2</f>
        <v>80</v>
      </c>
    </row>
    <row r="59" spans="1:22" x14ac:dyDescent="0.25">
      <c r="A59" s="1" t="s">
        <v>22</v>
      </c>
      <c r="B59">
        <v>95100600025</v>
      </c>
      <c r="I59">
        <v>65</v>
      </c>
      <c r="Q59">
        <v>50</v>
      </c>
      <c r="S59">
        <v>43</v>
      </c>
      <c r="T59">
        <v>78</v>
      </c>
      <c r="U59">
        <v>24</v>
      </c>
      <c r="V59" cm="1">
        <f t="array" ref="V59">MAX(matura[[#This Row],[Biologia-R]:[WOS-R]]+LARGE(matura[[#This Row],[Biologia-R]:[WOS-R]],2))/2</f>
        <v>71.5</v>
      </c>
    </row>
    <row r="60" spans="1:22" x14ac:dyDescent="0.25">
      <c r="A60" s="1" t="s">
        <v>22</v>
      </c>
      <c r="B60">
        <v>95100606458</v>
      </c>
      <c r="G60">
        <v>88</v>
      </c>
      <c r="I60">
        <v>96</v>
      </c>
      <c r="J60">
        <v>92</v>
      </c>
      <c r="Q60">
        <v>58</v>
      </c>
      <c r="S60">
        <v>59</v>
      </c>
      <c r="T60">
        <v>53</v>
      </c>
      <c r="U60">
        <v>72</v>
      </c>
      <c r="V60" cm="1">
        <f t="array" ref="V60">MAX(matura[[#This Row],[Biologia-R]:[WOS-R]]+LARGE(matura[[#This Row],[Biologia-R]:[WOS-R]],2))/2</f>
        <v>94</v>
      </c>
    </row>
    <row r="61" spans="1:22" x14ac:dyDescent="0.25">
      <c r="A61" s="1" t="s">
        <v>22</v>
      </c>
      <c r="B61">
        <v>95100700282</v>
      </c>
      <c r="G61">
        <v>76</v>
      </c>
      <c r="I61">
        <v>100</v>
      </c>
      <c r="J61">
        <v>90</v>
      </c>
      <c r="O61">
        <v>100</v>
      </c>
      <c r="Q61">
        <v>78</v>
      </c>
      <c r="S61">
        <v>66</v>
      </c>
      <c r="T61">
        <v>75</v>
      </c>
      <c r="V61" cm="1">
        <f t="array" ref="V61">MAX(matura[[#This Row],[Biologia-R]:[WOS-R]]+LARGE(matura[[#This Row],[Biologia-R]:[WOS-R]],2))/2</f>
        <v>100</v>
      </c>
    </row>
    <row r="62" spans="1:22" x14ac:dyDescent="0.25">
      <c r="A62" s="1" t="s">
        <v>22</v>
      </c>
      <c r="B62">
        <v>95101000947</v>
      </c>
      <c r="G62">
        <v>96</v>
      </c>
      <c r="I62">
        <v>98</v>
      </c>
      <c r="J62">
        <v>91</v>
      </c>
      <c r="Q62">
        <v>72</v>
      </c>
      <c r="S62">
        <v>69</v>
      </c>
      <c r="T62">
        <v>85</v>
      </c>
      <c r="V62" cm="1">
        <f t="array" ref="V62">MAX(matura[[#This Row],[Biologia-R]:[WOS-R]]+LARGE(matura[[#This Row],[Biologia-R]:[WOS-R]],2))/2</f>
        <v>97</v>
      </c>
    </row>
    <row r="63" spans="1:22" x14ac:dyDescent="0.25">
      <c r="A63" s="1" t="s">
        <v>22</v>
      </c>
      <c r="B63">
        <v>95110605809</v>
      </c>
      <c r="G63">
        <v>76</v>
      </c>
      <c r="I63">
        <v>99</v>
      </c>
      <c r="J63">
        <v>84</v>
      </c>
      <c r="K63">
        <v>78</v>
      </c>
      <c r="Q63">
        <v>70</v>
      </c>
      <c r="S63">
        <v>53</v>
      </c>
      <c r="T63">
        <v>73</v>
      </c>
      <c r="V63" cm="1">
        <f t="array" ref="V63">MAX(matura[[#This Row],[Biologia-R]:[WOS-R]]+LARGE(matura[[#This Row],[Biologia-R]:[WOS-R]],2))/2</f>
        <v>91.5</v>
      </c>
    </row>
    <row r="64" spans="1:22" x14ac:dyDescent="0.25">
      <c r="A64" s="1" t="s">
        <v>22</v>
      </c>
      <c r="B64">
        <v>95110704362</v>
      </c>
      <c r="C64">
        <v>48</v>
      </c>
      <c r="D64">
        <v>17</v>
      </c>
      <c r="I64">
        <v>100</v>
      </c>
      <c r="J64">
        <v>92</v>
      </c>
      <c r="Q64">
        <v>60</v>
      </c>
      <c r="S64">
        <v>47</v>
      </c>
      <c r="V64" cm="1">
        <f t="array" ref="V64">MAX(matura[[#This Row],[Biologia-R]:[WOS-R]]+LARGE(matura[[#This Row],[Biologia-R]:[WOS-R]],2))/2</f>
        <v>96</v>
      </c>
    </row>
    <row r="65" spans="1:22" x14ac:dyDescent="0.25">
      <c r="A65" s="1" t="s">
        <v>22</v>
      </c>
      <c r="B65">
        <v>95111800425</v>
      </c>
      <c r="G65">
        <v>80</v>
      </c>
      <c r="I65">
        <v>98</v>
      </c>
      <c r="J65">
        <v>79</v>
      </c>
      <c r="Q65">
        <v>66</v>
      </c>
      <c r="S65">
        <v>66</v>
      </c>
      <c r="T65">
        <v>63</v>
      </c>
      <c r="U65">
        <v>60</v>
      </c>
      <c r="V65" cm="1">
        <f t="array" ref="V65">MAX(matura[[#This Row],[Biologia-R]:[WOS-R]]+LARGE(matura[[#This Row],[Biologia-R]:[WOS-R]],2))/2</f>
        <v>89</v>
      </c>
    </row>
    <row r="66" spans="1:22" x14ac:dyDescent="0.25">
      <c r="A66" s="1" t="s">
        <v>22</v>
      </c>
      <c r="B66">
        <v>95112902461</v>
      </c>
      <c r="I66">
        <v>94</v>
      </c>
      <c r="J66">
        <v>66</v>
      </c>
      <c r="Q66">
        <v>76</v>
      </c>
      <c r="R66">
        <v>24</v>
      </c>
      <c r="S66">
        <v>44</v>
      </c>
      <c r="T66">
        <v>40</v>
      </c>
      <c r="V66" cm="1">
        <f t="array" ref="V66">MAX(matura[[#This Row],[Biologia-R]:[WOS-R]]+LARGE(matura[[#This Row],[Biologia-R]:[WOS-R]],2))/2</f>
        <v>85</v>
      </c>
    </row>
    <row r="67" spans="1:22" x14ac:dyDescent="0.25">
      <c r="A67" s="1" t="s">
        <v>23</v>
      </c>
      <c r="B67">
        <v>94120209724</v>
      </c>
      <c r="I67">
        <v>95</v>
      </c>
      <c r="J67">
        <v>70</v>
      </c>
      <c r="M67">
        <v>51</v>
      </c>
      <c r="Q67">
        <v>76</v>
      </c>
      <c r="R67">
        <v>52</v>
      </c>
      <c r="S67">
        <v>49</v>
      </c>
      <c r="V67" cm="1">
        <f t="array" ref="V67">MAX(matura[[#This Row],[Biologia-R]:[WOS-R]]+LARGE(matura[[#This Row],[Biologia-R]:[WOS-R]],2))/2</f>
        <v>85.5</v>
      </c>
    </row>
    <row r="68" spans="1:22" x14ac:dyDescent="0.25">
      <c r="A68" s="1" t="s">
        <v>23</v>
      </c>
      <c r="B68">
        <v>95011303864</v>
      </c>
      <c r="F68">
        <v>42</v>
      </c>
      <c r="I68">
        <v>52</v>
      </c>
      <c r="Q68">
        <v>76</v>
      </c>
      <c r="R68">
        <v>40</v>
      </c>
      <c r="S68">
        <v>36</v>
      </c>
      <c r="V68" cm="1">
        <f t="array" ref="V68">MAX(matura[[#This Row],[Biologia-R]:[WOS-R]]+LARGE(matura[[#This Row],[Biologia-R]:[WOS-R]],2))/2</f>
        <v>64</v>
      </c>
    </row>
    <row r="69" spans="1:22" x14ac:dyDescent="0.25">
      <c r="A69" s="1" t="s">
        <v>23</v>
      </c>
      <c r="B69">
        <v>95012701920</v>
      </c>
      <c r="F69">
        <v>77</v>
      </c>
      <c r="I69">
        <v>92</v>
      </c>
      <c r="J69">
        <v>80</v>
      </c>
      <c r="K69">
        <v>68</v>
      </c>
      <c r="Q69">
        <v>66</v>
      </c>
      <c r="R69">
        <v>44</v>
      </c>
      <c r="S69">
        <v>54</v>
      </c>
      <c r="V69" cm="1">
        <f t="array" ref="V69">MAX(matura[[#This Row],[Biologia-R]:[WOS-R]]+LARGE(matura[[#This Row],[Biologia-R]:[WOS-R]],2))/2</f>
        <v>86</v>
      </c>
    </row>
    <row r="70" spans="1:22" x14ac:dyDescent="0.25">
      <c r="A70" s="1" t="s">
        <v>23</v>
      </c>
      <c r="B70">
        <v>95012707551</v>
      </c>
      <c r="F70">
        <v>55</v>
      </c>
      <c r="I70">
        <v>88</v>
      </c>
      <c r="Q70">
        <v>72</v>
      </c>
      <c r="R70">
        <v>42</v>
      </c>
      <c r="S70">
        <v>49</v>
      </c>
      <c r="V70" cm="1">
        <f t="array" ref="V70">MAX(matura[[#This Row],[Biologia-R]:[WOS-R]]+LARGE(matura[[#This Row],[Biologia-R]:[WOS-R]],2))/2</f>
        <v>80</v>
      </c>
    </row>
    <row r="71" spans="1:22" x14ac:dyDescent="0.25">
      <c r="A71" s="1" t="s">
        <v>23</v>
      </c>
      <c r="B71">
        <v>95021105139</v>
      </c>
      <c r="F71">
        <v>85</v>
      </c>
      <c r="I71">
        <v>100</v>
      </c>
      <c r="J71">
        <v>81</v>
      </c>
      <c r="M71">
        <v>94</v>
      </c>
      <c r="Q71">
        <v>94</v>
      </c>
      <c r="R71">
        <v>52</v>
      </c>
      <c r="S71">
        <v>71</v>
      </c>
      <c r="V71" cm="1">
        <f t="array" ref="V71">MAX(matura[[#This Row],[Biologia-R]:[WOS-R]]+LARGE(matura[[#This Row],[Biologia-R]:[WOS-R]],2))/2</f>
        <v>97</v>
      </c>
    </row>
    <row r="72" spans="1:22" x14ac:dyDescent="0.25">
      <c r="A72" s="1" t="s">
        <v>23</v>
      </c>
      <c r="B72">
        <v>95021201255</v>
      </c>
      <c r="F72">
        <v>68</v>
      </c>
      <c r="I72">
        <v>84</v>
      </c>
      <c r="Q72">
        <v>52</v>
      </c>
      <c r="R72">
        <v>14</v>
      </c>
      <c r="S72">
        <v>34</v>
      </c>
      <c r="V72" cm="1">
        <f t="array" ref="V72">MAX(matura[[#This Row],[Biologia-R]:[WOS-R]]+LARGE(matura[[#This Row],[Biologia-R]:[WOS-R]],2))/2</f>
        <v>76</v>
      </c>
    </row>
    <row r="73" spans="1:22" x14ac:dyDescent="0.25">
      <c r="A73" s="1" t="s">
        <v>23</v>
      </c>
      <c r="B73">
        <v>95021303223</v>
      </c>
      <c r="F73">
        <v>60</v>
      </c>
      <c r="I73">
        <v>92</v>
      </c>
      <c r="Q73">
        <v>70</v>
      </c>
      <c r="R73">
        <v>32</v>
      </c>
      <c r="S73">
        <v>63</v>
      </c>
      <c r="V73" cm="1">
        <f t="array" ref="V73">MAX(matura[[#This Row],[Biologia-R]:[WOS-R]]+LARGE(matura[[#This Row],[Biologia-R]:[WOS-R]],2))/2</f>
        <v>81</v>
      </c>
    </row>
    <row r="74" spans="1:22" x14ac:dyDescent="0.25">
      <c r="A74" s="1" t="s">
        <v>23</v>
      </c>
      <c r="B74">
        <v>95030407844</v>
      </c>
      <c r="F74">
        <v>70</v>
      </c>
      <c r="I74">
        <v>94</v>
      </c>
      <c r="J74">
        <v>84</v>
      </c>
      <c r="P74">
        <v>90</v>
      </c>
      <c r="Q74">
        <v>88</v>
      </c>
      <c r="R74">
        <v>56</v>
      </c>
      <c r="S74">
        <v>64</v>
      </c>
      <c r="V74" cm="1">
        <f t="array" ref="V74">MAX(matura[[#This Row],[Biologia-R]:[WOS-R]]+LARGE(matura[[#This Row],[Biologia-R]:[WOS-R]],2))/2</f>
        <v>92</v>
      </c>
    </row>
    <row r="75" spans="1:22" x14ac:dyDescent="0.25">
      <c r="A75" s="1" t="s">
        <v>23</v>
      </c>
      <c r="B75">
        <v>95040309147</v>
      </c>
      <c r="F75">
        <v>38</v>
      </c>
      <c r="I75">
        <v>51</v>
      </c>
      <c r="Q75">
        <v>48</v>
      </c>
      <c r="S75">
        <v>49</v>
      </c>
      <c r="V75" cm="1">
        <f t="array" ref="V75">MAX(matura[[#This Row],[Biologia-R]:[WOS-R]]+LARGE(matura[[#This Row],[Biologia-R]:[WOS-R]],2))/2</f>
        <v>50</v>
      </c>
    </row>
    <row r="76" spans="1:22" x14ac:dyDescent="0.25">
      <c r="A76" s="1" t="s">
        <v>23</v>
      </c>
      <c r="B76">
        <v>95040502267</v>
      </c>
      <c r="F76">
        <v>83</v>
      </c>
      <c r="J76">
        <v>93</v>
      </c>
      <c r="O76">
        <v>96</v>
      </c>
      <c r="Q76">
        <v>72</v>
      </c>
      <c r="R76">
        <v>64</v>
      </c>
      <c r="S76">
        <v>57</v>
      </c>
      <c r="V76" cm="1">
        <f t="array" ref="V76">MAX(matura[[#This Row],[Biologia-R]:[WOS-R]]+LARGE(matura[[#This Row],[Biologia-R]:[WOS-R]],2))/2</f>
        <v>94.5</v>
      </c>
    </row>
    <row r="77" spans="1:22" x14ac:dyDescent="0.25">
      <c r="A77" s="1" t="s">
        <v>23</v>
      </c>
      <c r="B77">
        <v>95040601874</v>
      </c>
      <c r="F77">
        <v>93</v>
      </c>
      <c r="I77">
        <v>98</v>
      </c>
      <c r="J77">
        <v>80</v>
      </c>
      <c r="K77">
        <v>80</v>
      </c>
      <c r="Q77">
        <v>78</v>
      </c>
      <c r="R77">
        <v>64</v>
      </c>
      <c r="S77">
        <v>63</v>
      </c>
      <c r="V77" cm="1">
        <f t="array" ref="V77">MAX(matura[[#This Row],[Biologia-R]:[WOS-R]]+LARGE(matura[[#This Row],[Biologia-R]:[WOS-R]],2))/2</f>
        <v>95.5</v>
      </c>
    </row>
    <row r="78" spans="1:22" x14ac:dyDescent="0.25">
      <c r="A78" s="1" t="s">
        <v>23</v>
      </c>
      <c r="B78">
        <v>95062703248</v>
      </c>
      <c r="F78">
        <v>63</v>
      </c>
      <c r="I78">
        <v>88</v>
      </c>
      <c r="Q78">
        <v>64</v>
      </c>
      <c r="S78">
        <v>63</v>
      </c>
      <c r="T78">
        <v>43</v>
      </c>
      <c r="V78" cm="1">
        <f t="array" ref="V78">MAX(matura[[#This Row],[Biologia-R]:[WOS-R]]+LARGE(matura[[#This Row],[Biologia-R]:[WOS-R]],2))/2</f>
        <v>76</v>
      </c>
    </row>
    <row r="79" spans="1:22" x14ac:dyDescent="0.25">
      <c r="A79" s="1" t="s">
        <v>23</v>
      </c>
      <c r="B79">
        <v>95062704850</v>
      </c>
      <c r="F79">
        <v>65</v>
      </c>
      <c r="I79">
        <v>69</v>
      </c>
      <c r="Q79">
        <v>52</v>
      </c>
      <c r="S79">
        <v>51</v>
      </c>
      <c r="V79" cm="1">
        <f t="array" ref="V79">MAX(matura[[#This Row],[Biologia-R]:[WOS-R]]+LARGE(matura[[#This Row],[Biologia-R]:[WOS-R]],2))/2</f>
        <v>67</v>
      </c>
    </row>
    <row r="80" spans="1:22" x14ac:dyDescent="0.25">
      <c r="A80" s="1" t="s">
        <v>23</v>
      </c>
      <c r="B80">
        <v>95070400629</v>
      </c>
      <c r="F80">
        <v>50</v>
      </c>
      <c r="I80">
        <v>82</v>
      </c>
      <c r="Q80">
        <v>68</v>
      </c>
      <c r="R80">
        <v>36</v>
      </c>
      <c r="S80">
        <v>47</v>
      </c>
      <c r="V80" cm="1">
        <f t="array" ref="V80">MAX(matura[[#This Row],[Biologia-R]:[WOS-R]]+LARGE(matura[[#This Row],[Biologia-R]:[WOS-R]],2))/2</f>
        <v>75</v>
      </c>
    </row>
    <row r="81" spans="1:22" x14ac:dyDescent="0.25">
      <c r="A81" s="1" t="s">
        <v>23</v>
      </c>
      <c r="B81">
        <v>95070600715</v>
      </c>
      <c r="F81">
        <v>53</v>
      </c>
      <c r="I81">
        <v>100</v>
      </c>
      <c r="J81">
        <v>77</v>
      </c>
      <c r="Q81">
        <v>82</v>
      </c>
      <c r="R81">
        <v>38</v>
      </c>
      <c r="S81">
        <v>53</v>
      </c>
      <c r="U81">
        <v>46</v>
      </c>
      <c r="V81" cm="1">
        <f t="array" ref="V81">MAX(matura[[#This Row],[Biologia-R]:[WOS-R]]+LARGE(matura[[#This Row],[Biologia-R]:[WOS-R]],2))/2</f>
        <v>91</v>
      </c>
    </row>
    <row r="82" spans="1:22" x14ac:dyDescent="0.25">
      <c r="A82" s="1" t="s">
        <v>23</v>
      </c>
      <c r="B82">
        <v>95071306764</v>
      </c>
      <c r="I82">
        <v>98</v>
      </c>
      <c r="J82">
        <v>81</v>
      </c>
      <c r="Q82">
        <v>88</v>
      </c>
      <c r="R82">
        <v>40</v>
      </c>
      <c r="S82">
        <v>59</v>
      </c>
      <c r="V82" cm="1">
        <f t="array" ref="V82">MAX(matura[[#This Row],[Biologia-R]:[WOS-R]]+LARGE(matura[[#This Row],[Biologia-R]:[WOS-R]],2))/2</f>
        <v>93</v>
      </c>
    </row>
    <row r="83" spans="1:22" x14ac:dyDescent="0.25">
      <c r="A83" s="1" t="s">
        <v>23</v>
      </c>
      <c r="B83">
        <v>95071307406</v>
      </c>
      <c r="F83">
        <v>70</v>
      </c>
      <c r="I83">
        <v>96</v>
      </c>
      <c r="J83">
        <v>51</v>
      </c>
      <c r="Q83">
        <v>76</v>
      </c>
      <c r="S83">
        <v>66</v>
      </c>
      <c r="T83">
        <v>95</v>
      </c>
      <c r="V83" cm="1">
        <f t="array" ref="V83">MAX(matura[[#This Row],[Biologia-R]:[WOS-R]]+LARGE(matura[[#This Row],[Biologia-R]:[WOS-R]],2))/2</f>
        <v>95.5</v>
      </c>
    </row>
    <row r="84" spans="1:22" x14ac:dyDescent="0.25">
      <c r="A84" s="1" t="s">
        <v>23</v>
      </c>
      <c r="B84">
        <v>95072805323</v>
      </c>
      <c r="F84">
        <v>68</v>
      </c>
      <c r="I84">
        <v>87</v>
      </c>
      <c r="J84">
        <v>55</v>
      </c>
      <c r="Q84">
        <v>86</v>
      </c>
      <c r="R84">
        <v>48</v>
      </c>
      <c r="S84">
        <v>63</v>
      </c>
      <c r="T84">
        <v>55</v>
      </c>
      <c r="V84" cm="1">
        <f t="array" ref="V84">MAX(matura[[#This Row],[Biologia-R]:[WOS-R]]+LARGE(matura[[#This Row],[Biologia-R]:[WOS-R]],2))/2</f>
        <v>86.5</v>
      </c>
    </row>
    <row r="85" spans="1:22" x14ac:dyDescent="0.25">
      <c r="A85" s="1" t="s">
        <v>23</v>
      </c>
      <c r="B85">
        <v>95072901340</v>
      </c>
      <c r="I85">
        <v>91</v>
      </c>
      <c r="J85">
        <v>66</v>
      </c>
      <c r="Q85">
        <v>100</v>
      </c>
      <c r="R85">
        <v>66</v>
      </c>
      <c r="S85">
        <v>76</v>
      </c>
      <c r="T85">
        <v>70</v>
      </c>
      <c r="V85" cm="1">
        <f t="array" ref="V85">MAX(matura[[#This Row],[Biologia-R]:[WOS-R]]+LARGE(matura[[#This Row],[Biologia-R]:[WOS-R]],2))/2</f>
        <v>95.5</v>
      </c>
    </row>
    <row r="86" spans="1:22" x14ac:dyDescent="0.25">
      <c r="A86" s="1" t="s">
        <v>23</v>
      </c>
      <c r="B86">
        <v>95072901364</v>
      </c>
      <c r="I86">
        <v>100</v>
      </c>
      <c r="J86">
        <v>92</v>
      </c>
      <c r="K86">
        <v>72</v>
      </c>
      <c r="Q86">
        <v>74</v>
      </c>
      <c r="R86">
        <v>52</v>
      </c>
      <c r="S86">
        <v>54</v>
      </c>
      <c r="V86" cm="1">
        <f t="array" ref="V86">MAX(matura[[#This Row],[Biologia-R]:[WOS-R]]+LARGE(matura[[#This Row],[Biologia-R]:[WOS-R]],2))/2</f>
        <v>96</v>
      </c>
    </row>
    <row r="87" spans="1:22" x14ac:dyDescent="0.25">
      <c r="A87" s="1" t="s">
        <v>23</v>
      </c>
      <c r="B87">
        <v>95082206507</v>
      </c>
      <c r="F87">
        <v>87</v>
      </c>
      <c r="I87">
        <v>98</v>
      </c>
      <c r="Q87">
        <v>96</v>
      </c>
      <c r="R87">
        <v>90</v>
      </c>
      <c r="S87">
        <v>91</v>
      </c>
      <c r="V87" cm="1">
        <f t="array" ref="V87">MAX(matura[[#This Row],[Biologia-R]:[WOS-R]]+LARGE(matura[[#This Row],[Biologia-R]:[WOS-R]],2))/2</f>
        <v>97</v>
      </c>
    </row>
    <row r="88" spans="1:22" x14ac:dyDescent="0.25">
      <c r="A88" s="1" t="s">
        <v>23</v>
      </c>
      <c r="B88">
        <v>95091103271</v>
      </c>
      <c r="F88">
        <v>47</v>
      </c>
      <c r="I88">
        <v>89</v>
      </c>
      <c r="Q88">
        <v>76</v>
      </c>
      <c r="R88">
        <v>40</v>
      </c>
      <c r="S88">
        <v>54</v>
      </c>
      <c r="V88" cm="1">
        <f t="array" ref="V88">MAX(matura[[#This Row],[Biologia-R]:[WOS-R]]+LARGE(matura[[#This Row],[Biologia-R]:[WOS-R]],2))/2</f>
        <v>82.5</v>
      </c>
    </row>
    <row r="89" spans="1:22" x14ac:dyDescent="0.25">
      <c r="A89" s="1" t="s">
        <v>23</v>
      </c>
      <c r="B89">
        <v>95092301371</v>
      </c>
      <c r="I89">
        <v>94</v>
      </c>
      <c r="J89">
        <v>88</v>
      </c>
      <c r="Q89">
        <v>88</v>
      </c>
      <c r="R89">
        <v>46</v>
      </c>
      <c r="S89">
        <v>77</v>
      </c>
      <c r="V89" cm="1">
        <f t="array" ref="V89">MAX(matura[[#This Row],[Biologia-R]:[WOS-R]]+LARGE(matura[[#This Row],[Biologia-R]:[WOS-R]],2))/2</f>
        <v>91</v>
      </c>
    </row>
    <row r="90" spans="1:22" x14ac:dyDescent="0.25">
      <c r="A90" s="1" t="s">
        <v>23</v>
      </c>
      <c r="B90">
        <v>95100703063</v>
      </c>
      <c r="F90">
        <v>68</v>
      </c>
      <c r="I90">
        <v>94</v>
      </c>
      <c r="J90">
        <v>78</v>
      </c>
      <c r="O90">
        <v>96</v>
      </c>
      <c r="Q90">
        <v>100</v>
      </c>
      <c r="R90">
        <v>54</v>
      </c>
      <c r="S90">
        <v>50</v>
      </c>
      <c r="V90" cm="1">
        <f t="array" ref="V90">MAX(matura[[#This Row],[Biologia-R]:[WOS-R]]+LARGE(matura[[#This Row],[Biologia-R]:[WOS-R]],2))/2</f>
        <v>98</v>
      </c>
    </row>
    <row r="91" spans="1:22" x14ac:dyDescent="0.25">
      <c r="A91" s="1" t="s">
        <v>23</v>
      </c>
      <c r="B91">
        <v>95102509322</v>
      </c>
      <c r="F91">
        <v>77</v>
      </c>
      <c r="I91">
        <v>72</v>
      </c>
      <c r="J91">
        <v>44</v>
      </c>
      <c r="Q91">
        <v>78</v>
      </c>
      <c r="R91">
        <v>40</v>
      </c>
      <c r="S91">
        <v>60</v>
      </c>
      <c r="V91" cm="1">
        <f t="array" ref="V91">MAX(matura[[#This Row],[Biologia-R]:[WOS-R]]+LARGE(matura[[#This Row],[Biologia-R]:[WOS-R]],2))/2</f>
        <v>77.5</v>
      </c>
    </row>
    <row r="92" spans="1:22" x14ac:dyDescent="0.25">
      <c r="A92" s="1" t="s">
        <v>23</v>
      </c>
      <c r="B92">
        <v>95121002200</v>
      </c>
      <c r="F92">
        <v>80</v>
      </c>
      <c r="I92">
        <v>100</v>
      </c>
      <c r="J92">
        <v>82</v>
      </c>
      <c r="O92">
        <v>100</v>
      </c>
      <c r="Q92">
        <v>86</v>
      </c>
      <c r="R92">
        <v>94</v>
      </c>
      <c r="S92">
        <v>63</v>
      </c>
      <c r="V92" cm="1">
        <f t="array" ref="V92">MAX(matura[[#This Row],[Biologia-R]:[WOS-R]]+LARGE(matura[[#This Row],[Biologia-R]:[WOS-R]],2))/2</f>
        <v>100</v>
      </c>
    </row>
    <row r="93" spans="1:22" x14ac:dyDescent="0.25">
      <c r="A93" s="1" t="s">
        <v>23</v>
      </c>
      <c r="B93">
        <v>96010806327</v>
      </c>
      <c r="F93">
        <v>82</v>
      </c>
      <c r="I93">
        <v>94</v>
      </c>
      <c r="J93">
        <v>61</v>
      </c>
      <c r="Q93">
        <v>68</v>
      </c>
      <c r="S93">
        <v>71</v>
      </c>
      <c r="V93" cm="1">
        <f t="array" ref="V93">MAX(matura[[#This Row],[Biologia-R]:[WOS-R]]+LARGE(matura[[#This Row],[Biologia-R]:[WOS-R]],2))/2</f>
        <v>88</v>
      </c>
    </row>
    <row r="94" spans="1:22" x14ac:dyDescent="0.25">
      <c r="A94" s="1" t="s">
        <v>24</v>
      </c>
      <c r="B94">
        <v>95010400678</v>
      </c>
      <c r="E94">
        <v>70</v>
      </c>
      <c r="I94">
        <v>94</v>
      </c>
      <c r="J94">
        <v>73</v>
      </c>
      <c r="Q94">
        <v>90</v>
      </c>
      <c r="R94">
        <v>70</v>
      </c>
      <c r="S94">
        <v>59</v>
      </c>
      <c r="V94" cm="1">
        <f t="array" ref="V94">MAX(matura[[#This Row],[Biologia-R]:[WOS-R]]+LARGE(matura[[#This Row],[Biologia-R]:[WOS-R]],2))/2</f>
        <v>92</v>
      </c>
    </row>
    <row r="95" spans="1:22" x14ac:dyDescent="0.25">
      <c r="A95" s="1" t="s">
        <v>24</v>
      </c>
      <c r="B95">
        <v>95012402890</v>
      </c>
      <c r="E95">
        <v>53</v>
      </c>
      <c r="I95">
        <v>96</v>
      </c>
      <c r="J95">
        <v>67</v>
      </c>
      <c r="Q95">
        <v>90</v>
      </c>
      <c r="R95">
        <v>40</v>
      </c>
      <c r="S95">
        <v>64</v>
      </c>
      <c r="V95" cm="1">
        <f t="array" ref="V95">MAX(matura[[#This Row],[Biologia-R]:[WOS-R]]+LARGE(matura[[#This Row],[Biologia-R]:[WOS-R]],2))/2</f>
        <v>93</v>
      </c>
    </row>
    <row r="96" spans="1:22" x14ac:dyDescent="0.25">
      <c r="A96" s="1" t="s">
        <v>24</v>
      </c>
      <c r="B96">
        <v>95012801194</v>
      </c>
      <c r="E96">
        <v>75</v>
      </c>
      <c r="H96">
        <v>78</v>
      </c>
      <c r="I96">
        <v>98</v>
      </c>
      <c r="J96">
        <v>96</v>
      </c>
      <c r="Q96">
        <v>100</v>
      </c>
      <c r="R96">
        <v>90</v>
      </c>
      <c r="S96">
        <v>80</v>
      </c>
      <c r="V96" cm="1">
        <f t="array" ref="V96">MAX(matura[[#This Row],[Biologia-R]:[WOS-R]]+LARGE(matura[[#This Row],[Biologia-R]:[WOS-R]],2))/2</f>
        <v>99</v>
      </c>
    </row>
    <row r="97" spans="1:22" x14ac:dyDescent="0.25">
      <c r="A97" s="1" t="s">
        <v>24</v>
      </c>
      <c r="B97">
        <v>95012904927</v>
      </c>
      <c r="E97">
        <v>82</v>
      </c>
      <c r="I97">
        <v>100</v>
      </c>
      <c r="J97">
        <v>91</v>
      </c>
      <c r="Q97">
        <v>86</v>
      </c>
      <c r="R97">
        <v>80</v>
      </c>
      <c r="S97">
        <v>84</v>
      </c>
      <c r="V97" cm="1">
        <f t="array" ref="V97">MAX(matura[[#This Row],[Biologia-R]:[WOS-R]]+LARGE(matura[[#This Row],[Biologia-R]:[WOS-R]],2))/2</f>
        <v>95.5</v>
      </c>
    </row>
    <row r="98" spans="1:22" x14ac:dyDescent="0.25">
      <c r="A98" s="1" t="s">
        <v>24</v>
      </c>
      <c r="B98">
        <v>95020904777</v>
      </c>
      <c r="E98">
        <v>32</v>
      </c>
      <c r="I98">
        <v>96</v>
      </c>
      <c r="J98">
        <v>74</v>
      </c>
      <c r="Q98">
        <v>82</v>
      </c>
      <c r="S98">
        <v>60</v>
      </c>
      <c r="T98">
        <v>25</v>
      </c>
      <c r="V98" cm="1">
        <f t="array" ref="V98">MAX(matura[[#This Row],[Biologia-R]:[WOS-R]]+LARGE(matura[[#This Row],[Biologia-R]:[WOS-R]],2))/2</f>
        <v>89</v>
      </c>
    </row>
    <row r="99" spans="1:22" x14ac:dyDescent="0.25">
      <c r="A99" s="1" t="s">
        <v>24</v>
      </c>
      <c r="B99">
        <v>95021601338</v>
      </c>
      <c r="E99">
        <v>77</v>
      </c>
      <c r="H99">
        <v>88</v>
      </c>
      <c r="I99">
        <v>98</v>
      </c>
      <c r="J99">
        <v>76</v>
      </c>
      <c r="Q99">
        <v>98</v>
      </c>
      <c r="R99">
        <v>68</v>
      </c>
      <c r="S99">
        <v>73</v>
      </c>
      <c r="V99" cm="1">
        <f t="array" ref="V99">MAX(matura[[#This Row],[Biologia-R]:[WOS-R]]+LARGE(matura[[#This Row],[Biologia-R]:[WOS-R]],2))/2</f>
        <v>98</v>
      </c>
    </row>
    <row r="100" spans="1:22" x14ac:dyDescent="0.25">
      <c r="A100" s="1" t="s">
        <v>24</v>
      </c>
      <c r="B100">
        <v>95032801943</v>
      </c>
      <c r="E100">
        <v>70</v>
      </c>
      <c r="I100">
        <v>97</v>
      </c>
      <c r="J100">
        <v>65</v>
      </c>
      <c r="Q100">
        <v>94</v>
      </c>
      <c r="R100">
        <v>78</v>
      </c>
      <c r="S100">
        <v>76</v>
      </c>
      <c r="V100" cm="1">
        <f t="array" ref="V100">MAX(matura[[#This Row],[Biologia-R]:[WOS-R]]+LARGE(matura[[#This Row],[Biologia-R]:[WOS-R]],2))/2</f>
        <v>95.5</v>
      </c>
    </row>
    <row r="101" spans="1:22" x14ac:dyDescent="0.25">
      <c r="A101" s="1" t="s">
        <v>24</v>
      </c>
      <c r="B101">
        <v>95032801950</v>
      </c>
      <c r="E101">
        <v>32</v>
      </c>
      <c r="I101">
        <v>95</v>
      </c>
      <c r="J101">
        <v>75</v>
      </c>
      <c r="Q101">
        <v>72</v>
      </c>
      <c r="R101">
        <v>58</v>
      </c>
      <c r="S101">
        <v>54</v>
      </c>
      <c r="V101" cm="1">
        <f t="array" ref="V101">MAX(matura[[#This Row],[Biologia-R]:[WOS-R]]+LARGE(matura[[#This Row],[Biologia-R]:[WOS-R]],2))/2</f>
        <v>85</v>
      </c>
    </row>
    <row r="102" spans="1:22" x14ac:dyDescent="0.25">
      <c r="A102" s="1" t="s">
        <v>24</v>
      </c>
      <c r="B102">
        <v>95040804338</v>
      </c>
      <c r="C102">
        <v>37</v>
      </c>
      <c r="E102">
        <v>37</v>
      </c>
      <c r="I102">
        <v>96</v>
      </c>
      <c r="J102">
        <v>84</v>
      </c>
      <c r="Q102">
        <v>86</v>
      </c>
      <c r="S102">
        <v>53</v>
      </c>
      <c r="V102" cm="1">
        <f t="array" ref="V102">MAX(matura[[#This Row],[Biologia-R]:[WOS-R]]+LARGE(matura[[#This Row],[Biologia-R]:[WOS-R]],2))/2</f>
        <v>91</v>
      </c>
    </row>
    <row r="103" spans="1:22" x14ac:dyDescent="0.25">
      <c r="A103" s="1" t="s">
        <v>24</v>
      </c>
      <c r="B103">
        <v>95050803734</v>
      </c>
      <c r="E103">
        <v>75</v>
      </c>
      <c r="I103">
        <v>98</v>
      </c>
      <c r="J103">
        <v>94</v>
      </c>
      <c r="Q103">
        <v>84</v>
      </c>
      <c r="R103">
        <v>82</v>
      </c>
      <c r="S103">
        <v>56</v>
      </c>
      <c r="V103" cm="1">
        <f t="array" ref="V103">MAX(matura[[#This Row],[Biologia-R]:[WOS-R]]+LARGE(matura[[#This Row],[Biologia-R]:[WOS-R]],2))/2</f>
        <v>96</v>
      </c>
    </row>
    <row r="104" spans="1:22" x14ac:dyDescent="0.25">
      <c r="A104" s="1" t="s">
        <v>24</v>
      </c>
      <c r="B104">
        <v>95052200645</v>
      </c>
      <c r="E104">
        <v>92</v>
      </c>
      <c r="I104">
        <v>98</v>
      </c>
      <c r="J104">
        <v>86</v>
      </c>
      <c r="Q104">
        <v>94</v>
      </c>
      <c r="R104">
        <v>88</v>
      </c>
      <c r="S104">
        <v>77</v>
      </c>
      <c r="V104" cm="1">
        <f t="array" ref="V104">MAX(matura[[#This Row],[Biologia-R]:[WOS-R]]+LARGE(matura[[#This Row],[Biologia-R]:[WOS-R]],2))/2</f>
        <v>96</v>
      </c>
    </row>
    <row r="105" spans="1:22" x14ac:dyDescent="0.25">
      <c r="A105" s="1" t="s">
        <v>24</v>
      </c>
      <c r="B105">
        <v>95052901713</v>
      </c>
      <c r="F105">
        <v>45</v>
      </c>
      <c r="I105">
        <v>100</v>
      </c>
      <c r="J105">
        <v>80</v>
      </c>
      <c r="Q105">
        <v>78</v>
      </c>
      <c r="R105">
        <v>36</v>
      </c>
      <c r="S105">
        <v>30</v>
      </c>
      <c r="V105" cm="1">
        <f t="array" ref="V105">MAX(matura[[#This Row],[Biologia-R]:[WOS-R]]+LARGE(matura[[#This Row],[Biologia-R]:[WOS-R]],2))/2</f>
        <v>90</v>
      </c>
    </row>
    <row r="106" spans="1:22" x14ac:dyDescent="0.25">
      <c r="A106" s="1" t="s">
        <v>24</v>
      </c>
      <c r="B106">
        <v>95060303600</v>
      </c>
      <c r="I106">
        <v>100</v>
      </c>
      <c r="J106">
        <v>94</v>
      </c>
      <c r="K106">
        <v>99</v>
      </c>
      <c r="Q106">
        <v>80</v>
      </c>
      <c r="R106">
        <v>74</v>
      </c>
      <c r="S106">
        <v>74</v>
      </c>
      <c r="V106" cm="1">
        <f t="array" ref="V106">MAX(matura[[#This Row],[Biologia-R]:[WOS-R]]+LARGE(matura[[#This Row],[Biologia-R]:[WOS-R]],2))/2</f>
        <v>99.5</v>
      </c>
    </row>
    <row r="107" spans="1:22" x14ac:dyDescent="0.25">
      <c r="A107" s="1" t="s">
        <v>24</v>
      </c>
      <c r="B107">
        <v>95060705327</v>
      </c>
      <c r="I107">
        <v>98</v>
      </c>
      <c r="J107">
        <v>78</v>
      </c>
      <c r="Q107">
        <v>64</v>
      </c>
      <c r="S107">
        <v>54</v>
      </c>
      <c r="V107" cm="1">
        <f t="array" ref="V107">MAX(matura[[#This Row],[Biologia-R]:[WOS-R]]+LARGE(matura[[#This Row],[Biologia-R]:[WOS-R]],2))/2</f>
        <v>88</v>
      </c>
    </row>
    <row r="108" spans="1:22" x14ac:dyDescent="0.25">
      <c r="A108" s="1" t="s">
        <v>24</v>
      </c>
      <c r="B108">
        <v>95060913018</v>
      </c>
      <c r="E108">
        <v>72</v>
      </c>
      <c r="I108">
        <v>98</v>
      </c>
      <c r="J108">
        <v>79</v>
      </c>
      <c r="Q108">
        <v>100</v>
      </c>
      <c r="R108">
        <v>78</v>
      </c>
      <c r="S108">
        <v>64</v>
      </c>
      <c r="V108" cm="1">
        <f t="array" ref="V108">MAX(matura[[#This Row],[Biologia-R]:[WOS-R]]+LARGE(matura[[#This Row],[Biologia-R]:[WOS-R]],2))/2</f>
        <v>99</v>
      </c>
    </row>
    <row r="109" spans="1:22" x14ac:dyDescent="0.25">
      <c r="A109" s="1" t="s">
        <v>24</v>
      </c>
      <c r="B109">
        <v>95072510054</v>
      </c>
      <c r="E109">
        <v>62</v>
      </c>
      <c r="I109">
        <v>100</v>
      </c>
      <c r="J109">
        <v>75</v>
      </c>
      <c r="Q109">
        <v>92</v>
      </c>
      <c r="R109">
        <v>38</v>
      </c>
      <c r="S109">
        <v>74</v>
      </c>
      <c r="V109" cm="1">
        <f t="array" ref="V109">MAX(matura[[#This Row],[Biologia-R]:[WOS-R]]+LARGE(matura[[#This Row],[Biologia-R]:[WOS-R]],2))/2</f>
        <v>96</v>
      </c>
    </row>
    <row r="110" spans="1:22" x14ac:dyDescent="0.25">
      <c r="A110" s="1" t="s">
        <v>24</v>
      </c>
      <c r="B110">
        <v>95080407818</v>
      </c>
      <c r="H110">
        <v>70</v>
      </c>
      <c r="I110">
        <v>98</v>
      </c>
      <c r="J110">
        <v>79</v>
      </c>
      <c r="Q110">
        <v>94</v>
      </c>
      <c r="R110">
        <v>62</v>
      </c>
      <c r="S110">
        <v>59</v>
      </c>
      <c r="V110" cm="1">
        <f t="array" ref="V110">MAX(matura[[#This Row],[Biologia-R]:[WOS-R]]+LARGE(matura[[#This Row],[Biologia-R]:[WOS-R]],2))/2</f>
        <v>96</v>
      </c>
    </row>
    <row r="111" spans="1:22" x14ac:dyDescent="0.25">
      <c r="A111" s="1" t="s">
        <v>24</v>
      </c>
      <c r="B111">
        <v>95080805098</v>
      </c>
      <c r="E111">
        <v>48</v>
      </c>
      <c r="I111">
        <v>84</v>
      </c>
      <c r="J111">
        <v>28</v>
      </c>
      <c r="Q111">
        <v>88</v>
      </c>
      <c r="R111">
        <v>68</v>
      </c>
      <c r="S111">
        <v>51</v>
      </c>
      <c r="V111" cm="1">
        <f t="array" ref="V111">MAX(matura[[#This Row],[Biologia-R]:[WOS-R]]+LARGE(matura[[#This Row],[Biologia-R]:[WOS-R]],2))/2</f>
        <v>86</v>
      </c>
    </row>
    <row r="112" spans="1:22" x14ac:dyDescent="0.25">
      <c r="A112" s="1" t="s">
        <v>24</v>
      </c>
      <c r="B112">
        <v>95081600791</v>
      </c>
      <c r="E112">
        <v>62</v>
      </c>
      <c r="I112">
        <v>98</v>
      </c>
      <c r="J112">
        <v>79</v>
      </c>
      <c r="Q112">
        <v>100</v>
      </c>
      <c r="R112">
        <v>66</v>
      </c>
      <c r="S112">
        <v>51</v>
      </c>
      <c r="V112" cm="1">
        <f t="array" ref="V112">MAX(matura[[#This Row],[Biologia-R]:[WOS-R]]+LARGE(matura[[#This Row],[Biologia-R]:[WOS-R]],2))/2</f>
        <v>99</v>
      </c>
    </row>
    <row r="113" spans="1:22" x14ac:dyDescent="0.25">
      <c r="A113" s="1" t="s">
        <v>24</v>
      </c>
      <c r="B113">
        <v>95082906797</v>
      </c>
      <c r="E113">
        <v>67</v>
      </c>
      <c r="I113">
        <v>100</v>
      </c>
      <c r="J113">
        <v>85</v>
      </c>
      <c r="Q113">
        <v>92</v>
      </c>
      <c r="R113">
        <v>70</v>
      </c>
      <c r="S113">
        <v>63</v>
      </c>
      <c r="V113" cm="1">
        <f t="array" ref="V113">MAX(matura[[#This Row],[Biologia-R]:[WOS-R]]+LARGE(matura[[#This Row],[Biologia-R]:[WOS-R]],2))/2</f>
        <v>96</v>
      </c>
    </row>
    <row r="114" spans="1:22" x14ac:dyDescent="0.25">
      <c r="A114" s="1" t="s">
        <v>24</v>
      </c>
      <c r="B114">
        <v>95083100398</v>
      </c>
      <c r="E114">
        <v>67</v>
      </c>
      <c r="I114">
        <v>100</v>
      </c>
      <c r="J114">
        <v>78</v>
      </c>
      <c r="Q114">
        <v>98</v>
      </c>
      <c r="R114">
        <v>68</v>
      </c>
      <c r="S114">
        <v>63</v>
      </c>
      <c r="V114" cm="1">
        <f t="array" ref="V114">MAX(matura[[#This Row],[Biologia-R]:[WOS-R]]+LARGE(matura[[#This Row],[Biologia-R]:[WOS-R]],2))/2</f>
        <v>99</v>
      </c>
    </row>
    <row r="115" spans="1:22" x14ac:dyDescent="0.25">
      <c r="A115" s="1" t="s">
        <v>24</v>
      </c>
      <c r="B115">
        <v>95091803737</v>
      </c>
      <c r="H115">
        <v>98</v>
      </c>
      <c r="I115">
        <v>99</v>
      </c>
      <c r="J115">
        <v>84</v>
      </c>
      <c r="Q115">
        <v>96</v>
      </c>
      <c r="R115">
        <v>92</v>
      </c>
      <c r="S115">
        <v>66</v>
      </c>
      <c r="V115" cm="1">
        <f t="array" ref="V115">MAX(matura[[#This Row],[Biologia-R]:[WOS-R]]+LARGE(matura[[#This Row],[Biologia-R]:[WOS-R]],2))/2</f>
        <v>98.5</v>
      </c>
    </row>
    <row r="116" spans="1:22" x14ac:dyDescent="0.25">
      <c r="A116" s="1" t="s">
        <v>24</v>
      </c>
      <c r="B116">
        <v>95100400649</v>
      </c>
      <c r="I116">
        <v>96</v>
      </c>
      <c r="J116">
        <v>86</v>
      </c>
      <c r="Q116">
        <v>94</v>
      </c>
      <c r="R116">
        <v>60</v>
      </c>
      <c r="S116">
        <v>57</v>
      </c>
      <c r="V116" cm="1">
        <f t="array" ref="V116">MAX(matura[[#This Row],[Biologia-R]:[WOS-R]]+LARGE(matura[[#This Row],[Biologia-R]:[WOS-R]],2))/2</f>
        <v>95</v>
      </c>
    </row>
    <row r="117" spans="1:22" x14ac:dyDescent="0.25">
      <c r="A117" s="1" t="s">
        <v>24</v>
      </c>
      <c r="B117">
        <v>95101104184</v>
      </c>
      <c r="E117">
        <v>55</v>
      </c>
      <c r="I117">
        <v>97</v>
      </c>
      <c r="J117">
        <v>92</v>
      </c>
      <c r="Q117">
        <v>94</v>
      </c>
      <c r="R117">
        <v>78</v>
      </c>
      <c r="S117">
        <v>63</v>
      </c>
      <c r="V117" cm="1">
        <f t="array" ref="V117">MAX(matura[[#This Row],[Biologia-R]:[WOS-R]]+LARGE(matura[[#This Row],[Biologia-R]:[WOS-R]],2))/2</f>
        <v>95.5</v>
      </c>
    </row>
    <row r="118" spans="1:22" x14ac:dyDescent="0.25">
      <c r="A118" s="1" t="s">
        <v>24</v>
      </c>
      <c r="B118">
        <v>95101303842</v>
      </c>
      <c r="E118">
        <v>78</v>
      </c>
      <c r="I118">
        <v>98</v>
      </c>
      <c r="J118">
        <v>85</v>
      </c>
      <c r="Q118">
        <v>100</v>
      </c>
      <c r="R118">
        <v>92</v>
      </c>
      <c r="S118">
        <v>70</v>
      </c>
      <c r="V118" cm="1">
        <f t="array" ref="V118">MAX(matura[[#This Row],[Biologia-R]:[WOS-R]]+LARGE(matura[[#This Row],[Biologia-R]:[WOS-R]],2))/2</f>
        <v>99</v>
      </c>
    </row>
    <row r="119" spans="1:22" x14ac:dyDescent="0.25">
      <c r="A119" s="1" t="s">
        <v>24</v>
      </c>
      <c r="B119">
        <v>95101902775</v>
      </c>
      <c r="H119">
        <v>52</v>
      </c>
      <c r="I119">
        <v>96</v>
      </c>
      <c r="J119">
        <v>68</v>
      </c>
      <c r="Q119">
        <v>94</v>
      </c>
      <c r="R119">
        <v>56</v>
      </c>
      <c r="S119">
        <v>57</v>
      </c>
      <c r="V119" cm="1">
        <f t="array" ref="V119">MAX(matura[[#This Row],[Biologia-R]:[WOS-R]]+LARGE(matura[[#This Row],[Biologia-R]:[WOS-R]],2))/2</f>
        <v>95</v>
      </c>
    </row>
    <row r="120" spans="1:22" x14ac:dyDescent="0.25">
      <c r="A120" s="1" t="s">
        <v>24</v>
      </c>
      <c r="B120">
        <v>95102002757</v>
      </c>
      <c r="E120">
        <v>70</v>
      </c>
      <c r="I120">
        <v>100</v>
      </c>
      <c r="J120">
        <v>86</v>
      </c>
      <c r="Q120">
        <v>98</v>
      </c>
      <c r="R120">
        <v>78</v>
      </c>
      <c r="S120">
        <v>90</v>
      </c>
      <c r="V120" cm="1">
        <f t="array" ref="V120">MAX(matura[[#This Row],[Biologia-R]:[WOS-R]]+LARGE(matura[[#This Row],[Biologia-R]:[WOS-R]],2))/2</f>
        <v>99</v>
      </c>
    </row>
    <row r="121" spans="1:22" x14ac:dyDescent="0.25">
      <c r="A121" s="1" t="s">
        <v>24</v>
      </c>
      <c r="B121">
        <v>95102301894</v>
      </c>
      <c r="E121">
        <v>32</v>
      </c>
      <c r="I121">
        <v>96</v>
      </c>
      <c r="J121">
        <v>78</v>
      </c>
      <c r="Q121">
        <v>90</v>
      </c>
      <c r="R121">
        <v>74</v>
      </c>
      <c r="S121">
        <v>74</v>
      </c>
      <c r="V121" cm="1">
        <f t="array" ref="V121">MAX(matura[[#This Row],[Biologia-R]:[WOS-R]]+LARGE(matura[[#This Row],[Biologia-R]:[WOS-R]],2))/2</f>
        <v>93</v>
      </c>
    </row>
    <row r="122" spans="1:22" x14ac:dyDescent="0.25">
      <c r="A122" s="1" t="s">
        <v>24</v>
      </c>
      <c r="B122">
        <v>95112306692</v>
      </c>
      <c r="E122">
        <v>75</v>
      </c>
      <c r="I122">
        <v>100</v>
      </c>
      <c r="J122">
        <v>64</v>
      </c>
      <c r="Q122">
        <v>92</v>
      </c>
      <c r="R122">
        <v>74</v>
      </c>
      <c r="S122">
        <v>70</v>
      </c>
      <c r="V122" cm="1">
        <f t="array" ref="V122">MAX(matura[[#This Row],[Biologia-R]:[WOS-R]]+LARGE(matura[[#This Row],[Biologia-R]:[WOS-R]],2))/2</f>
        <v>96</v>
      </c>
    </row>
    <row r="123" spans="1:22" x14ac:dyDescent="0.25">
      <c r="A123" s="1" t="s">
        <v>24</v>
      </c>
      <c r="B123">
        <v>95112702337</v>
      </c>
      <c r="E123">
        <v>63</v>
      </c>
      <c r="I123">
        <v>96</v>
      </c>
      <c r="Q123">
        <v>96</v>
      </c>
      <c r="R123">
        <v>92</v>
      </c>
      <c r="S123">
        <v>67</v>
      </c>
      <c r="V123" cm="1">
        <f t="array" ref="V123">MAX(matura[[#This Row],[Biologia-R]:[WOS-R]]+LARGE(matura[[#This Row],[Biologia-R]:[WOS-R]],2))/2</f>
        <v>96</v>
      </c>
    </row>
    <row r="124" spans="1:22" x14ac:dyDescent="0.25">
      <c r="A124" s="1" t="s">
        <v>24</v>
      </c>
      <c r="B124">
        <v>95122110962</v>
      </c>
      <c r="I124">
        <v>98</v>
      </c>
      <c r="J124">
        <v>65</v>
      </c>
      <c r="Q124">
        <v>94</v>
      </c>
      <c r="R124">
        <v>68</v>
      </c>
      <c r="S124">
        <v>81</v>
      </c>
      <c r="V124" cm="1">
        <f t="array" ref="V124">MAX(matura[[#This Row],[Biologia-R]:[WOS-R]]+LARGE(matura[[#This Row],[Biologia-R]:[WOS-R]],2))/2</f>
        <v>96</v>
      </c>
    </row>
    <row r="125" spans="1:22" x14ac:dyDescent="0.25">
      <c r="A125" s="1" t="s">
        <v>24</v>
      </c>
      <c r="B125">
        <v>95123001771</v>
      </c>
      <c r="I125">
        <v>98</v>
      </c>
      <c r="J125">
        <v>84</v>
      </c>
      <c r="Q125">
        <v>82</v>
      </c>
      <c r="R125">
        <v>54</v>
      </c>
      <c r="S125">
        <v>73</v>
      </c>
      <c r="V125" cm="1">
        <f t="array" ref="V125">MAX(matura[[#This Row],[Biologia-R]:[WOS-R]]+LARGE(matura[[#This Row],[Biologia-R]:[WOS-R]],2))/2</f>
        <v>91</v>
      </c>
    </row>
    <row r="126" spans="1:22" x14ac:dyDescent="0.25">
      <c r="A126" s="1" t="s">
        <v>24</v>
      </c>
      <c r="B126">
        <v>96011200502</v>
      </c>
      <c r="E126">
        <v>77</v>
      </c>
      <c r="I126">
        <v>94</v>
      </c>
      <c r="J126">
        <v>86</v>
      </c>
      <c r="Q126">
        <v>98</v>
      </c>
      <c r="R126">
        <v>64</v>
      </c>
      <c r="S126">
        <v>59</v>
      </c>
      <c r="V126" cm="1">
        <f t="array" ref="V126">MAX(matura[[#This Row],[Biologia-R]:[WOS-R]]+LARGE(matura[[#This Row],[Biologia-R]:[WOS-R]],2))/2</f>
        <v>96</v>
      </c>
    </row>
    <row r="127" spans="1:22" x14ac:dyDescent="0.25">
      <c r="A127" s="1" t="s">
        <v>25</v>
      </c>
      <c r="B127">
        <v>94011110436</v>
      </c>
      <c r="I127">
        <v>96</v>
      </c>
      <c r="M127">
        <v>97</v>
      </c>
      <c r="N127">
        <v>73</v>
      </c>
      <c r="Q127">
        <v>58</v>
      </c>
      <c r="S127">
        <v>69</v>
      </c>
      <c r="T127">
        <v>65</v>
      </c>
      <c r="V127" cm="1">
        <f t="array" ref="V127">MAX(matura[[#This Row],[Biologia-R]:[WOS-R]]+LARGE(matura[[#This Row],[Biologia-R]:[WOS-R]],2))/2</f>
        <v>96.5</v>
      </c>
    </row>
    <row r="128" spans="1:22" x14ac:dyDescent="0.25">
      <c r="A128" s="1" t="s">
        <v>25</v>
      </c>
      <c r="B128">
        <v>94013113642</v>
      </c>
      <c r="I128">
        <v>96</v>
      </c>
      <c r="M128">
        <v>83</v>
      </c>
      <c r="N128">
        <v>61</v>
      </c>
      <c r="Q128">
        <v>68</v>
      </c>
      <c r="S128">
        <v>69</v>
      </c>
      <c r="T128">
        <v>58</v>
      </c>
      <c r="V128" cm="1">
        <f t="array" ref="V128">MAX(matura[[#This Row],[Biologia-R]:[WOS-R]]+LARGE(matura[[#This Row],[Biologia-R]:[WOS-R]],2))/2</f>
        <v>89.5</v>
      </c>
    </row>
    <row r="129" spans="1:22" x14ac:dyDescent="0.25">
      <c r="A129" s="1" t="s">
        <v>25</v>
      </c>
      <c r="B129">
        <v>94020211283</v>
      </c>
      <c r="I129">
        <v>88</v>
      </c>
      <c r="M129">
        <v>90</v>
      </c>
      <c r="N129">
        <v>65</v>
      </c>
      <c r="Q129">
        <v>50</v>
      </c>
      <c r="S129">
        <v>81</v>
      </c>
      <c r="T129">
        <v>58</v>
      </c>
      <c r="V129" cm="1">
        <f t="array" ref="V129">MAX(matura[[#This Row],[Biologia-R]:[WOS-R]]+LARGE(matura[[#This Row],[Biologia-R]:[WOS-R]],2))/2</f>
        <v>89</v>
      </c>
    </row>
    <row r="130" spans="1:22" x14ac:dyDescent="0.25">
      <c r="A130" s="1" t="s">
        <v>25</v>
      </c>
      <c r="B130">
        <v>94021306625</v>
      </c>
      <c r="I130">
        <v>90</v>
      </c>
      <c r="M130">
        <v>84</v>
      </c>
      <c r="N130">
        <v>68</v>
      </c>
      <c r="Q130">
        <v>58</v>
      </c>
      <c r="S130">
        <v>76</v>
      </c>
      <c r="T130">
        <v>88</v>
      </c>
      <c r="V130" cm="1">
        <f t="array" ref="V130">MAX(matura[[#This Row],[Biologia-R]:[WOS-R]]+LARGE(matura[[#This Row],[Biologia-R]:[WOS-R]],2))/2</f>
        <v>89</v>
      </c>
    </row>
    <row r="131" spans="1:22" x14ac:dyDescent="0.25">
      <c r="A131" s="1" t="s">
        <v>25</v>
      </c>
      <c r="B131">
        <v>94030804224</v>
      </c>
      <c r="F131">
        <v>85</v>
      </c>
      <c r="J131">
        <v>95</v>
      </c>
      <c r="M131">
        <v>100</v>
      </c>
      <c r="Q131">
        <v>82</v>
      </c>
      <c r="S131">
        <v>73</v>
      </c>
      <c r="T131">
        <v>88</v>
      </c>
      <c r="V131" cm="1">
        <f t="array" ref="V131">MAX(matura[[#This Row],[Biologia-R]:[WOS-R]]+LARGE(matura[[#This Row],[Biologia-R]:[WOS-R]],2))/2</f>
        <v>97.5</v>
      </c>
    </row>
    <row r="132" spans="1:22" x14ac:dyDescent="0.25">
      <c r="A132" s="1" t="s">
        <v>25</v>
      </c>
      <c r="B132">
        <v>94031410644</v>
      </c>
      <c r="I132">
        <v>96</v>
      </c>
      <c r="N132">
        <v>45</v>
      </c>
      <c r="Q132">
        <v>74</v>
      </c>
      <c r="S132">
        <v>61</v>
      </c>
      <c r="T132">
        <v>83</v>
      </c>
      <c r="V132" cm="1">
        <f t="array" ref="V132">MAX(matura[[#This Row],[Biologia-R]:[WOS-R]]+LARGE(matura[[#This Row],[Biologia-R]:[WOS-R]],2))/2</f>
        <v>89.5</v>
      </c>
    </row>
    <row r="133" spans="1:22" x14ac:dyDescent="0.25">
      <c r="A133" s="1" t="s">
        <v>25</v>
      </c>
      <c r="B133">
        <v>94040607118</v>
      </c>
      <c r="I133">
        <v>94</v>
      </c>
      <c r="J133">
        <v>79</v>
      </c>
      <c r="N133">
        <v>79</v>
      </c>
      <c r="Q133">
        <v>64</v>
      </c>
      <c r="S133">
        <v>74</v>
      </c>
      <c r="T133">
        <v>53</v>
      </c>
      <c r="V133" cm="1">
        <f t="array" ref="V133">MAX(matura[[#This Row],[Biologia-R]:[WOS-R]]+LARGE(matura[[#This Row],[Biologia-R]:[WOS-R]],2))/2</f>
        <v>86.5</v>
      </c>
    </row>
    <row r="134" spans="1:22" x14ac:dyDescent="0.25">
      <c r="A134" s="1" t="s">
        <v>25</v>
      </c>
      <c r="B134">
        <v>94042912726</v>
      </c>
      <c r="F134">
        <v>38</v>
      </c>
      <c r="I134">
        <v>87</v>
      </c>
      <c r="J134">
        <v>69</v>
      </c>
      <c r="N134">
        <v>72</v>
      </c>
      <c r="Q134">
        <v>56</v>
      </c>
      <c r="S134">
        <v>54</v>
      </c>
      <c r="T134">
        <v>60</v>
      </c>
      <c r="V134" cm="1">
        <f t="array" ref="V134">MAX(matura[[#This Row],[Biologia-R]:[WOS-R]]+LARGE(matura[[#This Row],[Biologia-R]:[WOS-R]],2))/2</f>
        <v>79.5</v>
      </c>
    </row>
    <row r="135" spans="1:22" x14ac:dyDescent="0.25">
      <c r="A135" s="1" t="s">
        <v>25</v>
      </c>
      <c r="B135">
        <v>94060604247</v>
      </c>
      <c r="C135">
        <v>62</v>
      </c>
      <c r="D135">
        <v>35</v>
      </c>
      <c r="I135">
        <v>97</v>
      </c>
      <c r="M135">
        <v>92</v>
      </c>
      <c r="N135">
        <v>52</v>
      </c>
      <c r="Q135">
        <v>56</v>
      </c>
      <c r="S135">
        <v>67</v>
      </c>
      <c r="V135" cm="1">
        <f t="array" ref="V135">MAX(matura[[#This Row],[Biologia-R]:[WOS-R]]+LARGE(matura[[#This Row],[Biologia-R]:[WOS-R]],2))/2</f>
        <v>94.5</v>
      </c>
    </row>
    <row r="136" spans="1:22" x14ac:dyDescent="0.25">
      <c r="A136" s="1" t="s">
        <v>25</v>
      </c>
      <c r="B136">
        <v>94062703166</v>
      </c>
      <c r="F136">
        <v>50</v>
      </c>
      <c r="I136">
        <v>92</v>
      </c>
      <c r="M136">
        <v>84</v>
      </c>
      <c r="N136">
        <v>63</v>
      </c>
      <c r="Q136">
        <v>54</v>
      </c>
      <c r="S136">
        <v>60</v>
      </c>
      <c r="V136" cm="1">
        <f t="array" ref="V136">MAX(matura[[#This Row],[Biologia-R]:[WOS-R]]+LARGE(matura[[#This Row],[Biologia-R]:[WOS-R]],2))/2</f>
        <v>88</v>
      </c>
    </row>
    <row r="137" spans="1:22" x14ac:dyDescent="0.25">
      <c r="A137" s="1" t="s">
        <v>25</v>
      </c>
      <c r="B137">
        <v>94063002080</v>
      </c>
      <c r="F137">
        <v>82</v>
      </c>
      <c r="I137">
        <v>100</v>
      </c>
      <c r="M137">
        <v>100</v>
      </c>
      <c r="Q137">
        <v>100</v>
      </c>
      <c r="R137">
        <v>66</v>
      </c>
      <c r="S137">
        <v>73</v>
      </c>
      <c r="T137">
        <v>85</v>
      </c>
      <c r="V137" cm="1">
        <f t="array" ref="V137">MAX(matura[[#This Row],[Biologia-R]:[WOS-R]]+LARGE(matura[[#This Row],[Biologia-R]:[WOS-R]],2))/2</f>
        <v>100</v>
      </c>
    </row>
    <row r="138" spans="1:22" x14ac:dyDescent="0.25">
      <c r="A138" s="1" t="s">
        <v>25</v>
      </c>
      <c r="B138">
        <v>94081102166</v>
      </c>
      <c r="I138">
        <v>96</v>
      </c>
      <c r="N138">
        <v>79</v>
      </c>
      <c r="Q138">
        <v>56</v>
      </c>
      <c r="S138">
        <v>81</v>
      </c>
      <c r="T138">
        <v>83</v>
      </c>
      <c r="V138" cm="1">
        <f t="array" ref="V138">MAX(matura[[#This Row],[Biologia-R]:[WOS-R]]+LARGE(matura[[#This Row],[Biologia-R]:[WOS-R]],2))/2</f>
        <v>89.5</v>
      </c>
    </row>
    <row r="139" spans="1:22" x14ac:dyDescent="0.25">
      <c r="A139" s="1" t="s">
        <v>25</v>
      </c>
      <c r="B139">
        <v>94082703588</v>
      </c>
      <c r="G139">
        <v>66</v>
      </c>
      <c r="I139">
        <v>94</v>
      </c>
      <c r="J139">
        <v>93</v>
      </c>
      <c r="N139">
        <v>83</v>
      </c>
      <c r="Q139">
        <v>78</v>
      </c>
      <c r="S139">
        <v>90</v>
      </c>
      <c r="T139">
        <v>100</v>
      </c>
      <c r="V139" cm="1">
        <f t="array" ref="V139">MAX(matura[[#This Row],[Biologia-R]:[WOS-R]]+LARGE(matura[[#This Row],[Biologia-R]:[WOS-R]],2))/2</f>
        <v>97</v>
      </c>
    </row>
    <row r="140" spans="1:22" x14ac:dyDescent="0.25">
      <c r="A140" s="1" t="s">
        <v>25</v>
      </c>
      <c r="B140">
        <v>94082901146</v>
      </c>
      <c r="F140">
        <v>75</v>
      </c>
      <c r="I140">
        <v>99</v>
      </c>
      <c r="J140">
        <v>83</v>
      </c>
      <c r="M140">
        <v>100</v>
      </c>
      <c r="Q140">
        <v>78</v>
      </c>
      <c r="R140">
        <v>30</v>
      </c>
      <c r="S140">
        <v>79</v>
      </c>
      <c r="T140">
        <v>80</v>
      </c>
      <c r="V140" cm="1">
        <f t="array" ref="V140">MAX(matura[[#This Row],[Biologia-R]:[WOS-R]]+LARGE(matura[[#This Row],[Biologia-R]:[WOS-R]],2))/2</f>
        <v>99.5</v>
      </c>
    </row>
    <row r="141" spans="1:22" x14ac:dyDescent="0.25">
      <c r="A141" s="1" t="s">
        <v>25</v>
      </c>
      <c r="B141">
        <v>94082905447</v>
      </c>
      <c r="I141">
        <v>96</v>
      </c>
      <c r="M141">
        <v>98</v>
      </c>
      <c r="N141">
        <v>96</v>
      </c>
      <c r="Q141">
        <v>44</v>
      </c>
      <c r="S141">
        <v>69</v>
      </c>
      <c r="V141" cm="1">
        <f t="array" ref="V141">MAX(matura[[#This Row],[Biologia-R]:[WOS-R]]+LARGE(matura[[#This Row],[Biologia-R]:[WOS-R]],2))/2</f>
        <v>97</v>
      </c>
    </row>
    <row r="142" spans="1:22" x14ac:dyDescent="0.25">
      <c r="A142" s="1" t="s">
        <v>25</v>
      </c>
      <c r="B142">
        <v>94083000868</v>
      </c>
      <c r="G142">
        <v>24</v>
      </c>
      <c r="I142">
        <v>100</v>
      </c>
      <c r="J142">
        <v>63</v>
      </c>
      <c r="N142">
        <v>61</v>
      </c>
      <c r="Q142">
        <v>40</v>
      </c>
      <c r="S142">
        <v>76</v>
      </c>
      <c r="T142">
        <v>58</v>
      </c>
      <c r="U142">
        <v>16</v>
      </c>
      <c r="V142" cm="1">
        <f t="array" ref="V142">MAX(matura[[#This Row],[Biologia-R]:[WOS-R]]+LARGE(matura[[#This Row],[Biologia-R]:[WOS-R]],2))/2</f>
        <v>88</v>
      </c>
    </row>
    <row r="143" spans="1:22" x14ac:dyDescent="0.25">
      <c r="A143" s="1" t="s">
        <v>25</v>
      </c>
      <c r="B143">
        <v>94090909307</v>
      </c>
      <c r="G143">
        <v>72</v>
      </c>
      <c r="I143">
        <v>98</v>
      </c>
      <c r="J143">
        <v>76</v>
      </c>
      <c r="N143">
        <v>77</v>
      </c>
      <c r="Q143">
        <v>64</v>
      </c>
      <c r="S143">
        <v>79</v>
      </c>
      <c r="T143">
        <v>75</v>
      </c>
      <c r="U143">
        <v>46</v>
      </c>
      <c r="V143" cm="1">
        <f t="array" ref="V143">MAX(matura[[#This Row],[Biologia-R]:[WOS-R]]+LARGE(matura[[#This Row],[Biologia-R]:[WOS-R]],2))/2</f>
        <v>88.5</v>
      </c>
    </row>
    <row r="144" spans="1:22" x14ac:dyDescent="0.25">
      <c r="A144" s="1" t="s">
        <v>25</v>
      </c>
      <c r="B144">
        <v>94091301085</v>
      </c>
      <c r="I144">
        <v>96</v>
      </c>
      <c r="J144">
        <v>71</v>
      </c>
      <c r="N144">
        <v>70</v>
      </c>
      <c r="Q144">
        <v>40</v>
      </c>
      <c r="S144">
        <v>37</v>
      </c>
      <c r="T144">
        <v>55</v>
      </c>
      <c r="V144" cm="1">
        <f t="array" ref="V144">MAX(matura[[#This Row],[Biologia-R]:[WOS-R]]+LARGE(matura[[#This Row],[Biologia-R]:[WOS-R]],2))/2</f>
        <v>83.5</v>
      </c>
    </row>
    <row r="145" spans="1:22" x14ac:dyDescent="0.25">
      <c r="A145" s="1" t="s">
        <v>25</v>
      </c>
      <c r="B145">
        <v>94092207960</v>
      </c>
      <c r="J145">
        <v>89</v>
      </c>
      <c r="M145">
        <v>96</v>
      </c>
      <c r="Q145">
        <v>56</v>
      </c>
      <c r="S145">
        <v>57</v>
      </c>
      <c r="T145">
        <v>63</v>
      </c>
      <c r="V145" cm="1">
        <f t="array" ref="V145">MAX(matura[[#This Row],[Biologia-R]:[WOS-R]]+LARGE(matura[[#This Row],[Biologia-R]:[WOS-R]],2))/2</f>
        <v>92.5</v>
      </c>
    </row>
    <row r="146" spans="1:22" x14ac:dyDescent="0.25">
      <c r="A146" s="1" t="s">
        <v>25</v>
      </c>
      <c r="B146">
        <v>94100706007</v>
      </c>
      <c r="J146">
        <v>74</v>
      </c>
      <c r="M146">
        <v>98</v>
      </c>
      <c r="Q146">
        <v>66</v>
      </c>
      <c r="S146">
        <v>56</v>
      </c>
      <c r="V146" cm="1">
        <f t="array" ref="V146">MAX(matura[[#This Row],[Biologia-R]:[WOS-R]]+LARGE(matura[[#This Row],[Biologia-R]:[WOS-R]],2))/2</f>
        <v>86</v>
      </c>
    </row>
    <row r="147" spans="1:22" x14ac:dyDescent="0.25">
      <c r="A147" s="1" t="s">
        <v>25</v>
      </c>
      <c r="B147">
        <v>94102604723</v>
      </c>
      <c r="L147">
        <v>73</v>
      </c>
      <c r="M147">
        <v>98</v>
      </c>
      <c r="N147">
        <v>82</v>
      </c>
      <c r="Q147">
        <v>68</v>
      </c>
      <c r="S147">
        <v>50</v>
      </c>
      <c r="T147">
        <v>70</v>
      </c>
      <c r="V147" cm="1">
        <f t="array" ref="V147">MAX(matura[[#This Row],[Biologia-R]:[WOS-R]]+LARGE(matura[[#This Row],[Biologia-R]:[WOS-R]],2))/2</f>
        <v>90</v>
      </c>
    </row>
    <row r="148" spans="1:22" x14ac:dyDescent="0.25">
      <c r="A148" s="1" t="s">
        <v>25</v>
      </c>
      <c r="B148">
        <v>94103100907</v>
      </c>
      <c r="C148">
        <v>18</v>
      </c>
      <c r="D148">
        <v>12</v>
      </c>
      <c r="I148">
        <v>70</v>
      </c>
      <c r="M148">
        <v>58</v>
      </c>
      <c r="Q148">
        <v>58</v>
      </c>
      <c r="S148">
        <v>43</v>
      </c>
      <c r="V148" cm="1">
        <f t="array" ref="V148">MAX(matura[[#This Row],[Biologia-R]:[WOS-R]]+LARGE(matura[[#This Row],[Biologia-R]:[WOS-R]],2))/2</f>
        <v>64</v>
      </c>
    </row>
    <row r="149" spans="1:22" x14ac:dyDescent="0.25">
      <c r="A149" s="1" t="s">
        <v>25</v>
      </c>
      <c r="B149">
        <v>94110205866</v>
      </c>
      <c r="J149">
        <v>78</v>
      </c>
      <c r="M149">
        <v>100</v>
      </c>
      <c r="Q149">
        <v>96</v>
      </c>
      <c r="R149">
        <v>40</v>
      </c>
      <c r="S149">
        <v>80</v>
      </c>
      <c r="V149" cm="1">
        <f t="array" ref="V149">MAX(matura[[#This Row],[Biologia-R]:[WOS-R]]+LARGE(matura[[#This Row],[Biologia-R]:[WOS-R]],2))/2</f>
        <v>98</v>
      </c>
    </row>
    <row r="150" spans="1:22" x14ac:dyDescent="0.25">
      <c r="A150" s="1" t="s">
        <v>25</v>
      </c>
      <c r="B150">
        <v>94121203482</v>
      </c>
      <c r="I150">
        <v>90</v>
      </c>
      <c r="M150">
        <v>92</v>
      </c>
      <c r="N150">
        <v>71</v>
      </c>
      <c r="Q150">
        <v>38</v>
      </c>
      <c r="S150">
        <v>47</v>
      </c>
      <c r="T150">
        <v>58</v>
      </c>
      <c r="V150" cm="1">
        <f t="array" ref="V150">MAX(matura[[#This Row],[Biologia-R]:[WOS-R]]+LARGE(matura[[#This Row],[Biologia-R]:[WOS-R]],2))/2</f>
        <v>91</v>
      </c>
    </row>
    <row r="151" spans="1:22" x14ac:dyDescent="0.25">
      <c r="A151" s="1" t="s">
        <v>25</v>
      </c>
      <c r="B151">
        <v>94121709025</v>
      </c>
      <c r="F151">
        <v>53</v>
      </c>
      <c r="I151">
        <v>98</v>
      </c>
      <c r="J151">
        <v>66</v>
      </c>
      <c r="N151">
        <v>67</v>
      </c>
      <c r="Q151">
        <v>62</v>
      </c>
      <c r="S151">
        <v>71</v>
      </c>
      <c r="T151">
        <v>63</v>
      </c>
      <c r="V151" cm="1">
        <f t="array" ref="V151">MAX(matura[[#This Row],[Biologia-R]:[WOS-R]]+LARGE(matura[[#This Row],[Biologia-R]:[WOS-R]],2))/2</f>
        <v>84.5</v>
      </c>
    </row>
    <row r="152" spans="1:22" x14ac:dyDescent="0.25">
      <c r="A152" s="1" t="s">
        <v>25</v>
      </c>
      <c r="B152">
        <v>95011300625</v>
      </c>
      <c r="F152">
        <v>52</v>
      </c>
      <c r="I152">
        <v>98</v>
      </c>
      <c r="M152">
        <v>93</v>
      </c>
      <c r="N152">
        <v>70</v>
      </c>
      <c r="Q152">
        <v>58</v>
      </c>
      <c r="R152">
        <v>36</v>
      </c>
      <c r="S152">
        <v>41</v>
      </c>
      <c r="V152" cm="1">
        <f t="array" ref="V152">MAX(matura[[#This Row],[Biologia-R]:[WOS-R]]+LARGE(matura[[#This Row],[Biologia-R]:[WOS-R]],2))/2</f>
        <v>95.5</v>
      </c>
    </row>
    <row r="153" spans="1:22" x14ac:dyDescent="0.25">
      <c r="A153" s="1" t="s">
        <v>25</v>
      </c>
      <c r="B153">
        <v>95032804489</v>
      </c>
      <c r="C153">
        <v>43</v>
      </c>
      <c r="D153">
        <v>43</v>
      </c>
      <c r="I153">
        <v>95</v>
      </c>
      <c r="N153">
        <v>70</v>
      </c>
      <c r="Q153">
        <v>62</v>
      </c>
      <c r="S153">
        <v>59</v>
      </c>
      <c r="V153" cm="1">
        <f t="array" ref="V153">MAX(matura[[#This Row],[Biologia-R]:[WOS-R]]+LARGE(matura[[#This Row],[Biologia-R]:[WOS-R]],2))/2</f>
        <v>82.5</v>
      </c>
    </row>
    <row r="156" spans="1:22" x14ac:dyDescent="0.25">
      <c r="C156" s="13" t="s">
        <v>29</v>
      </c>
    </row>
    <row r="157" spans="1:22" x14ac:dyDescent="0.25">
      <c r="C157">
        <v>94063002080</v>
      </c>
      <c r="D157" t="s">
        <v>30</v>
      </c>
      <c r="E157">
        <v>95052600643</v>
      </c>
      <c r="F157" t="s">
        <v>31</v>
      </c>
      <c r="G157">
        <v>95100700282</v>
      </c>
      <c r="H157" t="s">
        <v>32</v>
      </c>
      <c r="I157">
        <v>95121002200</v>
      </c>
      <c r="J157" t="s">
        <v>33</v>
      </c>
      <c r="K157" t="s">
        <v>28</v>
      </c>
    </row>
    <row r="158" spans="1:22" x14ac:dyDescent="0.25">
      <c r="B158" s="13" t="s">
        <v>27</v>
      </c>
      <c r="C158" t="s">
        <v>25</v>
      </c>
      <c r="E158" t="s">
        <v>21</v>
      </c>
      <c r="G158" t="s">
        <v>22</v>
      </c>
      <c r="I158" t="s">
        <v>23</v>
      </c>
    </row>
    <row r="159" spans="1:22" x14ac:dyDescent="0.25">
      <c r="B159" s="14">
        <v>100</v>
      </c>
    </row>
    <row r="160" spans="1:22" x14ac:dyDescent="0.25">
      <c r="B160" s="14" t="s">
        <v>28</v>
      </c>
    </row>
    <row r="166" spans="3:9" x14ac:dyDescent="0.25">
      <c r="C166" s="15">
        <v>94063002080</v>
      </c>
      <c r="D166" s="15"/>
      <c r="E166" s="15">
        <v>95052600643</v>
      </c>
      <c r="F166" s="15"/>
      <c r="G166" s="15">
        <v>95100700282</v>
      </c>
      <c r="H166" s="15"/>
      <c r="I166" s="15">
        <v>95121002200</v>
      </c>
    </row>
    <row r="167" spans="3:9" x14ac:dyDescent="0.25">
      <c r="C167" s="16" t="s">
        <v>25</v>
      </c>
      <c r="D167" s="16"/>
      <c r="E167" s="16" t="s">
        <v>21</v>
      </c>
      <c r="F167" s="16"/>
      <c r="G167" s="16" t="s">
        <v>22</v>
      </c>
      <c r="H167" s="16"/>
      <c r="I167" s="16" t="s">
        <v>23</v>
      </c>
    </row>
  </sheetData>
  <pageMargins left="0.7" right="0.7" top="0.75" bottom="0.75" header="0.3" footer="0.3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6B63B8-2A07-48E8-98A9-CB5088C880D6}">
  <dimension ref="A1:O153"/>
  <sheetViews>
    <sheetView tabSelected="1" zoomScale="70" zoomScaleNormal="70" workbookViewId="0">
      <selection activeCell="T8" sqref="T8"/>
    </sheetView>
  </sheetViews>
  <sheetFormatPr defaultRowHeight="15" x14ac:dyDescent="0.25"/>
  <cols>
    <col min="1" max="1" width="18.7109375" customWidth="1"/>
    <col min="9" max="9" width="22.85546875" bestFit="1" customWidth="1"/>
    <col min="10" max="10" width="13.42578125" bestFit="1" customWidth="1"/>
    <col min="13" max="13" width="14.7109375" customWidth="1"/>
    <col min="14" max="14" width="15.28515625" customWidth="1"/>
  </cols>
  <sheetData>
    <row r="1" spans="1:15" x14ac:dyDescent="0.25">
      <c r="A1" t="s">
        <v>40</v>
      </c>
    </row>
    <row r="2" spans="1:15" x14ac:dyDescent="0.25">
      <c r="A2">
        <v>80</v>
      </c>
      <c r="M2" t="s">
        <v>48</v>
      </c>
      <c r="N2" t="s">
        <v>49</v>
      </c>
      <c r="O2" t="s">
        <v>38</v>
      </c>
    </row>
    <row r="3" spans="1:15" x14ac:dyDescent="0.25">
      <c r="A3">
        <v>56</v>
      </c>
      <c r="D3" s="4"/>
      <c r="E3" s="5"/>
      <c r="F3" s="6"/>
      <c r="I3" s="13" t="s">
        <v>27</v>
      </c>
      <c r="J3" t="s">
        <v>41</v>
      </c>
      <c r="M3" t="s">
        <v>42</v>
      </c>
      <c r="N3">
        <v>0</v>
      </c>
      <c r="O3">
        <v>0</v>
      </c>
    </row>
    <row r="4" spans="1:15" x14ac:dyDescent="0.25">
      <c r="A4">
        <v>60</v>
      </c>
      <c r="D4" s="7"/>
      <c r="E4" s="8"/>
      <c r="F4" s="9"/>
      <c r="I4" s="14">
        <v>92</v>
      </c>
      <c r="J4" s="1">
        <v>644</v>
      </c>
      <c r="M4" t="s">
        <v>43</v>
      </c>
      <c r="N4">
        <v>17</v>
      </c>
      <c r="O4">
        <f>744/N4</f>
        <v>43.764705882352942</v>
      </c>
    </row>
    <row r="5" spans="1:15" x14ac:dyDescent="0.25">
      <c r="A5">
        <v>70</v>
      </c>
      <c r="D5" s="7"/>
      <c r="E5" s="8"/>
      <c r="F5" s="9"/>
      <c r="I5" s="14">
        <v>94</v>
      </c>
      <c r="J5" s="1">
        <v>940</v>
      </c>
      <c r="M5" t="s">
        <v>44</v>
      </c>
      <c r="N5">
        <v>59</v>
      </c>
      <c r="O5">
        <f>3756/N5</f>
        <v>63.66101694915254</v>
      </c>
    </row>
    <row r="6" spans="1:15" x14ac:dyDescent="0.25">
      <c r="A6">
        <v>70</v>
      </c>
      <c r="D6" s="7"/>
      <c r="E6" s="8"/>
      <c r="F6" s="9"/>
      <c r="I6" s="14">
        <v>96</v>
      </c>
      <c r="J6" s="1">
        <v>480</v>
      </c>
      <c r="M6" t="s">
        <v>45</v>
      </c>
      <c r="N6">
        <v>42</v>
      </c>
      <c r="O6">
        <f>3462/N6</f>
        <v>82.428571428571431</v>
      </c>
    </row>
    <row r="7" spans="1:15" x14ac:dyDescent="0.25">
      <c r="A7">
        <v>48</v>
      </c>
      <c r="D7" s="7"/>
      <c r="E7" s="8"/>
      <c r="F7" s="9"/>
      <c r="I7" s="14">
        <v>98</v>
      </c>
      <c r="J7" s="1">
        <v>490</v>
      </c>
      <c r="M7" t="s">
        <v>46</v>
      </c>
      <c r="N7">
        <v>27</v>
      </c>
      <c r="O7">
        <f>2554/N7</f>
        <v>94.592592592592595</v>
      </c>
    </row>
    <row r="8" spans="1:15" x14ac:dyDescent="0.25">
      <c r="A8">
        <v>94</v>
      </c>
      <c r="D8" s="7"/>
      <c r="E8" s="8"/>
      <c r="F8" s="9"/>
      <c r="I8" s="14" t="s">
        <v>28</v>
      </c>
      <c r="J8" s="1">
        <v>2554</v>
      </c>
      <c r="M8" t="s">
        <v>47</v>
      </c>
      <c r="N8">
        <v>7</v>
      </c>
      <c r="O8">
        <v>100</v>
      </c>
    </row>
    <row r="9" spans="1:15" x14ac:dyDescent="0.25">
      <c r="A9">
        <v>96</v>
      </c>
      <c r="D9" s="7"/>
      <c r="E9" s="8"/>
      <c r="F9" s="9"/>
    </row>
    <row r="10" spans="1:15" x14ac:dyDescent="0.25">
      <c r="A10">
        <v>86</v>
      </c>
      <c r="D10" s="7"/>
      <c r="E10" s="8"/>
      <c r="F10" s="9"/>
    </row>
    <row r="11" spans="1:15" x14ac:dyDescent="0.25">
      <c r="A11">
        <v>40</v>
      </c>
      <c r="D11" s="7"/>
      <c r="E11" s="8"/>
      <c r="F11" s="9"/>
    </row>
    <row r="12" spans="1:15" x14ac:dyDescent="0.25">
      <c r="A12">
        <v>70</v>
      </c>
      <c r="D12" s="7"/>
      <c r="E12" s="8"/>
      <c r="F12" s="9"/>
    </row>
    <row r="13" spans="1:15" x14ac:dyDescent="0.25">
      <c r="A13">
        <v>98</v>
      </c>
      <c r="D13" s="7"/>
      <c r="E13" s="8"/>
      <c r="F13" s="9"/>
    </row>
    <row r="14" spans="1:15" x14ac:dyDescent="0.25">
      <c r="A14">
        <v>92</v>
      </c>
      <c r="D14" s="7"/>
      <c r="E14" s="8"/>
      <c r="F14" s="9"/>
    </row>
    <row r="15" spans="1:15" x14ac:dyDescent="0.25">
      <c r="A15">
        <v>88</v>
      </c>
      <c r="D15" s="7"/>
      <c r="E15" s="8"/>
      <c r="F15" s="9"/>
    </row>
    <row r="16" spans="1:15" x14ac:dyDescent="0.25">
      <c r="A16">
        <v>92</v>
      </c>
      <c r="D16" s="7"/>
      <c r="E16" s="8"/>
      <c r="F16" s="9"/>
    </row>
    <row r="17" spans="1:6" x14ac:dyDescent="0.25">
      <c r="A17">
        <v>58</v>
      </c>
      <c r="D17" s="7"/>
      <c r="E17" s="8"/>
      <c r="F17" s="9"/>
    </row>
    <row r="18" spans="1:6" x14ac:dyDescent="0.25">
      <c r="A18">
        <v>78</v>
      </c>
      <c r="D18" s="7"/>
      <c r="E18" s="8"/>
      <c r="F18" s="9"/>
    </row>
    <row r="19" spans="1:6" x14ac:dyDescent="0.25">
      <c r="A19">
        <v>92</v>
      </c>
      <c r="D19" s="7"/>
      <c r="E19" s="8"/>
      <c r="F19" s="9"/>
    </row>
    <row r="20" spans="1:6" x14ac:dyDescent="0.25">
      <c r="A20">
        <v>78</v>
      </c>
      <c r="D20" s="10"/>
      <c r="E20" s="11"/>
      <c r="F20" s="12"/>
    </row>
    <row r="21" spans="1:6" x14ac:dyDescent="0.25">
      <c r="A21">
        <v>64</v>
      </c>
    </row>
    <row r="22" spans="1:6" x14ac:dyDescent="0.25">
      <c r="A22">
        <v>70</v>
      </c>
    </row>
    <row r="23" spans="1:6" x14ac:dyDescent="0.25">
      <c r="A23">
        <v>58</v>
      </c>
    </row>
    <row r="24" spans="1:6" x14ac:dyDescent="0.25">
      <c r="A24">
        <v>76</v>
      </c>
    </row>
    <row r="25" spans="1:6" x14ac:dyDescent="0.25">
      <c r="A25">
        <v>50</v>
      </c>
    </row>
    <row r="26" spans="1:6" x14ac:dyDescent="0.25">
      <c r="A26">
        <v>62</v>
      </c>
    </row>
    <row r="27" spans="1:6" x14ac:dyDescent="0.25">
      <c r="A27">
        <v>72</v>
      </c>
    </row>
    <row r="28" spans="1:6" x14ac:dyDescent="0.25">
      <c r="A28">
        <v>80</v>
      </c>
    </row>
    <row r="29" spans="1:6" x14ac:dyDescent="0.25">
      <c r="A29">
        <v>86</v>
      </c>
    </row>
    <row r="30" spans="1:6" x14ac:dyDescent="0.25">
      <c r="A30">
        <v>82</v>
      </c>
    </row>
    <row r="31" spans="1:6" x14ac:dyDescent="0.25">
      <c r="A31">
        <v>80</v>
      </c>
    </row>
    <row r="32" spans="1:6" x14ac:dyDescent="0.25">
      <c r="A32">
        <v>92</v>
      </c>
    </row>
    <row r="33" spans="1:1" x14ac:dyDescent="0.25">
      <c r="A33">
        <v>94</v>
      </c>
    </row>
    <row r="34" spans="1:1" x14ac:dyDescent="0.25">
      <c r="A34">
        <v>86</v>
      </c>
    </row>
    <row r="35" spans="1:1" x14ac:dyDescent="0.25">
      <c r="A35">
        <v>82</v>
      </c>
    </row>
    <row r="36" spans="1:1" x14ac:dyDescent="0.25">
      <c r="A36">
        <v>46</v>
      </c>
    </row>
    <row r="37" spans="1:1" x14ac:dyDescent="0.25">
      <c r="A37">
        <v>50</v>
      </c>
    </row>
    <row r="38" spans="1:1" x14ac:dyDescent="0.25">
      <c r="A38">
        <v>88</v>
      </c>
    </row>
    <row r="39" spans="1:1" x14ac:dyDescent="0.25">
      <c r="A39">
        <v>70</v>
      </c>
    </row>
    <row r="40" spans="1:1" x14ac:dyDescent="0.25">
      <c r="A40">
        <v>86</v>
      </c>
    </row>
    <row r="41" spans="1:1" x14ac:dyDescent="0.25">
      <c r="A41">
        <v>34</v>
      </c>
    </row>
    <row r="42" spans="1:1" x14ac:dyDescent="0.25">
      <c r="A42">
        <v>68</v>
      </c>
    </row>
    <row r="43" spans="1:1" x14ac:dyDescent="0.25">
      <c r="A43">
        <v>56</v>
      </c>
    </row>
    <row r="44" spans="1:1" x14ac:dyDescent="0.25">
      <c r="A44">
        <v>40</v>
      </c>
    </row>
    <row r="45" spans="1:1" x14ac:dyDescent="0.25">
      <c r="A45">
        <v>50</v>
      </c>
    </row>
    <row r="46" spans="1:1" x14ac:dyDescent="0.25">
      <c r="A46">
        <v>70</v>
      </c>
    </row>
    <row r="47" spans="1:1" x14ac:dyDescent="0.25">
      <c r="A47">
        <v>64</v>
      </c>
    </row>
    <row r="48" spans="1:1" x14ac:dyDescent="0.25">
      <c r="A48">
        <v>68</v>
      </c>
    </row>
    <row r="49" spans="1:1" x14ac:dyDescent="0.25">
      <c r="A49">
        <v>52</v>
      </c>
    </row>
    <row r="50" spans="1:1" x14ac:dyDescent="0.25">
      <c r="A50">
        <v>58</v>
      </c>
    </row>
    <row r="51" spans="1:1" x14ac:dyDescent="0.25">
      <c r="A51">
        <v>72</v>
      </c>
    </row>
    <row r="52" spans="1:1" x14ac:dyDescent="0.25">
      <c r="A52">
        <v>56</v>
      </c>
    </row>
    <row r="53" spans="1:1" x14ac:dyDescent="0.25">
      <c r="A53">
        <v>44</v>
      </c>
    </row>
    <row r="54" spans="1:1" x14ac:dyDescent="0.25">
      <c r="A54">
        <v>32</v>
      </c>
    </row>
    <row r="55" spans="1:1" x14ac:dyDescent="0.25">
      <c r="A55">
        <v>66</v>
      </c>
    </row>
    <row r="56" spans="1:1" x14ac:dyDescent="0.25">
      <c r="A56">
        <v>64</v>
      </c>
    </row>
    <row r="57" spans="1:1" x14ac:dyDescent="0.25">
      <c r="A57">
        <v>72</v>
      </c>
    </row>
    <row r="58" spans="1:1" x14ac:dyDescent="0.25">
      <c r="A58">
        <v>52</v>
      </c>
    </row>
    <row r="59" spans="1:1" x14ac:dyDescent="0.25">
      <c r="A59">
        <v>50</v>
      </c>
    </row>
    <row r="60" spans="1:1" x14ac:dyDescent="0.25">
      <c r="A60">
        <v>58</v>
      </c>
    </row>
    <row r="61" spans="1:1" x14ac:dyDescent="0.25">
      <c r="A61">
        <v>78</v>
      </c>
    </row>
    <row r="62" spans="1:1" x14ac:dyDescent="0.25">
      <c r="A62">
        <v>72</v>
      </c>
    </row>
    <row r="63" spans="1:1" x14ac:dyDescent="0.25">
      <c r="A63">
        <v>70</v>
      </c>
    </row>
    <row r="64" spans="1:1" x14ac:dyDescent="0.25">
      <c r="A64">
        <v>60</v>
      </c>
    </row>
    <row r="65" spans="1:1" x14ac:dyDescent="0.25">
      <c r="A65">
        <v>66</v>
      </c>
    </row>
    <row r="66" spans="1:1" x14ac:dyDescent="0.25">
      <c r="A66">
        <v>76</v>
      </c>
    </row>
    <row r="67" spans="1:1" x14ac:dyDescent="0.25">
      <c r="A67">
        <v>76</v>
      </c>
    </row>
    <row r="68" spans="1:1" x14ac:dyDescent="0.25">
      <c r="A68">
        <v>76</v>
      </c>
    </row>
    <row r="69" spans="1:1" x14ac:dyDescent="0.25">
      <c r="A69">
        <v>66</v>
      </c>
    </row>
    <row r="70" spans="1:1" x14ac:dyDescent="0.25">
      <c r="A70">
        <v>72</v>
      </c>
    </row>
    <row r="71" spans="1:1" x14ac:dyDescent="0.25">
      <c r="A71">
        <v>94</v>
      </c>
    </row>
    <row r="72" spans="1:1" x14ac:dyDescent="0.25">
      <c r="A72">
        <v>52</v>
      </c>
    </row>
    <row r="73" spans="1:1" x14ac:dyDescent="0.25">
      <c r="A73">
        <v>70</v>
      </c>
    </row>
    <row r="74" spans="1:1" x14ac:dyDescent="0.25">
      <c r="A74">
        <v>88</v>
      </c>
    </row>
    <row r="75" spans="1:1" x14ac:dyDescent="0.25">
      <c r="A75">
        <v>48</v>
      </c>
    </row>
    <row r="76" spans="1:1" x14ac:dyDescent="0.25">
      <c r="A76">
        <v>72</v>
      </c>
    </row>
    <row r="77" spans="1:1" x14ac:dyDescent="0.25">
      <c r="A77">
        <v>78</v>
      </c>
    </row>
    <row r="78" spans="1:1" x14ac:dyDescent="0.25">
      <c r="A78">
        <v>64</v>
      </c>
    </row>
    <row r="79" spans="1:1" x14ac:dyDescent="0.25">
      <c r="A79">
        <v>52</v>
      </c>
    </row>
    <row r="80" spans="1:1" x14ac:dyDescent="0.25">
      <c r="A80">
        <v>68</v>
      </c>
    </row>
    <row r="81" spans="1:1" x14ac:dyDescent="0.25">
      <c r="A81">
        <v>82</v>
      </c>
    </row>
    <row r="82" spans="1:1" x14ac:dyDescent="0.25">
      <c r="A82">
        <v>88</v>
      </c>
    </row>
    <row r="83" spans="1:1" x14ac:dyDescent="0.25">
      <c r="A83">
        <v>76</v>
      </c>
    </row>
    <row r="84" spans="1:1" x14ac:dyDescent="0.25">
      <c r="A84">
        <v>86</v>
      </c>
    </row>
    <row r="85" spans="1:1" x14ac:dyDescent="0.25">
      <c r="A85">
        <v>100</v>
      </c>
    </row>
    <row r="86" spans="1:1" x14ac:dyDescent="0.25">
      <c r="A86">
        <v>74</v>
      </c>
    </row>
    <row r="87" spans="1:1" x14ac:dyDescent="0.25">
      <c r="A87">
        <v>96</v>
      </c>
    </row>
    <row r="88" spans="1:1" x14ac:dyDescent="0.25">
      <c r="A88">
        <v>76</v>
      </c>
    </row>
    <row r="89" spans="1:1" x14ac:dyDescent="0.25">
      <c r="A89">
        <v>88</v>
      </c>
    </row>
    <row r="90" spans="1:1" x14ac:dyDescent="0.25">
      <c r="A90">
        <v>100</v>
      </c>
    </row>
    <row r="91" spans="1:1" x14ac:dyDescent="0.25">
      <c r="A91">
        <v>78</v>
      </c>
    </row>
    <row r="92" spans="1:1" x14ac:dyDescent="0.25">
      <c r="A92">
        <v>86</v>
      </c>
    </row>
    <row r="93" spans="1:1" x14ac:dyDescent="0.25">
      <c r="A93">
        <v>68</v>
      </c>
    </row>
    <row r="94" spans="1:1" x14ac:dyDescent="0.25">
      <c r="A94">
        <v>90</v>
      </c>
    </row>
    <row r="95" spans="1:1" x14ac:dyDescent="0.25">
      <c r="A95">
        <v>90</v>
      </c>
    </row>
    <row r="96" spans="1:1" x14ac:dyDescent="0.25">
      <c r="A96">
        <v>100</v>
      </c>
    </row>
    <row r="97" spans="1:1" x14ac:dyDescent="0.25">
      <c r="A97">
        <v>86</v>
      </c>
    </row>
    <row r="98" spans="1:1" x14ac:dyDescent="0.25">
      <c r="A98">
        <v>82</v>
      </c>
    </row>
    <row r="99" spans="1:1" x14ac:dyDescent="0.25">
      <c r="A99">
        <v>98</v>
      </c>
    </row>
    <row r="100" spans="1:1" x14ac:dyDescent="0.25">
      <c r="A100">
        <v>94</v>
      </c>
    </row>
    <row r="101" spans="1:1" x14ac:dyDescent="0.25">
      <c r="A101">
        <v>72</v>
      </c>
    </row>
    <row r="102" spans="1:1" x14ac:dyDescent="0.25">
      <c r="A102">
        <v>86</v>
      </c>
    </row>
    <row r="103" spans="1:1" x14ac:dyDescent="0.25">
      <c r="A103">
        <v>84</v>
      </c>
    </row>
    <row r="104" spans="1:1" x14ac:dyDescent="0.25">
      <c r="A104">
        <v>94</v>
      </c>
    </row>
    <row r="105" spans="1:1" x14ac:dyDescent="0.25">
      <c r="A105">
        <v>78</v>
      </c>
    </row>
    <row r="106" spans="1:1" x14ac:dyDescent="0.25">
      <c r="A106">
        <v>80</v>
      </c>
    </row>
    <row r="107" spans="1:1" x14ac:dyDescent="0.25">
      <c r="A107">
        <v>64</v>
      </c>
    </row>
    <row r="108" spans="1:1" x14ac:dyDescent="0.25">
      <c r="A108">
        <v>100</v>
      </c>
    </row>
    <row r="109" spans="1:1" x14ac:dyDescent="0.25">
      <c r="A109">
        <v>92</v>
      </c>
    </row>
    <row r="110" spans="1:1" x14ac:dyDescent="0.25">
      <c r="A110">
        <v>94</v>
      </c>
    </row>
    <row r="111" spans="1:1" x14ac:dyDescent="0.25">
      <c r="A111">
        <v>88</v>
      </c>
    </row>
    <row r="112" spans="1:1" x14ac:dyDescent="0.25">
      <c r="A112">
        <v>100</v>
      </c>
    </row>
    <row r="113" spans="1:1" x14ac:dyDescent="0.25">
      <c r="A113">
        <v>92</v>
      </c>
    </row>
    <row r="114" spans="1:1" x14ac:dyDescent="0.25">
      <c r="A114">
        <v>98</v>
      </c>
    </row>
    <row r="115" spans="1:1" x14ac:dyDescent="0.25">
      <c r="A115">
        <v>96</v>
      </c>
    </row>
    <row r="116" spans="1:1" x14ac:dyDescent="0.25">
      <c r="A116">
        <v>94</v>
      </c>
    </row>
    <row r="117" spans="1:1" x14ac:dyDescent="0.25">
      <c r="A117">
        <v>94</v>
      </c>
    </row>
    <row r="118" spans="1:1" x14ac:dyDescent="0.25">
      <c r="A118">
        <v>100</v>
      </c>
    </row>
    <row r="119" spans="1:1" x14ac:dyDescent="0.25">
      <c r="A119">
        <v>94</v>
      </c>
    </row>
    <row r="120" spans="1:1" x14ac:dyDescent="0.25">
      <c r="A120">
        <v>98</v>
      </c>
    </row>
    <row r="121" spans="1:1" x14ac:dyDescent="0.25">
      <c r="A121">
        <v>90</v>
      </c>
    </row>
    <row r="122" spans="1:1" x14ac:dyDescent="0.25">
      <c r="A122">
        <v>92</v>
      </c>
    </row>
    <row r="123" spans="1:1" x14ac:dyDescent="0.25">
      <c r="A123">
        <v>96</v>
      </c>
    </row>
    <row r="124" spans="1:1" x14ac:dyDescent="0.25">
      <c r="A124">
        <v>94</v>
      </c>
    </row>
    <row r="125" spans="1:1" x14ac:dyDescent="0.25">
      <c r="A125">
        <v>82</v>
      </c>
    </row>
    <row r="126" spans="1:1" x14ac:dyDescent="0.25">
      <c r="A126">
        <v>98</v>
      </c>
    </row>
    <row r="127" spans="1:1" x14ac:dyDescent="0.25">
      <c r="A127">
        <v>58</v>
      </c>
    </row>
    <row r="128" spans="1:1" x14ac:dyDescent="0.25">
      <c r="A128">
        <v>68</v>
      </c>
    </row>
    <row r="129" spans="1:1" x14ac:dyDescent="0.25">
      <c r="A129">
        <v>50</v>
      </c>
    </row>
    <row r="130" spans="1:1" x14ac:dyDescent="0.25">
      <c r="A130">
        <v>58</v>
      </c>
    </row>
    <row r="131" spans="1:1" x14ac:dyDescent="0.25">
      <c r="A131">
        <v>82</v>
      </c>
    </row>
    <row r="132" spans="1:1" x14ac:dyDescent="0.25">
      <c r="A132">
        <v>74</v>
      </c>
    </row>
    <row r="133" spans="1:1" x14ac:dyDescent="0.25">
      <c r="A133">
        <v>64</v>
      </c>
    </row>
    <row r="134" spans="1:1" x14ac:dyDescent="0.25">
      <c r="A134">
        <v>56</v>
      </c>
    </row>
    <row r="135" spans="1:1" x14ac:dyDescent="0.25">
      <c r="A135">
        <v>56</v>
      </c>
    </row>
    <row r="136" spans="1:1" x14ac:dyDescent="0.25">
      <c r="A136">
        <v>54</v>
      </c>
    </row>
    <row r="137" spans="1:1" x14ac:dyDescent="0.25">
      <c r="A137">
        <v>100</v>
      </c>
    </row>
    <row r="138" spans="1:1" x14ac:dyDescent="0.25">
      <c r="A138">
        <v>56</v>
      </c>
    </row>
    <row r="139" spans="1:1" x14ac:dyDescent="0.25">
      <c r="A139">
        <v>78</v>
      </c>
    </row>
    <row r="140" spans="1:1" x14ac:dyDescent="0.25">
      <c r="A140">
        <v>78</v>
      </c>
    </row>
    <row r="141" spans="1:1" x14ac:dyDescent="0.25">
      <c r="A141">
        <v>44</v>
      </c>
    </row>
    <row r="142" spans="1:1" x14ac:dyDescent="0.25">
      <c r="A142">
        <v>40</v>
      </c>
    </row>
    <row r="143" spans="1:1" x14ac:dyDescent="0.25">
      <c r="A143">
        <v>64</v>
      </c>
    </row>
    <row r="144" spans="1:1" x14ac:dyDescent="0.25">
      <c r="A144">
        <v>40</v>
      </c>
    </row>
    <row r="145" spans="1:1" x14ac:dyDescent="0.25">
      <c r="A145">
        <v>56</v>
      </c>
    </row>
    <row r="146" spans="1:1" x14ac:dyDescent="0.25">
      <c r="A146">
        <v>66</v>
      </c>
    </row>
    <row r="147" spans="1:1" x14ac:dyDescent="0.25">
      <c r="A147">
        <v>68</v>
      </c>
    </row>
    <row r="148" spans="1:1" x14ac:dyDescent="0.25">
      <c r="A148">
        <v>58</v>
      </c>
    </row>
    <row r="149" spans="1:1" x14ac:dyDescent="0.25">
      <c r="A149">
        <v>96</v>
      </c>
    </row>
    <row r="150" spans="1:1" x14ac:dyDescent="0.25">
      <c r="A150">
        <v>38</v>
      </c>
    </row>
    <row r="151" spans="1:1" x14ac:dyDescent="0.25">
      <c r="A151">
        <v>62</v>
      </c>
    </row>
    <row r="152" spans="1:1" x14ac:dyDescent="0.25">
      <c r="A152">
        <v>58</v>
      </c>
    </row>
    <row r="153" spans="1:1" x14ac:dyDescent="0.25">
      <c r="A153">
        <v>62</v>
      </c>
    </row>
  </sheetData>
  <pageMargins left="0.7" right="0.7" top="0.75" bottom="0.75" header="0.3" footer="0.3"/>
  <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0CBB62-CDC8-4B8D-A6D1-56BA4E5AF5C6}">
  <dimension ref="A1:U177"/>
  <sheetViews>
    <sheetView topLeftCell="A141" zoomScale="70" zoomScaleNormal="70" workbookViewId="0">
      <selection activeCell="B161" sqref="B161"/>
    </sheetView>
  </sheetViews>
  <sheetFormatPr defaultRowHeight="15" x14ac:dyDescent="0.25"/>
  <cols>
    <col min="1" max="1" width="16.42578125" customWidth="1"/>
    <col min="2" max="2" width="12" bestFit="1" customWidth="1"/>
    <col min="3" max="3" width="12.28515625" bestFit="1" customWidth="1"/>
    <col min="4" max="4" width="11.85546875" bestFit="1" customWidth="1"/>
    <col min="5" max="5" width="10.5703125" bestFit="1" customWidth="1"/>
    <col min="6" max="6" width="13.85546875" bestFit="1" customWidth="1"/>
    <col min="7" max="7" width="12" bestFit="1" customWidth="1"/>
    <col min="8" max="8" width="16" bestFit="1" customWidth="1"/>
    <col min="9" max="10" width="13.28515625" bestFit="1" customWidth="1"/>
    <col min="11" max="12" width="13.42578125" bestFit="1" customWidth="1"/>
    <col min="13" max="14" width="14.42578125" bestFit="1" customWidth="1"/>
    <col min="15" max="16" width="14.140625" bestFit="1" customWidth="1"/>
    <col min="17" max="18" width="16.42578125" bestFit="1" customWidth="1"/>
    <col min="19" max="20" width="10.42578125" bestFit="1" customWidth="1"/>
    <col min="21" max="21" width="9.5703125" bestFit="1" customWidth="1"/>
  </cols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5">
      <c r="A2" s="1" t="s">
        <v>21</v>
      </c>
      <c r="B2">
        <v>95010405222</v>
      </c>
      <c r="C2">
        <v>52</v>
      </c>
      <c r="I2">
        <v>100</v>
      </c>
      <c r="J2">
        <v>91</v>
      </c>
      <c r="L2">
        <v>88</v>
      </c>
      <c r="Q2">
        <v>80</v>
      </c>
      <c r="S2">
        <v>67</v>
      </c>
    </row>
    <row r="3" spans="1:21" x14ac:dyDescent="0.25">
      <c r="A3" s="1" t="s">
        <v>21</v>
      </c>
      <c r="B3">
        <v>95011310048</v>
      </c>
      <c r="C3">
        <v>33</v>
      </c>
      <c r="D3">
        <v>52</v>
      </c>
      <c r="I3">
        <v>73</v>
      </c>
      <c r="Q3">
        <v>56</v>
      </c>
      <c r="S3">
        <v>40</v>
      </c>
    </row>
    <row r="4" spans="1:21" x14ac:dyDescent="0.25">
      <c r="A4" s="1" t="s">
        <v>21</v>
      </c>
      <c r="B4">
        <v>95012311345</v>
      </c>
      <c r="C4">
        <v>70</v>
      </c>
      <c r="D4">
        <v>58</v>
      </c>
      <c r="I4">
        <v>92</v>
      </c>
      <c r="Q4">
        <v>60</v>
      </c>
      <c r="S4">
        <v>61</v>
      </c>
    </row>
    <row r="5" spans="1:21" x14ac:dyDescent="0.25">
      <c r="A5" s="1" t="s">
        <v>21</v>
      </c>
      <c r="B5">
        <v>95030607404</v>
      </c>
      <c r="C5">
        <v>90</v>
      </c>
      <c r="D5">
        <v>78</v>
      </c>
      <c r="I5">
        <v>98</v>
      </c>
      <c r="J5">
        <v>68</v>
      </c>
      <c r="Q5">
        <v>70</v>
      </c>
      <c r="S5">
        <v>73</v>
      </c>
    </row>
    <row r="6" spans="1:21" x14ac:dyDescent="0.25">
      <c r="A6" s="1" t="s">
        <v>21</v>
      </c>
      <c r="B6">
        <v>95031506511</v>
      </c>
      <c r="C6">
        <v>62</v>
      </c>
      <c r="D6">
        <v>62</v>
      </c>
      <c r="I6">
        <v>87</v>
      </c>
      <c r="Q6">
        <v>70</v>
      </c>
      <c r="S6">
        <v>51</v>
      </c>
    </row>
    <row r="7" spans="1:21" x14ac:dyDescent="0.25">
      <c r="A7" s="1" t="s">
        <v>21</v>
      </c>
      <c r="B7">
        <v>95031714219</v>
      </c>
      <c r="C7">
        <v>65</v>
      </c>
      <c r="D7">
        <v>65</v>
      </c>
      <c r="I7">
        <v>75</v>
      </c>
      <c r="Q7">
        <v>48</v>
      </c>
      <c r="S7">
        <v>40</v>
      </c>
    </row>
    <row r="8" spans="1:21" x14ac:dyDescent="0.25">
      <c r="A8" s="1" t="s">
        <v>21</v>
      </c>
      <c r="B8">
        <v>95032402083</v>
      </c>
      <c r="D8">
        <v>58</v>
      </c>
      <c r="I8">
        <v>96</v>
      </c>
      <c r="J8">
        <v>61</v>
      </c>
      <c r="Q8">
        <v>94</v>
      </c>
      <c r="R8">
        <v>34</v>
      </c>
      <c r="S8">
        <v>74</v>
      </c>
    </row>
    <row r="9" spans="1:21" x14ac:dyDescent="0.25">
      <c r="A9" s="1" t="s">
        <v>21</v>
      </c>
      <c r="B9">
        <v>95032701960</v>
      </c>
      <c r="C9">
        <v>77</v>
      </c>
      <c r="D9">
        <v>85</v>
      </c>
      <c r="I9">
        <v>96</v>
      </c>
      <c r="Q9">
        <v>96</v>
      </c>
      <c r="S9">
        <v>77</v>
      </c>
    </row>
    <row r="10" spans="1:21" x14ac:dyDescent="0.25">
      <c r="A10" s="1" t="s">
        <v>21</v>
      </c>
      <c r="B10">
        <v>95040412034</v>
      </c>
      <c r="C10">
        <v>93</v>
      </c>
      <c r="D10">
        <v>67</v>
      </c>
      <c r="I10">
        <v>84</v>
      </c>
      <c r="Q10">
        <v>86</v>
      </c>
      <c r="S10">
        <v>73</v>
      </c>
    </row>
    <row r="11" spans="1:21" x14ac:dyDescent="0.25">
      <c r="A11" s="1" t="s">
        <v>21</v>
      </c>
      <c r="B11">
        <v>95040908766</v>
      </c>
      <c r="C11">
        <v>57</v>
      </c>
      <c r="D11">
        <v>47</v>
      </c>
      <c r="I11">
        <v>87</v>
      </c>
      <c r="Q11">
        <v>40</v>
      </c>
      <c r="S11">
        <v>43</v>
      </c>
    </row>
    <row r="12" spans="1:21" x14ac:dyDescent="0.25">
      <c r="A12" s="1" t="s">
        <v>21</v>
      </c>
      <c r="B12">
        <v>95041309368</v>
      </c>
      <c r="C12">
        <v>60</v>
      </c>
      <c r="I12">
        <v>96</v>
      </c>
      <c r="J12">
        <v>89</v>
      </c>
      <c r="Q12">
        <v>70</v>
      </c>
      <c r="S12">
        <v>76</v>
      </c>
    </row>
    <row r="13" spans="1:21" x14ac:dyDescent="0.25">
      <c r="A13" s="1" t="s">
        <v>21</v>
      </c>
      <c r="B13">
        <v>95052600643</v>
      </c>
      <c r="F13">
        <v>90</v>
      </c>
      <c r="I13">
        <v>100</v>
      </c>
      <c r="J13">
        <v>100</v>
      </c>
      <c r="O13">
        <v>100</v>
      </c>
      <c r="Q13">
        <v>98</v>
      </c>
      <c r="R13">
        <v>86</v>
      </c>
      <c r="S13">
        <v>80</v>
      </c>
    </row>
    <row r="14" spans="1:21" x14ac:dyDescent="0.25">
      <c r="A14" s="1" t="s">
        <v>21</v>
      </c>
      <c r="B14">
        <v>95061500402</v>
      </c>
      <c r="C14">
        <v>95</v>
      </c>
      <c r="D14">
        <v>88</v>
      </c>
      <c r="I14">
        <v>92</v>
      </c>
      <c r="Q14">
        <v>92</v>
      </c>
      <c r="S14">
        <v>79</v>
      </c>
    </row>
    <row r="15" spans="1:21" x14ac:dyDescent="0.25">
      <c r="A15" s="1" t="s">
        <v>21</v>
      </c>
      <c r="B15">
        <v>95061702842</v>
      </c>
      <c r="C15">
        <v>75</v>
      </c>
      <c r="D15">
        <v>67</v>
      </c>
      <c r="I15">
        <v>91</v>
      </c>
      <c r="Q15">
        <v>88</v>
      </c>
      <c r="S15">
        <v>59</v>
      </c>
    </row>
    <row r="16" spans="1:21" x14ac:dyDescent="0.25">
      <c r="A16" s="1" t="s">
        <v>21</v>
      </c>
      <c r="B16">
        <v>95062301712</v>
      </c>
      <c r="C16">
        <v>85</v>
      </c>
      <c r="D16">
        <v>83</v>
      </c>
      <c r="E16">
        <v>48</v>
      </c>
      <c r="I16">
        <v>94</v>
      </c>
      <c r="Q16">
        <v>92</v>
      </c>
      <c r="S16">
        <v>56</v>
      </c>
    </row>
    <row r="17" spans="1:19" x14ac:dyDescent="0.25">
      <c r="A17" s="1" t="s">
        <v>21</v>
      </c>
      <c r="B17">
        <v>95071508265</v>
      </c>
      <c r="C17">
        <v>62</v>
      </c>
      <c r="D17">
        <v>48</v>
      </c>
      <c r="I17">
        <v>85</v>
      </c>
      <c r="Q17">
        <v>58</v>
      </c>
      <c r="S17">
        <v>59</v>
      </c>
    </row>
    <row r="18" spans="1:19" x14ac:dyDescent="0.25">
      <c r="A18" s="1" t="s">
        <v>21</v>
      </c>
      <c r="B18">
        <v>95071807500</v>
      </c>
      <c r="C18">
        <v>68</v>
      </c>
      <c r="D18">
        <v>62</v>
      </c>
      <c r="I18">
        <v>99</v>
      </c>
      <c r="J18">
        <v>93</v>
      </c>
      <c r="Q18">
        <v>78</v>
      </c>
      <c r="S18">
        <v>54</v>
      </c>
    </row>
    <row r="19" spans="1:19" x14ac:dyDescent="0.25">
      <c r="A19" s="1" t="s">
        <v>21</v>
      </c>
      <c r="B19">
        <v>95072900844</v>
      </c>
      <c r="C19">
        <v>55</v>
      </c>
      <c r="D19">
        <v>62</v>
      </c>
      <c r="I19">
        <v>96</v>
      </c>
      <c r="J19">
        <v>86</v>
      </c>
      <c r="Q19">
        <v>92</v>
      </c>
      <c r="S19">
        <v>73</v>
      </c>
    </row>
    <row r="20" spans="1:19" x14ac:dyDescent="0.25">
      <c r="A20" s="1" t="s">
        <v>21</v>
      </c>
      <c r="B20">
        <v>95073111506</v>
      </c>
      <c r="C20">
        <v>68</v>
      </c>
      <c r="D20">
        <v>45</v>
      </c>
      <c r="I20">
        <v>92</v>
      </c>
      <c r="Q20">
        <v>78</v>
      </c>
      <c r="S20">
        <v>56</v>
      </c>
    </row>
    <row r="21" spans="1:19" x14ac:dyDescent="0.25">
      <c r="A21" s="1" t="s">
        <v>21</v>
      </c>
      <c r="B21">
        <v>95080409087</v>
      </c>
      <c r="C21">
        <v>78</v>
      </c>
      <c r="I21">
        <v>95</v>
      </c>
      <c r="J21">
        <v>77</v>
      </c>
      <c r="Q21">
        <v>64</v>
      </c>
      <c r="S21">
        <v>84</v>
      </c>
    </row>
    <row r="22" spans="1:19" x14ac:dyDescent="0.25">
      <c r="A22" s="1" t="s">
        <v>21</v>
      </c>
      <c r="B22">
        <v>95081008322</v>
      </c>
      <c r="C22">
        <v>72</v>
      </c>
      <c r="D22">
        <v>68</v>
      </c>
      <c r="I22">
        <v>92</v>
      </c>
      <c r="Q22">
        <v>70</v>
      </c>
      <c r="S22">
        <v>64</v>
      </c>
    </row>
    <row r="23" spans="1:19" x14ac:dyDescent="0.25">
      <c r="A23" s="1" t="s">
        <v>21</v>
      </c>
      <c r="B23">
        <v>95081802841</v>
      </c>
      <c r="C23">
        <v>55</v>
      </c>
      <c r="D23">
        <v>50</v>
      </c>
      <c r="I23">
        <v>84</v>
      </c>
      <c r="Q23">
        <v>58</v>
      </c>
      <c r="S23">
        <v>54</v>
      </c>
    </row>
    <row r="24" spans="1:19" x14ac:dyDescent="0.25">
      <c r="A24" s="1" t="s">
        <v>21</v>
      </c>
      <c r="B24">
        <v>95082400949</v>
      </c>
      <c r="C24">
        <v>67</v>
      </c>
      <c r="D24">
        <v>60</v>
      </c>
      <c r="I24">
        <v>92</v>
      </c>
      <c r="Q24">
        <v>76</v>
      </c>
      <c r="S24">
        <v>50</v>
      </c>
    </row>
    <row r="25" spans="1:19" x14ac:dyDescent="0.25">
      <c r="A25" s="1" t="s">
        <v>21</v>
      </c>
      <c r="B25">
        <v>95082502641</v>
      </c>
      <c r="C25">
        <v>45</v>
      </c>
      <c r="D25">
        <v>30</v>
      </c>
      <c r="I25">
        <v>61</v>
      </c>
      <c r="Q25">
        <v>50</v>
      </c>
      <c r="S25">
        <v>33</v>
      </c>
    </row>
    <row r="26" spans="1:19" x14ac:dyDescent="0.25">
      <c r="A26" s="1" t="s">
        <v>21</v>
      </c>
      <c r="B26">
        <v>95090501360</v>
      </c>
      <c r="C26">
        <v>83</v>
      </c>
      <c r="D26">
        <v>50</v>
      </c>
      <c r="I26">
        <v>100</v>
      </c>
      <c r="J26">
        <v>83</v>
      </c>
      <c r="Q26">
        <v>62</v>
      </c>
      <c r="S26">
        <v>76</v>
      </c>
    </row>
    <row r="27" spans="1:19" x14ac:dyDescent="0.25">
      <c r="A27" s="1" t="s">
        <v>21</v>
      </c>
      <c r="B27">
        <v>95091604864</v>
      </c>
      <c r="C27">
        <v>80</v>
      </c>
      <c r="I27">
        <v>99</v>
      </c>
      <c r="J27">
        <v>83</v>
      </c>
      <c r="Q27">
        <v>72</v>
      </c>
      <c r="S27">
        <v>84</v>
      </c>
    </row>
    <row r="28" spans="1:19" x14ac:dyDescent="0.25">
      <c r="A28" s="1" t="s">
        <v>21</v>
      </c>
      <c r="B28">
        <v>95110304166</v>
      </c>
      <c r="C28">
        <v>70</v>
      </c>
      <c r="D28">
        <v>60</v>
      </c>
      <c r="I28">
        <v>91</v>
      </c>
      <c r="Q28">
        <v>80</v>
      </c>
      <c r="S28">
        <v>74</v>
      </c>
    </row>
    <row r="29" spans="1:19" x14ac:dyDescent="0.25">
      <c r="A29" s="1" t="s">
        <v>21</v>
      </c>
      <c r="B29">
        <v>95110400947</v>
      </c>
      <c r="E29">
        <v>55</v>
      </c>
      <c r="I29">
        <v>96</v>
      </c>
      <c r="J29">
        <v>86</v>
      </c>
      <c r="Q29">
        <v>86</v>
      </c>
      <c r="S29">
        <v>64</v>
      </c>
    </row>
    <row r="30" spans="1:19" x14ac:dyDescent="0.25">
      <c r="A30" s="1" t="s">
        <v>21</v>
      </c>
      <c r="B30">
        <v>95111004447</v>
      </c>
      <c r="C30">
        <v>73</v>
      </c>
      <c r="D30">
        <v>78</v>
      </c>
      <c r="I30">
        <v>96</v>
      </c>
      <c r="Q30">
        <v>82</v>
      </c>
      <c r="S30">
        <v>60</v>
      </c>
    </row>
    <row r="31" spans="1:19" x14ac:dyDescent="0.25">
      <c r="A31" s="1" t="s">
        <v>21</v>
      </c>
      <c r="B31">
        <v>95112301543</v>
      </c>
      <c r="C31">
        <v>80</v>
      </c>
      <c r="D31">
        <v>60</v>
      </c>
      <c r="I31">
        <v>88</v>
      </c>
      <c r="J31">
        <v>67</v>
      </c>
      <c r="Q31">
        <v>80</v>
      </c>
      <c r="S31">
        <v>63</v>
      </c>
    </row>
    <row r="32" spans="1:19" x14ac:dyDescent="0.25">
      <c r="A32" s="1" t="s">
        <v>21</v>
      </c>
      <c r="B32">
        <v>95120101108</v>
      </c>
      <c r="C32">
        <v>93</v>
      </c>
      <c r="D32">
        <v>88</v>
      </c>
      <c r="I32">
        <v>100</v>
      </c>
      <c r="J32">
        <v>76</v>
      </c>
      <c r="Q32">
        <v>92</v>
      </c>
      <c r="S32">
        <v>76</v>
      </c>
    </row>
    <row r="33" spans="1:21" x14ac:dyDescent="0.25">
      <c r="A33" s="1" t="s">
        <v>21</v>
      </c>
      <c r="B33">
        <v>95120600768</v>
      </c>
      <c r="C33">
        <v>85</v>
      </c>
      <c r="D33">
        <v>93</v>
      </c>
      <c r="E33">
        <v>82</v>
      </c>
      <c r="I33">
        <v>96</v>
      </c>
      <c r="Q33">
        <v>94</v>
      </c>
      <c r="R33">
        <v>74</v>
      </c>
      <c r="S33">
        <v>66</v>
      </c>
    </row>
    <row r="34" spans="1:21" x14ac:dyDescent="0.25">
      <c r="A34" s="1" t="s">
        <v>21</v>
      </c>
      <c r="B34">
        <v>95120903939</v>
      </c>
      <c r="C34">
        <v>90</v>
      </c>
      <c r="D34">
        <v>82</v>
      </c>
      <c r="I34">
        <v>92</v>
      </c>
      <c r="Q34">
        <v>86</v>
      </c>
      <c r="S34">
        <v>63</v>
      </c>
    </row>
    <row r="35" spans="1:21" x14ac:dyDescent="0.25">
      <c r="A35" s="1" t="s">
        <v>21</v>
      </c>
      <c r="B35">
        <v>95122401008</v>
      </c>
      <c r="C35">
        <v>87</v>
      </c>
      <c r="I35">
        <v>100</v>
      </c>
      <c r="Q35">
        <v>82</v>
      </c>
      <c r="S35">
        <v>79</v>
      </c>
      <c r="T35">
        <v>73</v>
      </c>
      <c r="U35">
        <v>64</v>
      </c>
    </row>
    <row r="36" spans="1:21" x14ac:dyDescent="0.25">
      <c r="A36" s="1" t="s">
        <v>22</v>
      </c>
      <c r="B36">
        <v>95011505013</v>
      </c>
      <c r="I36">
        <v>93</v>
      </c>
      <c r="J36">
        <v>60</v>
      </c>
      <c r="Q36">
        <v>46</v>
      </c>
      <c r="S36">
        <v>60</v>
      </c>
      <c r="T36">
        <v>75</v>
      </c>
    </row>
    <row r="37" spans="1:21" x14ac:dyDescent="0.25">
      <c r="A37" s="1" t="s">
        <v>22</v>
      </c>
      <c r="B37">
        <v>95012403389</v>
      </c>
      <c r="I37">
        <v>96</v>
      </c>
      <c r="J37">
        <v>87</v>
      </c>
      <c r="Q37">
        <v>50</v>
      </c>
      <c r="S37">
        <v>40</v>
      </c>
      <c r="T37">
        <v>70</v>
      </c>
      <c r="U37">
        <v>44</v>
      </c>
    </row>
    <row r="38" spans="1:21" x14ac:dyDescent="0.25">
      <c r="A38" s="1" t="s">
        <v>22</v>
      </c>
      <c r="B38">
        <v>95020804428</v>
      </c>
      <c r="G38">
        <v>92</v>
      </c>
      <c r="I38">
        <v>100</v>
      </c>
      <c r="J38">
        <v>81</v>
      </c>
      <c r="Q38">
        <v>88</v>
      </c>
      <c r="S38">
        <v>57</v>
      </c>
      <c r="T38">
        <v>70</v>
      </c>
    </row>
    <row r="39" spans="1:21" x14ac:dyDescent="0.25">
      <c r="A39" s="1" t="s">
        <v>22</v>
      </c>
      <c r="B39">
        <v>95021807901</v>
      </c>
      <c r="G39">
        <v>86</v>
      </c>
      <c r="I39">
        <v>100</v>
      </c>
      <c r="J39">
        <v>90</v>
      </c>
      <c r="Q39">
        <v>70</v>
      </c>
      <c r="S39">
        <v>56</v>
      </c>
      <c r="T39">
        <v>68</v>
      </c>
      <c r="U39">
        <v>78</v>
      </c>
    </row>
    <row r="40" spans="1:21" x14ac:dyDescent="0.25">
      <c r="A40" s="1" t="s">
        <v>22</v>
      </c>
      <c r="B40">
        <v>95022105039</v>
      </c>
      <c r="G40">
        <v>90</v>
      </c>
      <c r="I40">
        <v>96</v>
      </c>
      <c r="J40">
        <v>93</v>
      </c>
      <c r="Q40">
        <v>86</v>
      </c>
      <c r="R40">
        <v>36</v>
      </c>
      <c r="S40">
        <v>53</v>
      </c>
      <c r="T40">
        <v>73</v>
      </c>
      <c r="U40">
        <v>100</v>
      </c>
    </row>
    <row r="41" spans="1:21" x14ac:dyDescent="0.25">
      <c r="A41" s="1" t="s">
        <v>22</v>
      </c>
      <c r="B41">
        <v>95031012300</v>
      </c>
      <c r="I41">
        <v>59</v>
      </c>
      <c r="J41">
        <v>44</v>
      </c>
      <c r="Q41">
        <v>34</v>
      </c>
      <c r="S41">
        <v>30</v>
      </c>
      <c r="T41">
        <v>53</v>
      </c>
      <c r="U41">
        <v>34</v>
      </c>
    </row>
    <row r="42" spans="1:21" x14ac:dyDescent="0.25">
      <c r="A42" s="1" t="s">
        <v>22</v>
      </c>
      <c r="B42">
        <v>95032101746</v>
      </c>
      <c r="G42">
        <v>88</v>
      </c>
      <c r="I42">
        <v>98</v>
      </c>
      <c r="J42">
        <v>95</v>
      </c>
      <c r="P42">
        <v>69</v>
      </c>
      <c r="Q42">
        <v>68</v>
      </c>
      <c r="S42">
        <v>70</v>
      </c>
      <c r="T42">
        <v>80</v>
      </c>
      <c r="U42">
        <v>72</v>
      </c>
    </row>
    <row r="43" spans="1:21" x14ac:dyDescent="0.25">
      <c r="A43" s="1" t="s">
        <v>22</v>
      </c>
      <c r="B43">
        <v>95032204296</v>
      </c>
      <c r="G43">
        <v>92</v>
      </c>
      <c r="I43">
        <v>93</v>
      </c>
      <c r="J43">
        <v>95</v>
      </c>
      <c r="Q43">
        <v>56</v>
      </c>
      <c r="S43">
        <v>79</v>
      </c>
      <c r="T43">
        <v>55</v>
      </c>
      <c r="U43">
        <v>72</v>
      </c>
    </row>
    <row r="44" spans="1:21" x14ac:dyDescent="0.25">
      <c r="A44" s="1" t="s">
        <v>22</v>
      </c>
      <c r="B44">
        <v>95042205755</v>
      </c>
      <c r="G44">
        <v>94</v>
      </c>
      <c r="I44">
        <v>90</v>
      </c>
      <c r="J44">
        <v>67</v>
      </c>
      <c r="Q44">
        <v>40</v>
      </c>
      <c r="S44">
        <v>80</v>
      </c>
      <c r="T44">
        <v>60</v>
      </c>
    </row>
    <row r="45" spans="1:21" x14ac:dyDescent="0.25">
      <c r="A45" s="1" t="s">
        <v>22</v>
      </c>
      <c r="B45">
        <v>95050205185</v>
      </c>
      <c r="G45">
        <v>66</v>
      </c>
      <c r="I45">
        <v>98</v>
      </c>
      <c r="J45">
        <v>67</v>
      </c>
      <c r="Q45">
        <v>50</v>
      </c>
      <c r="S45">
        <v>54</v>
      </c>
      <c r="T45">
        <v>80</v>
      </c>
      <c r="U45">
        <v>68</v>
      </c>
    </row>
    <row r="46" spans="1:21" x14ac:dyDescent="0.25">
      <c r="A46" s="1" t="s">
        <v>22</v>
      </c>
      <c r="B46">
        <v>95050904503</v>
      </c>
      <c r="I46">
        <v>100</v>
      </c>
      <c r="J46">
        <v>92</v>
      </c>
      <c r="Q46">
        <v>70</v>
      </c>
      <c r="S46">
        <v>63</v>
      </c>
      <c r="T46">
        <v>45</v>
      </c>
    </row>
    <row r="47" spans="1:21" x14ac:dyDescent="0.25">
      <c r="A47" s="1" t="s">
        <v>22</v>
      </c>
      <c r="B47">
        <v>95051201982</v>
      </c>
      <c r="I47">
        <v>96</v>
      </c>
      <c r="J47">
        <v>63</v>
      </c>
      <c r="Q47">
        <v>64</v>
      </c>
      <c r="S47">
        <v>63</v>
      </c>
      <c r="T47">
        <v>58</v>
      </c>
      <c r="U47">
        <v>48</v>
      </c>
    </row>
    <row r="48" spans="1:21" x14ac:dyDescent="0.25">
      <c r="A48" s="1" t="s">
        <v>22</v>
      </c>
      <c r="B48">
        <v>95052501302</v>
      </c>
      <c r="I48">
        <v>96</v>
      </c>
      <c r="J48">
        <v>69</v>
      </c>
      <c r="Q48">
        <v>68</v>
      </c>
      <c r="S48">
        <v>51</v>
      </c>
      <c r="T48">
        <v>70</v>
      </c>
      <c r="U48">
        <v>38</v>
      </c>
    </row>
    <row r="49" spans="1:21" x14ac:dyDescent="0.25">
      <c r="A49" s="1" t="s">
        <v>22</v>
      </c>
      <c r="B49">
        <v>95060201793</v>
      </c>
      <c r="C49">
        <v>73</v>
      </c>
      <c r="D49">
        <v>65</v>
      </c>
      <c r="I49">
        <v>80</v>
      </c>
      <c r="Q49">
        <v>52</v>
      </c>
      <c r="S49">
        <v>56</v>
      </c>
    </row>
    <row r="50" spans="1:21" x14ac:dyDescent="0.25">
      <c r="A50" s="1" t="s">
        <v>22</v>
      </c>
      <c r="B50">
        <v>95062400343</v>
      </c>
      <c r="C50">
        <v>50</v>
      </c>
      <c r="D50">
        <v>47</v>
      </c>
      <c r="I50">
        <v>92</v>
      </c>
      <c r="Q50">
        <v>58</v>
      </c>
      <c r="S50">
        <v>51</v>
      </c>
    </row>
    <row r="51" spans="1:21" x14ac:dyDescent="0.25">
      <c r="A51" s="1" t="s">
        <v>22</v>
      </c>
      <c r="B51">
        <v>95070400070</v>
      </c>
      <c r="G51">
        <v>92</v>
      </c>
      <c r="I51">
        <v>92</v>
      </c>
      <c r="J51">
        <v>59</v>
      </c>
      <c r="Q51">
        <v>72</v>
      </c>
      <c r="S51">
        <v>41</v>
      </c>
      <c r="T51">
        <v>60</v>
      </c>
      <c r="U51">
        <v>68</v>
      </c>
    </row>
    <row r="52" spans="1:21" x14ac:dyDescent="0.25">
      <c r="A52" s="1" t="s">
        <v>22</v>
      </c>
      <c r="B52">
        <v>95080101408</v>
      </c>
      <c r="C52">
        <v>73</v>
      </c>
      <c r="I52">
        <v>97</v>
      </c>
      <c r="J52">
        <v>74</v>
      </c>
      <c r="Q52">
        <v>56</v>
      </c>
      <c r="S52">
        <v>60</v>
      </c>
      <c r="T52">
        <v>73</v>
      </c>
    </row>
    <row r="53" spans="1:21" x14ac:dyDescent="0.25">
      <c r="A53" s="1" t="s">
        <v>22</v>
      </c>
      <c r="B53">
        <v>95080902016</v>
      </c>
      <c r="G53">
        <v>80</v>
      </c>
      <c r="I53">
        <v>97</v>
      </c>
      <c r="J53">
        <v>83</v>
      </c>
      <c r="Q53">
        <v>44</v>
      </c>
      <c r="S53">
        <v>66</v>
      </c>
      <c r="T53">
        <v>63</v>
      </c>
    </row>
    <row r="54" spans="1:21" x14ac:dyDescent="0.25">
      <c r="A54" s="1" t="s">
        <v>22</v>
      </c>
      <c r="B54">
        <v>95081001141</v>
      </c>
      <c r="C54">
        <v>35</v>
      </c>
      <c r="I54">
        <v>96</v>
      </c>
      <c r="J54">
        <v>84</v>
      </c>
      <c r="Q54">
        <v>32</v>
      </c>
      <c r="S54">
        <v>51</v>
      </c>
      <c r="T54">
        <v>63</v>
      </c>
    </row>
    <row r="55" spans="1:21" x14ac:dyDescent="0.25">
      <c r="A55" s="1" t="s">
        <v>22</v>
      </c>
      <c r="B55">
        <v>95081600739</v>
      </c>
      <c r="F55">
        <v>47</v>
      </c>
      <c r="I55">
        <v>86</v>
      </c>
      <c r="J55">
        <v>60</v>
      </c>
      <c r="Q55">
        <v>66</v>
      </c>
      <c r="S55">
        <v>34</v>
      </c>
      <c r="T55">
        <v>58</v>
      </c>
      <c r="U55">
        <v>58</v>
      </c>
    </row>
    <row r="56" spans="1:21" x14ac:dyDescent="0.25">
      <c r="A56" s="1" t="s">
        <v>22</v>
      </c>
      <c r="B56">
        <v>95083106189</v>
      </c>
      <c r="G56">
        <v>42</v>
      </c>
      <c r="I56">
        <v>66</v>
      </c>
      <c r="Q56">
        <v>64</v>
      </c>
      <c r="S56">
        <v>56</v>
      </c>
      <c r="T56">
        <v>75</v>
      </c>
    </row>
    <row r="57" spans="1:21" x14ac:dyDescent="0.25">
      <c r="A57" s="1" t="s">
        <v>22</v>
      </c>
      <c r="B57">
        <v>95092111585</v>
      </c>
      <c r="G57">
        <v>76</v>
      </c>
      <c r="I57">
        <v>97</v>
      </c>
      <c r="J57">
        <v>78</v>
      </c>
      <c r="Q57">
        <v>72</v>
      </c>
      <c r="S57">
        <v>60</v>
      </c>
      <c r="T57">
        <v>80</v>
      </c>
    </row>
    <row r="58" spans="1:21" x14ac:dyDescent="0.25">
      <c r="A58" s="1" t="s">
        <v>22</v>
      </c>
      <c r="B58">
        <v>95092712281</v>
      </c>
      <c r="G58">
        <v>80</v>
      </c>
      <c r="I58">
        <v>78</v>
      </c>
      <c r="J58">
        <v>34</v>
      </c>
      <c r="Q58">
        <v>52</v>
      </c>
      <c r="S58">
        <v>46</v>
      </c>
      <c r="T58">
        <v>80</v>
      </c>
      <c r="U58">
        <v>62</v>
      </c>
    </row>
    <row r="59" spans="1:21" x14ac:dyDescent="0.25">
      <c r="A59" s="1" t="s">
        <v>22</v>
      </c>
      <c r="B59">
        <v>95100600025</v>
      </c>
      <c r="I59">
        <v>65</v>
      </c>
      <c r="Q59">
        <v>50</v>
      </c>
      <c r="S59">
        <v>43</v>
      </c>
      <c r="T59">
        <v>78</v>
      </c>
      <c r="U59">
        <v>24</v>
      </c>
    </row>
    <row r="60" spans="1:21" x14ac:dyDescent="0.25">
      <c r="A60" s="1" t="s">
        <v>22</v>
      </c>
      <c r="B60">
        <v>95100606458</v>
      </c>
      <c r="G60">
        <v>88</v>
      </c>
      <c r="I60">
        <v>96</v>
      </c>
      <c r="J60">
        <v>92</v>
      </c>
      <c r="Q60">
        <v>58</v>
      </c>
      <c r="S60">
        <v>59</v>
      </c>
      <c r="T60">
        <v>53</v>
      </c>
      <c r="U60">
        <v>72</v>
      </c>
    </row>
    <row r="61" spans="1:21" x14ac:dyDescent="0.25">
      <c r="A61" s="1" t="s">
        <v>22</v>
      </c>
      <c r="B61">
        <v>95100700282</v>
      </c>
      <c r="G61">
        <v>76</v>
      </c>
      <c r="I61">
        <v>100</v>
      </c>
      <c r="J61">
        <v>90</v>
      </c>
      <c r="O61">
        <v>100</v>
      </c>
      <c r="Q61">
        <v>78</v>
      </c>
      <c r="S61">
        <v>66</v>
      </c>
      <c r="T61">
        <v>75</v>
      </c>
    </row>
    <row r="62" spans="1:21" x14ac:dyDescent="0.25">
      <c r="A62" s="1" t="s">
        <v>22</v>
      </c>
      <c r="B62">
        <v>95101000947</v>
      </c>
      <c r="G62">
        <v>96</v>
      </c>
      <c r="I62">
        <v>98</v>
      </c>
      <c r="J62">
        <v>91</v>
      </c>
      <c r="Q62">
        <v>72</v>
      </c>
      <c r="S62">
        <v>69</v>
      </c>
      <c r="T62">
        <v>85</v>
      </c>
    </row>
    <row r="63" spans="1:21" x14ac:dyDescent="0.25">
      <c r="A63" s="1" t="s">
        <v>22</v>
      </c>
      <c r="B63">
        <v>95110605809</v>
      </c>
      <c r="G63">
        <v>76</v>
      </c>
      <c r="I63">
        <v>99</v>
      </c>
      <c r="J63">
        <v>84</v>
      </c>
      <c r="K63">
        <v>78</v>
      </c>
      <c r="Q63">
        <v>70</v>
      </c>
      <c r="S63">
        <v>53</v>
      </c>
      <c r="T63">
        <v>73</v>
      </c>
    </row>
    <row r="64" spans="1:21" x14ac:dyDescent="0.25">
      <c r="A64" s="1" t="s">
        <v>22</v>
      </c>
      <c r="B64">
        <v>95110704362</v>
      </c>
      <c r="C64">
        <v>48</v>
      </c>
      <c r="D64">
        <v>17</v>
      </c>
      <c r="I64">
        <v>100</v>
      </c>
      <c r="J64">
        <v>92</v>
      </c>
      <c r="Q64">
        <v>60</v>
      </c>
      <c r="S64">
        <v>47</v>
      </c>
    </row>
    <row r="65" spans="1:21" x14ac:dyDescent="0.25">
      <c r="A65" s="1" t="s">
        <v>22</v>
      </c>
      <c r="B65">
        <v>95111800425</v>
      </c>
      <c r="G65">
        <v>80</v>
      </c>
      <c r="I65">
        <v>98</v>
      </c>
      <c r="J65">
        <v>79</v>
      </c>
      <c r="Q65">
        <v>66</v>
      </c>
      <c r="S65">
        <v>66</v>
      </c>
      <c r="T65">
        <v>63</v>
      </c>
      <c r="U65">
        <v>60</v>
      </c>
    </row>
    <row r="66" spans="1:21" x14ac:dyDescent="0.25">
      <c r="A66" s="1" t="s">
        <v>22</v>
      </c>
      <c r="B66">
        <v>95112902461</v>
      </c>
      <c r="I66">
        <v>94</v>
      </c>
      <c r="J66">
        <v>66</v>
      </c>
      <c r="Q66">
        <v>76</v>
      </c>
      <c r="R66">
        <v>24</v>
      </c>
      <c r="S66">
        <v>44</v>
      </c>
      <c r="T66">
        <v>40</v>
      </c>
    </row>
    <row r="67" spans="1:21" x14ac:dyDescent="0.25">
      <c r="A67" s="1" t="s">
        <v>23</v>
      </c>
      <c r="B67">
        <v>94120209724</v>
      </c>
      <c r="I67">
        <v>95</v>
      </c>
      <c r="J67">
        <v>70</v>
      </c>
      <c r="M67">
        <v>51</v>
      </c>
      <c r="Q67">
        <v>76</v>
      </c>
      <c r="R67">
        <v>52</v>
      </c>
      <c r="S67">
        <v>49</v>
      </c>
    </row>
    <row r="68" spans="1:21" x14ac:dyDescent="0.25">
      <c r="A68" s="1" t="s">
        <v>23</v>
      </c>
      <c r="B68">
        <v>95011303864</v>
      </c>
      <c r="F68">
        <v>42</v>
      </c>
      <c r="I68">
        <v>52</v>
      </c>
      <c r="Q68">
        <v>76</v>
      </c>
      <c r="R68">
        <v>40</v>
      </c>
      <c r="S68">
        <v>36</v>
      </c>
    </row>
    <row r="69" spans="1:21" x14ac:dyDescent="0.25">
      <c r="A69" s="1" t="s">
        <v>23</v>
      </c>
      <c r="B69">
        <v>95012701920</v>
      </c>
      <c r="F69">
        <v>77</v>
      </c>
      <c r="I69">
        <v>92</v>
      </c>
      <c r="J69">
        <v>80</v>
      </c>
      <c r="K69">
        <v>68</v>
      </c>
      <c r="Q69">
        <v>66</v>
      </c>
      <c r="R69">
        <v>44</v>
      </c>
      <c r="S69">
        <v>54</v>
      </c>
    </row>
    <row r="70" spans="1:21" x14ac:dyDescent="0.25">
      <c r="A70" s="1" t="s">
        <v>23</v>
      </c>
      <c r="B70">
        <v>95012707551</v>
      </c>
      <c r="F70">
        <v>55</v>
      </c>
      <c r="I70">
        <v>88</v>
      </c>
      <c r="Q70">
        <v>72</v>
      </c>
      <c r="R70">
        <v>42</v>
      </c>
      <c r="S70">
        <v>49</v>
      </c>
    </row>
    <row r="71" spans="1:21" x14ac:dyDescent="0.25">
      <c r="A71" s="1" t="s">
        <v>23</v>
      </c>
      <c r="B71">
        <v>95021105139</v>
      </c>
      <c r="F71">
        <v>85</v>
      </c>
      <c r="I71">
        <v>100</v>
      </c>
      <c r="J71">
        <v>81</v>
      </c>
      <c r="M71">
        <v>94</v>
      </c>
      <c r="Q71">
        <v>94</v>
      </c>
      <c r="R71">
        <v>52</v>
      </c>
      <c r="S71">
        <v>71</v>
      </c>
    </row>
    <row r="72" spans="1:21" x14ac:dyDescent="0.25">
      <c r="A72" s="1" t="s">
        <v>23</v>
      </c>
      <c r="B72">
        <v>95021201255</v>
      </c>
      <c r="F72">
        <v>68</v>
      </c>
      <c r="I72">
        <v>84</v>
      </c>
      <c r="Q72">
        <v>52</v>
      </c>
      <c r="R72">
        <v>14</v>
      </c>
      <c r="S72">
        <v>34</v>
      </c>
    </row>
    <row r="73" spans="1:21" x14ac:dyDescent="0.25">
      <c r="A73" s="1" t="s">
        <v>23</v>
      </c>
      <c r="B73">
        <v>95021303223</v>
      </c>
      <c r="F73">
        <v>60</v>
      </c>
      <c r="I73">
        <v>92</v>
      </c>
      <c r="Q73">
        <v>70</v>
      </c>
      <c r="R73">
        <v>32</v>
      </c>
      <c r="S73">
        <v>63</v>
      </c>
    </row>
    <row r="74" spans="1:21" x14ac:dyDescent="0.25">
      <c r="A74" s="1" t="s">
        <v>23</v>
      </c>
      <c r="B74">
        <v>95030407844</v>
      </c>
      <c r="F74">
        <v>70</v>
      </c>
      <c r="I74">
        <v>94</v>
      </c>
      <c r="J74">
        <v>84</v>
      </c>
      <c r="P74">
        <v>90</v>
      </c>
      <c r="Q74">
        <v>88</v>
      </c>
      <c r="R74">
        <v>56</v>
      </c>
      <c r="S74">
        <v>64</v>
      </c>
    </row>
    <row r="75" spans="1:21" x14ac:dyDescent="0.25">
      <c r="A75" s="1" t="s">
        <v>23</v>
      </c>
      <c r="B75">
        <v>95040309147</v>
      </c>
      <c r="F75">
        <v>38</v>
      </c>
      <c r="I75">
        <v>51</v>
      </c>
      <c r="Q75">
        <v>48</v>
      </c>
      <c r="S75">
        <v>49</v>
      </c>
    </row>
    <row r="76" spans="1:21" x14ac:dyDescent="0.25">
      <c r="A76" s="1" t="s">
        <v>23</v>
      </c>
      <c r="B76">
        <v>95040502267</v>
      </c>
      <c r="F76">
        <v>83</v>
      </c>
      <c r="J76">
        <v>93</v>
      </c>
      <c r="O76">
        <v>96</v>
      </c>
      <c r="Q76">
        <v>72</v>
      </c>
      <c r="R76">
        <v>64</v>
      </c>
      <c r="S76">
        <v>57</v>
      </c>
    </row>
    <row r="77" spans="1:21" x14ac:dyDescent="0.25">
      <c r="A77" s="1" t="s">
        <v>23</v>
      </c>
      <c r="B77">
        <v>95040601874</v>
      </c>
      <c r="F77">
        <v>93</v>
      </c>
      <c r="I77">
        <v>98</v>
      </c>
      <c r="J77">
        <v>80</v>
      </c>
      <c r="K77">
        <v>80</v>
      </c>
      <c r="Q77">
        <v>78</v>
      </c>
      <c r="R77">
        <v>64</v>
      </c>
      <c r="S77">
        <v>63</v>
      </c>
    </row>
    <row r="78" spans="1:21" x14ac:dyDescent="0.25">
      <c r="A78" s="1" t="s">
        <v>23</v>
      </c>
      <c r="B78">
        <v>95062703248</v>
      </c>
      <c r="F78">
        <v>63</v>
      </c>
      <c r="I78">
        <v>88</v>
      </c>
      <c r="Q78">
        <v>64</v>
      </c>
      <c r="S78">
        <v>63</v>
      </c>
      <c r="T78">
        <v>43</v>
      </c>
    </row>
    <row r="79" spans="1:21" x14ac:dyDescent="0.25">
      <c r="A79" s="1" t="s">
        <v>23</v>
      </c>
      <c r="B79">
        <v>95062704850</v>
      </c>
      <c r="F79">
        <v>65</v>
      </c>
      <c r="I79">
        <v>69</v>
      </c>
      <c r="Q79">
        <v>52</v>
      </c>
      <c r="S79">
        <v>51</v>
      </c>
    </row>
    <row r="80" spans="1:21" x14ac:dyDescent="0.25">
      <c r="A80" s="1" t="s">
        <v>23</v>
      </c>
      <c r="B80">
        <v>95070400629</v>
      </c>
      <c r="F80">
        <v>50</v>
      </c>
      <c r="I80">
        <v>82</v>
      </c>
      <c r="Q80">
        <v>68</v>
      </c>
      <c r="R80">
        <v>36</v>
      </c>
      <c r="S80">
        <v>47</v>
      </c>
    </row>
    <row r="81" spans="1:21" x14ac:dyDescent="0.25">
      <c r="A81" s="1" t="s">
        <v>23</v>
      </c>
      <c r="B81">
        <v>95070600715</v>
      </c>
      <c r="F81">
        <v>53</v>
      </c>
      <c r="I81">
        <v>100</v>
      </c>
      <c r="J81">
        <v>77</v>
      </c>
      <c r="Q81">
        <v>82</v>
      </c>
      <c r="R81">
        <v>38</v>
      </c>
      <c r="S81">
        <v>53</v>
      </c>
      <c r="U81">
        <v>46</v>
      </c>
    </row>
    <row r="82" spans="1:21" x14ac:dyDescent="0.25">
      <c r="A82" s="1" t="s">
        <v>23</v>
      </c>
      <c r="B82">
        <v>95071306764</v>
      </c>
      <c r="I82">
        <v>98</v>
      </c>
      <c r="J82">
        <v>81</v>
      </c>
      <c r="Q82">
        <v>88</v>
      </c>
      <c r="R82">
        <v>40</v>
      </c>
      <c r="S82">
        <v>59</v>
      </c>
    </row>
    <row r="83" spans="1:21" x14ac:dyDescent="0.25">
      <c r="A83" s="1" t="s">
        <v>23</v>
      </c>
      <c r="B83">
        <v>95071307406</v>
      </c>
      <c r="F83">
        <v>70</v>
      </c>
      <c r="I83">
        <v>96</v>
      </c>
      <c r="J83">
        <v>51</v>
      </c>
      <c r="Q83">
        <v>76</v>
      </c>
      <c r="S83">
        <v>66</v>
      </c>
      <c r="T83">
        <v>95</v>
      </c>
    </row>
    <row r="84" spans="1:21" x14ac:dyDescent="0.25">
      <c r="A84" s="1" t="s">
        <v>23</v>
      </c>
      <c r="B84">
        <v>95072805323</v>
      </c>
      <c r="F84">
        <v>68</v>
      </c>
      <c r="I84">
        <v>87</v>
      </c>
      <c r="J84">
        <v>55</v>
      </c>
      <c r="Q84">
        <v>86</v>
      </c>
      <c r="R84">
        <v>48</v>
      </c>
      <c r="S84">
        <v>63</v>
      </c>
      <c r="T84">
        <v>55</v>
      </c>
    </row>
    <row r="85" spans="1:21" x14ac:dyDescent="0.25">
      <c r="A85" s="1" t="s">
        <v>23</v>
      </c>
      <c r="B85">
        <v>95072901340</v>
      </c>
      <c r="I85">
        <v>91</v>
      </c>
      <c r="J85">
        <v>66</v>
      </c>
      <c r="Q85">
        <v>100</v>
      </c>
      <c r="R85">
        <v>66</v>
      </c>
      <c r="S85">
        <v>76</v>
      </c>
      <c r="T85">
        <v>70</v>
      </c>
    </row>
    <row r="86" spans="1:21" x14ac:dyDescent="0.25">
      <c r="A86" s="1" t="s">
        <v>23</v>
      </c>
      <c r="B86">
        <v>95072901364</v>
      </c>
      <c r="I86">
        <v>100</v>
      </c>
      <c r="J86">
        <v>92</v>
      </c>
      <c r="K86">
        <v>72</v>
      </c>
      <c r="Q86">
        <v>74</v>
      </c>
      <c r="R86">
        <v>52</v>
      </c>
      <c r="S86">
        <v>54</v>
      </c>
    </row>
    <row r="87" spans="1:21" x14ac:dyDescent="0.25">
      <c r="A87" s="1" t="s">
        <v>23</v>
      </c>
      <c r="B87">
        <v>95082206507</v>
      </c>
      <c r="F87">
        <v>87</v>
      </c>
      <c r="I87">
        <v>98</v>
      </c>
      <c r="Q87">
        <v>96</v>
      </c>
      <c r="R87">
        <v>90</v>
      </c>
      <c r="S87">
        <v>91</v>
      </c>
    </row>
    <row r="88" spans="1:21" x14ac:dyDescent="0.25">
      <c r="A88" s="1" t="s">
        <v>23</v>
      </c>
      <c r="B88">
        <v>95091103271</v>
      </c>
      <c r="F88">
        <v>47</v>
      </c>
      <c r="I88">
        <v>89</v>
      </c>
      <c r="Q88">
        <v>76</v>
      </c>
      <c r="R88">
        <v>40</v>
      </c>
      <c r="S88">
        <v>54</v>
      </c>
    </row>
    <row r="89" spans="1:21" x14ac:dyDescent="0.25">
      <c r="A89" s="1" t="s">
        <v>23</v>
      </c>
      <c r="B89">
        <v>95092301371</v>
      </c>
      <c r="I89">
        <v>94</v>
      </c>
      <c r="J89">
        <v>88</v>
      </c>
      <c r="Q89">
        <v>88</v>
      </c>
      <c r="R89">
        <v>46</v>
      </c>
      <c r="S89">
        <v>77</v>
      </c>
    </row>
    <row r="90" spans="1:21" x14ac:dyDescent="0.25">
      <c r="A90" s="1" t="s">
        <v>23</v>
      </c>
      <c r="B90">
        <v>95100703063</v>
      </c>
      <c r="F90">
        <v>68</v>
      </c>
      <c r="I90">
        <v>94</v>
      </c>
      <c r="J90">
        <v>78</v>
      </c>
      <c r="O90">
        <v>96</v>
      </c>
      <c r="Q90">
        <v>100</v>
      </c>
      <c r="R90">
        <v>54</v>
      </c>
      <c r="S90">
        <v>50</v>
      </c>
    </row>
    <row r="91" spans="1:21" x14ac:dyDescent="0.25">
      <c r="A91" s="1" t="s">
        <v>23</v>
      </c>
      <c r="B91">
        <v>95102509322</v>
      </c>
      <c r="F91">
        <v>77</v>
      </c>
      <c r="I91">
        <v>72</v>
      </c>
      <c r="J91">
        <v>44</v>
      </c>
      <c r="Q91">
        <v>78</v>
      </c>
      <c r="R91">
        <v>40</v>
      </c>
      <c r="S91">
        <v>60</v>
      </c>
    </row>
    <row r="92" spans="1:21" x14ac:dyDescent="0.25">
      <c r="A92" s="1" t="s">
        <v>23</v>
      </c>
      <c r="B92">
        <v>95121002200</v>
      </c>
      <c r="F92">
        <v>80</v>
      </c>
      <c r="I92">
        <v>100</v>
      </c>
      <c r="J92">
        <v>82</v>
      </c>
      <c r="O92">
        <v>100</v>
      </c>
      <c r="Q92">
        <v>86</v>
      </c>
      <c r="R92">
        <v>94</v>
      </c>
      <c r="S92">
        <v>63</v>
      </c>
    </row>
    <row r="93" spans="1:21" x14ac:dyDescent="0.25">
      <c r="A93" s="1" t="s">
        <v>23</v>
      </c>
      <c r="B93">
        <v>96010806327</v>
      </c>
      <c r="F93">
        <v>82</v>
      </c>
      <c r="I93">
        <v>94</v>
      </c>
      <c r="J93">
        <v>61</v>
      </c>
      <c r="Q93">
        <v>68</v>
      </c>
      <c r="S93">
        <v>71</v>
      </c>
    </row>
    <row r="94" spans="1:21" x14ac:dyDescent="0.25">
      <c r="A94" s="1" t="s">
        <v>24</v>
      </c>
      <c r="B94">
        <v>95010400678</v>
      </c>
      <c r="E94">
        <v>70</v>
      </c>
      <c r="I94">
        <v>94</v>
      </c>
      <c r="J94">
        <v>73</v>
      </c>
      <c r="Q94">
        <v>90</v>
      </c>
      <c r="R94">
        <v>70</v>
      </c>
      <c r="S94">
        <v>59</v>
      </c>
    </row>
    <row r="95" spans="1:21" x14ac:dyDescent="0.25">
      <c r="A95" s="1" t="s">
        <v>24</v>
      </c>
      <c r="B95">
        <v>95012402890</v>
      </c>
      <c r="E95">
        <v>53</v>
      </c>
      <c r="I95">
        <v>96</v>
      </c>
      <c r="J95">
        <v>67</v>
      </c>
      <c r="Q95">
        <v>90</v>
      </c>
      <c r="R95">
        <v>40</v>
      </c>
      <c r="S95">
        <v>64</v>
      </c>
    </row>
    <row r="96" spans="1:21" x14ac:dyDescent="0.25">
      <c r="A96" s="1" t="s">
        <v>24</v>
      </c>
      <c r="B96">
        <v>95012801194</v>
      </c>
      <c r="E96">
        <v>75</v>
      </c>
      <c r="H96">
        <v>78</v>
      </c>
      <c r="I96">
        <v>98</v>
      </c>
      <c r="J96">
        <v>96</v>
      </c>
      <c r="Q96">
        <v>100</v>
      </c>
      <c r="R96">
        <v>90</v>
      </c>
      <c r="S96">
        <v>80</v>
      </c>
    </row>
    <row r="97" spans="1:20" x14ac:dyDescent="0.25">
      <c r="A97" s="1" t="s">
        <v>24</v>
      </c>
      <c r="B97">
        <v>95012904927</v>
      </c>
      <c r="E97">
        <v>82</v>
      </c>
      <c r="I97">
        <v>100</v>
      </c>
      <c r="J97">
        <v>91</v>
      </c>
      <c r="Q97">
        <v>86</v>
      </c>
      <c r="R97">
        <v>80</v>
      </c>
      <c r="S97">
        <v>84</v>
      </c>
    </row>
    <row r="98" spans="1:20" x14ac:dyDescent="0.25">
      <c r="A98" s="1" t="s">
        <v>24</v>
      </c>
      <c r="B98">
        <v>95020904777</v>
      </c>
      <c r="E98">
        <v>32</v>
      </c>
      <c r="I98">
        <v>96</v>
      </c>
      <c r="J98">
        <v>74</v>
      </c>
      <c r="Q98">
        <v>82</v>
      </c>
      <c r="S98">
        <v>60</v>
      </c>
      <c r="T98">
        <v>25</v>
      </c>
    </row>
    <row r="99" spans="1:20" x14ac:dyDescent="0.25">
      <c r="A99" s="1" t="s">
        <v>24</v>
      </c>
      <c r="B99">
        <v>95021601338</v>
      </c>
      <c r="E99">
        <v>77</v>
      </c>
      <c r="H99">
        <v>88</v>
      </c>
      <c r="I99">
        <v>98</v>
      </c>
      <c r="J99">
        <v>76</v>
      </c>
      <c r="Q99">
        <v>98</v>
      </c>
      <c r="R99">
        <v>68</v>
      </c>
      <c r="S99">
        <v>73</v>
      </c>
    </row>
    <row r="100" spans="1:20" x14ac:dyDescent="0.25">
      <c r="A100" s="1" t="s">
        <v>24</v>
      </c>
      <c r="B100">
        <v>95032801943</v>
      </c>
      <c r="E100">
        <v>70</v>
      </c>
      <c r="I100">
        <v>97</v>
      </c>
      <c r="J100">
        <v>65</v>
      </c>
      <c r="Q100">
        <v>94</v>
      </c>
      <c r="R100">
        <v>78</v>
      </c>
      <c r="S100">
        <v>76</v>
      </c>
    </row>
    <row r="101" spans="1:20" x14ac:dyDescent="0.25">
      <c r="A101" s="1" t="s">
        <v>24</v>
      </c>
      <c r="B101">
        <v>95032801950</v>
      </c>
      <c r="E101">
        <v>32</v>
      </c>
      <c r="I101">
        <v>95</v>
      </c>
      <c r="J101">
        <v>75</v>
      </c>
      <c r="Q101">
        <v>72</v>
      </c>
      <c r="R101">
        <v>58</v>
      </c>
      <c r="S101">
        <v>54</v>
      </c>
    </row>
    <row r="102" spans="1:20" x14ac:dyDescent="0.25">
      <c r="A102" s="1" t="s">
        <v>24</v>
      </c>
      <c r="B102">
        <v>95040804338</v>
      </c>
      <c r="C102">
        <v>37</v>
      </c>
      <c r="E102">
        <v>37</v>
      </c>
      <c r="I102">
        <v>96</v>
      </c>
      <c r="J102">
        <v>84</v>
      </c>
      <c r="Q102">
        <v>86</v>
      </c>
      <c r="S102">
        <v>53</v>
      </c>
    </row>
    <row r="103" spans="1:20" x14ac:dyDescent="0.25">
      <c r="A103" s="1" t="s">
        <v>24</v>
      </c>
      <c r="B103">
        <v>95050803734</v>
      </c>
      <c r="E103">
        <v>75</v>
      </c>
      <c r="I103">
        <v>98</v>
      </c>
      <c r="J103">
        <v>94</v>
      </c>
      <c r="Q103">
        <v>84</v>
      </c>
      <c r="R103">
        <v>82</v>
      </c>
      <c r="S103">
        <v>56</v>
      </c>
    </row>
    <row r="104" spans="1:20" x14ac:dyDescent="0.25">
      <c r="A104" s="1" t="s">
        <v>24</v>
      </c>
      <c r="B104">
        <v>95052200645</v>
      </c>
      <c r="E104">
        <v>92</v>
      </c>
      <c r="I104">
        <v>98</v>
      </c>
      <c r="J104">
        <v>86</v>
      </c>
      <c r="Q104">
        <v>94</v>
      </c>
      <c r="R104">
        <v>88</v>
      </c>
      <c r="S104">
        <v>77</v>
      </c>
    </row>
    <row r="105" spans="1:20" x14ac:dyDescent="0.25">
      <c r="A105" s="1" t="s">
        <v>24</v>
      </c>
      <c r="B105">
        <v>95052901713</v>
      </c>
      <c r="F105">
        <v>45</v>
      </c>
      <c r="I105">
        <v>100</v>
      </c>
      <c r="J105">
        <v>80</v>
      </c>
      <c r="Q105">
        <v>78</v>
      </c>
      <c r="R105">
        <v>36</v>
      </c>
      <c r="S105">
        <v>30</v>
      </c>
    </row>
    <row r="106" spans="1:20" x14ac:dyDescent="0.25">
      <c r="A106" s="1" t="s">
        <v>24</v>
      </c>
      <c r="B106">
        <v>95060303600</v>
      </c>
      <c r="I106">
        <v>100</v>
      </c>
      <c r="J106">
        <v>94</v>
      </c>
      <c r="K106">
        <v>99</v>
      </c>
      <c r="Q106">
        <v>80</v>
      </c>
      <c r="R106">
        <v>74</v>
      </c>
      <c r="S106">
        <v>74</v>
      </c>
    </row>
    <row r="107" spans="1:20" x14ac:dyDescent="0.25">
      <c r="A107" s="1" t="s">
        <v>24</v>
      </c>
      <c r="B107">
        <v>95060705327</v>
      </c>
      <c r="I107">
        <v>98</v>
      </c>
      <c r="J107">
        <v>78</v>
      </c>
      <c r="Q107">
        <v>64</v>
      </c>
      <c r="S107">
        <v>54</v>
      </c>
    </row>
    <row r="108" spans="1:20" x14ac:dyDescent="0.25">
      <c r="A108" s="1" t="s">
        <v>24</v>
      </c>
      <c r="B108">
        <v>95060913018</v>
      </c>
      <c r="E108">
        <v>72</v>
      </c>
      <c r="I108">
        <v>98</v>
      </c>
      <c r="J108">
        <v>79</v>
      </c>
      <c r="Q108">
        <v>100</v>
      </c>
      <c r="R108">
        <v>78</v>
      </c>
      <c r="S108">
        <v>64</v>
      </c>
    </row>
    <row r="109" spans="1:20" x14ac:dyDescent="0.25">
      <c r="A109" s="1" t="s">
        <v>24</v>
      </c>
      <c r="B109">
        <v>95072510054</v>
      </c>
      <c r="E109">
        <v>62</v>
      </c>
      <c r="I109">
        <v>100</v>
      </c>
      <c r="J109">
        <v>75</v>
      </c>
      <c r="Q109">
        <v>92</v>
      </c>
      <c r="R109">
        <v>38</v>
      </c>
      <c r="S109">
        <v>74</v>
      </c>
    </row>
    <row r="110" spans="1:20" x14ac:dyDescent="0.25">
      <c r="A110" s="1" t="s">
        <v>24</v>
      </c>
      <c r="B110">
        <v>95080407818</v>
      </c>
      <c r="H110">
        <v>70</v>
      </c>
      <c r="I110">
        <v>98</v>
      </c>
      <c r="J110">
        <v>79</v>
      </c>
      <c r="Q110">
        <v>94</v>
      </c>
      <c r="R110">
        <v>62</v>
      </c>
      <c r="S110">
        <v>59</v>
      </c>
    </row>
    <row r="111" spans="1:20" x14ac:dyDescent="0.25">
      <c r="A111" s="1" t="s">
        <v>24</v>
      </c>
      <c r="B111">
        <v>95080805098</v>
      </c>
      <c r="E111">
        <v>48</v>
      </c>
      <c r="I111">
        <v>84</v>
      </c>
      <c r="J111">
        <v>28</v>
      </c>
      <c r="Q111">
        <v>88</v>
      </c>
      <c r="R111">
        <v>68</v>
      </c>
      <c r="S111">
        <v>51</v>
      </c>
    </row>
    <row r="112" spans="1:20" x14ac:dyDescent="0.25">
      <c r="A112" s="1" t="s">
        <v>24</v>
      </c>
      <c r="B112">
        <v>95081600791</v>
      </c>
      <c r="E112">
        <v>62</v>
      </c>
      <c r="I112">
        <v>98</v>
      </c>
      <c r="J112">
        <v>79</v>
      </c>
      <c r="Q112">
        <v>100</v>
      </c>
      <c r="R112">
        <v>66</v>
      </c>
      <c r="S112">
        <v>51</v>
      </c>
    </row>
    <row r="113" spans="1:20" x14ac:dyDescent="0.25">
      <c r="A113" s="1" t="s">
        <v>24</v>
      </c>
      <c r="B113">
        <v>95082906797</v>
      </c>
      <c r="E113">
        <v>67</v>
      </c>
      <c r="I113">
        <v>100</v>
      </c>
      <c r="J113">
        <v>85</v>
      </c>
      <c r="Q113">
        <v>92</v>
      </c>
      <c r="R113">
        <v>70</v>
      </c>
      <c r="S113">
        <v>63</v>
      </c>
    </row>
    <row r="114" spans="1:20" x14ac:dyDescent="0.25">
      <c r="A114" s="1" t="s">
        <v>24</v>
      </c>
      <c r="B114">
        <v>95083100398</v>
      </c>
      <c r="E114">
        <v>67</v>
      </c>
      <c r="I114">
        <v>100</v>
      </c>
      <c r="J114">
        <v>78</v>
      </c>
      <c r="Q114">
        <v>98</v>
      </c>
      <c r="R114">
        <v>68</v>
      </c>
      <c r="S114">
        <v>63</v>
      </c>
    </row>
    <row r="115" spans="1:20" x14ac:dyDescent="0.25">
      <c r="A115" s="1" t="s">
        <v>24</v>
      </c>
      <c r="B115">
        <v>95091803737</v>
      </c>
      <c r="H115">
        <v>98</v>
      </c>
      <c r="I115">
        <v>99</v>
      </c>
      <c r="J115">
        <v>84</v>
      </c>
      <c r="Q115">
        <v>96</v>
      </c>
      <c r="R115">
        <v>92</v>
      </c>
      <c r="S115">
        <v>66</v>
      </c>
    </row>
    <row r="116" spans="1:20" x14ac:dyDescent="0.25">
      <c r="A116" s="1" t="s">
        <v>24</v>
      </c>
      <c r="B116">
        <v>95100400649</v>
      </c>
      <c r="I116">
        <v>96</v>
      </c>
      <c r="J116">
        <v>86</v>
      </c>
      <c r="Q116">
        <v>94</v>
      </c>
      <c r="R116">
        <v>60</v>
      </c>
      <c r="S116">
        <v>57</v>
      </c>
    </row>
    <row r="117" spans="1:20" x14ac:dyDescent="0.25">
      <c r="A117" s="1" t="s">
        <v>24</v>
      </c>
      <c r="B117">
        <v>95101104184</v>
      </c>
      <c r="E117">
        <v>55</v>
      </c>
      <c r="I117">
        <v>97</v>
      </c>
      <c r="J117">
        <v>92</v>
      </c>
      <c r="Q117">
        <v>94</v>
      </c>
      <c r="R117">
        <v>78</v>
      </c>
      <c r="S117">
        <v>63</v>
      </c>
    </row>
    <row r="118" spans="1:20" x14ac:dyDescent="0.25">
      <c r="A118" s="1" t="s">
        <v>24</v>
      </c>
      <c r="B118">
        <v>95101303842</v>
      </c>
      <c r="E118">
        <v>78</v>
      </c>
      <c r="I118">
        <v>98</v>
      </c>
      <c r="J118">
        <v>85</v>
      </c>
      <c r="Q118">
        <v>100</v>
      </c>
      <c r="R118">
        <v>92</v>
      </c>
      <c r="S118">
        <v>70</v>
      </c>
    </row>
    <row r="119" spans="1:20" x14ac:dyDescent="0.25">
      <c r="A119" s="1" t="s">
        <v>24</v>
      </c>
      <c r="B119">
        <v>95101902775</v>
      </c>
      <c r="H119">
        <v>52</v>
      </c>
      <c r="I119">
        <v>96</v>
      </c>
      <c r="J119">
        <v>68</v>
      </c>
      <c r="Q119">
        <v>94</v>
      </c>
      <c r="R119">
        <v>56</v>
      </c>
      <c r="S119">
        <v>57</v>
      </c>
    </row>
    <row r="120" spans="1:20" x14ac:dyDescent="0.25">
      <c r="A120" s="1" t="s">
        <v>24</v>
      </c>
      <c r="B120">
        <v>95102002757</v>
      </c>
      <c r="E120">
        <v>70</v>
      </c>
      <c r="I120">
        <v>100</v>
      </c>
      <c r="J120">
        <v>86</v>
      </c>
      <c r="Q120">
        <v>98</v>
      </c>
      <c r="R120">
        <v>78</v>
      </c>
      <c r="S120">
        <v>90</v>
      </c>
    </row>
    <row r="121" spans="1:20" x14ac:dyDescent="0.25">
      <c r="A121" s="1" t="s">
        <v>24</v>
      </c>
      <c r="B121">
        <v>95102301894</v>
      </c>
      <c r="E121">
        <v>32</v>
      </c>
      <c r="I121">
        <v>96</v>
      </c>
      <c r="J121">
        <v>78</v>
      </c>
      <c r="Q121">
        <v>90</v>
      </c>
      <c r="R121">
        <v>74</v>
      </c>
      <c r="S121">
        <v>74</v>
      </c>
    </row>
    <row r="122" spans="1:20" x14ac:dyDescent="0.25">
      <c r="A122" s="1" t="s">
        <v>24</v>
      </c>
      <c r="B122">
        <v>95112306692</v>
      </c>
      <c r="E122">
        <v>75</v>
      </c>
      <c r="I122">
        <v>100</v>
      </c>
      <c r="J122">
        <v>64</v>
      </c>
      <c r="Q122">
        <v>92</v>
      </c>
      <c r="R122">
        <v>74</v>
      </c>
      <c r="S122">
        <v>70</v>
      </c>
    </row>
    <row r="123" spans="1:20" x14ac:dyDescent="0.25">
      <c r="A123" s="1" t="s">
        <v>24</v>
      </c>
      <c r="B123">
        <v>95112702337</v>
      </c>
      <c r="E123">
        <v>63</v>
      </c>
      <c r="I123">
        <v>96</v>
      </c>
      <c r="Q123">
        <v>96</v>
      </c>
      <c r="R123">
        <v>92</v>
      </c>
      <c r="S123">
        <v>67</v>
      </c>
    </row>
    <row r="124" spans="1:20" x14ac:dyDescent="0.25">
      <c r="A124" s="1" t="s">
        <v>24</v>
      </c>
      <c r="B124">
        <v>95122110962</v>
      </c>
      <c r="I124">
        <v>98</v>
      </c>
      <c r="J124">
        <v>65</v>
      </c>
      <c r="Q124">
        <v>94</v>
      </c>
      <c r="R124">
        <v>68</v>
      </c>
      <c r="S124">
        <v>81</v>
      </c>
    </row>
    <row r="125" spans="1:20" x14ac:dyDescent="0.25">
      <c r="A125" s="1" t="s">
        <v>24</v>
      </c>
      <c r="B125">
        <v>95123001771</v>
      </c>
      <c r="I125">
        <v>98</v>
      </c>
      <c r="J125">
        <v>84</v>
      </c>
      <c r="Q125">
        <v>82</v>
      </c>
      <c r="R125">
        <v>54</v>
      </c>
      <c r="S125">
        <v>73</v>
      </c>
    </row>
    <row r="126" spans="1:20" x14ac:dyDescent="0.25">
      <c r="A126" s="1" t="s">
        <v>24</v>
      </c>
      <c r="B126">
        <v>96011200502</v>
      </c>
      <c r="E126">
        <v>77</v>
      </c>
      <c r="I126">
        <v>94</v>
      </c>
      <c r="J126">
        <v>86</v>
      </c>
      <c r="Q126">
        <v>98</v>
      </c>
      <c r="R126">
        <v>64</v>
      </c>
      <c r="S126">
        <v>59</v>
      </c>
    </row>
    <row r="127" spans="1:20" x14ac:dyDescent="0.25">
      <c r="A127" s="1" t="s">
        <v>25</v>
      </c>
      <c r="B127">
        <v>94011110436</v>
      </c>
      <c r="I127">
        <v>96</v>
      </c>
      <c r="M127">
        <v>97</v>
      </c>
      <c r="N127">
        <v>73</v>
      </c>
      <c r="Q127">
        <v>58</v>
      </c>
      <c r="S127">
        <v>69</v>
      </c>
      <c r="T127">
        <v>65</v>
      </c>
    </row>
    <row r="128" spans="1:20" x14ac:dyDescent="0.25">
      <c r="A128" s="1" t="s">
        <v>25</v>
      </c>
      <c r="B128">
        <v>94013113642</v>
      </c>
      <c r="I128">
        <v>96</v>
      </c>
      <c r="M128">
        <v>83</v>
      </c>
      <c r="N128">
        <v>61</v>
      </c>
      <c r="Q128">
        <v>68</v>
      </c>
      <c r="S128">
        <v>69</v>
      </c>
      <c r="T128">
        <v>58</v>
      </c>
    </row>
    <row r="129" spans="1:21" x14ac:dyDescent="0.25">
      <c r="A129" s="1" t="s">
        <v>25</v>
      </c>
      <c r="B129">
        <v>94020211283</v>
      </c>
      <c r="I129">
        <v>88</v>
      </c>
      <c r="M129">
        <v>90</v>
      </c>
      <c r="N129">
        <v>65</v>
      </c>
      <c r="Q129">
        <v>50</v>
      </c>
      <c r="S129">
        <v>81</v>
      </c>
      <c r="T129">
        <v>58</v>
      </c>
    </row>
    <row r="130" spans="1:21" x14ac:dyDescent="0.25">
      <c r="A130" s="1" t="s">
        <v>25</v>
      </c>
      <c r="B130">
        <v>94021306625</v>
      </c>
      <c r="I130">
        <v>90</v>
      </c>
      <c r="M130">
        <v>84</v>
      </c>
      <c r="N130">
        <v>68</v>
      </c>
      <c r="Q130">
        <v>58</v>
      </c>
      <c r="S130">
        <v>76</v>
      </c>
      <c r="T130">
        <v>88</v>
      </c>
    </row>
    <row r="131" spans="1:21" x14ac:dyDescent="0.25">
      <c r="A131" s="1" t="s">
        <v>25</v>
      </c>
      <c r="B131">
        <v>94030804224</v>
      </c>
      <c r="F131">
        <v>85</v>
      </c>
      <c r="J131">
        <v>95</v>
      </c>
      <c r="M131">
        <v>100</v>
      </c>
      <c r="Q131">
        <v>82</v>
      </c>
      <c r="S131">
        <v>73</v>
      </c>
      <c r="T131">
        <v>88</v>
      </c>
    </row>
    <row r="132" spans="1:21" x14ac:dyDescent="0.25">
      <c r="A132" s="1" t="s">
        <v>25</v>
      </c>
      <c r="B132">
        <v>94031410644</v>
      </c>
      <c r="I132">
        <v>96</v>
      </c>
      <c r="N132">
        <v>45</v>
      </c>
      <c r="Q132">
        <v>74</v>
      </c>
      <c r="S132">
        <v>61</v>
      </c>
      <c r="T132">
        <v>83</v>
      </c>
    </row>
    <row r="133" spans="1:21" x14ac:dyDescent="0.25">
      <c r="A133" s="1" t="s">
        <v>25</v>
      </c>
      <c r="B133">
        <v>94040607118</v>
      </c>
      <c r="I133">
        <v>94</v>
      </c>
      <c r="J133">
        <v>79</v>
      </c>
      <c r="N133">
        <v>79</v>
      </c>
      <c r="Q133">
        <v>64</v>
      </c>
      <c r="S133">
        <v>74</v>
      </c>
      <c r="T133">
        <v>53</v>
      </c>
    </row>
    <row r="134" spans="1:21" x14ac:dyDescent="0.25">
      <c r="A134" s="1" t="s">
        <v>25</v>
      </c>
      <c r="B134">
        <v>94042912726</v>
      </c>
      <c r="F134">
        <v>38</v>
      </c>
      <c r="I134">
        <v>87</v>
      </c>
      <c r="J134">
        <v>69</v>
      </c>
      <c r="N134">
        <v>72</v>
      </c>
      <c r="Q134">
        <v>56</v>
      </c>
      <c r="S134">
        <v>54</v>
      </c>
      <c r="T134">
        <v>60</v>
      </c>
    </row>
    <row r="135" spans="1:21" x14ac:dyDescent="0.25">
      <c r="A135" s="1" t="s">
        <v>25</v>
      </c>
      <c r="B135">
        <v>94060604247</v>
      </c>
      <c r="C135">
        <v>62</v>
      </c>
      <c r="D135">
        <v>35</v>
      </c>
      <c r="I135">
        <v>97</v>
      </c>
      <c r="M135">
        <v>92</v>
      </c>
      <c r="N135">
        <v>52</v>
      </c>
      <c r="Q135">
        <v>56</v>
      </c>
      <c r="S135">
        <v>67</v>
      </c>
    </row>
    <row r="136" spans="1:21" x14ac:dyDescent="0.25">
      <c r="A136" s="1" t="s">
        <v>25</v>
      </c>
      <c r="B136">
        <v>94062703166</v>
      </c>
      <c r="F136">
        <v>50</v>
      </c>
      <c r="I136">
        <v>92</v>
      </c>
      <c r="M136">
        <v>84</v>
      </c>
      <c r="N136">
        <v>63</v>
      </c>
      <c r="Q136">
        <v>54</v>
      </c>
      <c r="S136">
        <v>60</v>
      </c>
    </row>
    <row r="137" spans="1:21" x14ac:dyDescent="0.25">
      <c r="A137" s="1" t="s">
        <v>25</v>
      </c>
      <c r="B137">
        <v>94063002080</v>
      </c>
      <c r="F137">
        <v>82</v>
      </c>
      <c r="I137">
        <v>100</v>
      </c>
      <c r="M137">
        <v>100</v>
      </c>
      <c r="Q137">
        <v>100</v>
      </c>
      <c r="R137">
        <v>66</v>
      </c>
      <c r="S137">
        <v>73</v>
      </c>
      <c r="T137">
        <v>85</v>
      </c>
    </row>
    <row r="138" spans="1:21" x14ac:dyDescent="0.25">
      <c r="A138" s="1" t="s">
        <v>25</v>
      </c>
      <c r="B138">
        <v>94081102166</v>
      </c>
      <c r="I138">
        <v>96</v>
      </c>
      <c r="N138">
        <v>79</v>
      </c>
      <c r="Q138">
        <v>56</v>
      </c>
      <c r="S138">
        <v>81</v>
      </c>
      <c r="T138">
        <v>83</v>
      </c>
    </row>
    <row r="139" spans="1:21" x14ac:dyDescent="0.25">
      <c r="A139" s="1" t="s">
        <v>25</v>
      </c>
      <c r="B139">
        <v>94082703588</v>
      </c>
      <c r="G139">
        <v>66</v>
      </c>
      <c r="I139">
        <v>94</v>
      </c>
      <c r="J139">
        <v>93</v>
      </c>
      <c r="N139">
        <v>83</v>
      </c>
      <c r="Q139">
        <v>78</v>
      </c>
      <c r="S139">
        <v>90</v>
      </c>
      <c r="T139">
        <v>100</v>
      </c>
    </row>
    <row r="140" spans="1:21" x14ac:dyDescent="0.25">
      <c r="A140" s="1" t="s">
        <v>25</v>
      </c>
      <c r="B140">
        <v>94082901146</v>
      </c>
      <c r="F140">
        <v>75</v>
      </c>
      <c r="I140">
        <v>99</v>
      </c>
      <c r="J140">
        <v>83</v>
      </c>
      <c r="M140">
        <v>100</v>
      </c>
      <c r="Q140">
        <v>78</v>
      </c>
      <c r="R140">
        <v>30</v>
      </c>
      <c r="S140">
        <v>79</v>
      </c>
      <c r="T140">
        <v>80</v>
      </c>
    </row>
    <row r="141" spans="1:21" x14ac:dyDescent="0.25">
      <c r="A141" s="1" t="s">
        <v>25</v>
      </c>
      <c r="B141">
        <v>94082905447</v>
      </c>
      <c r="I141">
        <v>96</v>
      </c>
      <c r="M141">
        <v>98</v>
      </c>
      <c r="N141">
        <v>96</v>
      </c>
      <c r="Q141">
        <v>44</v>
      </c>
      <c r="S141">
        <v>69</v>
      </c>
    </row>
    <row r="142" spans="1:21" x14ac:dyDescent="0.25">
      <c r="A142" s="1" t="s">
        <v>25</v>
      </c>
      <c r="B142">
        <v>94083000868</v>
      </c>
      <c r="G142">
        <v>24</v>
      </c>
      <c r="I142">
        <v>100</v>
      </c>
      <c r="J142">
        <v>63</v>
      </c>
      <c r="N142">
        <v>61</v>
      </c>
      <c r="Q142">
        <v>40</v>
      </c>
      <c r="S142">
        <v>76</v>
      </c>
      <c r="T142">
        <v>58</v>
      </c>
      <c r="U142">
        <v>16</v>
      </c>
    </row>
    <row r="143" spans="1:21" x14ac:dyDescent="0.25">
      <c r="A143" s="1" t="s">
        <v>25</v>
      </c>
      <c r="B143">
        <v>94090909307</v>
      </c>
      <c r="G143">
        <v>72</v>
      </c>
      <c r="I143">
        <v>98</v>
      </c>
      <c r="J143">
        <v>76</v>
      </c>
      <c r="N143">
        <v>77</v>
      </c>
      <c r="Q143">
        <v>64</v>
      </c>
      <c r="S143">
        <v>79</v>
      </c>
      <c r="T143">
        <v>75</v>
      </c>
      <c r="U143">
        <v>46</v>
      </c>
    </row>
    <row r="144" spans="1:21" x14ac:dyDescent="0.25">
      <c r="A144" s="1" t="s">
        <v>25</v>
      </c>
      <c r="B144">
        <v>94091301085</v>
      </c>
      <c r="I144">
        <v>96</v>
      </c>
      <c r="J144">
        <v>71</v>
      </c>
      <c r="N144">
        <v>70</v>
      </c>
      <c r="Q144">
        <v>40</v>
      </c>
      <c r="S144">
        <v>37</v>
      </c>
      <c r="T144">
        <v>55</v>
      </c>
    </row>
    <row r="145" spans="1:20" x14ac:dyDescent="0.25">
      <c r="A145" s="1" t="s">
        <v>25</v>
      </c>
      <c r="B145">
        <v>94092207960</v>
      </c>
      <c r="J145">
        <v>89</v>
      </c>
      <c r="M145">
        <v>96</v>
      </c>
      <c r="Q145">
        <v>56</v>
      </c>
      <c r="S145">
        <v>57</v>
      </c>
      <c r="T145">
        <v>63</v>
      </c>
    </row>
    <row r="146" spans="1:20" x14ac:dyDescent="0.25">
      <c r="A146" s="1" t="s">
        <v>25</v>
      </c>
      <c r="B146">
        <v>94100706007</v>
      </c>
      <c r="J146">
        <v>74</v>
      </c>
      <c r="M146">
        <v>98</v>
      </c>
      <c r="Q146">
        <v>66</v>
      </c>
      <c r="S146">
        <v>56</v>
      </c>
    </row>
    <row r="147" spans="1:20" x14ac:dyDescent="0.25">
      <c r="A147" s="1" t="s">
        <v>25</v>
      </c>
      <c r="B147">
        <v>94102604723</v>
      </c>
      <c r="L147">
        <v>73</v>
      </c>
      <c r="M147">
        <v>98</v>
      </c>
      <c r="N147">
        <v>82</v>
      </c>
      <c r="Q147">
        <v>68</v>
      </c>
      <c r="S147">
        <v>50</v>
      </c>
      <c r="T147">
        <v>70</v>
      </c>
    </row>
    <row r="148" spans="1:20" x14ac:dyDescent="0.25">
      <c r="A148" s="1" t="s">
        <v>25</v>
      </c>
      <c r="B148">
        <v>94103100907</v>
      </c>
      <c r="C148">
        <v>18</v>
      </c>
      <c r="D148">
        <v>12</v>
      </c>
      <c r="I148">
        <v>70</v>
      </c>
      <c r="M148">
        <v>58</v>
      </c>
      <c r="Q148">
        <v>58</v>
      </c>
      <c r="S148">
        <v>43</v>
      </c>
    </row>
    <row r="149" spans="1:20" x14ac:dyDescent="0.25">
      <c r="A149" s="1" t="s">
        <v>25</v>
      </c>
      <c r="B149">
        <v>94110205866</v>
      </c>
      <c r="J149">
        <v>78</v>
      </c>
      <c r="M149">
        <v>100</v>
      </c>
      <c r="Q149">
        <v>96</v>
      </c>
      <c r="R149">
        <v>40</v>
      </c>
      <c r="S149">
        <v>80</v>
      </c>
    </row>
    <row r="150" spans="1:20" x14ac:dyDescent="0.25">
      <c r="A150" s="1" t="s">
        <v>25</v>
      </c>
      <c r="B150">
        <v>94121203482</v>
      </c>
      <c r="I150">
        <v>90</v>
      </c>
      <c r="M150">
        <v>92</v>
      </c>
      <c r="N150">
        <v>71</v>
      </c>
      <c r="Q150">
        <v>38</v>
      </c>
      <c r="S150">
        <v>47</v>
      </c>
      <c r="T150">
        <v>58</v>
      </c>
    </row>
    <row r="151" spans="1:20" x14ac:dyDescent="0.25">
      <c r="A151" s="1" t="s">
        <v>25</v>
      </c>
      <c r="B151">
        <v>94121709025</v>
      </c>
      <c r="F151">
        <v>53</v>
      </c>
      <c r="I151">
        <v>98</v>
      </c>
      <c r="J151">
        <v>66</v>
      </c>
      <c r="N151">
        <v>67</v>
      </c>
      <c r="Q151">
        <v>62</v>
      </c>
      <c r="S151">
        <v>71</v>
      </c>
      <c r="T151">
        <v>63</v>
      </c>
    </row>
    <row r="152" spans="1:20" x14ac:dyDescent="0.25">
      <c r="A152" s="1" t="s">
        <v>25</v>
      </c>
      <c r="B152">
        <v>95011300625</v>
      </c>
      <c r="F152">
        <v>52</v>
      </c>
      <c r="I152">
        <v>98</v>
      </c>
      <c r="M152">
        <v>93</v>
      </c>
      <c r="N152">
        <v>70</v>
      </c>
      <c r="Q152">
        <v>58</v>
      </c>
      <c r="R152">
        <v>36</v>
      </c>
      <c r="S152">
        <v>41</v>
      </c>
    </row>
    <row r="153" spans="1:20" x14ac:dyDescent="0.25">
      <c r="A153" s="1" t="s">
        <v>25</v>
      </c>
      <c r="B153">
        <v>95032804489</v>
      </c>
      <c r="C153">
        <v>43</v>
      </c>
      <c r="D153">
        <v>43</v>
      </c>
      <c r="I153">
        <v>95</v>
      </c>
      <c r="N153">
        <v>70</v>
      </c>
      <c r="Q153">
        <v>62</v>
      </c>
      <c r="S153">
        <v>59</v>
      </c>
    </row>
    <row r="157" spans="1:20" x14ac:dyDescent="0.25">
      <c r="A157" t="s">
        <v>34</v>
      </c>
      <c r="B157" t="s">
        <v>35</v>
      </c>
    </row>
    <row r="158" spans="1:20" x14ac:dyDescent="0.25">
      <c r="A158" t="str">
        <f>C1</f>
        <v>Biologia-R</v>
      </c>
      <c r="B158">
        <f>AVERAGE(matura__2[Biologia-R])</f>
        <v>66.599999999999994</v>
      </c>
    </row>
    <row r="159" spans="1:20" x14ac:dyDescent="0.25">
      <c r="A159" t="str">
        <f>D1</f>
        <v>Chemia-R</v>
      </c>
      <c r="B159">
        <f>AVERAGE(D2:D153)</f>
        <v>59.545454545454547</v>
      </c>
    </row>
    <row r="160" spans="1:20" x14ac:dyDescent="0.25">
      <c r="A160" t="str">
        <f>E1</f>
        <v>Fizyka-R</v>
      </c>
      <c r="B160">
        <f>AVERAGE(E2:E153)</f>
        <v>63.25925925925926</v>
      </c>
    </row>
    <row r="161" spans="1:2" x14ac:dyDescent="0.25">
      <c r="A161" t="str">
        <f>F1</f>
        <v>Geografia-R</v>
      </c>
      <c r="B161">
        <f t="shared" ref="B161" si="0">AVERAGE(D4:D155)</f>
        <v>59.78125</v>
      </c>
    </row>
    <row r="162" spans="1:2" x14ac:dyDescent="0.25">
      <c r="A162" s="2" t="s">
        <v>5</v>
      </c>
      <c r="B162">
        <f t="shared" ref="B162" si="1">AVERAGE(E4:E155)</f>
        <v>63.25925925925926</v>
      </c>
    </row>
    <row r="163" spans="1:2" x14ac:dyDescent="0.25">
      <c r="A163" s="2" t="s">
        <v>6</v>
      </c>
      <c r="B163">
        <f t="shared" ref="B163" si="2">AVERAGE(D6:D157)</f>
        <v>59.233333333333334</v>
      </c>
    </row>
    <row r="164" spans="1:2" x14ac:dyDescent="0.25">
      <c r="A164" s="2" t="s">
        <v>7</v>
      </c>
      <c r="B164">
        <f t="shared" ref="B164" si="3">AVERAGE(E6:E157)</f>
        <v>63.25925925925926</v>
      </c>
    </row>
    <row r="165" spans="1:2" x14ac:dyDescent="0.25">
      <c r="A165" s="2" t="s">
        <v>8</v>
      </c>
      <c r="B165">
        <f t="shared" ref="B165" si="4">AVERAGE(D8:D159)</f>
        <v>58.928571428571431</v>
      </c>
    </row>
    <row r="166" spans="1:2" x14ac:dyDescent="0.25">
      <c r="A166" s="2" t="s">
        <v>9</v>
      </c>
      <c r="B166">
        <f t="shared" ref="B166" si="5">AVERAGE(E8:E159)</f>
        <v>63.25925925925926</v>
      </c>
    </row>
    <row r="167" spans="1:2" x14ac:dyDescent="0.25">
      <c r="A167" s="2" t="s">
        <v>10</v>
      </c>
      <c r="B167">
        <f t="shared" ref="B167" si="6">AVERAGE(D10:D161)</f>
        <v>57.96153846153846</v>
      </c>
    </row>
    <row r="168" spans="1:2" x14ac:dyDescent="0.25">
      <c r="A168" s="2" t="s">
        <v>11</v>
      </c>
      <c r="B168">
        <f t="shared" ref="B168" si="7">AVERAGE(E10:E161)</f>
        <v>63.25925925925926</v>
      </c>
    </row>
    <row r="169" spans="1:2" x14ac:dyDescent="0.25">
      <c r="A169" s="2" t="s">
        <v>12</v>
      </c>
      <c r="B169">
        <f t="shared" ref="B169" si="8">AVERAGE(D12:D163)</f>
        <v>58.041666666666664</v>
      </c>
    </row>
    <row r="170" spans="1:2" x14ac:dyDescent="0.25">
      <c r="A170" s="2" t="s">
        <v>13</v>
      </c>
      <c r="B170">
        <f t="shared" ref="B170" si="9">AVERAGE(E12:E163)</f>
        <v>63.25925925925926</v>
      </c>
    </row>
    <row r="171" spans="1:2" x14ac:dyDescent="0.25">
      <c r="A171" s="2" t="s">
        <v>14</v>
      </c>
      <c r="B171">
        <f t="shared" ref="B171" si="10">AVERAGE(D14:D165)</f>
        <v>58.041666666666664</v>
      </c>
    </row>
    <row r="172" spans="1:2" x14ac:dyDescent="0.25">
      <c r="A172" s="2" t="s">
        <v>15</v>
      </c>
      <c r="B172">
        <f t="shared" ref="B172" si="11">AVERAGE(E14:E165)</f>
        <v>63.25925925925926</v>
      </c>
    </row>
    <row r="173" spans="1:2" x14ac:dyDescent="0.25">
      <c r="A173" s="2" t="s">
        <v>16</v>
      </c>
      <c r="B173">
        <f t="shared" ref="B173" si="12">AVERAGE(D16:D167)</f>
        <v>56.272727272727273</v>
      </c>
    </row>
    <row r="174" spans="1:2" x14ac:dyDescent="0.25">
      <c r="A174" s="2" t="s">
        <v>17</v>
      </c>
      <c r="B174">
        <f t="shared" ref="B174" si="13">AVERAGE(E16:E167)</f>
        <v>63.25925925925926</v>
      </c>
    </row>
    <row r="175" spans="1:2" x14ac:dyDescent="0.25">
      <c r="A175" s="2" t="s">
        <v>18</v>
      </c>
      <c r="B175">
        <f t="shared" ref="B175" si="14">AVERAGE(D18:D169)</f>
        <v>55.35</v>
      </c>
    </row>
    <row r="176" spans="1:2" x14ac:dyDescent="0.25">
      <c r="A176" s="2" t="s">
        <v>19</v>
      </c>
      <c r="B176">
        <f t="shared" ref="B176" si="15">AVERAGE(E18:E169)</f>
        <v>63.846153846153847</v>
      </c>
    </row>
    <row r="177" spans="1:2" x14ac:dyDescent="0.25">
      <c r="A177" s="3" t="s">
        <v>20</v>
      </c>
      <c r="B177">
        <f t="shared" ref="B177" si="16">AVERAGE(D20:D171)</f>
        <v>54.611111111111114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53E23B-35C7-4DA2-A54F-13026246B033}">
  <dimension ref="A1:U162"/>
  <sheetViews>
    <sheetView topLeftCell="A173" workbookViewId="0">
      <selection activeCell="C172" sqref="C172"/>
    </sheetView>
  </sheetViews>
  <sheetFormatPr defaultRowHeight="15" x14ac:dyDescent="0.25"/>
  <cols>
    <col min="1" max="1" width="6.5703125" bestFit="1" customWidth="1"/>
    <col min="2" max="2" width="12" bestFit="1" customWidth="1"/>
    <col min="3" max="3" width="10" bestFit="1" customWidth="1"/>
    <col min="4" max="4" width="9.5703125" bestFit="1" customWidth="1"/>
    <col min="5" max="5" width="8.28515625" bestFit="1" customWidth="1"/>
    <col min="6" max="6" width="11.42578125" bestFit="1" customWidth="1"/>
    <col min="7" max="7" width="9.7109375" bestFit="1" customWidth="1"/>
    <col min="8" max="8" width="13.7109375" bestFit="1" customWidth="1"/>
    <col min="9" max="10" width="11" bestFit="1" customWidth="1"/>
    <col min="11" max="12" width="11.140625" bestFit="1" customWidth="1"/>
    <col min="13" max="14" width="11.28515625" bestFit="1" customWidth="1"/>
    <col min="15" max="16" width="11.85546875" bestFit="1" customWidth="1"/>
    <col min="17" max="18" width="14" bestFit="1" customWidth="1"/>
    <col min="19" max="20" width="8.140625" bestFit="1" customWidth="1"/>
    <col min="21" max="21" width="7.140625" bestFit="1" customWidth="1"/>
  </cols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36</v>
      </c>
      <c r="N1" t="s">
        <v>37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5">
      <c r="A2" t="s">
        <v>21</v>
      </c>
      <c r="B2">
        <v>95010405222</v>
      </c>
      <c r="C2">
        <v>52</v>
      </c>
      <c r="I2">
        <v>100</v>
      </c>
      <c r="J2">
        <v>91</v>
      </c>
      <c r="L2">
        <v>88</v>
      </c>
      <c r="Q2">
        <v>80</v>
      </c>
      <c r="S2">
        <v>67</v>
      </c>
    </row>
    <row r="3" spans="1:21" x14ac:dyDescent="0.25">
      <c r="A3" t="s">
        <v>21</v>
      </c>
      <c r="B3">
        <v>95011310048</v>
      </c>
      <c r="C3">
        <v>33</v>
      </c>
      <c r="D3">
        <v>52</v>
      </c>
      <c r="I3">
        <v>73</v>
      </c>
      <c r="Q3">
        <v>56</v>
      </c>
      <c r="S3">
        <v>40</v>
      </c>
    </row>
    <row r="4" spans="1:21" x14ac:dyDescent="0.25">
      <c r="A4" t="s">
        <v>21</v>
      </c>
      <c r="B4">
        <v>95012311345</v>
      </c>
      <c r="C4">
        <v>70</v>
      </c>
      <c r="D4">
        <v>58</v>
      </c>
      <c r="I4">
        <v>92</v>
      </c>
      <c r="Q4">
        <v>60</v>
      </c>
      <c r="S4">
        <v>61</v>
      </c>
    </row>
    <row r="5" spans="1:21" x14ac:dyDescent="0.25">
      <c r="A5" t="s">
        <v>21</v>
      </c>
      <c r="B5">
        <v>95030607404</v>
      </c>
      <c r="C5">
        <v>90</v>
      </c>
      <c r="D5">
        <v>78</v>
      </c>
      <c r="I5">
        <v>98</v>
      </c>
      <c r="J5">
        <v>68</v>
      </c>
      <c r="Q5">
        <v>70</v>
      </c>
      <c r="S5">
        <v>73</v>
      </c>
    </row>
    <row r="6" spans="1:21" x14ac:dyDescent="0.25">
      <c r="A6" t="s">
        <v>21</v>
      </c>
      <c r="B6">
        <v>95031506511</v>
      </c>
      <c r="C6">
        <v>62</v>
      </c>
      <c r="D6">
        <v>62</v>
      </c>
      <c r="I6">
        <v>87</v>
      </c>
      <c r="Q6">
        <v>70</v>
      </c>
      <c r="S6">
        <v>51</v>
      </c>
    </row>
    <row r="7" spans="1:21" x14ac:dyDescent="0.25">
      <c r="A7" t="s">
        <v>21</v>
      </c>
      <c r="B7">
        <v>95031714219</v>
      </c>
      <c r="C7">
        <v>65</v>
      </c>
      <c r="D7">
        <v>65</v>
      </c>
      <c r="I7">
        <v>75</v>
      </c>
      <c r="Q7">
        <v>48</v>
      </c>
      <c r="S7">
        <v>40</v>
      </c>
    </row>
    <row r="8" spans="1:21" x14ac:dyDescent="0.25">
      <c r="A8" t="s">
        <v>21</v>
      </c>
      <c r="B8">
        <v>95032402083</v>
      </c>
      <c r="D8">
        <v>58</v>
      </c>
      <c r="I8">
        <v>96</v>
      </c>
      <c r="J8">
        <v>61</v>
      </c>
      <c r="Q8">
        <v>94</v>
      </c>
      <c r="R8">
        <v>34</v>
      </c>
      <c r="S8">
        <v>74</v>
      </c>
    </row>
    <row r="9" spans="1:21" x14ac:dyDescent="0.25">
      <c r="A9" t="s">
        <v>21</v>
      </c>
      <c r="B9">
        <v>95032701960</v>
      </c>
      <c r="C9">
        <v>77</v>
      </c>
      <c r="D9">
        <v>85</v>
      </c>
      <c r="I9">
        <v>96</v>
      </c>
      <c r="Q9">
        <v>96</v>
      </c>
      <c r="S9">
        <v>77</v>
      </c>
    </row>
    <row r="10" spans="1:21" x14ac:dyDescent="0.25">
      <c r="A10" t="s">
        <v>21</v>
      </c>
      <c r="B10">
        <v>95040412034</v>
      </c>
      <c r="C10">
        <v>93</v>
      </c>
      <c r="D10">
        <v>67</v>
      </c>
      <c r="I10">
        <v>84</v>
      </c>
      <c r="Q10">
        <v>86</v>
      </c>
      <c r="S10">
        <v>73</v>
      </c>
    </row>
    <row r="11" spans="1:21" x14ac:dyDescent="0.25">
      <c r="A11" t="s">
        <v>21</v>
      </c>
      <c r="B11">
        <v>95040908766</v>
      </c>
      <c r="C11">
        <v>57</v>
      </c>
      <c r="D11">
        <v>47</v>
      </c>
      <c r="I11">
        <v>87</v>
      </c>
      <c r="Q11">
        <v>40</v>
      </c>
      <c r="S11">
        <v>43</v>
      </c>
    </row>
    <row r="12" spans="1:21" x14ac:dyDescent="0.25">
      <c r="A12" t="s">
        <v>21</v>
      </c>
      <c r="B12">
        <v>95041309368</v>
      </c>
      <c r="C12">
        <v>60</v>
      </c>
      <c r="I12">
        <v>96</v>
      </c>
      <c r="J12">
        <v>89</v>
      </c>
      <c r="Q12">
        <v>70</v>
      </c>
      <c r="S12">
        <v>76</v>
      </c>
    </row>
    <row r="13" spans="1:21" x14ac:dyDescent="0.25">
      <c r="A13" t="s">
        <v>21</v>
      </c>
      <c r="B13">
        <v>95052600643</v>
      </c>
      <c r="F13">
        <v>90</v>
      </c>
      <c r="I13">
        <v>100</v>
      </c>
      <c r="J13">
        <v>100</v>
      </c>
      <c r="O13">
        <v>100</v>
      </c>
      <c r="Q13">
        <v>98</v>
      </c>
      <c r="R13">
        <v>86</v>
      </c>
      <c r="S13">
        <v>80</v>
      </c>
    </row>
    <row r="14" spans="1:21" x14ac:dyDescent="0.25">
      <c r="A14" t="s">
        <v>21</v>
      </c>
      <c r="B14">
        <v>95061500402</v>
      </c>
      <c r="C14">
        <v>95</v>
      </c>
      <c r="D14">
        <v>88</v>
      </c>
      <c r="I14">
        <v>92</v>
      </c>
      <c r="Q14">
        <v>92</v>
      </c>
      <c r="S14">
        <v>79</v>
      </c>
    </row>
    <row r="15" spans="1:21" x14ac:dyDescent="0.25">
      <c r="A15" t="s">
        <v>21</v>
      </c>
      <c r="B15">
        <v>95061702842</v>
      </c>
      <c r="C15">
        <v>75</v>
      </c>
      <c r="D15">
        <v>67</v>
      </c>
      <c r="I15">
        <v>91</v>
      </c>
      <c r="Q15">
        <v>88</v>
      </c>
      <c r="S15">
        <v>59</v>
      </c>
    </row>
    <row r="16" spans="1:21" x14ac:dyDescent="0.25">
      <c r="A16" t="s">
        <v>21</v>
      </c>
      <c r="B16">
        <v>95062301712</v>
      </c>
      <c r="C16">
        <v>85</v>
      </c>
      <c r="D16">
        <v>83</v>
      </c>
      <c r="E16">
        <v>48</v>
      </c>
      <c r="I16">
        <v>94</v>
      </c>
      <c r="Q16">
        <v>92</v>
      </c>
      <c r="S16">
        <v>56</v>
      </c>
    </row>
    <row r="17" spans="1:19" x14ac:dyDescent="0.25">
      <c r="A17" t="s">
        <v>21</v>
      </c>
      <c r="B17">
        <v>95071508265</v>
      </c>
      <c r="C17">
        <v>62</v>
      </c>
      <c r="D17">
        <v>48</v>
      </c>
      <c r="I17">
        <v>85</v>
      </c>
      <c r="Q17">
        <v>58</v>
      </c>
      <c r="S17">
        <v>59</v>
      </c>
    </row>
    <row r="18" spans="1:19" x14ac:dyDescent="0.25">
      <c r="A18" t="s">
        <v>21</v>
      </c>
      <c r="B18">
        <v>95071807500</v>
      </c>
      <c r="C18">
        <v>68</v>
      </c>
      <c r="D18">
        <v>62</v>
      </c>
      <c r="I18">
        <v>99</v>
      </c>
      <c r="J18">
        <v>93</v>
      </c>
      <c r="Q18">
        <v>78</v>
      </c>
      <c r="S18">
        <v>54</v>
      </c>
    </row>
    <row r="19" spans="1:19" x14ac:dyDescent="0.25">
      <c r="A19" t="s">
        <v>21</v>
      </c>
      <c r="B19">
        <v>95072900844</v>
      </c>
      <c r="C19">
        <v>55</v>
      </c>
      <c r="D19">
        <v>62</v>
      </c>
      <c r="I19">
        <v>96</v>
      </c>
      <c r="J19">
        <v>86</v>
      </c>
      <c r="Q19">
        <v>92</v>
      </c>
      <c r="S19">
        <v>73</v>
      </c>
    </row>
    <row r="20" spans="1:19" x14ac:dyDescent="0.25">
      <c r="A20" t="s">
        <v>21</v>
      </c>
      <c r="B20">
        <v>95073111506</v>
      </c>
      <c r="C20">
        <v>68</v>
      </c>
      <c r="D20">
        <v>45</v>
      </c>
      <c r="I20">
        <v>92</v>
      </c>
      <c r="Q20">
        <v>78</v>
      </c>
      <c r="S20">
        <v>56</v>
      </c>
    </row>
    <row r="21" spans="1:19" x14ac:dyDescent="0.25">
      <c r="A21" t="s">
        <v>21</v>
      </c>
      <c r="B21">
        <v>95080409087</v>
      </c>
      <c r="C21">
        <v>78</v>
      </c>
      <c r="I21">
        <v>95</v>
      </c>
      <c r="J21">
        <v>77</v>
      </c>
      <c r="Q21">
        <v>64</v>
      </c>
      <c r="S21">
        <v>84</v>
      </c>
    </row>
    <row r="22" spans="1:19" x14ac:dyDescent="0.25">
      <c r="A22" t="s">
        <v>21</v>
      </c>
      <c r="B22">
        <v>95081008322</v>
      </c>
      <c r="C22">
        <v>72</v>
      </c>
      <c r="D22">
        <v>68</v>
      </c>
      <c r="I22">
        <v>92</v>
      </c>
      <c r="Q22">
        <v>70</v>
      </c>
      <c r="S22">
        <v>64</v>
      </c>
    </row>
    <row r="23" spans="1:19" x14ac:dyDescent="0.25">
      <c r="A23" t="s">
        <v>21</v>
      </c>
      <c r="B23">
        <v>95081802841</v>
      </c>
      <c r="C23">
        <v>55</v>
      </c>
      <c r="D23">
        <v>50</v>
      </c>
      <c r="I23">
        <v>84</v>
      </c>
      <c r="Q23">
        <v>58</v>
      </c>
      <c r="S23">
        <v>54</v>
      </c>
    </row>
    <row r="24" spans="1:19" x14ac:dyDescent="0.25">
      <c r="A24" t="s">
        <v>21</v>
      </c>
      <c r="B24">
        <v>95082400949</v>
      </c>
      <c r="C24">
        <v>67</v>
      </c>
      <c r="D24">
        <v>60</v>
      </c>
      <c r="I24">
        <v>92</v>
      </c>
      <c r="Q24">
        <v>76</v>
      </c>
      <c r="S24">
        <v>50</v>
      </c>
    </row>
    <row r="25" spans="1:19" x14ac:dyDescent="0.25">
      <c r="A25" t="s">
        <v>21</v>
      </c>
      <c r="B25">
        <v>95082502641</v>
      </c>
      <c r="C25">
        <v>45</v>
      </c>
      <c r="D25">
        <v>30</v>
      </c>
      <c r="I25">
        <v>61</v>
      </c>
      <c r="Q25">
        <v>50</v>
      </c>
      <c r="S25">
        <v>33</v>
      </c>
    </row>
    <row r="26" spans="1:19" x14ac:dyDescent="0.25">
      <c r="A26" t="s">
        <v>21</v>
      </c>
      <c r="B26">
        <v>95090501360</v>
      </c>
      <c r="C26">
        <v>83</v>
      </c>
      <c r="D26">
        <v>50</v>
      </c>
      <c r="I26">
        <v>100</v>
      </c>
      <c r="J26">
        <v>83</v>
      </c>
      <c r="Q26">
        <v>62</v>
      </c>
      <c r="S26">
        <v>76</v>
      </c>
    </row>
    <row r="27" spans="1:19" x14ac:dyDescent="0.25">
      <c r="A27" t="s">
        <v>21</v>
      </c>
      <c r="B27">
        <v>95091604864</v>
      </c>
      <c r="C27">
        <v>80</v>
      </c>
      <c r="I27">
        <v>99</v>
      </c>
      <c r="J27">
        <v>83</v>
      </c>
      <c r="Q27">
        <v>72</v>
      </c>
      <c r="S27">
        <v>84</v>
      </c>
    </row>
    <row r="28" spans="1:19" x14ac:dyDescent="0.25">
      <c r="A28" t="s">
        <v>21</v>
      </c>
      <c r="B28">
        <v>95110304166</v>
      </c>
      <c r="C28">
        <v>70</v>
      </c>
      <c r="D28">
        <v>60</v>
      </c>
      <c r="I28">
        <v>91</v>
      </c>
      <c r="Q28">
        <v>80</v>
      </c>
      <c r="S28">
        <v>74</v>
      </c>
    </row>
    <row r="29" spans="1:19" x14ac:dyDescent="0.25">
      <c r="A29" t="s">
        <v>21</v>
      </c>
      <c r="B29">
        <v>95110400947</v>
      </c>
      <c r="E29">
        <v>55</v>
      </c>
      <c r="I29">
        <v>96</v>
      </c>
      <c r="J29">
        <v>86</v>
      </c>
      <c r="Q29">
        <v>86</v>
      </c>
      <c r="S29">
        <v>64</v>
      </c>
    </row>
    <row r="30" spans="1:19" x14ac:dyDescent="0.25">
      <c r="A30" t="s">
        <v>21</v>
      </c>
      <c r="B30">
        <v>95111004447</v>
      </c>
      <c r="C30">
        <v>73</v>
      </c>
      <c r="D30">
        <v>78</v>
      </c>
      <c r="I30">
        <v>96</v>
      </c>
      <c r="Q30">
        <v>82</v>
      </c>
      <c r="S30">
        <v>60</v>
      </c>
    </row>
    <row r="31" spans="1:19" x14ac:dyDescent="0.25">
      <c r="A31" t="s">
        <v>21</v>
      </c>
      <c r="B31">
        <v>95112301543</v>
      </c>
      <c r="C31">
        <v>80</v>
      </c>
      <c r="D31">
        <v>60</v>
      </c>
      <c r="I31">
        <v>88</v>
      </c>
      <c r="J31">
        <v>67</v>
      </c>
      <c r="Q31">
        <v>80</v>
      </c>
      <c r="S31">
        <v>63</v>
      </c>
    </row>
    <row r="32" spans="1:19" x14ac:dyDescent="0.25">
      <c r="A32" t="s">
        <v>21</v>
      </c>
      <c r="B32">
        <v>95120101108</v>
      </c>
      <c r="C32">
        <v>93</v>
      </c>
      <c r="D32">
        <v>88</v>
      </c>
      <c r="I32">
        <v>100</v>
      </c>
      <c r="J32">
        <v>76</v>
      </c>
      <c r="Q32">
        <v>92</v>
      </c>
      <c r="S32">
        <v>76</v>
      </c>
    </row>
    <row r="33" spans="1:21" x14ac:dyDescent="0.25">
      <c r="A33" t="s">
        <v>21</v>
      </c>
      <c r="B33">
        <v>95120600768</v>
      </c>
      <c r="C33">
        <v>85</v>
      </c>
      <c r="D33">
        <v>93</v>
      </c>
      <c r="E33">
        <v>82</v>
      </c>
      <c r="I33">
        <v>96</v>
      </c>
      <c r="Q33">
        <v>94</v>
      </c>
      <c r="R33">
        <v>74</v>
      </c>
      <c r="S33">
        <v>66</v>
      </c>
    </row>
    <row r="34" spans="1:21" x14ac:dyDescent="0.25">
      <c r="A34" t="s">
        <v>21</v>
      </c>
      <c r="B34">
        <v>95120903939</v>
      </c>
      <c r="C34">
        <v>90</v>
      </c>
      <c r="D34">
        <v>82</v>
      </c>
      <c r="I34">
        <v>92</v>
      </c>
      <c r="Q34">
        <v>86</v>
      </c>
      <c r="S34">
        <v>63</v>
      </c>
    </row>
    <row r="35" spans="1:21" x14ac:dyDescent="0.25">
      <c r="A35" t="s">
        <v>21</v>
      </c>
      <c r="B35">
        <v>95122401008</v>
      </c>
      <c r="C35">
        <v>87</v>
      </c>
      <c r="I35">
        <v>100</v>
      </c>
      <c r="Q35">
        <v>82</v>
      </c>
      <c r="S35">
        <v>79</v>
      </c>
      <c r="T35">
        <v>73</v>
      </c>
      <c r="U35">
        <v>64</v>
      </c>
    </row>
    <row r="36" spans="1:21" x14ac:dyDescent="0.25">
      <c r="A36" t="s">
        <v>22</v>
      </c>
      <c r="B36">
        <v>95011505013</v>
      </c>
      <c r="I36">
        <v>93</v>
      </c>
      <c r="J36">
        <v>60</v>
      </c>
      <c r="Q36">
        <v>46</v>
      </c>
      <c r="S36">
        <v>60</v>
      </c>
      <c r="T36">
        <v>75</v>
      </c>
    </row>
    <row r="37" spans="1:21" x14ac:dyDescent="0.25">
      <c r="A37" t="s">
        <v>22</v>
      </c>
      <c r="B37">
        <v>95012403389</v>
      </c>
      <c r="I37">
        <v>96</v>
      </c>
      <c r="J37">
        <v>87</v>
      </c>
      <c r="Q37">
        <v>50</v>
      </c>
      <c r="S37">
        <v>40</v>
      </c>
      <c r="T37">
        <v>70</v>
      </c>
      <c r="U37">
        <v>44</v>
      </c>
    </row>
    <row r="38" spans="1:21" x14ac:dyDescent="0.25">
      <c r="A38" t="s">
        <v>22</v>
      </c>
      <c r="B38">
        <v>95020804428</v>
      </c>
      <c r="G38">
        <v>92</v>
      </c>
      <c r="I38">
        <v>100</v>
      </c>
      <c r="J38">
        <v>81</v>
      </c>
      <c r="Q38">
        <v>88</v>
      </c>
      <c r="S38">
        <v>57</v>
      </c>
      <c r="T38">
        <v>70</v>
      </c>
    </row>
    <row r="39" spans="1:21" x14ac:dyDescent="0.25">
      <c r="A39" t="s">
        <v>22</v>
      </c>
      <c r="B39">
        <v>95021807901</v>
      </c>
      <c r="G39">
        <v>86</v>
      </c>
      <c r="I39">
        <v>100</v>
      </c>
      <c r="J39">
        <v>90</v>
      </c>
      <c r="Q39">
        <v>70</v>
      </c>
      <c r="S39">
        <v>56</v>
      </c>
      <c r="T39">
        <v>68</v>
      </c>
      <c r="U39">
        <v>78</v>
      </c>
    </row>
    <row r="40" spans="1:21" x14ac:dyDescent="0.25">
      <c r="A40" t="s">
        <v>22</v>
      </c>
      <c r="B40">
        <v>95022105039</v>
      </c>
      <c r="G40">
        <v>90</v>
      </c>
      <c r="I40">
        <v>96</v>
      </c>
      <c r="J40">
        <v>93</v>
      </c>
      <c r="Q40">
        <v>86</v>
      </c>
      <c r="R40">
        <v>36</v>
      </c>
      <c r="S40">
        <v>53</v>
      </c>
      <c r="T40">
        <v>73</v>
      </c>
      <c r="U40">
        <v>100</v>
      </c>
    </row>
    <row r="41" spans="1:21" x14ac:dyDescent="0.25">
      <c r="A41" t="s">
        <v>22</v>
      </c>
      <c r="B41">
        <v>95031012300</v>
      </c>
      <c r="I41">
        <v>59</v>
      </c>
      <c r="J41">
        <v>44</v>
      </c>
      <c r="Q41">
        <v>34</v>
      </c>
      <c r="S41">
        <v>30</v>
      </c>
      <c r="T41">
        <v>53</v>
      </c>
      <c r="U41">
        <v>34</v>
      </c>
    </row>
    <row r="42" spans="1:21" x14ac:dyDescent="0.25">
      <c r="A42" t="s">
        <v>22</v>
      </c>
      <c r="B42">
        <v>95032101746</v>
      </c>
      <c r="G42">
        <v>88</v>
      </c>
      <c r="I42">
        <v>98</v>
      </c>
      <c r="J42">
        <v>95</v>
      </c>
      <c r="P42">
        <v>69</v>
      </c>
      <c r="Q42">
        <v>68</v>
      </c>
      <c r="S42">
        <v>70</v>
      </c>
      <c r="T42">
        <v>80</v>
      </c>
      <c r="U42">
        <v>72</v>
      </c>
    </row>
    <row r="43" spans="1:21" x14ac:dyDescent="0.25">
      <c r="A43" t="s">
        <v>22</v>
      </c>
      <c r="B43">
        <v>95032204296</v>
      </c>
      <c r="G43">
        <v>92</v>
      </c>
      <c r="I43">
        <v>93</v>
      </c>
      <c r="J43">
        <v>95</v>
      </c>
      <c r="Q43">
        <v>56</v>
      </c>
      <c r="S43">
        <v>79</v>
      </c>
      <c r="T43">
        <v>55</v>
      </c>
      <c r="U43">
        <v>72</v>
      </c>
    </row>
    <row r="44" spans="1:21" x14ac:dyDescent="0.25">
      <c r="A44" t="s">
        <v>22</v>
      </c>
      <c r="B44">
        <v>95042205755</v>
      </c>
      <c r="G44">
        <v>94</v>
      </c>
      <c r="I44">
        <v>90</v>
      </c>
      <c r="J44">
        <v>67</v>
      </c>
      <c r="Q44">
        <v>40</v>
      </c>
      <c r="S44">
        <v>80</v>
      </c>
      <c r="T44">
        <v>60</v>
      </c>
    </row>
    <row r="45" spans="1:21" x14ac:dyDescent="0.25">
      <c r="A45" t="s">
        <v>22</v>
      </c>
      <c r="B45">
        <v>95050205185</v>
      </c>
      <c r="G45">
        <v>66</v>
      </c>
      <c r="I45">
        <v>98</v>
      </c>
      <c r="J45">
        <v>67</v>
      </c>
      <c r="Q45">
        <v>50</v>
      </c>
      <c r="S45">
        <v>54</v>
      </c>
      <c r="T45">
        <v>80</v>
      </c>
      <c r="U45">
        <v>68</v>
      </c>
    </row>
    <row r="46" spans="1:21" x14ac:dyDescent="0.25">
      <c r="A46" t="s">
        <v>22</v>
      </c>
      <c r="B46">
        <v>95050904503</v>
      </c>
      <c r="I46">
        <v>100</v>
      </c>
      <c r="J46">
        <v>92</v>
      </c>
      <c r="Q46">
        <v>70</v>
      </c>
      <c r="S46">
        <v>63</v>
      </c>
      <c r="T46">
        <v>45</v>
      </c>
    </row>
    <row r="47" spans="1:21" x14ac:dyDescent="0.25">
      <c r="A47" t="s">
        <v>22</v>
      </c>
      <c r="B47">
        <v>95051201982</v>
      </c>
      <c r="I47">
        <v>96</v>
      </c>
      <c r="J47">
        <v>63</v>
      </c>
      <c r="Q47">
        <v>64</v>
      </c>
      <c r="S47">
        <v>63</v>
      </c>
      <c r="T47">
        <v>58</v>
      </c>
      <c r="U47">
        <v>48</v>
      </c>
    </row>
    <row r="48" spans="1:21" x14ac:dyDescent="0.25">
      <c r="A48" t="s">
        <v>22</v>
      </c>
      <c r="B48">
        <v>95052501302</v>
      </c>
      <c r="I48">
        <v>96</v>
      </c>
      <c r="J48">
        <v>69</v>
      </c>
      <c r="Q48">
        <v>68</v>
      </c>
      <c r="S48">
        <v>51</v>
      </c>
      <c r="T48">
        <v>70</v>
      </c>
      <c r="U48">
        <v>38</v>
      </c>
    </row>
    <row r="49" spans="1:21" x14ac:dyDescent="0.25">
      <c r="A49" t="s">
        <v>22</v>
      </c>
      <c r="B49">
        <v>95060201793</v>
      </c>
      <c r="C49">
        <v>73</v>
      </c>
      <c r="D49">
        <v>65</v>
      </c>
      <c r="I49">
        <v>80</v>
      </c>
      <c r="Q49">
        <v>52</v>
      </c>
      <c r="S49">
        <v>56</v>
      </c>
    </row>
    <row r="50" spans="1:21" x14ac:dyDescent="0.25">
      <c r="A50" t="s">
        <v>22</v>
      </c>
      <c r="B50">
        <v>95062400343</v>
      </c>
      <c r="C50">
        <v>50</v>
      </c>
      <c r="D50">
        <v>47</v>
      </c>
      <c r="I50">
        <v>92</v>
      </c>
      <c r="Q50">
        <v>58</v>
      </c>
      <c r="S50">
        <v>51</v>
      </c>
    </row>
    <row r="51" spans="1:21" x14ac:dyDescent="0.25">
      <c r="A51" t="s">
        <v>22</v>
      </c>
      <c r="B51">
        <v>95070400070</v>
      </c>
      <c r="G51">
        <v>92</v>
      </c>
      <c r="I51">
        <v>92</v>
      </c>
      <c r="J51">
        <v>59</v>
      </c>
      <c r="Q51">
        <v>72</v>
      </c>
      <c r="S51">
        <v>41</v>
      </c>
      <c r="T51">
        <v>60</v>
      </c>
      <c r="U51">
        <v>68</v>
      </c>
    </row>
    <row r="52" spans="1:21" x14ac:dyDescent="0.25">
      <c r="A52" t="s">
        <v>22</v>
      </c>
      <c r="B52">
        <v>95080101408</v>
      </c>
      <c r="C52">
        <v>73</v>
      </c>
      <c r="I52">
        <v>97</v>
      </c>
      <c r="J52">
        <v>74</v>
      </c>
      <c r="Q52">
        <v>56</v>
      </c>
      <c r="S52">
        <v>60</v>
      </c>
      <c r="T52">
        <v>73</v>
      </c>
    </row>
    <row r="53" spans="1:21" x14ac:dyDescent="0.25">
      <c r="A53" t="s">
        <v>22</v>
      </c>
      <c r="B53">
        <v>95080902016</v>
      </c>
      <c r="G53">
        <v>80</v>
      </c>
      <c r="I53">
        <v>97</v>
      </c>
      <c r="J53">
        <v>83</v>
      </c>
      <c r="Q53">
        <v>44</v>
      </c>
      <c r="S53">
        <v>66</v>
      </c>
      <c r="T53">
        <v>63</v>
      </c>
    </row>
    <row r="54" spans="1:21" x14ac:dyDescent="0.25">
      <c r="A54" t="s">
        <v>22</v>
      </c>
      <c r="B54">
        <v>95081001141</v>
      </c>
      <c r="C54">
        <v>35</v>
      </c>
      <c r="I54">
        <v>96</v>
      </c>
      <c r="J54">
        <v>84</v>
      </c>
      <c r="Q54">
        <v>32</v>
      </c>
      <c r="S54">
        <v>51</v>
      </c>
      <c r="T54">
        <v>63</v>
      </c>
    </row>
    <row r="55" spans="1:21" x14ac:dyDescent="0.25">
      <c r="A55" t="s">
        <v>22</v>
      </c>
      <c r="B55">
        <v>95081600739</v>
      </c>
      <c r="F55">
        <v>47</v>
      </c>
      <c r="I55">
        <v>86</v>
      </c>
      <c r="J55">
        <v>60</v>
      </c>
      <c r="Q55">
        <v>66</v>
      </c>
      <c r="S55">
        <v>34</v>
      </c>
      <c r="T55">
        <v>58</v>
      </c>
      <c r="U55">
        <v>58</v>
      </c>
    </row>
    <row r="56" spans="1:21" x14ac:dyDescent="0.25">
      <c r="A56" t="s">
        <v>22</v>
      </c>
      <c r="B56">
        <v>95083106189</v>
      </c>
      <c r="G56">
        <v>42</v>
      </c>
      <c r="I56">
        <v>66</v>
      </c>
      <c r="Q56">
        <v>64</v>
      </c>
      <c r="S56">
        <v>56</v>
      </c>
      <c r="T56">
        <v>75</v>
      </c>
    </row>
    <row r="57" spans="1:21" x14ac:dyDescent="0.25">
      <c r="A57" t="s">
        <v>22</v>
      </c>
      <c r="B57">
        <v>95092111585</v>
      </c>
      <c r="G57">
        <v>76</v>
      </c>
      <c r="I57">
        <v>97</v>
      </c>
      <c r="J57">
        <v>78</v>
      </c>
      <c r="Q57">
        <v>72</v>
      </c>
      <c r="S57">
        <v>60</v>
      </c>
      <c r="T57">
        <v>80</v>
      </c>
    </row>
    <row r="58" spans="1:21" x14ac:dyDescent="0.25">
      <c r="A58" t="s">
        <v>22</v>
      </c>
      <c r="B58">
        <v>95092712281</v>
      </c>
      <c r="G58">
        <v>80</v>
      </c>
      <c r="I58">
        <v>78</v>
      </c>
      <c r="J58">
        <v>34</v>
      </c>
      <c r="Q58">
        <v>52</v>
      </c>
      <c r="S58">
        <v>46</v>
      </c>
      <c r="T58">
        <v>80</v>
      </c>
      <c r="U58">
        <v>62</v>
      </c>
    </row>
    <row r="59" spans="1:21" x14ac:dyDescent="0.25">
      <c r="A59" t="s">
        <v>22</v>
      </c>
      <c r="B59">
        <v>95100600025</v>
      </c>
      <c r="I59">
        <v>65</v>
      </c>
      <c r="Q59">
        <v>50</v>
      </c>
      <c r="S59">
        <v>43</v>
      </c>
      <c r="T59">
        <v>78</v>
      </c>
      <c r="U59">
        <v>24</v>
      </c>
    </row>
    <row r="60" spans="1:21" x14ac:dyDescent="0.25">
      <c r="A60" t="s">
        <v>22</v>
      </c>
      <c r="B60">
        <v>95100606458</v>
      </c>
      <c r="G60">
        <v>88</v>
      </c>
      <c r="I60">
        <v>96</v>
      </c>
      <c r="J60">
        <v>92</v>
      </c>
      <c r="Q60">
        <v>58</v>
      </c>
      <c r="S60">
        <v>59</v>
      </c>
      <c r="T60">
        <v>53</v>
      </c>
      <c r="U60">
        <v>72</v>
      </c>
    </row>
    <row r="61" spans="1:21" x14ac:dyDescent="0.25">
      <c r="A61" t="s">
        <v>22</v>
      </c>
      <c r="B61">
        <v>95100700282</v>
      </c>
      <c r="G61">
        <v>76</v>
      </c>
      <c r="I61">
        <v>100</v>
      </c>
      <c r="J61">
        <v>90</v>
      </c>
      <c r="O61">
        <v>100</v>
      </c>
      <c r="Q61">
        <v>78</v>
      </c>
      <c r="S61">
        <v>66</v>
      </c>
      <c r="T61">
        <v>75</v>
      </c>
    </row>
    <row r="62" spans="1:21" x14ac:dyDescent="0.25">
      <c r="A62" t="s">
        <v>22</v>
      </c>
      <c r="B62">
        <v>95101000947</v>
      </c>
      <c r="G62">
        <v>96</v>
      </c>
      <c r="I62">
        <v>98</v>
      </c>
      <c r="J62">
        <v>91</v>
      </c>
      <c r="Q62">
        <v>72</v>
      </c>
      <c r="S62">
        <v>69</v>
      </c>
      <c r="T62">
        <v>85</v>
      </c>
    </row>
    <row r="63" spans="1:21" x14ac:dyDescent="0.25">
      <c r="A63" t="s">
        <v>22</v>
      </c>
      <c r="B63">
        <v>95110605809</v>
      </c>
      <c r="G63">
        <v>76</v>
      </c>
      <c r="I63">
        <v>99</v>
      </c>
      <c r="J63">
        <v>84</v>
      </c>
      <c r="K63">
        <v>78</v>
      </c>
      <c r="Q63">
        <v>70</v>
      </c>
      <c r="S63">
        <v>53</v>
      </c>
      <c r="T63">
        <v>73</v>
      </c>
    </row>
    <row r="64" spans="1:21" x14ac:dyDescent="0.25">
      <c r="A64" t="s">
        <v>22</v>
      </c>
      <c r="B64">
        <v>95110704362</v>
      </c>
      <c r="C64">
        <v>48</v>
      </c>
      <c r="D64">
        <v>17</v>
      </c>
      <c r="I64">
        <v>100</v>
      </c>
      <c r="J64">
        <v>92</v>
      </c>
      <c r="Q64">
        <v>60</v>
      </c>
      <c r="S64">
        <v>47</v>
      </c>
    </row>
    <row r="65" spans="1:21" x14ac:dyDescent="0.25">
      <c r="A65" t="s">
        <v>22</v>
      </c>
      <c r="B65">
        <v>95111800425</v>
      </c>
      <c r="G65">
        <v>80</v>
      </c>
      <c r="I65">
        <v>98</v>
      </c>
      <c r="J65">
        <v>79</v>
      </c>
      <c r="Q65">
        <v>66</v>
      </c>
      <c r="S65">
        <v>66</v>
      </c>
      <c r="T65">
        <v>63</v>
      </c>
      <c r="U65">
        <v>60</v>
      </c>
    </row>
    <row r="66" spans="1:21" x14ac:dyDescent="0.25">
      <c r="A66" t="s">
        <v>22</v>
      </c>
      <c r="B66">
        <v>95112902461</v>
      </c>
      <c r="I66">
        <v>94</v>
      </c>
      <c r="J66">
        <v>66</v>
      </c>
      <c r="Q66">
        <v>76</v>
      </c>
      <c r="R66">
        <v>24</v>
      </c>
      <c r="S66">
        <v>44</v>
      </c>
      <c r="T66">
        <v>40</v>
      </c>
    </row>
    <row r="67" spans="1:21" x14ac:dyDescent="0.25">
      <c r="A67" t="s">
        <v>23</v>
      </c>
      <c r="B67">
        <v>94120209724</v>
      </c>
      <c r="I67">
        <v>95</v>
      </c>
      <c r="J67">
        <v>70</v>
      </c>
      <c r="M67">
        <v>51</v>
      </c>
      <c r="Q67">
        <v>76</v>
      </c>
      <c r="R67">
        <v>52</v>
      </c>
      <c r="S67">
        <v>49</v>
      </c>
    </row>
    <row r="68" spans="1:21" x14ac:dyDescent="0.25">
      <c r="A68" t="s">
        <v>23</v>
      </c>
      <c r="B68">
        <v>95011303864</v>
      </c>
      <c r="F68">
        <v>42</v>
      </c>
      <c r="I68">
        <v>52</v>
      </c>
      <c r="Q68">
        <v>76</v>
      </c>
      <c r="R68">
        <v>40</v>
      </c>
      <c r="S68">
        <v>36</v>
      </c>
    </row>
    <row r="69" spans="1:21" x14ac:dyDescent="0.25">
      <c r="A69" t="s">
        <v>23</v>
      </c>
      <c r="B69">
        <v>95012701920</v>
      </c>
      <c r="F69">
        <v>77</v>
      </c>
      <c r="I69">
        <v>92</v>
      </c>
      <c r="J69">
        <v>80</v>
      </c>
      <c r="K69">
        <v>68</v>
      </c>
      <c r="Q69">
        <v>66</v>
      </c>
      <c r="R69">
        <v>44</v>
      </c>
      <c r="S69">
        <v>54</v>
      </c>
    </row>
    <row r="70" spans="1:21" x14ac:dyDescent="0.25">
      <c r="A70" t="s">
        <v>23</v>
      </c>
      <c r="B70">
        <v>95012707551</v>
      </c>
      <c r="F70">
        <v>55</v>
      </c>
      <c r="I70">
        <v>88</v>
      </c>
      <c r="Q70">
        <v>72</v>
      </c>
      <c r="R70">
        <v>42</v>
      </c>
      <c r="S70">
        <v>49</v>
      </c>
    </row>
    <row r="71" spans="1:21" x14ac:dyDescent="0.25">
      <c r="A71" t="s">
        <v>23</v>
      </c>
      <c r="B71">
        <v>95021105139</v>
      </c>
      <c r="F71">
        <v>85</v>
      </c>
      <c r="I71">
        <v>100</v>
      </c>
      <c r="J71">
        <v>81</v>
      </c>
      <c r="M71">
        <v>94</v>
      </c>
      <c r="Q71">
        <v>94</v>
      </c>
      <c r="R71">
        <v>52</v>
      </c>
      <c r="S71">
        <v>71</v>
      </c>
    </row>
    <row r="72" spans="1:21" x14ac:dyDescent="0.25">
      <c r="A72" t="s">
        <v>23</v>
      </c>
      <c r="B72">
        <v>95021201255</v>
      </c>
      <c r="F72">
        <v>68</v>
      </c>
      <c r="I72">
        <v>84</v>
      </c>
      <c r="Q72">
        <v>52</v>
      </c>
      <c r="R72">
        <v>14</v>
      </c>
      <c r="S72">
        <v>34</v>
      </c>
    </row>
    <row r="73" spans="1:21" x14ac:dyDescent="0.25">
      <c r="A73" t="s">
        <v>23</v>
      </c>
      <c r="B73">
        <v>95021303223</v>
      </c>
      <c r="F73">
        <v>60</v>
      </c>
      <c r="I73">
        <v>92</v>
      </c>
      <c r="Q73">
        <v>70</v>
      </c>
      <c r="R73">
        <v>32</v>
      </c>
      <c r="S73">
        <v>63</v>
      </c>
    </row>
    <row r="74" spans="1:21" x14ac:dyDescent="0.25">
      <c r="A74" t="s">
        <v>23</v>
      </c>
      <c r="B74">
        <v>95030407844</v>
      </c>
      <c r="F74">
        <v>70</v>
      </c>
      <c r="I74">
        <v>94</v>
      </c>
      <c r="J74">
        <v>84</v>
      </c>
      <c r="P74">
        <v>90</v>
      </c>
      <c r="Q74">
        <v>88</v>
      </c>
      <c r="R74">
        <v>56</v>
      </c>
      <c r="S74">
        <v>64</v>
      </c>
    </row>
    <row r="75" spans="1:21" x14ac:dyDescent="0.25">
      <c r="A75" t="s">
        <v>23</v>
      </c>
      <c r="B75">
        <v>95040309147</v>
      </c>
      <c r="F75">
        <v>38</v>
      </c>
      <c r="I75">
        <v>51</v>
      </c>
      <c r="Q75">
        <v>48</v>
      </c>
      <c r="S75">
        <v>49</v>
      </c>
    </row>
    <row r="76" spans="1:21" x14ac:dyDescent="0.25">
      <c r="A76" t="s">
        <v>23</v>
      </c>
      <c r="B76">
        <v>95040502267</v>
      </c>
      <c r="F76">
        <v>83</v>
      </c>
      <c r="J76">
        <v>93</v>
      </c>
      <c r="O76">
        <v>96</v>
      </c>
      <c r="Q76">
        <v>72</v>
      </c>
      <c r="R76">
        <v>64</v>
      </c>
      <c r="S76">
        <v>57</v>
      </c>
    </row>
    <row r="77" spans="1:21" x14ac:dyDescent="0.25">
      <c r="A77" t="s">
        <v>23</v>
      </c>
      <c r="B77">
        <v>95040601874</v>
      </c>
      <c r="F77">
        <v>93</v>
      </c>
      <c r="I77">
        <v>98</v>
      </c>
      <c r="J77">
        <v>80</v>
      </c>
      <c r="K77">
        <v>80</v>
      </c>
      <c r="Q77">
        <v>78</v>
      </c>
      <c r="R77">
        <v>64</v>
      </c>
      <c r="S77">
        <v>63</v>
      </c>
    </row>
    <row r="78" spans="1:21" x14ac:dyDescent="0.25">
      <c r="A78" t="s">
        <v>23</v>
      </c>
      <c r="B78">
        <v>95062703248</v>
      </c>
      <c r="F78">
        <v>63</v>
      </c>
      <c r="I78">
        <v>88</v>
      </c>
      <c r="Q78">
        <v>64</v>
      </c>
      <c r="S78">
        <v>63</v>
      </c>
      <c r="T78">
        <v>43</v>
      </c>
    </row>
    <row r="79" spans="1:21" x14ac:dyDescent="0.25">
      <c r="A79" t="s">
        <v>23</v>
      </c>
      <c r="B79">
        <v>95062704850</v>
      </c>
      <c r="F79">
        <v>65</v>
      </c>
      <c r="I79">
        <v>69</v>
      </c>
      <c r="Q79">
        <v>52</v>
      </c>
      <c r="S79">
        <v>51</v>
      </c>
    </row>
    <row r="80" spans="1:21" x14ac:dyDescent="0.25">
      <c r="A80" t="s">
        <v>23</v>
      </c>
      <c r="B80">
        <v>95070400629</v>
      </c>
      <c r="F80">
        <v>50</v>
      </c>
      <c r="I80">
        <v>82</v>
      </c>
      <c r="Q80">
        <v>68</v>
      </c>
      <c r="R80">
        <v>36</v>
      </c>
      <c r="S80">
        <v>47</v>
      </c>
    </row>
    <row r="81" spans="1:21" x14ac:dyDescent="0.25">
      <c r="A81" t="s">
        <v>23</v>
      </c>
      <c r="B81">
        <v>95070600715</v>
      </c>
      <c r="F81">
        <v>53</v>
      </c>
      <c r="I81">
        <v>100</v>
      </c>
      <c r="J81">
        <v>77</v>
      </c>
      <c r="Q81">
        <v>82</v>
      </c>
      <c r="R81">
        <v>38</v>
      </c>
      <c r="S81">
        <v>53</v>
      </c>
      <c r="U81">
        <v>46</v>
      </c>
    </row>
    <row r="82" spans="1:21" x14ac:dyDescent="0.25">
      <c r="A82" t="s">
        <v>23</v>
      </c>
      <c r="B82">
        <v>95071306764</v>
      </c>
      <c r="I82">
        <v>98</v>
      </c>
      <c r="J82">
        <v>81</v>
      </c>
      <c r="Q82">
        <v>88</v>
      </c>
      <c r="R82">
        <v>40</v>
      </c>
      <c r="S82">
        <v>59</v>
      </c>
    </row>
    <row r="83" spans="1:21" x14ac:dyDescent="0.25">
      <c r="A83" t="s">
        <v>23</v>
      </c>
      <c r="B83">
        <v>95071307406</v>
      </c>
      <c r="F83">
        <v>70</v>
      </c>
      <c r="I83">
        <v>96</v>
      </c>
      <c r="J83">
        <v>51</v>
      </c>
      <c r="Q83">
        <v>76</v>
      </c>
      <c r="S83">
        <v>66</v>
      </c>
      <c r="T83">
        <v>95</v>
      </c>
    </row>
    <row r="84" spans="1:21" x14ac:dyDescent="0.25">
      <c r="A84" t="s">
        <v>23</v>
      </c>
      <c r="B84">
        <v>95072805323</v>
      </c>
      <c r="F84">
        <v>68</v>
      </c>
      <c r="I84">
        <v>87</v>
      </c>
      <c r="J84">
        <v>55</v>
      </c>
      <c r="Q84">
        <v>86</v>
      </c>
      <c r="R84">
        <v>48</v>
      </c>
      <c r="S84">
        <v>63</v>
      </c>
      <c r="T84">
        <v>55</v>
      </c>
    </row>
    <row r="85" spans="1:21" x14ac:dyDescent="0.25">
      <c r="A85" t="s">
        <v>23</v>
      </c>
      <c r="B85">
        <v>95072901340</v>
      </c>
      <c r="I85">
        <v>91</v>
      </c>
      <c r="J85">
        <v>66</v>
      </c>
      <c r="Q85">
        <v>100</v>
      </c>
      <c r="R85">
        <v>66</v>
      </c>
      <c r="S85">
        <v>76</v>
      </c>
      <c r="T85">
        <v>70</v>
      </c>
    </row>
    <row r="86" spans="1:21" x14ac:dyDescent="0.25">
      <c r="A86" t="s">
        <v>23</v>
      </c>
      <c r="B86">
        <v>95072901364</v>
      </c>
      <c r="I86">
        <v>100</v>
      </c>
      <c r="J86">
        <v>92</v>
      </c>
      <c r="K86">
        <v>72</v>
      </c>
      <c r="Q86">
        <v>74</v>
      </c>
      <c r="R86">
        <v>52</v>
      </c>
      <c r="S86">
        <v>54</v>
      </c>
    </row>
    <row r="87" spans="1:21" x14ac:dyDescent="0.25">
      <c r="A87" t="s">
        <v>23</v>
      </c>
      <c r="B87">
        <v>95082206507</v>
      </c>
      <c r="F87">
        <v>87</v>
      </c>
      <c r="I87">
        <v>98</v>
      </c>
      <c r="Q87">
        <v>96</v>
      </c>
      <c r="R87">
        <v>90</v>
      </c>
      <c r="S87">
        <v>91</v>
      </c>
    </row>
    <row r="88" spans="1:21" x14ac:dyDescent="0.25">
      <c r="A88" t="s">
        <v>23</v>
      </c>
      <c r="B88">
        <v>95091103271</v>
      </c>
      <c r="F88">
        <v>47</v>
      </c>
      <c r="I88">
        <v>89</v>
      </c>
      <c r="Q88">
        <v>76</v>
      </c>
      <c r="R88">
        <v>40</v>
      </c>
      <c r="S88">
        <v>54</v>
      </c>
    </row>
    <row r="89" spans="1:21" x14ac:dyDescent="0.25">
      <c r="A89" t="s">
        <v>23</v>
      </c>
      <c r="B89">
        <v>95092301371</v>
      </c>
      <c r="I89">
        <v>94</v>
      </c>
      <c r="J89">
        <v>88</v>
      </c>
      <c r="Q89">
        <v>88</v>
      </c>
      <c r="R89">
        <v>46</v>
      </c>
      <c r="S89">
        <v>77</v>
      </c>
    </row>
    <row r="90" spans="1:21" x14ac:dyDescent="0.25">
      <c r="A90" t="s">
        <v>23</v>
      </c>
      <c r="B90">
        <v>95100703063</v>
      </c>
      <c r="F90">
        <v>68</v>
      </c>
      <c r="I90">
        <v>94</v>
      </c>
      <c r="J90">
        <v>78</v>
      </c>
      <c r="O90">
        <v>96</v>
      </c>
      <c r="Q90">
        <v>100</v>
      </c>
      <c r="R90">
        <v>54</v>
      </c>
      <c r="S90">
        <v>50</v>
      </c>
    </row>
    <row r="91" spans="1:21" x14ac:dyDescent="0.25">
      <c r="A91" t="s">
        <v>23</v>
      </c>
      <c r="B91">
        <v>95102509322</v>
      </c>
      <c r="F91">
        <v>77</v>
      </c>
      <c r="I91">
        <v>72</v>
      </c>
      <c r="J91">
        <v>44</v>
      </c>
      <c r="Q91">
        <v>78</v>
      </c>
      <c r="R91">
        <v>40</v>
      </c>
      <c r="S91">
        <v>60</v>
      </c>
    </row>
    <row r="92" spans="1:21" x14ac:dyDescent="0.25">
      <c r="A92" t="s">
        <v>23</v>
      </c>
      <c r="B92">
        <v>95121002200</v>
      </c>
      <c r="F92">
        <v>80</v>
      </c>
      <c r="I92">
        <v>100</v>
      </c>
      <c r="J92">
        <v>82</v>
      </c>
      <c r="O92">
        <v>100</v>
      </c>
      <c r="Q92">
        <v>86</v>
      </c>
      <c r="R92">
        <v>94</v>
      </c>
      <c r="S92">
        <v>63</v>
      </c>
    </row>
    <row r="93" spans="1:21" x14ac:dyDescent="0.25">
      <c r="A93" t="s">
        <v>23</v>
      </c>
      <c r="B93">
        <v>96010806327</v>
      </c>
      <c r="F93">
        <v>82</v>
      </c>
      <c r="I93">
        <v>94</v>
      </c>
      <c r="J93">
        <v>61</v>
      </c>
      <c r="Q93">
        <v>68</v>
      </c>
      <c r="S93">
        <v>71</v>
      </c>
    </row>
    <row r="94" spans="1:21" x14ac:dyDescent="0.25">
      <c r="A94" t="s">
        <v>24</v>
      </c>
      <c r="B94">
        <v>95010400678</v>
      </c>
      <c r="E94">
        <v>70</v>
      </c>
      <c r="I94">
        <v>94</v>
      </c>
      <c r="J94">
        <v>73</v>
      </c>
      <c r="Q94">
        <v>90</v>
      </c>
      <c r="R94">
        <v>70</v>
      </c>
      <c r="S94">
        <v>59</v>
      </c>
    </row>
    <row r="95" spans="1:21" x14ac:dyDescent="0.25">
      <c r="A95" t="s">
        <v>24</v>
      </c>
      <c r="B95">
        <v>95012402890</v>
      </c>
      <c r="E95">
        <v>53</v>
      </c>
      <c r="I95">
        <v>96</v>
      </c>
      <c r="J95">
        <v>67</v>
      </c>
      <c r="Q95">
        <v>90</v>
      </c>
      <c r="R95">
        <v>40</v>
      </c>
      <c r="S95">
        <v>64</v>
      </c>
    </row>
    <row r="96" spans="1:21" x14ac:dyDescent="0.25">
      <c r="A96" t="s">
        <v>24</v>
      </c>
      <c r="B96">
        <v>95012801194</v>
      </c>
      <c r="E96">
        <v>75</v>
      </c>
      <c r="H96">
        <v>78</v>
      </c>
      <c r="I96">
        <v>98</v>
      </c>
      <c r="J96">
        <v>96</v>
      </c>
      <c r="Q96">
        <v>100</v>
      </c>
      <c r="R96">
        <v>90</v>
      </c>
      <c r="S96">
        <v>80</v>
      </c>
    </row>
    <row r="97" spans="1:20" x14ac:dyDescent="0.25">
      <c r="A97" t="s">
        <v>24</v>
      </c>
      <c r="B97">
        <v>95012904927</v>
      </c>
      <c r="E97">
        <v>82</v>
      </c>
      <c r="I97">
        <v>100</v>
      </c>
      <c r="J97">
        <v>91</v>
      </c>
      <c r="Q97">
        <v>86</v>
      </c>
      <c r="R97">
        <v>80</v>
      </c>
      <c r="S97">
        <v>84</v>
      </c>
    </row>
    <row r="98" spans="1:20" x14ac:dyDescent="0.25">
      <c r="A98" t="s">
        <v>24</v>
      </c>
      <c r="B98">
        <v>95020904777</v>
      </c>
      <c r="E98">
        <v>32</v>
      </c>
      <c r="I98">
        <v>96</v>
      </c>
      <c r="J98">
        <v>74</v>
      </c>
      <c r="Q98">
        <v>82</v>
      </c>
      <c r="S98">
        <v>60</v>
      </c>
      <c r="T98">
        <v>25</v>
      </c>
    </row>
    <row r="99" spans="1:20" x14ac:dyDescent="0.25">
      <c r="A99" t="s">
        <v>24</v>
      </c>
      <c r="B99">
        <v>95021601338</v>
      </c>
      <c r="E99">
        <v>77</v>
      </c>
      <c r="H99">
        <v>88</v>
      </c>
      <c r="I99">
        <v>98</v>
      </c>
      <c r="J99">
        <v>76</v>
      </c>
      <c r="Q99">
        <v>98</v>
      </c>
      <c r="R99">
        <v>68</v>
      </c>
      <c r="S99">
        <v>73</v>
      </c>
    </row>
    <row r="100" spans="1:20" x14ac:dyDescent="0.25">
      <c r="A100" t="s">
        <v>24</v>
      </c>
      <c r="B100">
        <v>95032801943</v>
      </c>
      <c r="E100">
        <v>70</v>
      </c>
      <c r="I100">
        <v>97</v>
      </c>
      <c r="J100">
        <v>65</v>
      </c>
      <c r="Q100">
        <v>94</v>
      </c>
      <c r="R100">
        <v>78</v>
      </c>
      <c r="S100">
        <v>76</v>
      </c>
    </row>
    <row r="101" spans="1:20" x14ac:dyDescent="0.25">
      <c r="A101" t="s">
        <v>24</v>
      </c>
      <c r="B101">
        <v>95032801950</v>
      </c>
      <c r="E101">
        <v>32</v>
      </c>
      <c r="I101">
        <v>95</v>
      </c>
      <c r="J101">
        <v>75</v>
      </c>
      <c r="Q101">
        <v>72</v>
      </c>
      <c r="R101">
        <v>58</v>
      </c>
      <c r="S101">
        <v>54</v>
      </c>
    </row>
    <row r="102" spans="1:20" x14ac:dyDescent="0.25">
      <c r="A102" t="s">
        <v>24</v>
      </c>
      <c r="B102">
        <v>95040804338</v>
      </c>
      <c r="C102">
        <v>37</v>
      </c>
      <c r="E102">
        <v>37</v>
      </c>
      <c r="I102">
        <v>96</v>
      </c>
      <c r="J102">
        <v>84</v>
      </c>
      <c r="Q102">
        <v>86</v>
      </c>
      <c r="S102">
        <v>53</v>
      </c>
    </row>
    <row r="103" spans="1:20" x14ac:dyDescent="0.25">
      <c r="A103" t="s">
        <v>24</v>
      </c>
      <c r="B103">
        <v>95050803734</v>
      </c>
      <c r="E103">
        <v>75</v>
      </c>
      <c r="I103">
        <v>98</v>
      </c>
      <c r="J103">
        <v>94</v>
      </c>
      <c r="Q103">
        <v>84</v>
      </c>
      <c r="R103">
        <v>82</v>
      </c>
      <c r="S103">
        <v>56</v>
      </c>
    </row>
    <row r="104" spans="1:20" x14ac:dyDescent="0.25">
      <c r="A104" t="s">
        <v>24</v>
      </c>
      <c r="B104">
        <v>95052200645</v>
      </c>
      <c r="E104">
        <v>92</v>
      </c>
      <c r="I104">
        <v>98</v>
      </c>
      <c r="J104">
        <v>86</v>
      </c>
      <c r="Q104">
        <v>94</v>
      </c>
      <c r="R104">
        <v>88</v>
      </c>
      <c r="S104">
        <v>77</v>
      </c>
    </row>
    <row r="105" spans="1:20" x14ac:dyDescent="0.25">
      <c r="A105" t="s">
        <v>24</v>
      </c>
      <c r="B105">
        <v>95052901713</v>
      </c>
      <c r="F105">
        <v>45</v>
      </c>
      <c r="I105">
        <v>100</v>
      </c>
      <c r="J105">
        <v>80</v>
      </c>
      <c r="Q105">
        <v>78</v>
      </c>
      <c r="R105">
        <v>36</v>
      </c>
      <c r="S105">
        <v>30</v>
      </c>
    </row>
    <row r="106" spans="1:20" x14ac:dyDescent="0.25">
      <c r="A106" t="s">
        <v>24</v>
      </c>
      <c r="B106">
        <v>95060303600</v>
      </c>
      <c r="I106">
        <v>100</v>
      </c>
      <c r="J106">
        <v>94</v>
      </c>
      <c r="K106">
        <v>99</v>
      </c>
      <c r="Q106">
        <v>80</v>
      </c>
      <c r="R106">
        <v>74</v>
      </c>
      <c r="S106">
        <v>74</v>
      </c>
    </row>
    <row r="107" spans="1:20" x14ac:dyDescent="0.25">
      <c r="A107" t="s">
        <v>24</v>
      </c>
      <c r="B107">
        <v>95060705327</v>
      </c>
      <c r="I107">
        <v>98</v>
      </c>
      <c r="J107">
        <v>78</v>
      </c>
      <c r="Q107">
        <v>64</v>
      </c>
      <c r="S107">
        <v>54</v>
      </c>
    </row>
    <row r="108" spans="1:20" x14ac:dyDescent="0.25">
      <c r="A108" t="s">
        <v>24</v>
      </c>
      <c r="B108">
        <v>95060913018</v>
      </c>
      <c r="E108">
        <v>72</v>
      </c>
      <c r="I108">
        <v>98</v>
      </c>
      <c r="J108">
        <v>79</v>
      </c>
      <c r="Q108">
        <v>100</v>
      </c>
      <c r="R108">
        <v>78</v>
      </c>
      <c r="S108">
        <v>64</v>
      </c>
    </row>
    <row r="109" spans="1:20" x14ac:dyDescent="0.25">
      <c r="A109" t="s">
        <v>24</v>
      </c>
      <c r="B109">
        <v>95072510054</v>
      </c>
      <c r="E109">
        <v>62</v>
      </c>
      <c r="I109">
        <v>100</v>
      </c>
      <c r="J109">
        <v>75</v>
      </c>
      <c r="Q109">
        <v>92</v>
      </c>
      <c r="R109">
        <v>38</v>
      </c>
      <c r="S109">
        <v>74</v>
      </c>
    </row>
    <row r="110" spans="1:20" x14ac:dyDescent="0.25">
      <c r="A110" t="s">
        <v>24</v>
      </c>
      <c r="B110">
        <v>95080407818</v>
      </c>
      <c r="H110">
        <v>70</v>
      </c>
      <c r="I110">
        <v>98</v>
      </c>
      <c r="J110">
        <v>79</v>
      </c>
      <c r="Q110">
        <v>94</v>
      </c>
      <c r="R110">
        <v>62</v>
      </c>
      <c r="S110">
        <v>59</v>
      </c>
    </row>
    <row r="111" spans="1:20" x14ac:dyDescent="0.25">
      <c r="A111" t="s">
        <v>24</v>
      </c>
      <c r="B111">
        <v>95080805098</v>
      </c>
      <c r="E111">
        <v>48</v>
      </c>
      <c r="I111">
        <v>84</v>
      </c>
      <c r="J111">
        <v>28</v>
      </c>
      <c r="Q111">
        <v>88</v>
      </c>
      <c r="R111">
        <v>68</v>
      </c>
      <c r="S111">
        <v>51</v>
      </c>
    </row>
    <row r="112" spans="1:20" x14ac:dyDescent="0.25">
      <c r="A112" t="s">
        <v>24</v>
      </c>
      <c r="B112">
        <v>95081600791</v>
      </c>
      <c r="E112">
        <v>62</v>
      </c>
      <c r="I112">
        <v>98</v>
      </c>
      <c r="J112">
        <v>79</v>
      </c>
      <c r="Q112">
        <v>100</v>
      </c>
      <c r="R112">
        <v>66</v>
      </c>
      <c r="S112">
        <v>51</v>
      </c>
    </row>
    <row r="113" spans="1:20" x14ac:dyDescent="0.25">
      <c r="A113" t="s">
        <v>24</v>
      </c>
      <c r="B113">
        <v>95082906797</v>
      </c>
      <c r="E113">
        <v>67</v>
      </c>
      <c r="I113">
        <v>100</v>
      </c>
      <c r="J113">
        <v>85</v>
      </c>
      <c r="Q113">
        <v>92</v>
      </c>
      <c r="R113">
        <v>70</v>
      </c>
      <c r="S113">
        <v>63</v>
      </c>
    </row>
    <row r="114" spans="1:20" x14ac:dyDescent="0.25">
      <c r="A114" t="s">
        <v>24</v>
      </c>
      <c r="B114">
        <v>95083100398</v>
      </c>
      <c r="E114">
        <v>67</v>
      </c>
      <c r="I114">
        <v>100</v>
      </c>
      <c r="J114">
        <v>78</v>
      </c>
      <c r="Q114">
        <v>98</v>
      </c>
      <c r="R114">
        <v>68</v>
      </c>
      <c r="S114">
        <v>63</v>
      </c>
    </row>
    <row r="115" spans="1:20" x14ac:dyDescent="0.25">
      <c r="A115" t="s">
        <v>24</v>
      </c>
      <c r="B115">
        <v>95091803737</v>
      </c>
      <c r="H115">
        <v>98</v>
      </c>
      <c r="I115">
        <v>99</v>
      </c>
      <c r="J115">
        <v>84</v>
      </c>
      <c r="Q115">
        <v>96</v>
      </c>
      <c r="R115">
        <v>92</v>
      </c>
      <c r="S115">
        <v>66</v>
      </c>
    </row>
    <row r="116" spans="1:20" x14ac:dyDescent="0.25">
      <c r="A116" t="s">
        <v>24</v>
      </c>
      <c r="B116">
        <v>95100400649</v>
      </c>
      <c r="I116">
        <v>96</v>
      </c>
      <c r="J116">
        <v>86</v>
      </c>
      <c r="Q116">
        <v>94</v>
      </c>
      <c r="R116">
        <v>60</v>
      </c>
      <c r="S116">
        <v>57</v>
      </c>
    </row>
    <row r="117" spans="1:20" x14ac:dyDescent="0.25">
      <c r="A117" t="s">
        <v>24</v>
      </c>
      <c r="B117">
        <v>95101104184</v>
      </c>
      <c r="E117">
        <v>55</v>
      </c>
      <c r="I117">
        <v>97</v>
      </c>
      <c r="J117">
        <v>92</v>
      </c>
      <c r="Q117">
        <v>94</v>
      </c>
      <c r="R117">
        <v>78</v>
      </c>
      <c r="S117">
        <v>63</v>
      </c>
    </row>
    <row r="118" spans="1:20" x14ac:dyDescent="0.25">
      <c r="A118" t="s">
        <v>24</v>
      </c>
      <c r="B118">
        <v>95101303842</v>
      </c>
      <c r="E118">
        <v>78</v>
      </c>
      <c r="I118">
        <v>98</v>
      </c>
      <c r="J118">
        <v>85</v>
      </c>
      <c r="Q118">
        <v>100</v>
      </c>
      <c r="R118">
        <v>92</v>
      </c>
      <c r="S118">
        <v>70</v>
      </c>
    </row>
    <row r="119" spans="1:20" x14ac:dyDescent="0.25">
      <c r="A119" t="s">
        <v>24</v>
      </c>
      <c r="B119">
        <v>95101902775</v>
      </c>
      <c r="H119">
        <v>52</v>
      </c>
      <c r="I119">
        <v>96</v>
      </c>
      <c r="J119">
        <v>68</v>
      </c>
      <c r="Q119">
        <v>94</v>
      </c>
      <c r="R119">
        <v>56</v>
      </c>
      <c r="S119">
        <v>57</v>
      </c>
    </row>
    <row r="120" spans="1:20" x14ac:dyDescent="0.25">
      <c r="A120" t="s">
        <v>24</v>
      </c>
      <c r="B120">
        <v>95102002757</v>
      </c>
      <c r="E120">
        <v>70</v>
      </c>
      <c r="I120">
        <v>100</v>
      </c>
      <c r="J120">
        <v>86</v>
      </c>
      <c r="Q120">
        <v>98</v>
      </c>
      <c r="R120">
        <v>78</v>
      </c>
      <c r="S120">
        <v>90</v>
      </c>
    </row>
    <row r="121" spans="1:20" x14ac:dyDescent="0.25">
      <c r="A121" t="s">
        <v>24</v>
      </c>
      <c r="B121">
        <v>95102301894</v>
      </c>
      <c r="E121">
        <v>32</v>
      </c>
      <c r="I121">
        <v>96</v>
      </c>
      <c r="J121">
        <v>78</v>
      </c>
      <c r="Q121">
        <v>90</v>
      </c>
      <c r="R121">
        <v>74</v>
      </c>
      <c r="S121">
        <v>74</v>
      </c>
    </row>
    <row r="122" spans="1:20" x14ac:dyDescent="0.25">
      <c r="A122" t="s">
        <v>24</v>
      </c>
      <c r="B122">
        <v>95112306692</v>
      </c>
      <c r="E122">
        <v>75</v>
      </c>
      <c r="I122">
        <v>100</v>
      </c>
      <c r="J122">
        <v>64</v>
      </c>
      <c r="Q122">
        <v>92</v>
      </c>
      <c r="R122">
        <v>74</v>
      </c>
      <c r="S122">
        <v>70</v>
      </c>
    </row>
    <row r="123" spans="1:20" x14ac:dyDescent="0.25">
      <c r="A123" t="s">
        <v>24</v>
      </c>
      <c r="B123">
        <v>95112702337</v>
      </c>
      <c r="E123">
        <v>63</v>
      </c>
      <c r="I123">
        <v>96</v>
      </c>
      <c r="Q123">
        <v>96</v>
      </c>
      <c r="R123">
        <v>92</v>
      </c>
      <c r="S123">
        <v>67</v>
      </c>
    </row>
    <row r="124" spans="1:20" x14ac:dyDescent="0.25">
      <c r="A124" t="s">
        <v>24</v>
      </c>
      <c r="B124">
        <v>95122110962</v>
      </c>
      <c r="I124">
        <v>98</v>
      </c>
      <c r="J124">
        <v>65</v>
      </c>
      <c r="Q124">
        <v>94</v>
      </c>
      <c r="R124">
        <v>68</v>
      </c>
      <c r="S124">
        <v>81</v>
      </c>
    </row>
    <row r="125" spans="1:20" x14ac:dyDescent="0.25">
      <c r="A125" t="s">
        <v>24</v>
      </c>
      <c r="B125">
        <v>95123001771</v>
      </c>
      <c r="I125">
        <v>98</v>
      </c>
      <c r="J125">
        <v>84</v>
      </c>
      <c r="Q125">
        <v>82</v>
      </c>
      <c r="R125">
        <v>54</v>
      </c>
      <c r="S125">
        <v>73</v>
      </c>
    </row>
    <row r="126" spans="1:20" x14ac:dyDescent="0.25">
      <c r="A126" t="s">
        <v>24</v>
      </c>
      <c r="B126">
        <v>96011200502</v>
      </c>
      <c r="E126">
        <v>77</v>
      </c>
      <c r="I126">
        <v>94</v>
      </c>
      <c r="J126">
        <v>86</v>
      </c>
      <c r="Q126">
        <v>98</v>
      </c>
      <c r="R126">
        <v>64</v>
      </c>
      <c r="S126">
        <v>59</v>
      </c>
    </row>
    <row r="127" spans="1:20" x14ac:dyDescent="0.25">
      <c r="A127" t="s">
        <v>25</v>
      </c>
      <c r="B127">
        <v>94011110436</v>
      </c>
      <c r="I127">
        <v>96</v>
      </c>
      <c r="M127">
        <v>97</v>
      </c>
      <c r="N127">
        <v>73</v>
      </c>
      <c r="Q127">
        <v>58</v>
      </c>
      <c r="S127">
        <v>69</v>
      </c>
      <c r="T127">
        <v>65</v>
      </c>
    </row>
    <row r="128" spans="1:20" x14ac:dyDescent="0.25">
      <c r="A128" t="s">
        <v>25</v>
      </c>
      <c r="B128">
        <v>94013113642</v>
      </c>
      <c r="I128">
        <v>96</v>
      </c>
      <c r="M128">
        <v>83</v>
      </c>
      <c r="N128">
        <v>61</v>
      </c>
      <c r="Q128">
        <v>68</v>
      </c>
      <c r="S128">
        <v>69</v>
      </c>
      <c r="T128">
        <v>58</v>
      </c>
    </row>
    <row r="129" spans="1:21" x14ac:dyDescent="0.25">
      <c r="A129" t="s">
        <v>25</v>
      </c>
      <c r="B129">
        <v>94020211283</v>
      </c>
      <c r="I129">
        <v>88</v>
      </c>
      <c r="M129">
        <v>90</v>
      </c>
      <c r="N129">
        <v>65</v>
      </c>
      <c r="Q129">
        <v>50</v>
      </c>
      <c r="S129">
        <v>81</v>
      </c>
      <c r="T129">
        <v>58</v>
      </c>
    </row>
    <row r="130" spans="1:21" x14ac:dyDescent="0.25">
      <c r="A130" t="s">
        <v>25</v>
      </c>
      <c r="B130">
        <v>94021306625</v>
      </c>
      <c r="I130">
        <v>90</v>
      </c>
      <c r="M130">
        <v>84</v>
      </c>
      <c r="N130">
        <v>68</v>
      </c>
      <c r="Q130">
        <v>58</v>
      </c>
      <c r="S130">
        <v>76</v>
      </c>
      <c r="T130">
        <v>88</v>
      </c>
    </row>
    <row r="131" spans="1:21" x14ac:dyDescent="0.25">
      <c r="A131" t="s">
        <v>25</v>
      </c>
      <c r="B131">
        <v>94030804224</v>
      </c>
      <c r="F131">
        <v>85</v>
      </c>
      <c r="J131">
        <v>95</v>
      </c>
      <c r="M131">
        <v>100</v>
      </c>
      <c r="Q131">
        <v>82</v>
      </c>
      <c r="S131">
        <v>73</v>
      </c>
      <c r="T131">
        <v>88</v>
      </c>
    </row>
    <row r="132" spans="1:21" x14ac:dyDescent="0.25">
      <c r="A132" t="s">
        <v>25</v>
      </c>
      <c r="B132">
        <v>94031410644</v>
      </c>
      <c r="I132">
        <v>96</v>
      </c>
      <c r="N132">
        <v>45</v>
      </c>
      <c r="Q132">
        <v>74</v>
      </c>
      <c r="S132">
        <v>61</v>
      </c>
      <c r="T132">
        <v>83</v>
      </c>
    </row>
    <row r="133" spans="1:21" x14ac:dyDescent="0.25">
      <c r="A133" t="s">
        <v>25</v>
      </c>
      <c r="B133">
        <v>94040607118</v>
      </c>
      <c r="I133">
        <v>94</v>
      </c>
      <c r="J133">
        <v>79</v>
      </c>
      <c r="N133">
        <v>79</v>
      </c>
      <c r="Q133">
        <v>64</v>
      </c>
      <c r="S133">
        <v>74</v>
      </c>
      <c r="T133">
        <v>53</v>
      </c>
    </row>
    <row r="134" spans="1:21" x14ac:dyDescent="0.25">
      <c r="A134" t="s">
        <v>25</v>
      </c>
      <c r="B134">
        <v>94042912726</v>
      </c>
      <c r="F134">
        <v>38</v>
      </c>
      <c r="I134">
        <v>87</v>
      </c>
      <c r="J134">
        <v>69</v>
      </c>
      <c r="N134">
        <v>72</v>
      </c>
      <c r="Q134">
        <v>56</v>
      </c>
      <c r="S134">
        <v>54</v>
      </c>
      <c r="T134">
        <v>60</v>
      </c>
    </row>
    <row r="135" spans="1:21" x14ac:dyDescent="0.25">
      <c r="A135" t="s">
        <v>25</v>
      </c>
      <c r="B135">
        <v>94060604247</v>
      </c>
      <c r="C135">
        <v>62</v>
      </c>
      <c r="D135">
        <v>35</v>
      </c>
      <c r="I135">
        <v>97</v>
      </c>
      <c r="M135">
        <v>92</v>
      </c>
      <c r="N135">
        <v>52</v>
      </c>
      <c r="Q135">
        <v>56</v>
      </c>
      <c r="S135">
        <v>67</v>
      </c>
    </row>
    <row r="136" spans="1:21" x14ac:dyDescent="0.25">
      <c r="A136" t="s">
        <v>25</v>
      </c>
      <c r="B136">
        <v>94062703166</v>
      </c>
      <c r="F136">
        <v>50</v>
      </c>
      <c r="I136">
        <v>92</v>
      </c>
      <c r="M136">
        <v>84</v>
      </c>
      <c r="N136">
        <v>63</v>
      </c>
      <c r="Q136">
        <v>54</v>
      </c>
      <c r="S136">
        <v>60</v>
      </c>
    </row>
    <row r="137" spans="1:21" x14ac:dyDescent="0.25">
      <c r="A137" t="s">
        <v>25</v>
      </c>
      <c r="B137">
        <v>94063002080</v>
      </c>
      <c r="F137">
        <v>82</v>
      </c>
      <c r="I137">
        <v>100</v>
      </c>
      <c r="M137">
        <v>100</v>
      </c>
      <c r="Q137">
        <v>100</v>
      </c>
      <c r="R137">
        <v>66</v>
      </c>
      <c r="S137">
        <v>73</v>
      </c>
      <c r="T137">
        <v>85</v>
      </c>
    </row>
    <row r="138" spans="1:21" x14ac:dyDescent="0.25">
      <c r="A138" t="s">
        <v>25</v>
      </c>
      <c r="B138">
        <v>94081102166</v>
      </c>
      <c r="I138">
        <v>96</v>
      </c>
      <c r="N138">
        <v>79</v>
      </c>
      <c r="Q138">
        <v>56</v>
      </c>
      <c r="S138">
        <v>81</v>
      </c>
      <c r="T138">
        <v>83</v>
      </c>
    </row>
    <row r="139" spans="1:21" x14ac:dyDescent="0.25">
      <c r="A139" t="s">
        <v>25</v>
      </c>
      <c r="B139">
        <v>94082703588</v>
      </c>
      <c r="G139">
        <v>66</v>
      </c>
      <c r="I139">
        <v>94</v>
      </c>
      <c r="J139">
        <v>93</v>
      </c>
      <c r="N139">
        <v>83</v>
      </c>
      <c r="Q139">
        <v>78</v>
      </c>
      <c r="S139">
        <v>90</v>
      </c>
      <c r="T139">
        <v>100</v>
      </c>
    </row>
    <row r="140" spans="1:21" x14ac:dyDescent="0.25">
      <c r="A140" t="s">
        <v>25</v>
      </c>
      <c r="B140">
        <v>94082901146</v>
      </c>
      <c r="F140">
        <v>75</v>
      </c>
      <c r="I140">
        <v>99</v>
      </c>
      <c r="J140">
        <v>83</v>
      </c>
      <c r="M140">
        <v>100</v>
      </c>
      <c r="Q140">
        <v>78</v>
      </c>
      <c r="R140">
        <v>30</v>
      </c>
      <c r="S140">
        <v>79</v>
      </c>
      <c r="T140">
        <v>80</v>
      </c>
    </row>
    <row r="141" spans="1:21" x14ac:dyDescent="0.25">
      <c r="A141" t="s">
        <v>25</v>
      </c>
      <c r="B141">
        <v>94082905447</v>
      </c>
      <c r="I141">
        <v>96</v>
      </c>
      <c r="M141">
        <v>98</v>
      </c>
      <c r="N141">
        <v>96</v>
      </c>
      <c r="Q141">
        <v>44</v>
      </c>
      <c r="S141">
        <v>69</v>
      </c>
    </row>
    <row r="142" spans="1:21" x14ac:dyDescent="0.25">
      <c r="A142" t="s">
        <v>25</v>
      </c>
      <c r="B142">
        <v>94083000868</v>
      </c>
      <c r="G142">
        <v>24</v>
      </c>
      <c r="I142">
        <v>100</v>
      </c>
      <c r="J142">
        <v>63</v>
      </c>
      <c r="N142">
        <v>61</v>
      </c>
      <c r="Q142">
        <v>40</v>
      </c>
      <c r="S142">
        <v>76</v>
      </c>
      <c r="T142">
        <v>58</v>
      </c>
      <c r="U142">
        <v>16</v>
      </c>
    </row>
    <row r="143" spans="1:21" x14ac:dyDescent="0.25">
      <c r="A143" t="s">
        <v>25</v>
      </c>
      <c r="B143">
        <v>94090909307</v>
      </c>
      <c r="G143">
        <v>72</v>
      </c>
      <c r="I143">
        <v>98</v>
      </c>
      <c r="J143">
        <v>76</v>
      </c>
      <c r="N143">
        <v>77</v>
      </c>
      <c r="Q143">
        <v>64</v>
      </c>
      <c r="S143">
        <v>79</v>
      </c>
      <c r="T143">
        <v>75</v>
      </c>
      <c r="U143">
        <v>46</v>
      </c>
    </row>
    <row r="144" spans="1:21" x14ac:dyDescent="0.25">
      <c r="A144" t="s">
        <v>25</v>
      </c>
      <c r="B144">
        <v>94091301085</v>
      </c>
      <c r="I144">
        <v>96</v>
      </c>
      <c r="J144">
        <v>71</v>
      </c>
      <c r="N144">
        <v>70</v>
      </c>
      <c r="Q144">
        <v>40</v>
      </c>
      <c r="S144">
        <v>37</v>
      </c>
      <c r="T144">
        <v>55</v>
      </c>
    </row>
    <row r="145" spans="1:21" x14ac:dyDescent="0.25">
      <c r="A145" t="s">
        <v>25</v>
      </c>
      <c r="B145">
        <v>94092207960</v>
      </c>
      <c r="J145">
        <v>89</v>
      </c>
      <c r="M145">
        <v>96</v>
      </c>
      <c r="Q145">
        <v>56</v>
      </c>
      <c r="S145">
        <v>57</v>
      </c>
      <c r="T145">
        <v>63</v>
      </c>
    </row>
    <row r="146" spans="1:21" x14ac:dyDescent="0.25">
      <c r="A146" t="s">
        <v>25</v>
      </c>
      <c r="B146">
        <v>94100706007</v>
      </c>
      <c r="J146">
        <v>74</v>
      </c>
      <c r="M146">
        <v>98</v>
      </c>
      <c r="Q146">
        <v>66</v>
      </c>
      <c r="S146">
        <v>56</v>
      </c>
    </row>
    <row r="147" spans="1:21" x14ac:dyDescent="0.25">
      <c r="A147" t="s">
        <v>25</v>
      </c>
      <c r="B147">
        <v>94102604723</v>
      </c>
      <c r="L147">
        <v>73</v>
      </c>
      <c r="M147">
        <v>98</v>
      </c>
      <c r="N147">
        <v>82</v>
      </c>
      <c r="Q147">
        <v>68</v>
      </c>
      <c r="S147">
        <v>50</v>
      </c>
      <c r="T147">
        <v>70</v>
      </c>
    </row>
    <row r="148" spans="1:21" x14ac:dyDescent="0.25">
      <c r="A148" t="s">
        <v>25</v>
      </c>
      <c r="B148">
        <v>94103100907</v>
      </c>
      <c r="C148">
        <v>18</v>
      </c>
      <c r="D148">
        <v>12</v>
      </c>
      <c r="I148">
        <v>70</v>
      </c>
      <c r="M148">
        <v>58</v>
      </c>
      <c r="Q148">
        <v>58</v>
      </c>
      <c r="S148">
        <v>43</v>
      </c>
    </row>
    <row r="149" spans="1:21" x14ac:dyDescent="0.25">
      <c r="A149" t="s">
        <v>25</v>
      </c>
      <c r="B149">
        <v>94110205866</v>
      </c>
      <c r="J149">
        <v>78</v>
      </c>
      <c r="M149">
        <v>100</v>
      </c>
      <c r="Q149">
        <v>96</v>
      </c>
      <c r="R149">
        <v>40</v>
      </c>
      <c r="S149">
        <v>80</v>
      </c>
    </row>
    <row r="150" spans="1:21" x14ac:dyDescent="0.25">
      <c r="A150" t="s">
        <v>25</v>
      </c>
      <c r="B150">
        <v>94121203482</v>
      </c>
      <c r="I150">
        <v>90</v>
      </c>
      <c r="M150">
        <v>92</v>
      </c>
      <c r="N150">
        <v>71</v>
      </c>
      <c r="Q150">
        <v>38</v>
      </c>
      <c r="S150">
        <v>47</v>
      </c>
      <c r="T150">
        <v>58</v>
      </c>
    </row>
    <row r="151" spans="1:21" x14ac:dyDescent="0.25">
      <c r="A151" t="s">
        <v>25</v>
      </c>
      <c r="B151">
        <v>94121709025</v>
      </c>
      <c r="F151">
        <v>53</v>
      </c>
      <c r="I151">
        <v>98</v>
      </c>
      <c r="J151">
        <v>66</v>
      </c>
      <c r="N151">
        <v>67</v>
      </c>
      <c r="Q151">
        <v>62</v>
      </c>
      <c r="S151">
        <v>71</v>
      </c>
      <c r="T151">
        <v>63</v>
      </c>
    </row>
    <row r="152" spans="1:21" x14ac:dyDescent="0.25">
      <c r="A152" t="s">
        <v>25</v>
      </c>
      <c r="B152">
        <v>95011300625</v>
      </c>
      <c r="F152">
        <v>52</v>
      </c>
      <c r="I152">
        <v>98</v>
      </c>
      <c r="M152">
        <v>93</v>
      </c>
      <c r="N152">
        <v>70</v>
      </c>
      <c r="Q152">
        <v>58</v>
      </c>
      <c r="R152">
        <v>36</v>
      </c>
      <c r="S152">
        <v>41</v>
      </c>
    </row>
    <row r="153" spans="1:21" x14ac:dyDescent="0.25">
      <c r="A153" t="s">
        <v>25</v>
      </c>
      <c r="B153">
        <v>95032804489</v>
      </c>
      <c r="C153">
        <v>43</v>
      </c>
      <c r="D153">
        <v>43</v>
      </c>
      <c r="I153">
        <v>95</v>
      </c>
      <c r="N153">
        <v>70</v>
      </c>
      <c r="Q153">
        <v>62</v>
      </c>
      <c r="S153">
        <v>59</v>
      </c>
    </row>
    <row r="160" spans="1:21" x14ac:dyDescent="0.25">
      <c r="B160" t="s">
        <v>0</v>
      </c>
      <c r="C160" t="str">
        <f>C1</f>
        <v>Biologia-R</v>
      </c>
      <c r="D160" t="str">
        <f t="shared" ref="D160:U160" si="0">D1</f>
        <v>Chemia-R</v>
      </c>
      <c r="E160" t="str">
        <f t="shared" si="0"/>
        <v>Fizyka-R</v>
      </c>
      <c r="F160" t="str">
        <f t="shared" si="0"/>
        <v>Geografia-R</v>
      </c>
      <c r="G160" t="str">
        <f t="shared" si="0"/>
        <v>Historia-R</v>
      </c>
      <c r="H160" t="str">
        <f t="shared" si="0"/>
        <v>Informatyka-R</v>
      </c>
      <c r="I160" t="str">
        <f t="shared" si="0"/>
        <v>Angielski-P</v>
      </c>
      <c r="J160" t="str">
        <f t="shared" si="0"/>
        <v>Angielski-R</v>
      </c>
      <c r="K160" t="str">
        <f t="shared" si="0"/>
        <v>Francuski-P</v>
      </c>
      <c r="L160" t="str">
        <f t="shared" si="0"/>
        <v>Francuski-R</v>
      </c>
      <c r="M160" t="str">
        <f t="shared" si="0"/>
        <v>Hiszpaki-P</v>
      </c>
      <c r="N160" t="str">
        <f t="shared" si="0"/>
        <v>Hiszpaki-R</v>
      </c>
      <c r="O160" t="str">
        <f t="shared" si="0"/>
        <v>Niemiecki-P</v>
      </c>
      <c r="P160" t="str">
        <f t="shared" si="0"/>
        <v>Niemiecki-R</v>
      </c>
      <c r="Q160" t="str">
        <f t="shared" si="0"/>
        <v>Matematyka-P</v>
      </c>
      <c r="R160" t="str">
        <f t="shared" si="0"/>
        <v>Matematyka-R</v>
      </c>
      <c r="S160" t="str">
        <f t="shared" si="0"/>
        <v>Polski-P</v>
      </c>
      <c r="T160" t="str">
        <f t="shared" si="0"/>
        <v>Polski-R</v>
      </c>
      <c r="U160" t="str">
        <f t="shared" si="0"/>
        <v>WOS-R</v>
      </c>
    </row>
    <row r="161" spans="2:21" x14ac:dyDescent="0.25">
      <c r="B161" t="s">
        <v>38</v>
      </c>
      <c r="C161">
        <f>ROUND(AVERAGE(C2:C153),2)</f>
        <v>66.599999999999994</v>
      </c>
      <c r="D161">
        <f t="shared" ref="D161:U161" si="1">ROUND(AVERAGE(D2:D153),2)</f>
        <v>59.55</v>
      </c>
      <c r="E161">
        <f t="shared" si="1"/>
        <v>63.26</v>
      </c>
      <c r="F161">
        <f t="shared" si="1"/>
        <v>65.56</v>
      </c>
      <c r="G161">
        <f t="shared" si="1"/>
        <v>77.8</v>
      </c>
      <c r="H161">
        <f t="shared" si="1"/>
        <v>77.2</v>
      </c>
      <c r="I161">
        <f t="shared" si="1"/>
        <v>92.71</v>
      </c>
      <c r="J161">
        <f t="shared" si="1"/>
        <v>77.64</v>
      </c>
      <c r="K161">
        <f t="shared" si="1"/>
        <v>79.400000000000006</v>
      </c>
      <c r="L161">
        <f t="shared" si="1"/>
        <v>80.5</v>
      </c>
      <c r="M161">
        <f t="shared" si="1"/>
        <v>89.89</v>
      </c>
      <c r="N161">
        <f t="shared" si="1"/>
        <v>70.2</v>
      </c>
      <c r="O161">
        <f t="shared" si="1"/>
        <v>98.4</v>
      </c>
      <c r="P161">
        <f t="shared" si="1"/>
        <v>79.5</v>
      </c>
      <c r="Q161">
        <f t="shared" si="1"/>
        <v>73.790000000000006</v>
      </c>
      <c r="R161">
        <f t="shared" si="1"/>
        <v>59.44</v>
      </c>
      <c r="S161">
        <f t="shared" si="1"/>
        <v>61.91</v>
      </c>
      <c r="T161">
        <f t="shared" si="1"/>
        <v>67.55</v>
      </c>
      <c r="U161">
        <f t="shared" si="1"/>
        <v>56.32</v>
      </c>
    </row>
    <row r="162" spans="2:21" x14ac:dyDescent="0.25">
      <c r="B162" t="s">
        <v>39</v>
      </c>
      <c r="C162">
        <f>COUNT(C2:C153)</f>
        <v>40</v>
      </c>
      <c r="D162">
        <f t="shared" ref="D162:U162" si="2">COUNT(D2:D153)</f>
        <v>33</v>
      </c>
      <c r="E162">
        <f t="shared" si="2"/>
        <v>27</v>
      </c>
      <c r="F162">
        <f t="shared" si="2"/>
        <v>32</v>
      </c>
      <c r="G162">
        <f t="shared" si="2"/>
        <v>20</v>
      </c>
      <c r="H162">
        <f t="shared" si="2"/>
        <v>5</v>
      </c>
      <c r="I162">
        <f t="shared" si="2"/>
        <v>146</v>
      </c>
      <c r="J162">
        <f t="shared" si="2"/>
        <v>101</v>
      </c>
      <c r="K162">
        <f t="shared" si="2"/>
        <v>5</v>
      </c>
      <c r="L162">
        <f t="shared" si="2"/>
        <v>2</v>
      </c>
      <c r="M162">
        <f t="shared" si="2"/>
        <v>19</v>
      </c>
      <c r="N162">
        <f t="shared" si="2"/>
        <v>20</v>
      </c>
      <c r="O162">
        <f t="shared" si="2"/>
        <v>5</v>
      </c>
      <c r="P162">
        <f t="shared" si="2"/>
        <v>2</v>
      </c>
      <c r="Q162">
        <f t="shared" si="2"/>
        <v>152</v>
      </c>
      <c r="R162">
        <f t="shared" si="2"/>
        <v>61</v>
      </c>
      <c r="S162">
        <f t="shared" si="2"/>
        <v>152</v>
      </c>
      <c r="T162">
        <f t="shared" si="2"/>
        <v>53</v>
      </c>
      <c r="U162">
        <f t="shared" si="2"/>
        <v>19</v>
      </c>
    </row>
  </sheetData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8E0151D-D915-4C63-9FFD-A195111C2D0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Arkusze</vt:lpstr>
      </vt:variant>
      <vt:variant>
        <vt:i4>4</vt:i4>
      </vt:variant>
      <vt:variant>
        <vt:lpstr>Nazwane zakresy</vt:lpstr>
      </vt:variant>
      <vt:variant>
        <vt:i4>1</vt:i4>
      </vt:variant>
    </vt:vector>
  </HeadingPairs>
  <TitlesOfParts>
    <vt:vector size="5" baseType="lpstr">
      <vt:lpstr>matura</vt:lpstr>
      <vt:lpstr>Arkusz2</vt:lpstr>
      <vt:lpstr>matura (2)</vt:lpstr>
      <vt:lpstr>Arkusz1</vt:lpstr>
      <vt:lpstr>Arkusz1!matura_1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Wiktor Gleń</dc:creator>
  <cp:lastModifiedBy>Wiktor Gleń</cp:lastModifiedBy>
  <dcterms:created xsi:type="dcterms:W3CDTF">2023-11-23T20:56:22Z</dcterms:created>
  <dcterms:modified xsi:type="dcterms:W3CDTF">2023-11-23T21:35:01Z</dcterms:modified>
</cp:coreProperties>
</file>