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urka-informatyka\"/>
    </mc:Choice>
  </mc:AlternateContent>
  <xr:revisionPtr revIDLastSave="0" documentId="13_ncr:1_{55ED50D4-D0E1-46BA-A688-BDF66A099760}" xr6:coauthVersionLast="47" xr6:coauthVersionMax="47" xr10:uidLastSave="{00000000-0000-0000-0000-000000000000}"/>
  <bookViews>
    <workbookView xWindow="-120" yWindow="-120" windowWidth="29040" windowHeight="15720" tabRatio="599" activeTab="6" xr2:uid="{D2A17E3B-3737-4BF3-A59A-1811705D433A}"/>
  </bookViews>
  <sheets>
    <sheet name="89.1" sheetId="1" r:id="rId1"/>
    <sheet name="89.4" sheetId="6" r:id="rId2"/>
    <sheet name="89.3" sheetId="5" r:id="rId3"/>
    <sheet name="Arkusz1" sheetId="10" r:id="rId4"/>
    <sheet name="punkty_rekrutacyjne (6)" sheetId="12" r:id="rId5"/>
    <sheet name="Arkusz5" sheetId="14" r:id="rId6"/>
    <sheet name="Arkusz3" sheetId="13" r:id="rId7"/>
    <sheet name="Arkusz2" sheetId="11" r:id="rId8"/>
    <sheet name="Arkusz4" sheetId="8" r:id="rId9"/>
  </sheets>
  <definedNames>
    <definedName name="ExternalData_1" localSheetId="2" hidden="1">'89.3'!$A$1:$M$515</definedName>
    <definedName name="ExternalData_1" localSheetId="6" hidden="1">Arkusz3!$A$1:$M$515</definedName>
    <definedName name="ExternalData_1" localSheetId="4" hidden="1">'punkty_rekrutacyjne (6)'!$A$1:$M$515</definedName>
    <definedName name="ExternalData_2" localSheetId="1" hidden="1">'89.4'!$A$1:$M$515</definedName>
  </definedNames>
  <calcPr calcId="191029"/>
  <pivotCaches>
    <pivotCache cacheId="0" r:id="rId10"/>
    <pivotCache cacheId="1" r:id="rId11"/>
    <pivotCache cacheId="2" r:id="rId12"/>
    <pivotCache cacheId="6" r:id="rId13"/>
    <pivotCache cacheId="15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3" l="1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T85" i="13"/>
  <c r="T86" i="13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100" i="13"/>
  <c r="T101" i="13"/>
  <c r="T102" i="13"/>
  <c r="T103" i="13"/>
  <c r="T104" i="13"/>
  <c r="T105" i="13"/>
  <c r="T106" i="13"/>
  <c r="T107" i="13"/>
  <c r="T108" i="13"/>
  <c r="T109" i="13"/>
  <c r="T110" i="13"/>
  <c r="T111" i="13"/>
  <c r="T112" i="13"/>
  <c r="T113" i="13"/>
  <c r="T114" i="13"/>
  <c r="T115" i="13"/>
  <c r="T116" i="13"/>
  <c r="T117" i="13"/>
  <c r="T118" i="13"/>
  <c r="T119" i="13"/>
  <c r="T120" i="13"/>
  <c r="T121" i="13"/>
  <c r="T122" i="13"/>
  <c r="T123" i="13"/>
  <c r="T124" i="13"/>
  <c r="T125" i="13"/>
  <c r="T126" i="13"/>
  <c r="T127" i="13"/>
  <c r="T128" i="13"/>
  <c r="T129" i="13"/>
  <c r="T130" i="13"/>
  <c r="T131" i="13"/>
  <c r="T132" i="13"/>
  <c r="T133" i="13"/>
  <c r="T134" i="13"/>
  <c r="T135" i="13"/>
  <c r="T136" i="13"/>
  <c r="T137" i="13"/>
  <c r="T138" i="13"/>
  <c r="T139" i="13"/>
  <c r="T140" i="13"/>
  <c r="T141" i="13"/>
  <c r="T142" i="13"/>
  <c r="T143" i="13"/>
  <c r="T144" i="13"/>
  <c r="T145" i="13"/>
  <c r="T146" i="13"/>
  <c r="T147" i="13"/>
  <c r="T148" i="13"/>
  <c r="T149" i="13"/>
  <c r="T150" i="13"/>
  <c r="T151" i="13"/>
  <c r="T152" i="13"/>
  <c r="T153" i="13"/>
  <c r="T154" i="13"/>
  <c r="T155" i="13"/>
  <c r="T156" i="13"/>
  <c r="T157" i="13"/>
  <c r="T158" i="13"/>
  <c r="T159" i="13"/>
  <c r="T160" i="13"/>
  <c r="T161" i="13"/>
  <c r="T162" i="13"/>
  <c r="T163" i="13"/>
  <c r="T164" i="13"/>
  <c r="T165" i="13"/>
  <c r="T166" i="13"/>
  <c r="T167" i="13"/>
  <c r="T168" i="13"/>
  <c r="T169" i="13"/>
  <c r="T170" i="13"/>
  <c r="T171" i="13"/>
  <c r="T172" i="13"/>
  <c r="T173" i="13"/>
  <c r="T174" i="13"/>
  <c r="T175" i="13"/>
  <c r="T176" i="13"/>
  <c r="T177" i="13"/>
  <c r="T178" i="13"/>
  <c r="T179" i="13"/>
  <c r="T180" i="13"/>
  <c r="T181" i="13"/>
  <c r="T182" i="13"/>
  <c r="T183" i="13"/>
  <c r="T184" i="13"/>
  <c r="T185" i="13"/>
  <c r="T186" i="13"/>
  <c r="T187" i="13"/>
  <c r="T188" i="13"/>
  <c r="T189" i="13"/>
  <c r="T190" i="13"/>
  <c r="T191" i="13"/>
  <c r="T192" i="13"/>
  <c r="T193" i="13"/>
  <c r="T194" i="13"/>
  <c r="T195" i="13"/>
  <c r="T196" i="13"/>
  <c r="T197" i="13"/>
  <c r="T198" i="13"/>
  <c r="T199" i="13"/>
  <c r="T200" i="13"/>
  <c r="T201" i="13"/>
  <c r="T202" i="13"/>
  <c r="T203" i="13"/>
  <c r="T204" i="13"/>
  <c r="T205" i="13"/>
  <c r="T206" i="13"/>
  <c r="T207" i="13"/>
  <c r="T208" i="13"/>
  <c r="T209" i="13"/>
  <c r="T210" i="13"/>
  <c r="T211" i="13"/>
  <c r="T212" i="13"/>
  <c r="T213" i="13"/>
  <c r="T214" i="13"/>
  <c r="T215" i="13"/>
  <c r="T216" i="13"/>
  <c r="T217" i="13"/>
  <c r="T218" i="13"/>
  <c r="T219" i="13"/>
  <c r="T220" i="13"/>
  <c r="T221" i="13"/>
  <c r="T222" i="13"/>
  <c r="T223" i="13"/>
  <c r="T224" i="13"/>
  <c r="T225" i="13"/>
  <c r="T226" i="13"/>
  <c r="T227" i="13"/>
  <c r="T228" i="13"/>
  <c r="T229" i="13"/>
  <c r="T230" i="13"/>
  <c r="T231" i="13"/>
  <c r="T232" i="13"/>
  <c r="T233" i="13"/>
  <c r="T234" i="13"/>
  <c r="T235" i="13"/>
  <c r="T236" i="13"/>
  <c r="T237" i="13"/>
  <c r="T238" i="13"/>
  <c r="T239" i="13"/>
  <c r="T240" i="13"/>
  <c r="T241" i="13"/>
  <c r="T242" i="13"/>
  <c r="T243" i="13"/>
  <c r="T244" i="13"/>
  <c r="T245" i="13"/>
  <c r="T246" i="13"/>
  <c r="T247" i="13"/>
  <c r="T248" i="13"/>
  <c r="T249" i="13"/>
  <c r="T250" i="13"/>
  <c r="T251" i="13"/>
  <c r="T252" i="13"/>
  <c r="T253" i="13"/>
  <c r="T254" i="13"/>
  <c r="T255" i="13"/>
  <c r="T256" i="13"/>
  <c r="T257" i="13"/>
  <c r="T258" i="13"/>
  <c r="T259" i="13"/>
  <c r="T260" i="13"/>
  <c r="T261" i="13"/>
  <c r="T262" i="13"/>
  <c r="T263" i="13"/>
  <c r="T264" i="13"/>
  <c r="T265" i="13"/>
  <c r="T266" i="13"/>
  <c r="T267" i="13"/>
  <c r="T268" i="13"/>
  <c r="T269" i="13"/>
  <c r="T270" i="13"/>
  <c r="T271" i="13"/>
  <c r="T272" i="13"/>
  <c r="T273" i="13"/>
  <c r="T274" i="13"/>
  <c r="T275" i="13"/>
  <c r="T276" i="13"/>
  <c r="T277" i="13"/>
  <c r="T278" i="13"/>
  <c r="T279" i="13"/>
  <c r="T280" i="13"/>
  <c r="T281" i="13"/>
  <c r="T282" i="13"/>
  <c r="T283" i="13"/>
  <c r="T284" i="13"/>
  <c r="T285" i="13"/>
  <c r="T286" i="13"/>
  <c r="T287" i="13"/>
  <c r="T288" i="13"/>
  <c r="T289" i="13"/>
  <c r="T290" i="13"/>
  <c r="T291" i="13"/>
  <c r="T292" i="13"/>
  <c r="T293" i="13"/>
  <c r="T294" i="13"/>
  <c r="T295" i="13"/>
  <c r="T296" i="13"/>
  <c r="T297" i="13"/>
  <c r="T298" i="13"/>
  <c r="T299" i="13"/>
  <c r="T300" i="13"/>
  <c r="T301" i="13"/>
  <c r="T302" i="13"/>
  <c r="T303" i="13"/>
  <c r="T304" i="13"/>
  <c r="T305" i="13"/>
  <c r="T306" i="13"/>
  <c r="T307" i="13"/>
  <c r="T308" i="13"/>
  <c r="T309" i="13"/>
  <c r="T310" i="13"/>
  <c r="T311" i="13"/>
  <c r="T312" i="13"/>
  <c r="T313" i="13"/>
  <c r="T314" i="13"/>
  <c r="T315" i="13"/>
  <c r="T316" i="13"/>
  <c r="T317" i="13"/>
  <c r="T318" i="13"/>
  <c r="T319" i="13"/>
  <c r="T320" i="13"/>
  <c r="T321" i="13"/>
  <c r="T322" i="13"/>
  <c r="T323" i="13"/>
  <c r="T324" i="13"/>
  <c r="T325" i="13"/>
  <c r="T326" i="13"/>
  <c r="T327" i="13"/>
  <c r="T328" i="13"/>
  <c r="T329" i="13"/>
  <c r="T330" i="13"/>
  <c r="T331" i="13"/>
  <c r="T332" i="13"/>
  <c r="T333" i="13"/>
  <c r="T334" i="13"/>
  <c r="T335" i="13"/>
  <c r="T336" i="13"/>
  <c r="T337" i="13"/>
  <c r="T338" i="13"/>
  <c r="T339" i="13"/>
  <c r="T340" i="13"/>
  <c r="T341" i="13"/>
  <c r="T342" i="13"/>
  <c r="T343" i="13"/>
  <c r="T344" i="13"/>
  <c r="T345" i="13"/>
  <c r="T346" i="13"/>
  <c r="T347" i="13"/>
  <c r="T348" i="13"/>
  <c r="T349" i="13"/>
  <c r="T350" i="13"/>
  <c r="T351" i="13"/>
  <c r="T352" i="13"/>
  <c r="T353" i="13"/>
  <c r="T354" i="13"/>
  <c r="T355" i="13"/>
  <c r="T356" i="13"/>
  <c r="T357" i="13"/>
  <c r="T358" i="13"/>
  <c r="T359" i="13"/>
  <c r="T360" i="13"/>
  <c r="T361" i="13"/>
  <c r="T362" i="13"/>
  <c r="T363" i="13"/>
  <c r="T364" i="13"/>
  <c r="T365" i="13"/>
  <c r="T366" i="13"/>
  <c r="T367" i="13"/>
  <c r="T368" i="13"/>
  <c r="T369" i="13"/>
  <c r="T370" i="13"/>
  <c r="T371" i="13"/>
  <c r="T372" i="13"/>
  <c r="T373" i="13"/>
  <c r="T374" i="13"/>
  <c r="T375" i="13"/>
  <c r="T376" i="13"/>
  <c r="T377" i="13"/>
  <c r="T378" i="13"/>
  <c r="T379" i="13"/>
  <c r="T380" i="13"/>
  <c r="T381" i="13"/>
  <c r="T382" i="13"/>
  <c r="T383" i="13"/>
  <c r="T384" i="13"/>
  <c r="T385" i="13"/>
  <c r="T386" i="13"/>
  <c r="T387" i="13"/>
  <c r="T388" i="13"/>
  <c r="T389" i="13"/>
  <c r="T390" i="13"/>
  <c r="T391" i="13"/>
  <c r="T392" i="13"/>
  <c r="T393" i="13"/>
  <c r="T394" i="13"/>
  <c r="T395" i="13"/>
  <c r="T396" i="13"/>
  <c r="T397" i="13"/>
  <c r="T398" i="13"/>
  <c r="T399" i="13"/>
  <c r="T400" i="13"/>
  <c r="T401" i="13"/>
  <c r="T402" i="13"/>
  <c r="T403" i="13"/>
  <c r="T404" i="13"/>
  <c r="T405" i="13"/>
  <c r="T406" i="13"/>
  <c r="T407" i="13"/>
  <c r="T408" i="13"/>
  <c r="T409" i="13"/>
  <c r="T410" i="13"/>
  <c r="T411" i="13"/>
  <c r="T412" i="13"/>
  <c r="T413" i="13"/>
  <c r="T414" i="13"/>
  <c r="T415" i="13"/>
  <c r="T416" i="13"/>
  <c r="T417" i="13"/>
  <c r="T418" i="13"/>
  <c r="T419" i="13"/>
  <c r="T420" i="13"/>
  <c r="T421" i="13"/>
  <c r="T422" i="13"/>
  <c r="T423" i="13"/>
  <c r="T424" i="13"/>
  <c r="T425" i="13"/>
  <c r="T426" i="13"/>
  <c r="T427" i="13"/>
  <c r="T428" i="13"/>
  <c r="T429" i="13"/>
  <c r="T430" i="13"/>
  <c r="T431" i="13"/>
  <c r="T432" i="13"/>
  <c r="T433" i="13"/>
  <c r="T434" i="13"/>
  <c r="T435" i="13"/>
  <c r="T436" i="13"/>
  <c r="T437" i="13"/>
  <c r="T438" i="13"/>
  <c r="T439" i="13"/>
  <c r="T440" i="13"/>
  <c r="T441" i="13"/>
  <c r="T442" i="13"/>
  <c r="T443" i="13"/>
  <c r="T444" i="13"/>
  <c r="T445" i="13"/>
  <c r="T446" i="13"/>
  <c r="T447" i="13"/>
  <c r="T448" i="13"/>
  <c r="T449" i="13"/>
  <c r="T450" i="13"/>
  <c r="T451" i="13"/>
  <c r="T452" i="13"/>
  <c r="T453" i="13"/>
  <c r="T454" i="13"/>
  <c r="T455" i="13"/>
  <c r="T456" i="13"/>
  <c r="T457" i="13"/>
  <c r="T458" i="13"/>
  <c r="T459" i="13"/>
  <c r="T460" i="13"/>
  <c r="T461" i="13"/>
  <c r="T462" i="13"/>
  <c r="T463" i="13"/>
  <c r="T464" i="13"/>
  <c r="T465" i="13"/>
  <c r="T466" i="13"/>
  <c r="T467" i="13"/>
  <c r="T468" i="13"/>
  <c r="T469" i="13"/>
  <c r="T470" i="13"/>
  <c r="T471" i="13"/>
  <c r="T472" i="13"/>
  <c r="T473" i="13"/>
  <c r="T474" i="13"/>
  <c r="T475" i="13"/>
  <c r="T476" i="13"/>
  <c r="T477" i="13"/>
  <c r="T478" i="13"/>
  <c r="T479" i="13"/>
  <c r="T480" i="13"/>
  <c r="T481" i="13"/>
  <c r="T482" i="13"/>
  <c r="T483" i="13"/>
  <c r="T484" i="13"/>
  <c r="T485" i="13"/>
  <c r="T486" i="13"/>
  <c r="T487" i="13"/>
  <c r="T488" i="13"/>
  <c r="T489" i="13"/>
  <c r="T490" i="13"/>
  <c r="T491" i="13"/>
  <c r="T492" i="13"/>
  <c r="T493" i="13"/>
  <c r="T494" i="13"/>
  <c r="T495" i="13"/>
  <c r="T496" i="13"/>
  <c r="T497" i="13"/>
  <c r="T498" i="13"/>
  <c r="T499" i="13"/>
  <c r="T500" i="13"/>
  <c r="T501" i="13"/>
  <c r="T502" i="13"/>
  <c r="T503" i="13"/>
  <c r="T504" i="13"/>
  <c r="T505" i="13"/>
  <c r="T506" i="13"/>
  <c r="T507" i="13"/>
  <c r="T508" i="13"/>
  <c r="T509" i="13"/>
  <c r="T510" i="13"/>
  <c r="T511" i="13"/>
  <c r="T512" i="13"/>
  <c r="T513" i="13"/>
  <c r="T514" i="13"/>
  <c r="T515" i="13"/>
  <c r="T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P295" i="13"/>
  <c r="P296" i="13"/>
  <c r="P297" i="13"/>
  <c r="P298" i="13"/>
  <c r="P299" i="13"/>
  <c r="P300" i="13"/>
  <c r="P301" i="13"/>
  <c r="P302" i="13"/>
  <c r="P303" i="13"/>
  <c r="P304" i="13"/>
  <c r="P305" i="13"/>
  <c r="P306" i="13"/>
  <c r="P307" i="13"/>
  <c r="P308" i="13"/>
  <c r="P309" i="13"/>
  <c r="P310" i="13"/>
  <c r="P311" i="13"/>
  <c r="P312" i="13"/>
  <c r="P313" i="13"/>
  <c r="P314" i="13"/>
  <c r="P315" i="13"/>
  <c r="P316" i="13"/>
  <c r="P317" i="13"/>
  <c r="P318" i="13"/>
  <c r="P319" i="13"/>
  <c r="P320" i="13"/>
  <c r="P321" i="13"/>
  <c r="P322" i="13"/>
  <c r="P323" i="13"/>
  <c r="P324" i="13"/>
  <c r="P325" i="13"/>
  <c r="P326" i="13"/>
  <c r="P327" i="13"/>
  <c r="P328" i="13"/>
  <c r="P329" i="13"/>
  <c r="P330" i="13"/>
  <c r="P331" i="13"/>
  <c r="P332" i="13"/>
  <c r="P333" i="13"/>
  <c r="P334" i="13"/>
  <c r="P335" i="13"/>
  <c r="P336" i="13"/>
  <c r="P337" i="13"/>
  <c r="P338" i="13"/>
  <c r="P339" i="13"/>
  <c r="P340" i="13"/>
  <c r="P341" i="13"/>
  <c r="P342" i="13"/>
  <c r="P343" i="13"/>
  <c r="P344" i="13"/>
  <c r="P345" i="13"/>
  <c r="P346" i="13"/>
  <c r="P347" i="13"/>
  <c r="P348" i="13"/>
  <c r="P349" i="13"/>
  <c r="P350" i="13"/>
  <c r="P351" i="13"/>
  <c r="P352" i="13"/>
  <c r="P353" i="13"/>
  <c r="P354" i="13"/>
  <c r="P355" i="13"/>
  <c r="P356" i="13"/>
  <c r="P357" i="13"/>
  <c r="P358" i="13"/>
  <c r="P359" i="13"/>
  <c r="P360" i="13"/>
  <c r="P361" i="13"/>
  <c r="P362" i="13"/>
  <c r="P363" i="13"/>
  <c r="P364" i="13"/>
  <c r="P365" i="13"/>
  <c r="P366" i="13"/>
  <c r="P367" i="13"/>
  <c r="P368" i="13"/>
  <c r="P369" i="13"/>
  <c r="P370" i="13"/>
  <c r="P371" i="13"/>
  <c r="P372" i="13"/>
  <c r="P373" i="13"/>
  <c r="P374" i="13"/>
  <c r="P375" i="13"/>
  <c r="P376" i="13"/>
  <c r="P377" i="13"/>
  <c r="P378" i="13"/>
  <c r="P379" i="13"/>
  <c r="P380" i="13"/>
  <c r="P381" i="13"/>
  <c r="P382" i="13"/>
  <c r="P383" i="13"/>
  <c r="P384" i="13"/>
  <c r="P385" i="13"/>
  <c r="P386" i="13"/>
  <c r="P387" i="13"/>
  <c r="P388" i="13"/>
  <c r="P389" i="13"/>
  <c r="P390" i="13"/>
  <c r="P391" i="13"/>
  <c r="P392" i="13"/>
  <c r="P393" i="13"/>
  <c r="P394" i="13"/>
  <c r="P395" i="13"/>
  <c r="P396" i="13"/>
  <c r="P397" i="13"/>
  <c r="P398" i="13"/>
  <c r="P399" i="13"/>
  <c r="P400" i="13"/>
  <c r="P401" i="13"/>
  <c r="P402" i="13"/>
  <c r="P403" i="13"/>
  <c r="P404" i="13"/>
  <c r="P405" i="13"/>
  <c r="P406" i="13"/>
  <c r="P407" i="13"/>
  <c r="P408" i="13"/>
  <c r="P409" i="13"/>
  <c r="P410" i="13"/>
  <c r="P411" i="13"/>
  <c r="P412" i="13"/>
  <c r="P413" i="13"/>
  <c r="P414" i="13"/>
  <c r="P415" i="13"/>
  <c r="P416" i="13"/>
  <c r="P417" i="13"/>
  <c r="P418" i="13"/>
  <c r="P419" i="13"/>
  <c r="P420" i="13"/>
  <c r="P421" i="13"/>
  <c r="P422" i="13"/>
  <c r="P423" i="13"/>
  <c r="P424" i="13"/>
  <c r="P425" i="13"/>
  <c r="P426" i="13"/>
  <c r="P427" i="13"/>
  <c r="P428" i="13"/>
  <c r="P429" i="13"/>
  <c r="P430" i="13"/>
  <c r="P431" i="13"/>
  <c r="P432" i="13"/>
  <c r="P433" i="13"/>
  <c r="P434" i="13"/>
  <c r="P435" i="13"/>
  <c r="P436" i="13"/>
  <c r="P437" i="13"/>
  <c r="P438" i="13"/>
  <c r="P439" i="13"/>
  <c r="P440" i="13"/>
  <c r="P441" i="13"/>
  <c r="P442" i="13"/>
  <c r="P443" i="13"/>
  <c r="P444" i="13"/>
  <c r="P445" i="13"/>
  <c r="P446" i="13"/>
  <c r="P447" i="13"/>
  <c r="P448" i="13"/>
  <c r="P449" i="13"/>
  <c r="P450" i="13"/>
  <c r="P451" i="13"/>
  <c r="P452" i="13"/>
  <c r="P453" i="13"/>
  <c r="P454" i="13"/>
  <c r="P455" i="13"/>
  <c r="P456" i="13"/>
  <c r="P457" i="13"/>
  <c r="P458" i="13"/>
  <c r="P459" i="13"/>
  <c r="P460" i="13"/>
  <c r="P461" i="13"/>
  <c r="P462" i="13"/>
  <c r="P463" i="13"/>
  <c r="P464" i="13"/>
  <c r="P465" i="13"/>
  <c r="P466" i="13"/>
  <c r="P467" i="13"/>
  <c r="P468" i="13"/>
  <c r="P469" i="13"/>
  <c r="P470" i="13"/>
  <c r="P471" i="13"/>
  <c r="P472" i="13"/>
  <c r="P473" i="13"/>
  <c r="P474" i="13"/>
  <c r="P475" i="13"/>
  <c r="P476" i="13"/>
  <c r="P477" i="13"/>
  <c r="P478" i="13"/>
  <c r="P479" i="13"/>
  <c r="P480" i="13"/>
  <c r="P481" i="13"/>
  <c r="P482" i="13"/>
  <c r="P483" i="13"/>
  <c r="P484" i="13"/>
  <c r="P485" i="13"/>
  <c r="P486" i="13"/>
  <c r="P487" i="13"/>
  <c r="P488" i="13"/>
  <c r="P489" i="13"/>
  <c r="P490" i="13"/>
  <c r="P491" i="13"/>
  <c r="P492" i="13"/>
  <c r="P493" i="13"/>
  <c r="P494" i="13"/>
  <c r="P495" i="13"/>
  <c r="P496" i="13"/>
  <c r="P497" i="13"/>
  <c r="P498" i="13"/>
  <c r="P499" i="13"/>
  <c r="P500" i="13"/>
  <c r="P501" i="13"/>
  <c r="P502" i="13"/>
  <c r="P503" i="13"/>
  <c r="P504" i="13"/>
  <c r="P505" i="13"/>
  <c r="P506" i="13"/>
  <c r="P507" i="13"/>
  <c r="P508" i="13"/>
  <c r="P509" i="13"/>
  <c r="P510" i="13"/>
  <c r="P511" i="13"/>
  <c r="P512" i="13"/>
  <c r="P513" i="13"/>
  <c r="P514" i="13"/>
  <c r="P515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208" i="13"/>
  <c r="Q209" i="13"/>
  <c r="Q210" i="13"/>
  <c r="Q211" i="13"/>
  <c r="Q212" i="13"/>
  <c r="Q213" i="13"/>
  <c r="Q214" i="13"/>
  <c r="Q215" i="13"/>
  <c r="Q216" i="13"/>
  <c r="Q217" i="13"/>
  <c r="Q218" i="13"/>
  <c r="Q219" i="13"/>
  <c r="Q220" i="13"/>
  <c r="Q221" i="13"/>
  <c r="Q222" i="13"/>
  <c r="Q223" i="13"/>
  <c r="Q224" i="13"/>
  <c r="Q225" i="13"/>
  <c r="Q226" i="13"/>
  <c r="Q227" i="13"/>
  <c r="Q228" i="13"/>
  <c r="Q229" i="13"/>
  <c r="Q230" i="13"/>
  <c r="Q231" i="13"/>
  <c r="Q232" i="13"/>
  <c r="Q233" i="13"/>
  <c r="Q234" i="13"/>
  <c r="Q235" i="13"/>
  <c r="Q236" i="13"/>
  <c r="Q237" i="13"/>
  <c r="Q238" i="13"/>
  <c r="Q239" i="13"/>
  <c r="Q240" i="13"/>
  <c r="Q241" i="13"/>
  <c r="Q242" i="13"/>
  <c r="Q243" i="13"/>
  <c r="Q244" i="13"/>
  <c r="Q245" i="13"/>
  <c r="Q246" i="13"/>
  <c r="Q247" i="13"/>
  <c r="Q248" i="13"/>
  <c r="Q249" i="13"/>
  <c r="Q250" i="13"/>
  <c r="Q251" i="13"/>
  <c r="Q252" i="13"/>
  <c r="Q253" i="13"/>
  <c r="Q254" i="13"/>
  <c r="Q255" i="13"/>
  <c r="Q256" i="13"/>
  <c r="Q257" i="13"/>
  <c r="Q258" i="13"/>
  <c r="Q259" i="13"/>
  <c r="Q260" i="13"/>
  <c r="Q261" i="13"/>
  <c r="Q262" i="13"/>
  <c r="Q263" i="13"/>
  <c r="Q264" i="13"/>
  <c r="Q265" i="13"/>
  <c r="Q266" i="13"/>
  <c r="Q267" i="13"/>
  <c r="Q268" i="13"/>
  <c r="Q269" i="13"/>
  <c r="Q270" i="13"/>
  <c r="Q271" i="13"/>
  <c r="Q272" i="13"/>
  <c r="Q273" i="13"/>
  <c r="Q274" i="13"/>
  <c r="Q275" i="13"/>
  <c r="Q276" i="13"/>
  <c r="Q277" i="13"/>
  <c r="Q278" i="13"/>
  <c r="Q279" i="13"/>
  <c r="Q280" i="13"/>
  <c r="Q281" i="13"/>
  <c r="Q282" i="13"/>
  <c r="Q283" i="13"/>
  <c r="Q284" i="13"/>
  <c r="Q285" i="13"/>
  <c r="Q286" i="13"/>
  <c r="Q287" i="13"/>
  <c r="Q288" i="13"/>
  <c r="Q289" i="13"/>
  <c r="Q290" i="13"/>
  <c r="Q291" i="13"/>
  <c r="Q292" i="13"/>
  <c r="Q293" i="13"/>
  <c r="Q294" i="13"/>
  <c r="Q295" i="13"/>
  <c r="Q296" i="13"/>
  <c r="Q297" i="13"/>
  <c r="Q298" i="13"/>
  <c r="Q299" i="13"/>
  <c r="Q300" i="13"/>
  <c r="Q301" i="13"/>
  <c r="Q302" i="13"/>
  <c r="Q303" i="13"/>
  <c r="Q304" i="13"/>
  <c r="Q305" i="13"/>
  <c r="Q306" i="13"/>
  <c r="Q307" i="13"/>
  <c r="Q308" i="13"/>
  <c r="Q309" i="13"/>
  <c r="Q310" i="13"/>
  <c r="Q311" i="13"/>
  <c r="Q312" i="13"/>
  <c r="Q313" i="13"/>
  <c r="Q314" i="13"/>
  <c r="Q315" i="13"/>
  <c r="Q316" i="13"/>
  <c r="Q317" i="13"/>
  <c r="Q318" i="13"/>
  <c r="Q319" i="13"/>
  <c r="Q320" i="13"/>
  <c r="Q321" i="13"/>
  <c r="Q322" i="13"/>
  <c r="Q323" i="13"/>
  <c r="Q324" i="13"/>
  <c r="Q325" i="13"/>
  <c r="Q326" i="13"/>
  <c r="Q327" i="13"/>
  <c r="Q328" i="13"/>
  <c r="Q329" i="13"/>
  <c r="Q330" i="13"/>
  <c r="Q331" i="13"/>
  <c r="Q332" i="13"/>
  <c r="Q333" i="13"/>
  <c r="Q334" i="13"/>
  <c r="Q335" i="13"/>
  <c r="Q336" i="13"/>
  <c r="Q337" i="13"/>
  <c r="Q338" i="13"/>
  <c r="Q339" i="13"/>
  <c r="Q340" i="13"/>
  <c r="Q341" i="13"/>
  <c r="Q342" i="13"/>
  <c r="Q343" i="13"/>
  <c r="Q344" i="13"/>
  <c r="Q345" i="13"/>
  <c r="Q346" i="13"/>
  <c r="Q347" i="13"/>
  <c r="Q348" i="13"/>
  <c r="Q349" i="13"/>
  <c r="Q350" i="13"/>
  <c r="Q351" i="13"/>
  <c r="Q352" i="13"/>
  <c r="Q353" i="13"/>
  <c r="Q354" i="13"/>
  <c r="Q355" i="13"/>
  <c r="Q356" i="13"/>
  <c r="Q357" i="13"/>
  <c r="Q358" i="13"/>
  <c r="Q359" i="13"/>
  <c r="Q360" i="13"/>
  <c r="Q361" i="13"/>
  <c r="Q362" i="13"/>
  <c r="Q363" i="13"/>
  <c r="Q364" i="13"/>
  <c r="Q365" i="13"/>
  <c r="Q366" i="13"/>
  <c r="Q367" i="13"/>
  <c r="Q368" i="13"/>
  <c r="Q369" i="13"/>
  <c r="Q370" i="13"/>
  <c r="Q371" i="13"/>
  <c r="Q372" i="13"/>
  <c r="Q373" i="13"/>
  <c r="Q374" i="13"/>
  <c r="Q375" i="13"/>
  <c r="Q376" i="13"/>
  <c r="Q377" i="13"/>
  <c r="Q378" i="13"/>
  <c r="Q379" i="13"/>
  <c r="Q380" i="13"/>
  <c r="Q381" i="13"/>
  <c r="Q382" i="13"/>
  <c r="Q383" i="13"/>
  <c r="Q384" i="13"/>
  <c r="Q385" i="13"/>
  <c r="Q386" i="13"/>
  <c r="Q387" i="13"/>
  <c r="Q388" i="13"/>
  <c r="Q389" i="13"/>
  <c r="Q390" i="13"/>
  <c r="Q391" i="13"/>
  <c r="Q392" i="13"/>
  <c r="Q393" i="13"/>
  <c r="Q394" i="13"/>
  <c r="Q395" i="13"/>
  <c r="Q396" i="13"/>
  <c r="Q397" i="13"/>
  <c r="Q398" i="13"/>
  <c r="Q399" i="13"/>
  <c r="Q400" i="13"/>
  <c r="Q401" i="13"/>
  <c r="Q402" i="13"/>
  <c r="Q403" i="13"/>
  <c r="Q404" i="13"/>
  <c r="Q405" i="13"/>
  <c r="Q406" i="13"/>
  <c r="Q407" i="13"/>
  <c r="Q408" i="13"/>
  <c r="Q409" i="13"/>
  <c r="Q410" i="13"/>
  <c r="Q411" i="13"/>
  <c r="Q412" i="13"/>
  <c r="Q413" i="13"/>
  <c r="Q414" i="13"/>
  <c r="Q415" i="13"/>
  <c r="Q416" i="13"/>
  <c r="Q417" i="13"/>
  <c r="Q418" i="13"/>
  <c r="Q419" i="13"/>
  <c r="Q420" i="13"/>
  <c r="Q421" i="13"/>
  <c r="Q422" i="13"/>
  <c r="Q423" i="13"/>
  <c r="Q424" i="13"/>
  <c r="Q425" i="13"/>
  <c r="Q426" i="13"/>
  <c r="Q427" i="13"/>
  <c r="Q428" i="13"/>
  <c r="Q429" i="13"/>
  <c r="Q430" i="13"/>
  <c r="Q431" i="13"/>
  <c r="Q432" i="13"/>
  <c r="Q433" i="13"/>
  <c r="Q434" i="13"/>
  <c r="Q435" i="13"/>
  <c r="Q436" i="13"/>
  <c r="Q437" i="13"/>
  <c r="Q438" i="13"/>
  <c r="Q439" i="13"/>
  <c r="Q440" i="13"/>
  <c r="Q441" i="13"/>
  <c r="Q442" i="13"/>
  <c r="Q443" i="13"/>
  <c r="Q444" i="13"/>
  <c r="Q445" i="13"/>
  <c r="Q446" i="13"/>
  <c r="Q447" i="13"/>
  <c r="Q448" i="13"/>
  <c r="Q449" i="13"/>
  <c r="Q450" i="13"/>
  <c r="Q451" i="13"/>
  <c r="Q452" i="13"/>
  <c r="Q453" i="13"/>
  <c r="Q454" i="13"/>
  <c r="Q455" i="13"/>
  <c r="Q456" i="13"/>
  <c r="Q457" i="13"/>
  <c r="Q458" i="13"/>
  <c r="Q459" i="13"/>
  <c r="Q460" i="13"/>
  <c r="Q461" i="13"/>
  <c r="Q462" i="13"/>
  <c r="Q463" i="13"/>
  <c r="Q464" i="13"/>
  <c r="Q465" i="13"/>
  <c r="Q466" i="13"/>
  <c r="Q467" i="13"/>
  <c r="Q468" i="13"/>
  <c r="Q469" i="13"/>
  <c r="Q470" i="13"/>
  <c r="Q471" i="13"/>
  <c r="Q472" i="13"/>
  <c r="Q473" i="13"/>
  <c r="Q474" i="13"/>
  <c r="Q475" i="13"/>
  <c r="Q476" i="13"/>
  <c r="Q477" i="13"/>
  <c r="Q478" i="13"/>
  <c r="Q479" i="13"/>
  <c r="Q480" i="13"/>
  <c r="Q481" i="13"/>
  <c r="Q482" i="13"/>
  <c r="Q483" i="13"/>
  <c r="Q484" i="13"/>
  <c r="Q485" i="13"/>
  <c r="Q486" i="13"/>
  <c r="Q487" i="13"/>
  <c r="Q488" i="13"/>
  <c r="Q489" i="13"/>
  <c r="Q490" i="13"/>
  <c r="Q491" i="13"/>
  <c r="Q492" i="13"/>
  <c r="Q493" i="13"/>
  <c r="Q494" i="13"/>
  <c r="Q495" i="13"/>
  <c r="Q496" i="13"/>
  <c r="Q497" i="13"/>
  <c r="Q498" i="13"/>
  <c r="Q499" i="13"/>
  <c r="Q500" i="13"/>
  <c r="Q501" i="13"/>
  <c r="Q502" i="13"/>
  <c r="Q503" i="13"/>
  <c r="Q504" i="13"/>
  <c r="Q505" i="13"/>
  <c r="Q506" i="13"/>
  <c r="Q507" i="13"/>
  <c r="Q508" i="13"/>
  <c r="Q509" i="13"/>
  <c r="Q510" i="13"/>
  <c r="Q511" i="13"/>
  <c r="Q512" i="13"/>
  <c r="Q513" i="13"/>
  <c r="Q514" i="13"/>
  <c r="Q515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5" i="13"/>
  <c r="R116" i="13"/>
  <c r="R117" i="13"/>
  <c r="R118" i="13"/>
  <c r="R119" i="13"/>
  <c r="R120" i="13"/>
  <c r="R121" i="13"/>
  <c r="R122" i="13"/>
  <c r="R123" i="13"/>
  <c r="R124" i="13"/>
  <c r="R125" i="13"/>
  <c r="R126" i="13"/>
  <c r="R127" i="13"/>
  <c r="R128" i="13"/>
  <c r="R129" i="13"/>
  <c r="R130" i="13"/>
  <c r="R131" i="13"/>
  <c r="R132" i="13"/>
  <c r="R133" i="13"/>
  <c r="R134" i="13"/>
  <c r="R135" i="13"/>
  <c r="R136" i="13"/>
  <c r="R137" i="13"/>
  <c r="R138" i="13"/>
  <c r="R139" i="13"/>
  <c r="R140" i="13"/>
  <c r="R141" i="13"/>
  <c r="R142" i="13"/>
  <c r="R143" i="13"/>
  <c r="R144" i="13"/>
  <c r="R145" i="13"/>
  <c r="R146" i="13"/>
  <c r="R147" i="13"/>
  <c r="R148" i="13"/>
  <c r="R149" i="13"/>
  <c r="R150" i="13"/>
  <c r="R151" i="13"/>
  <c r="R152" i="13"/>
  <c r="R153" i="13"/>
  <c r="R154" i="13"/>
  <c r="R155" i="13"/>
  <c r="R156" i="13"/>
  <c r="R157" i="13"/>
  <c r="R158" i="13"/>
  <c r="R159" i="13"/>
  <c r="R160" i="13"/>
  <c r="R161" i="13"/>
  <c r="R162" i="13"/>
  <c r="R163" i="13"/>
  <c r="R164" i="13"/>
  <c r="R165" i="13"/>
  <c r="R166" i="13"/>
  <c r="R167" i="13"/>
  <c r="R168" i="13"/>
  <c r="R169" i="13"/>
  <c r="R170" i="13"/>
  <c r="R171" i="13"/>
  <c r="R172" i="13"/>
  <c r="R173" i="13"/>
  <c r="R174" i="13"/>
  <c r="R175" i="13"/>
  <c r="R176" i="13"/>
  <c r="R177" i="13"/>
  <c r="R178" i="13"/>
  <c r="R179" i="13"/>
  <c r="R180" i="13"/>
  <c r="R181" i="13"/>
  <c r="R182" i="13"/>
  <c r="R183" i="13"/>
  <c r="R184" i="13"/>
  <c r="R185" i="13"/>
  <c r="R186" i="13"/>
  <c r="R187" i="13"/>
  <c r="R188" i="13"/>
  <c r="R189" i="13"/>
  <c r="R190" i="13"/>
  <c r="R191" i="13"/>
  <c r="R192" i="13"/>
  <c r="R193" i="13"/>
  <c r="R194" i="13"/>
  <c r="R195" i="13"/>
  <c r="R196" i="13"/>
  <c r="R197" i="13"/>
  <c r="R198" i="13"/>
  <c r="R199" i="13"/>
  <c r="R200" i="13"/>
  <c r="R201" i="13"/>
  <c r="R202" i="13"/>
  <c r="R203" i="13"/>
  <c r="R204" i="13"/>
  <c r="R205" i="13"/>
  <c r="R206" i="13"/>
  <c r="R207" i="13"/>
  <c r="R208" i="13"/>
  <c r="R209" i="13"/>
  <c r="R210" i="13"/>
  <c r="R211" i="13"/>
  <c r="R212" i="13"/>
  <c r="R213" i="13"/>
  <c r="R214" i="13"/>
  <c r="R215" i="13"/>
  <c r="R216" i="13"/>
  <c r="R217" i="13"/>
  <c r="R218" i="13"/>
  <c r="R219" i="13"/>
  <c r="R220" i="13"/>
  <c r="R221" i="13"/>
  <c r="R222" i="13"/>
  <c r="R223" i="13"/>
  <c r="R224" i="13"/>
  <c r="R225" i="13"/>
  <c r="R226" i="13"/>
  <c r="R227" i="13"/>
  <c r="R228" i="13"/>
  <c r="R229" i="13"/>
  <c r="R230" i="13"/>
  <c r="R231" i="13"/>
  <c r="R232" i="13"/>
  <c r="R233" i="13"/>
  <c r="R234" i="13"/>
  <c r="R235" i="13"/>
  <c r="R236" i="13"/>
  <c r="R237" i="13"/>
  <c r="R238" i="13"/>
  <c r="R239" i="13"/>
  <c r="R240" i="13"/>
  <c r="R241" i="13"/>
  <c r="R242" i="13"/>
  <c r="R243" i="13"/>
  <c r="R244" i="13"/>
  <c r="R245" i="13"/>
  <c r="R246" i="13"/>
  <c r="R247" i="13"/>
  <c r="R248" i="13"/>
  <c r="R249" i="13"/>
  <c r="R250" i="13"/>
  <c r="R251" i="13"/>
  <c r="R252" i="13"/>
  <c r="R253" i="13"/>
  <c r="R254" i="13"/>
  <c r="R255" i="13"/>
  <c r="R256" i="13"/>
  <c r="R257" i="13"/>
  <c r="R258" i="13"/>
  <c r="R259" i="13"/>
  <c r="R260" i="13"/>
  <c r="R261" i="13"/>
  <c r="R262" i="13"/>
  <c r="R263" i="13"/>
  <c r="R264" i="13"/>
  <c r="R265" i="13"/>
  <c r="R266" i="13"/>
  <c r="R267" i="13"/>
  <c r="R268" i="13"/>
  <c r="R269" i="13"/>
  <c r="R270" i="13"/>
  <c r="R271" i="13"/>
  <c r="R272" i="13"/>
  <c r="R273" i="13"/>
  <c r="R274" i="13"/>
  <c r="R275" i="13"/>
  <c r="R276" i="13"/>
  <c r="R277" i="13"/>
  <c r="R278" i="13"/>
  <c r="R279" i="13"/>
  <c r="R280" i="13"/>
  <c r="R281" i="13"/>
  <c r="R282" i="13"/>
  <c r="R283" i="13"/>
  <c r="R284" i="13"/>
  <c r="R285" i="13"/>
  <c r="R286" i="13"/>
  <c r="R287" i="13"/>
  <c r="R288" i="13"/>
  <c r="R289" i="13"/>
  <c r="R290" i="13"/>
  <c r="R291" i="13"/>
  <c r="R292" i="13"/>
  <c r="R293" i="13"/>
  <c r="R294" i="13"/>
  <c r="R295" i="13"/>
  <c r="R296" i="13"/>
  <c r="R297" i="13"/>
  <c r="R298" i="13"/>
  <c r="R299" i="13"/>
  <c r="R300" i="13"/>
  <c r="R301" i="13"/>
  <c r="R302" i="13"/>
  <c r="R303" i="13"/>
  <c r="R304" i="13"/>
  <c r="R305" i="13"/>
  <c r="R306" i="13"/>
  <c r="R307" i="13"/>
  <c r="R308" i="13"/>
  <c r="R309" i="13"/>
  <c r="R310" i="13"/>
  <c r="R311" i="13"/>
  <c r="R312" i="13"/>
  <c r="R313" i="13"/>
  <c r="R314" i="13"/>
  <c r="R315" i="13"/>
  <c r="R316" i="13"/>
  <c r="R317" i="13"/>
  <c r="R318" i="13"/>
  <c r="R319" i="13"/>
  <c r="R320" i="13"/>
  <c r="R321" i="13"/>
  <c r="R322" i="13"/>
  <c r="R323" i="13"/>
  <c r="R324" i="13"/>
  <c r="R325" i="13"/>
  <c r="R326" i="13"/>
  <c r="R327" i="13"/>
  <c r="R328" i="13"/>
  <c r="R329" i="13"/>
  <c r="R330" i="13"/>
  <c r="R331" i="13"/>
  <c r="R332" i="13"/>
  <c r="R333" i="13"/>
  <c r="R334" i="13"/>
  <c r="R335" i="13"/>
  <c r="R336" i="13"/>
  <c r="R337" i="13"/>
  <c r="R338" i="13"/>
  <c r="R339" i="13"/>
  <c r="R340" i="13"/>
  <c r="R341" i="13"/>
  <c r="R342" i="13"/>
  <c r="R343" i="13"/>
  <c r="R344" i="13"/>
  <c r="R345" i="13"/>
  <c r="R346" i="13"/>
  <c r="R347" i="13"/>
  <c r="R348" i="13"/>
  <c r="R349" i="13"/>
  <c r="R350" i="13"/>
  <c r="R351" i="13"/>
  <c r="R352" i="13"/>
  <c r="R353" i="13"/>
  <c r="R354" i="13"/>
  <c r="R355" i="13"/>
  <c r="R356" i="13"/>
  <c r="R357" i="13"/>
  <c r="R358" i="13"/>
  <c r="R359" i="13"/>
  <c r="R360" i="13"/>
  <c r="R361" i="13"/>
  <c r="R362" i="13"/>
  <c r="R363" i="13"/>
  <c r="R364" i="13"/>
  <c r="R365" i="13"/>
  <c r="R366" i="13"/>
  <c r="R367" i="13"/>
  <c r="R368" i="13"/>
  <c r="R369" i="13"/>
  <c r="R370" i="13"/>
  <c r="R371" i="13"/>
  <c r="R372" i="13"/>
  <c r="R373" i="13"/>
  <c r="R374" i="13"/>
  <c r="R375" i="13"/>
  <c r="R376" i="13"/>
  <c r="R377" i="13"/>
  <c r="R378" i="13"/>
  <c r="R379" i="13"/>
  <c r="R380" i="13"/>
  <c r="R381" i="13"/>
  <c r="R382" i="13"/>
  <c r="R383" i="13"/>
  <c r="R384" i="13"/>
  <c r="R385" i="13"/>
  <c r="R386" i="13"/>
  <c r="R387" i="13"/>
  <c r="R388" i="13"/>
  <c r="R389" i="13"/>
  <c r="R390" i="13"/>
  <c r="R391" i="13"/>
  <c r="R392" i="13"/>
  <c r="R393" i="13"/>
  <c r="R394" i="13"/>
  <c r="R395" i="13"/>
  <c r="R396" i="13"/>
  <c r="R397" i="13"/>
  <c r="R398" i="13"/>
  <c r="R399" i="13"/>
  <c r="R400" i="13"/>
  <c r="R401" i="13"/>
  <c r="R402" i="13"/>
  <c r="R403" i="13"/>
  <c r="R404" i="13"/>
  <c r="R405" i="13"/>
  <c r="R406" i="13"/>
  <c r="R407" i="13"/>
  <c r="R408" i="13"/>
  <c r="R409" i="13"/>
  <c r="R410" i="13"/>
  <c r="R411" i="13"/>
  <c r="R412" i="13"/>
  <c r="R413" i="13"/>
  <c r="R414" i="13"/>
  <c r="R415" i="13"/>
  <c r="R416" i="13"/>
  <c r="R417" i="13"/>
  <c r="R418" i="13"/>
  <c r="R419" i="13"/>
  <c r="R420" i="13"/>
  <c r="R421" i="13"/>
  <c r="R422" i="13"/>
  <c r="R423" i="13"/>
  <c r="R424" i="13"/>
  <c r="R425" i="13"/>
  <c r="R426" i="13"/>
  <c r="R427" i="13"/>
  <c r="R428" i="13"/>
  <c r="R429" i="13"/>
  <c r="R430" i="13"/>
  <c r="R431" i="13"/>
  <c r="R432" i="13"/>
  <c r="R433" i="13"/>
  <c r="R434" i="13"/>
  <c r="R435" i="13"/>
  <c r="R436" i="13"/>
  <c r="R437" i="13"/>
  <c r="R438" i="13"/>
  <c r="R439" i="13"/>
  <c r="R440" i="13"/>
  <c r="R441" i="13"/>
  <c r="R442" i="13"/>
  <c r="R443" i="13"/>
  <c r="R444" i="13"/>
  <c r="R445" i="13"/>
  <c r="R446" i="13"/>
  <c r="R447" i="13"/>
  <c r="R448" i="13"/>
  <c r="R449" i="13"/>
  <c r="R450" i="13"/>
  <c r="R451" i="13"/>
  <c r="R452" i="13"/>
  <c r="R453" i="13"/>
  <c r="R454" i="13"/>
  <c r="R455" i="13"/>
  <c r="R456" i="13"/>
  <c r="R457" i="13"/>
  <c r="R458" i="13"/>
  <c r="R459" i="13"/>
  <c r="R460" i="13"/>
  <c r="R461" i="13"/>
  <c r="R462" i="13"/>
  <c r="R463" i="13"/>
  <c r="R464" i="13"/>
  <c r="R465" i="13"/>
  <c r="R466" i="13"/>
  <c r="R467" i="13"/>
  <c r="R468" i="13"/>
  <c r="R469" i="13"/>
  <c r="R470" i="13"/>
  <c r="R471" i="13"/>
  <c r="R472" i="13"/>
  <c r="R473" i="13"/>
  <c r="R474" i="13"/>
  <c r="R475" i="13"/>
  <c r="R476" i="13"/>
  <c r="R477" i="13"/>
  <c r="R478" i="13"/>
  <c r="R479" i="13"/>
  <c r="R480" i="13"/>
  <c r="R481" i="13"/>
  <c r="R482" i="13"/>
  <c r="R483" i="13"/>
  <c r="R484" i="13"/>
  <c r="R485" i="13"/>
  <c r="R486" i="13"/>
  <c r="R487" i="13"/>
  <c r="R488" i="13"/>
  <c r="R489" i="13"/>
  <c r="R490" i="13"/>
  <c r="R491" i="13"/>
  <c r="R492" i="13"/>
  <c r="R493" i="13"/>
  <c r="R494" i="13"/>
  <c r="R495" i="13"/>
  <c r="R496" i="13"/>
  <c r="R497" i="13"/>
  <c r="R498" i="13"/>
  <c r="R499" i="13"/>
  <c r="R500" i="13"/>
  <c r="R501" i="13"/>
  <c r="R502" i="13"/>
  <c r="R503" i="13"/>
  <c r="R504" i="13"/>
  <c r="R505" i="13"/>
  <c r="R506" i="13"/>
  <c r="R507" i="13"/>
  <c r="R508" i="13"/>
  <c r="R509" i="13"/>
  <c r="R510" i="13"/>
  <c r="R511" i="13"/>
  <c r="R512" i="13"/>
  <c r="R513" i="13"/>
  <c r="R514" i="13"/>
  <c r="R515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S312" i="13"/>
  <c r="S313" i="13"/>
  <c r="S314" i="13"/>
  <c r="S315" i="13"/>
  <c r="S316" i="13"/>
  <c r="S317" i="13"/>
  <c r="S318" i="13"/>
  <c r="S319" i="13"/>
  <c r="S320" i="13"/>
  <c r="S321" i="13"/>
  <c r="S322" i="13"/>
  <c r="S323" i="13"/>
  <c r="S324" i="13"/>
  <c r="S325" i="13"/>
  <c r="S326" i="13"/>
  <c r="S327" i="13"/>
  <c r="S328" i="13"/>
  <c r="S329" i="13"/>
  <c r="S330" i="13"/>
  <c r="S331" i="13"/>
  <c r="S332" i="13"/>
  <c r="S333" i="13"/>
  <c r="S334" i="13"/>
  <c r="S335" i="13"/>
  <c r="S336" i="13"/>
  <c r="S337" i="13"/>
  <c r="S338" i="13"/>
  <c r="S339" i="13"/>
  <c r="S340" i="13"/>
  <c r="S341" i="13"/>
  <c r="S342" i="13"/>
  <c r="S343" i="13"/>
  <c r="S344" i="13"/>
  <c r="S345" i="13"/>
  <c r="S346" i="13"/>
  <c r="S347" i="13"/>
  <c r="S348" i="13"/>
  <c r="S349" i="13"/>
  <c r="S350" i="13"/>
  <c r="S351" i="13"/>
  <c r="S352" i="13"/>
  <c r="S353" i="13"/>
  <c r="S354" i="13"/>
  <c r="S355" i="13"/>
  <c r="S356" i="13"/>
  <c r="S357" i="13"/>
  <c r="S358" i="13"/>
  <c r="S359" i="13"/>
  <c r="S360" i="13"/>
  <c r="S361" i="13"/>
  <c r="S362" i="13"/>
  <c r="S363" i="13"/>
  <c r="S364" i="13"/>
  <c r="S365" i="13"/>
  <c r="S366" i="13"/>
  <c r="S367" i="13"/>
  <c r="S368" i="13"/>
  <c r="S369" i="13"/>
  <c r="S370" i="13"/>
  <c r="S371" i="13"/>
  <c r="S372" i="13"/>
  <c r="S373" i="13"/>
  <c r="S374" i="13"/>
  <c r="S375" i="13"/>
  <c r="S376" i="13"/>
  <c r="S377" i="13"/>
  <c r="S378" i="13"/>
  <c r="S379" i="13"/>
  <c r="S380" i="13"/>
  <c r="S381" i="13"/>
  <c r="S382" i="13"/>
  <c r="S383" i="13"/>
  <c r="S384" i="13"/>
  <c r="S385" i="13"/>
  <c r="S386" i="13"/>
  <c r="S387" i="13"/>
  <c r="S388" i="13"/>
  <c r="S389" i="13"/>
  <c r="S390" i="13"/>
  <c r="S391" i="13"/>
  <c r="S392" i="13"/>
  <c r="S393" i="13"/>
  <c r="S394" i="13"/>
  <c r="S395" i="13"/>
  <c r="S396" i="13"/>
  <c r="S397" i="13"/>
  <c r="S398" i="13"/>
  <c r="S399" i="13"/>
  <c r="S400" i="13"/>
  <c r="S401" i="13"/>
  <c r="S402" i="13"/>
  <c r="S403" i="13"/>
  <c r="S404" i="13"/>
  <c r="S405" i="13"/>
  <c r="S406" i="13"/>
  <c r="S407" i="13"/>
  <c r="S408" i="13"/>
  <c r="S409" i="13"/>
  <c r="S410" i="13"/>
  <c r="S411" i="13"/>
  <c r="S412" i="13"/>
  <c r="S413" i="13"/>
  <c r="S414" i="13"/>
  <c r="S415" i="13"/>
  <c r="S416" i="13"/>
  <c r="S417" i="13"/>
  <c r="S418" i="13"/>
  <c r="S419" i="13"/>
  <c r="S420" i="13"/>
  <c r="S421" i="13"/>
  <c r="S422" i="13"/>
  <c r="S423" i="13"/>
  <c r="S424" i="13"/>
  <c r="S425" i="13"/>
  <c r="S426" i="13"/>
  <c r="S427" i="13"/>
  <c r="S428" i="13"/>
  <c r="S429" i="13"/>
  <c r="S430" i="13"/>
  <c r="S431" i="13"/>
  <c r="S432" i="13"/>
  <c r="S433" i="13"/>
  <c r="S434" i="13"/>
  <c r="S435" i="13"/>
  <c r="S436" i="13"/>
  <c r="S437" i="13"/>
  <c r="S438" i="13"/>
  <c r="S439" i="13"/>
  <c r="S440" i="13"/>
  <c r="S441" i="13"/>
  <c r="S442" i="13"/>
  <c r="S443" i="13"/>
  <c r="S444" i="13"/>
  <c r="S445" i="13"/>
  <c r="S446" i="13"/>
  <c r="S447" i="13"/>
  <c r="S448" i="13"/>
  <c r="S449" i="13"/>
  <c r="S450" i="13"/>
  <c r="S451" i="13"/>
  <c r="S452" i="13"/>
  <c r="S453" i="13"/>
  <c r="S454" i="13"/>
  <c r="S455" i="13"/>
  <c r="S456" i="13"/>
  <c r="S457" i="13"/>
  <c r="S458" i="13"/>
  <c r="S459" i="13"/>
  <c r="S460" i="13"/>
  <c r="S461" i="13"/>
  <c r="S462" i="13"/>
  <c r="S463" i="13"/>
  <c r="S464" i="13"/>
  <c r="S465" i="13"/>
  <c r="S466" i="13"/>
  <c r="S467" i="13"/>
  <c r="S468" i="13"/>
  <c r="S469" i="13"/>
  <c r="S470" i="13"/>
  <c r="S471" i="13"/>
  <c r="S472" i="13"/>
  <c r="S473" i="13"/>
  <c r="S474" i="13"/>
  <c r="S475" i="13"/>
  <c r="S476" i="13"/>
  <c r="S477" i="13"/>
  <c r="S478" i="13"/>
  <c r="S479" i="13"/>
  <c r="S480" i="13"/>
  <c r="S481" i="13"/>
  <c r="S482" i="13"/>
  <c r="S483" i="13"/>
  <c r="S484" i="13"/>
  <c r="S485" i="13"/>
  <c r="S486" i="13"/>
  <c r="S487" i="13"/>
  <c r="S488" i="13"/>
  <c r="S489" i="13"/>
  <c r="S490" i="13"/>
  <c r="S491" i="13"/>
  <c r="S492" i="13"/>
  <c r="S493" i="13"/>
  <c r="S494" i="13"/>
  <c r="S495" i="13"/>
  <c r="S496" i="13"/>
  <c r="S497" i="13"/>
  <c r="S498" i="13"/>
  <c r="S499" i="13"/>
  <c r="S500" i="13"/>
  <c r="S501" i="13"/>
  <c r="S502" i="13"/>
  <c r="S503" i="13"/>
  <c r="S504" i="13"/>
  <c r="S505" i="13"/>
  <c r="S506" i="13"/>
  <c r="S507" i="13"/>
  <c r="S508" i="13"/>
  <c r="S509" i="13"/>
  <c r="S510" i="13"/>
  <c r="S511" i="13"/>
  <c r="S512" i="13"/>
  <c r="S513" i="13"/>
  <c r="S514" i="13"/>
  <c r="S515" i="13"/>
  <c r="Q2" i="13"/>
  <c r="R2" i="13"/>
  <c r="S2" i="13"/>
  <c r="P2" i="13"/>
  <c r="O515" i="13"/>
  <c r="N515" i="13"/>
  <c r="O514" i="13"/>
  <c r="N514" i="13"/>
  <c r="O513" i="13"/>
  <c r="N513" i="13"/>
  <c r="O512" i="13"/>
  <c r="N512" i="13"/>
  <c r="O511" i="13"/>
  <c r="N511" i="13"/>
  <c r="O510" i="13"/>
  <c r="N510" i="13"/>
  <c r="O509" i="13"/>
  <c r="N509" i="13"/>
  <c r="O508" i="13"/>
  <c r="N508" i="13"/>
  <c r="O507" i="13"/>
  <c r="N507" i="13"/>
  <c r="O506" i="13"/>
  <c r="N506" i="13"/>
  <c r="O505" i="13"/>
  <c r="N505" i="13"/>
  <c r="O504" i="13"/>
  <c r="N504" i="13"/>
  <c r="O503" i="13"/>
  <c r="N503" i="13"/>
  <c r="O502" i="13"/>
  <c r="N502" i="13"/>
  <c r="O501" i="13"/>
  <c r="N501" i="13"/>
  <c r="O500" i="13"/>
  <c r="N500" i="13"/>
  <c r="O499" i="13"/>
  <c r="N499" i="13"/>
  <c r="O498" i="13"/>
  <c r="N498" i="13"/>
  <c r="O497" i="13"/>
  <c r="N497" i="13"/>
  <c r="O496" i="13"/>
  <c r="N496" i="13"/>
  <c r="O495" i="13"/>
  <c r="N495" i="13"/>
  <c r="O494" i="13"/>
  <c r="N494" i="13"/>
  <c r="O493" i="13"/>
  <c r="N493" i="13"/>
  <c r="O492" i="13"/>
  <c r="N492" i="13"/>
  <c r="O491" i="13"/>
  <c r="N491" i="13"/>
  <c r="O490" i="13"/>
  <c r="N490" i="13"/>
  <c r="O489" i="13"/>
  <c r="N489" i="13"/>
  <c r="O488" i="13"/>
  <c r="N488" i="13"/>
  <c r="O487" i="13"/>
  <c r="N487" i="13"/>
  <c r="O486" i="13"/>
  <c r="N486" i="13"/>
  <c r="O485" i="13"/>
  <c r="N485" i="13"/>
  <c r="O484" i="13"/>
  <c r="N484" i="13"/>
  <c r="O483" i="13"/>
  <c r="N483" i="13"/>
  <c r="O482" i="13"/>
  <c r="N482" i="13"/>
  <c r="O481" i="13"/>
  <c r="N481" i="13"/>
  <c r="O480" i="13"/>
  <c r="N480" i="13"/>
  <c r="O479" i="13"/>
  <c r="N479" i="13"/>
  <c r="O478" i="13"/>
  <c r="N478" i="13"/>
  <c r="O477" i="13"/>
  <c r="N477" i="13"/>
  <c r="O476" i="13"/>
  <c r="N476" i="13"/>
  <c r="O475" i="13"/>
  <c r="N475" i="13"/>
  <c r="O474" i="13"/>
  <c r="N474" i="13"/>
  <c r="O473" i="13"/>
  <c r="N473" i="13"/>
  <c r="O472" i="13"/>
  <c r="N472" i="13"/>
  <c r="O471" i="13"/>
  <c r="N471" i="13"/>
  <c r="O470" i="13"/>
  <c r="N470" i="13"/>
  <c r="O469" i="13"/>
  <c r="N469" i="13"/>
  <c r="O468" i="13"/>
  <c r="N468" i="13"/>
  <c r="O467" i="13"/>
  <c r="N467" i="13"/>
  <c r="O466" i="13"/>
  <c r="N466" i="13"/>
  <c r="O465" i="13"/>
  <c r="N465" i="13"/>
  <c r="O464" i="13"/>
  <c r="N464" i="13"/>
  <c r="O463" i="13"/>
  <c r="N463" i="13"/>
  <c r="O462" i="13"/>
  <c r="N462" i="13"/>
  <c r="O461" i="13"/>
  <c r="N461" i="13"/>
  <c r="O460" i="13"/>
  <c r="N460" i="13"/>
  <c r="O459" i="13"/>
  <c r="N459" i="13"/>
  <c r="O458" i="13"/>
  <c r="N458" i="13"/>
  <c r="O457" i="13"/>
  <c r="N457" i="13"/>
  <c r="O456" i="13"/>
  <c r="N456" i="13"/>
  <c r="O455" i="13"/>
  <c r="N455" i="13"/>
  <c r="O454" i="13"/>
  <c r="N454" i="13"/>
  <c r="O453" i="13"/>
  <c r="N453" i="13"/>
  <c r="O452" i="13"/>
  <c r="N452" i="13"/>
  <c r="O451" i="13"/>
  <c r="N451" i="13"/>
  <c r="O450" i="13"/>
  <c r="N450" i="13"/>
  <c r="O449" i="13"/>
  <c r="N449" i="13"/>
  <c r="O448" i="13"/>
  <c r="N448" i="13"/>
  <c r="O447" i="13"/>
  <c r="N447" i="13"/>
  <c r="O446" i="13"/>
  <c r="N446" i="13"/>
  <c r="O445" i="13"/>
  <c r="N445" i="13"/>
  <c r="O444" i="13"/>
  <c r="N444" i="13"/>
  <c r="O443" i="13"/>
  <c r="N443" i="13"/>
  <c r="O442" i="13"/>
  <c r="N442" i="13"/>
  <c r="O441" i="13"/>
  <c r="N441" i="13"/>
  <c r="O440" i="13"/>
  <c r="N440" i="13"/>
  <c r="O439" i="13"/>
  <c r="N439" i="13"/>
  <c r="O438" i="13"/>
  <c r="N438" i="13"/>
  <c r="O437" i="13"/>
  <c r="N437" i="13"/>
  <c r="O436" i="13"/>
  <c r="N436" i="13"/>
  <c r="O435" i="13"/>
  <c r="N435" i="13"/>
  <c r="O434" i="13"/>
  <c r="N434" i="13"/>
  <c r="O433" i="13"/>
  <c r="N433" i="13"/>
  <c r="O432" i="13"/>
  <c r="N432" i="13"/>
  <c r="O431" i="13"/>
  <c r="N431" i="13"/>
  <c r="O430" i="13"/>
  <c r="N430" i="13"/>
  <c r="O429" i="13"/>
  <c r="N429" i="13"/>
  <c r="O428" i="13"/>
  <c r="N428" i="13"/>
  <c r="O427" i="13"/>
  <c r="N427" i="13"/>
  <c r="O426" i="13"/>
  <c r="N426" i="13"/>
  <c r="O425" i="13"/>
  <c r="N425" i="13"/>
  <c r="O424" i="13"/>
  <c r="N424" i="13"/>
  <c r="O423" i="13"/>
  <c r="N423" i="13"/>
  <c r="O422" i="13"/>
  <c r="N422" i="13"/>
  <c r="O421" i="13"/>
  <c r="N421" i="13"/>
  <c r="O420" i="13"/>
  <c r="N420" i="13"/>
  <c r="O419" i="13"/>
  <c r="N419" i="13"/>
  <c r="O418" i="13"/>
  <c r="N418" i="13"/>
  <c r="O417" i="13"/>
  <c r="N417" i="13"/>
  <c r="O416" i="13"/>
  <c r="N416" i="13"/>
  <c r="O415" i="13"/>
  <c r="N415" i="13"/>
  <c r="O414" i="13"/>
  <c r="N414" i="13"/>
  <c r="O413" i="13"/>
  <c r="N413" i="13"/>
  <c r="O412" i="13"/>
  <c r="N412" i="13"/>
  <c r="O411" i="13"/>
  <c r="N411" i="13"/>
  <c r="O410" i="13"/>
  <c r="N410" i="13"/>
  <c r="O409" i="13"/>
  <c r="N409" i="13"/>
  <c r="O408" i="13"/>
  <c r="N408" i="13"/>
  <c r="O407" i="13"/>
  <c r="N407" i="13"/>
  <c r="O406" i="13"/>
  <c r="N406" i="13"/>
  <c r="O405" i="13"/>
  <c r="N405" i="13"/>
  <c r="O404" i="13"/>
  <c r="N404" i="13"/>
  <c r="O403" i="13"/>
  <c r="N403" i="13"/>
  <c r="O402" i="13"/>
  <c r="N402" i="13"/>
  <c r="O401" i="13"/>
  <c r="N401" i="13"/>
  <c r="O400" i="13"/>
  <c r="N400" i="13"/>
  <c r="O399" i="13"/>
  <c r="N399" i="13"/>
  <c r="O398" i="13"/>
  <c r="N398" i="13"/>
  <c r="O397" i="13"/>
  <c r="N397" i="13"/>
  <c r="O396" i="13"/>
  <c r="N396" i="13"/>
  <c r="O395" i="13"/>
  <c r="N395" i="13"/>
  <c r="O394" i="13"/>
  <c r="N394" i="13"/>
  <c r="O393" i="13"/>
  <c r="N393" i="13"/>
  <c r="O392" i="13"/>
  <c r="N392" i="13"/>
  <c r="O391" i="13"/>
  <c r="N391" i="13"/>
  <c r="O390" i="13"/>
  <c r="N390" i="13"/>
  <c r="O389" i="13"/>
  <c r="N389" i="13"/>
  <c r="O388" i="13"/>
  <c r="N388" i="13"/>
  <c r="O387" i="13"/>
  <c r="N387" i="13"/>
  <c r="O386" i="13"/>
  <c r="N386" i="13"/>
  <c r="O385" i="13"/>
  <c r="N385" i="13"/>
  <c r="O384" i="13"/>
  <c r="N384" i="13"/>
  <c r="O383" i="13"/>
  <c r="N383" i="13"/>
  <c r="O382" i="13"/>
  <c r="N382" i="13"/>
  <c r="O381" i="13"/>
  <c r="N381" i="13"/>
  <c r="O380" i="13"/>
  <c r="N380" i="13"/>
  <c r="O379" i="13"/>
  <c r="N379" i="13"/>
  <c r="O378" i="13"/>
  <c r="N378" i="13"/>
  <c r="O377" i="13"/>
  <c r="N377" i="13"/>
  <c r="O376" i="13"/>
  <c r="N376" i="13"/>
  <c r="O375" i="13"/>
  <c r="N375" i="13"/>
  <c r="O374" i="13"/>
  <c r="N374" i="13"/>
  <c r="O373" i="13"/>
  <c r="N373" i="13"/>
  <c r="O372" i="13"/>
  <c r="N372" i="13"/>
  <c r="O371" i="13"/>
  <c r="N371" i="13"/>
  <c r="O370" i="13"/>
  <c r="N370" i="13"/>
  <c r="O369" i="13"/>
  <c r="N369" i="13"/>
  <c r="O368" i="13"/>
  <c r="N368" i="13"/>
  <c r="O367" i="13"/>
  <c r="N367" i="13"/>
  <c r="O366" i="13"/>
  <c r="N366" i="13"/>
  <c r="O365" i="13"/>
  <c r="N365" i="13"/>
  <c r="O364" i="13"/>
  <c r="N364" i="13"/>
  <c r="O363" i="13"/>
  <c r="N363" i="13"/>
  <c r="O362" i="13"/>
  <c r="N362" i="13"/>
  <c r="O361" i="13"/>
  <c r="N361" i="13"/>
  <c r="O360" i="13"/>
  <c r="N360" i="13"/>
  <c r="O359" i="13"/>
  <c r="N359" i="13"/>
  <c r="O358" i="13"/>
  <c r="N358" i="13"/>
  <c r="O357" i="13"/>
  <c r="N357" i="13"/>
  <c r="O356" i="13"/>
  <c r="N356" i="13"/>
  <c r="O355" i="13"/>
  <c r="N355" i="13"/>
  <c r="O354" i="13"/>
  <c r="N354" i="13"/>
  <c r="O353" i="13"/>
  <c r="N353" i="13"/>
  <c r="O352" i="13"/>
  <c r="N352" i="13"/>
  <c r="O351" i="13"/>
  <c r="N351" i="13"/>
  <c r="O350" i="13"/>
  <c r="N350" i="13"/>
  <c r="O349" i="13"/>
  <c r="N349" i="13"/>
  <c r="O348" i="13"/>
  <c r="N348" i="13"/>
  <c r="O347" i="13"/>
  <c r="N347" i="13"/>
  <c r="O346" i="13"/>
  <c r="N346" i="13"/>
  <c r="O345" i="13"/>
  <c r="N345" i="13"/>
  <c r="O344" i="13"/>
  <c r="N344" i="13"/>
  <c r="O343" i="13"/>
  <c r="N343" i="13"/>
  <c r="O342" i="13"/>
  <c r="N342" i="13"/>
  <c r="O341" i="13"/>
  <c r="N341" i="13"/>
  <c r="O340" i="13"/>
  <c r="N340" i="13"/>
  <c r="O339" i="13"/>
  <c r="N339" i="13"/>
  <c r="O338" i="13"/>
  <c r="N338" i="13"/>
  <c r="O337" i="13"/>
  <c r="N337" i="13"/>
  <c r="O336" i="13"/>
  <c r="N336" i="13"/>
  <c r="O335" i="13"/>
  <c r="N335" i="13"/>
  <c r="O334" i="13"/>
  <c r="N334" i="13"/>
  <c r="O333" i="13"/>
  <c r="N333" i="13"/>
  <c r="O332" i="13"/>
  <c r="N332" i="13"/>
  <c r="O331" i="13"/>
  <c r="N331" i="13"/>
  <c r="O330" i="13"/>
  <c r="N330" i="13"/>
  <c r="O329" i="13"/>
  <c r="N329" i="13"/>
  <c r="O328" i="13"/>
  <c r="N328" i="13"/>
  <c r="O327" i="13"/>
  <c r="N327" i="13"/>
  <c r="O326" i="13"/>
  <c r="N326" i="13"/>
  <c r="O325" i="13"/>
  <c r="N325" i="13"/>
  <c r="O324" i="13"/>
  <c r="N324" i="13"/>
  <c r="O323" i="13"/>
  <c r="N323" i="13"/>
  <c r="O322" i="13"/>
  <c r="N322" i="13"/>
  <c r="O321" i="13"/>
  <c r="N321" i="13"/>
  <c r="O320" i="13"/>
  <c r="N320" i="13"/>
  <c r="O319" i="13"/>
  <c r="N319" i="13"/>
  <c r="O318" i="13"/>
  <c r="N318" i="13"/>
  <c r="O317" i="13"/>
  <c r="N317" i="13"/>
  <c r="O316" i="13"/>
  <c r="N316" i="13"/>
  <c r="O315" i="13"/>
  <c r="N315" i="13"/>
  <c r="O314" i="13"/>
  <c r="N314" i="13"/>
  <c r="O313" i="13"/>
  <c r="N313" i="13"/>
  <c r="O312" i="13"/>
  <c r="N312" i="13"/>
  <c r="O311" i="13"/>
  <c r="N311" i="13"/>
  <c r="O310" i="13"/>
  <c r="N310" i="13"/>
  <c r="O309" i="13"/>
  <c r="N309" i="13"/>
  <c r="O308" i="13"/>
  <c r="N308" i="13"/>
  <c r="O307" i="13"/>
  <c r="N307" i="13"/>
  <c r="O306" i="13"/>
  <c r="N306" i="13"/>
  <c r="O305" i="13"/>
  <c r="N305" i="13"/>
  <c r="O304" i="13"/>
  <c r="N304" i="13"/>
  <c r="O303" i="13"/>
  <c r="N303" i="13"/>
  <c r="O302" i="13"/>
  <c r="N302" i="13"/>
  <c r="O301" i="13"/>
  <c r="N301" i="13"/>
  <c r="O300" i="13"/>
  <c r="N300" i="13"/>
  <c r="O299" i="13"/>
  <c r="N299" i="13"/>
  <c r="O298" i="13"/>
  <c r="N298" i="13"/>
  <c r="O297" i="13"/>
  <c r="N297" i="13"/>
  <c r="O296" i="13"/>
  <c r="N296" i="13"/>
  <c r="O295" i="13"/>
  <c r="N295" i="13"/>
  <c r="O294" i="13"/>
  <c r="N294" i="13"/>
  <c r="O293" i="13"/>
  <c r="N293" i="13"/>
  <c r="O292" i="13"/>
  <c r="N292" i="13"/>
  <c r="O291" i="13"/>
  <c r="N291" i="13"/>
  <c r="O290" i="13"/>
  <c r="N290" i="13"/>
  <c r="O289" i="13"/>
  <c r="N289" i="13"/>
  <c r="O288" i="13"/>
  <c r="N288" i="13"/>
  <c r="O287" i="13"/>
  <c r="N287" i="13"/>
  <c r="O286" i="13"/>
  <c r="N286" i="13"/>
  <c r="O285" i="13"/>
  <c r="N285" i="13"/>
  <c r="O284" i="13"/>
  <c r="N284" i="13"/>
  <c r="O283" i="13"/>
  <c r="N283" i="13"/>
  <c r="O282" i="13"/>
  <c r="N282" i="13"/>
  <c r="O281" i="13"/>
  <c r="N281" i="13"/>
  <c r="O280" i="13"/>
  <c r="N280" i="13"/>
  <c r="O279" i="13"/>
  <c r="N279" i="13"/>
  <c r="O278" i="13"/>
  <c r="N278" i="13"/>
  <c r="O277" i="13"/>
  <c r="N277" i="13"/>
  <c r="O276" i="13"/>
  <c r="N276" i="13"/>
  <c r="O275" i="13"/>
  <c r="N275" i="13"/>
  <c r="O274" i="13"/>
  <c r="N274" i="13"/>
  <c r="O273" i="13"/>
  <c r="N273" i="13"/>
  <c r="O272" i="13"/>
  <c r="N272" i="13"/>
  <c r="O271" i="13"/>
  <c r="N271" i="13"/>
  <c r="O270" i="13"/>
  <c r="N270" i="13"/>
  <c r="O269" i="13"/>
  <c r="N269" i="13"/>
  <c r="O268" i="13"/>
  <c r="N268" i="13"/>
  <c r="O267" i="13"/>
  <c r="N267" i="13"/>
  <c r="O266" i="13"/>
  <c r="N266" i="13"/>
  <c r="O265" i="13"/>
  <c r="N265" i="13"/>
  <c r="O264" i="13"/>
  <c r="N264" i="13"/>
  <c r="O263" i="13"/>
  <c r="N263" i="13"/>
  <c r="O262" i="13"/>
  <c r="N262" i="13"/>
  <c r="O261" i="13"/>
  <c r="N261" i="13"/>
  <c r="O260" i="13"/>
  <c r="N260" i="13"/>
  <c r="O259" i="13"/>
  <c r="N259" i="13"/>
  <c r="O258" i="13"/>
  <c r="N258" i="13"/>
  <c r="O257" i="13"/>
  <c r="N257" i="13"/>
  <c r="O256" i="13"/>
  <c r="N256" i="13"/>
  <c r="O255" i="13"/>
  <c r="N255" i="13"/>
  <c r="O254" i="13"/>
  <c r="N254" i="13"/>
  <c r="O253" i="13"/>
  <c r="N253" i="13"/>
  <c r="O252" i="13"/>
  <c r="N252" i="13"/>
  <c r="O251" i="13"/>
  <c r="N251" i="13"/>
  <c r="O250" i="13"/>
  <c r="N250" i="13"/>
  <c r="O249" i="13"/>
  <c r="N249" i="13"/>
  <c r="O248" i="13"/>
  <c r="N248" i="13"/>
  <c r="O247" i="13"/>
  <c r="N247" i="13"/>
  <c r="O246" i="13"/>
  <c r="N246" i="13"/>
  <c r="O245" i="13"/>
  <c r="N245" i="13"/>
  <c r="O244" i="13"/>
  <c r="N244" i="13"/>
  <c r="O243" i="13"/>
  <c r="N243" i="13"/>
  <c r="O242" i="13"/>
  <c r="N242" i="13"/>
  <c r="O241" i="13"/>
  <c r="N241" i="13"/>
  <c r="O240" i="13"/>
  <c r="N240" i="13"/>
  <c r="O239" i="13"/>
  <c r="N239" i="13"/>
  <c r="O238" i="13"/>
  <c r="N238" i="13"/>
  <c r="O237" i="13"/>
  <c r="N237" i="13"/>
  <c r="O236" i="13"/>
  <c r="N236" i="13"/>
  <c r="O235" i="13"/>
  <c r="N235" i="13"/>
  <c r="O234" i="13"/>
  <c r="N234" i="13"/>
  <c r="O233" i="13"/>
  <c r="N233" i="13"/>
  <c r="O232" i="13"/>
  <c r="N232" i="13"/>
  <c r="O231" i="13"/>
  <c r="N231" i="13"/>
  <c r="O230" i="13"/>
  <c r="N230" i="13"/>
  <c r="O229" i="13"/>
  <c r="N229" i="13"/>
  <c r="O228" i="13"/>
  <c r="N228" i="13"/>
  <c r="O227" i="13"/>
  <c r="N227" i="13"/>
  <c r="O226" i="13"/>
  <c r="N226" i="13"/>
  <c r="O225" i="13"/>
  <c r="N225" i="13"/>
  <c r="O224" i="13"/>
  <c r="N224" i="13"/>
  <c r="O223" i="13"/>
  <c r="N223" i="13"/>
  <c r="O222" i="13"/>
  <c r="N222" i="13"/>
  <c r="O221" i="13"/>
  <c r="N221" i="13"/>
  <c r="O220" i="13"/>
  <c r="N220" i="13"/>
  <c r="O219" i="13"/>
  <c r="N219" i="13"/>
  <c r="O218" i="13"/>
  <c r="N218" i="13"/>
  <c r="O217" i="13"/>
  <c r="N217" i="13"/>
  <c r="O216" i="13"/>
  <c r="N216" i="13"/>
  <c r="O215" i="13"/>
  <c r="N215" i="13"/>
  <c r="O214" i="13"/>
  <c r="N214" i="13"/>
  <c r="O213" i="13"/>
  <c r="N213" i="13"/>
  <c r="O212" i="13"/>
  <c r="N212" i="13"/>
  <c r="O211" i="13"/>
  <c r="N211" i="13"/>
  <c r="O210" i="13"/>
  <c r="N210" i="13"/>
  <c r="O209" i="13"/>
  <c r="N209" i="13"/>
  <c r="O208" i="13"/>
  <c r="N208" i="13"/>
  <c r="O207" i="13"/>
  <c r="N207" i="13"/>
  <c r="O206" i="13"/>
  <c r="N206" i="13"/>
  <c r="O205" i="13"/>
  <c r="N205" i="13"/>
  <c r="O204" i="13"/>
  <c r="N204" i="13"/>
  <c r="O203" i="13"/>
  <c r="N203" i="13"/>
  <c r="O202" i="13"/>
  <c r="N202" i="13"/>
  <c r="O201" i="13"/>
  <c r="N201" i="13"/>
  <c r="O200" i="13"/>
  <c r="N200" i="13"/>
  <c r="O199" i="13"/>
  <c r="N199" i="13"/>
  <c r="O198" i="13"/>
  <c r="N198" i="13"/>
  <c r="O197" i="13"/>
  <c r="N197" i="13"/>
  <c r="O196" i="13"/>
  <c r="N196" i="13"/>
  <c r="O195" i="13"/>
  <c r="N195" i="13"/>
  <c r="O194" i="13"/>
  <c r="N194" i="13"/>
  <c r="O193" i="13"/>
  <c r="N193" i="13"/>
  <c r="O192" i="13"/>
  <c r="N192" i="13"/>
  <c r="O191" i="13"/>
  <c r="N191" i="13"/>
  <c r="O190" i="13"/>
  <c r="N190" i="13"/>
  <c r="O189" i="13"/>
  <c r="N189" i="13"/>
  <c r="O188" i="13"/>
  <c r="N188" i="13"/>
  <c r="O187" i="13"/>
  <c r="N187" i="13"/>
  <c r="O186" i="13"/>
  <c r="N186" i="13"/>
  <c r="O185" i="13"/>
  <c r="N185" i="13"/>
  <c r="O184" i="13"/>
  <c r="N184" i="13"/>
  <c r="O183" i="13"/>
  <c r="N183" i="13"/>
  <c r="O182" i="13"/>
  <c r="N182" i="13"/>
  <c r="O181" i="13"/>
  <c r="N181" i="13"/>
  <c r="O180" i="13"/>
  <c r="N180" i="13"/>
  <c r="O179" i="13"/>
  <c r="N179" i="13"/>
  <c r="O178" i="13"/>
  <c r="N178" i="13"/>
  <c r="O177" i="13"/>
  <c r="N177" i="13"/>
  <c r="O176" i="13"/>
  <c r="N176" i="13"/>
  <c r="O175" i="13"/>
  <c r="N175" i="13"/>
  <c r="O174" i="13"/>
  <c r="N174" i="13"/>
  <c r="O173" i="13"/>
  <c r="N173" i="13"/>
  <c r="O172" i="13"/>
  <c r="N172" i="13"/>
  <c r="O171" i="13"/>
  <c r="N171" i="13"/>
  <c r="O170" i="13"/>
  <c r="N170" i="13"/>
  <c r="O169" i="13"/>
  <c r="N169" i="13"/>
  <c r="O168" i="13"/>
  <c r="N168" i="13"/>
  <c r="O167" i="13"/>
  <c r="N167" i="13"/>
  <c r="O166" i="13"/>
  <c r="N166" i="13"/>
  <c r="O165" i="13"/>
  <c r="N165" i="13"/>
  <c r="O164" i="13"/>
  <c r="N164" i="13"/>
  <c r="O163" i="13"/>
  <c r="N163" i="13"/>
  <c r="O162" i="13"/>
  <c r="N162" i="13"/>
  <c r="O161" i="13"/>
  <c r="N161" i="13"/>
  <c r="O160" i="13"/>
  <c r="N160" i="13"/>
  <c r="O159" i="13"/>
  <c r="N159" i="13"/>
  <c r="O158" i="13"/>
  <c r="N158" i="13"/>
  <c r="O157" i="13"/>
  <c r="N157" i="13"/>
  <c r="O156" i="13"/>
  <c r="N156" i="13"/>
  <c r="O155" i="13"/>
  <c r="N155" i="13"/>
  <c r="O154" i="13"/>
  <c r="N154" i="13"/>
  <c r="O153" i="13"/>
  <c r="N153" i="13"/>
  <c r="O152" i="13"/>
  <c r="N152" i="13"/>
  <c r="O151" i="13"/>
  <c r="N151" i="13"/>
  <c r="O150" i="13"/>
  <c r="N150" i="13"/>
  <c r="O149" i="13"/>
  <c r="N149" i="13"/>
  <c r="O148" i="13"/>
  <c r="N148" i="13"/>
  <c r="O147" i="13"/>
  <c r="N147" i="13"/>
  <c r="O146" i="13"/>
  <c r="N146" i="13"/>
  <c r="O145" i="13"/>
  <c r="N145" i="13"/>
  <c r="O144" i="13"/>
  <c r="N144" i="13"/>
  <c r="O143" i="13"/>
  <c r="N143" i="13"/>
  <c r="O142" i="13"/>
  <c r="N142" i="13"/>
  <c r="O141" i="13"/>
  <c r="N141" i="13"/>
  <c r="O140" i="13"/>
  <c r="N140" i="13"/>
  <c r="O139" i="13"/>
  <c r="N139" i="13"/>
  <c r="O138" i="13"/>
  <c r="N138" i="13"/>
  <c r="O137" i="13"/>
  <c r="N137" i="13"/>
  <c r="O136" i="13"/>
  <c r="N136" i="13"/>
  <c r="O135" i="13"/>
  <c r="N135" i="13"/>
  <c r="O134" i="13"/>
  <c r="N134" i="13"/>
  <c r="O133" i="13"/>
  <c r="N133" i="13"/>
  <c r="O132" i="13"/>
  <c r="N132" i="13"/>
  <c r="O131" i="13"/>
  <c r="N131" i="13"/>
  <c r="O130" i="13"/>
  <c r="N130" i="13"/>
  <c r="O129" i="13"/>
  <c r="N129" i="13"/>
  <c r="O128" i="13"/>
  <c r="N128" i="13"/>
  <c r="O127" i="13"/>
  <c r="N127" i="13"/>
  <c r="O126" i="13"/>
  <c r="N126" i="13"/>
  <c r="O125" i="13"/>
  <c r="N125" i="13"/>
  <c r="O124" i="13"/>
  <c r="N124" i="13"/>
  <c r="O123" i="13"/>
  <c r="N123" i="13"/>
  <c r="O122" i="13"/>
  <c r="N122" i="13"/>
  <c r="O121" i="13"/>
  <c r="N121" i="13"/>
  <c r="O120" i="13"/>
  <c r="N120" i="13"/>
  <c r="O119" i="13"/>
  <c r="N119" i="13"/>
  <c r="O118" i="13"/>
  <c r="N118" i="13"/>
  <c r="O117" i="13"/>
  <c r="N117" i="13"/>
  <c r="O116" i="13"/>
  <c r="N116" i="13"/>
  <c r="O115" i="13"/>
  <c r="N115" i="13"/>
  <c r="O114" i="13"/>
  <c r="N114" i="13"/>
  <c r="O113" i="13"/>
  <c r="N113" i="13"/>
  <c r="O112" i="13"/>
  <c r="N112" i="13"/>
  <c r="O111" i="13"/>
  <c r="N111" i="13"/>
  <c r="O110" i="13"/>
  <c r="N110" i="13"/>
  <c r="O109" i="13"/>
  <c r="N109" i="13"/>
  <c r="O108" i="13"/>
  <c r="N108" i="13"/>
  <c r="O107" i="13"/>
  <c r="N107" i="13"/>
  <c r="O106" i="13"/>
  <c r="N106" i="13"/>
  <c r="O105" i="13"/>
  <c r="N105" i="13"/>
  <c r="O104" i="13"/>
  <c r="N104" i="13"/>
  <c r="O103" i="13"/>
  <c r="N103" i="13"/>
  <c r="O102" i="13"/>
  <c r="N102" i="13"/>
  <c r="O101" i="13"/>
  <c r="N101" i="13"/>
  <c r="O100" i="13"/>
  <c r="N100" i="13"/>
  <c r="O99" i="13"/>
  <c r="N99" i="13"/>
  <c r="O98" i="13"/>
  <c r="N98" i="13"/>
  <c r="O97" i="13"/>
  <c r="N97" i="13"/>
  <c r="O96" i="13"/>
  <c r="N96" i="13"/>
  <c r="O95" i="13"/>
  <c r="N95" i="13"/>
  <c r="O94" i="13"/>
  <c r="N94" i="13"/>
  <c r="O93" i="13"/>
  <c r="N93" i="13"/>
  <c r="O92" i="13"/>
  <c r="N92" i="13"/>
  <c r="O91" i="13"/>
  <c r="N91" i="13"/>
  <c r="O90" i="13"/>
  <c r="N90" i="13"/>
  <c r="O89" i="13"/>
  <c r="N89" i="13"/>
  <c r="O88" i="13"/>
  <c r="N88" i="13"/>
  <c r="O87" i="13"/>
  <c r="N87" i="13"/>
  <c r="O86" i="13"/>
  <c r="N86" i="13"/>
  <c r="O85" i="13"/>
  <c r="N85" i="13"/>
  <c r="O84" i="13"/>
  <c r="N84" i="13"/>
  <c r="O83" i="13"/>
  <c r="N83" i="13"/>
  <c r="O82" i="13"/>
  <c r="N82" i="13"/>
  <c r="O81" i="13"/>
  <c r="N81" i="13"/>
  <c r="O80" i="13"/>
  <c r="N80" i="13"/>
  <c r="O79" i="13"/>
  <c r="N79" i="13"/>
  <c r="O78" i="13"/>
  <c r="N78" i="13"/>
  <c r="O77" i="13"/>
  <c r="N77" i="13"/>
  <c r="O76" i="13"/>
  <c r="N76" i="13"/>
  <c r="O75" i="13"/>
  <c r="N75" i="13"/>
  <c r="O74" i="13"/>
  <c r="N74" i="13"/>
  <c r="O73" i="13"/>
  <c r="N73" i="13"/>
  <c r="O72" i="13"/>
  <c r="N72" i="13"/>
  <c r="O71" i="13"/>
  <c r="N71" i="13"/>
  <c r="O70" i="13"/>
  <c r="N70" i="13"/>
  <c r="O69" i="13"/>
  <c r="N69" i="13"/>
  <c r="O68" i="13"/>
  <c r="N68" i="13"/>
  <c r="O67" i="13"/>
  <c r="N67" i="13"/>
  <c r="O66" i="13"/>
  <c r="N66" i="13"/>
  <c r="O65" i="13"/>
  <c r="N65" i="13"/>
  <c r="O64" i="13"/>
  <c r="N64" i="13"/>
  <c r="O63" i="13"/>
  <c r="N63" i="13"/>
  <c r="O62" i="13"/>
  <c r="N62" i="13"/>
  <c r="O61" i="13"/>
  <c r="N61" i="13"/>
  <c r="O60" i="13"/>
  <c r="N60" i="13"/>
  <c r="O59" i="13"/>
  <c r="N59" i="13"/>
  <c r="O58" i="13"/>
  <c r="N58" i="13"/>
  <c r="O57" i="13"/>
  <c r="N57" i="13"/>
  <c r="O56" i="13"/>
  <c r="N56" i="13"/>
  <c r="O55" i="13"/>
  <c r="N55" i="13"/>
  <c r="O54" i="13"/>
  <c r="N54" i="13"/>
  <c r="O53" i="13"/>
  <c r="N53" i="13"/>
  <c r="O52" i="13"/>
  <c r="N52" i="13"/>
  <c r="O51" i="13"/>
  <c r="N51" i="13"/>
  <c r="O50" i="13"/>
  <c r="N50" i="13"/>
  <c r="O49" i="13"/>
  <c r="N49" i="13"/>
  <c r="O48" i="13"/>
  <c r="N48" i="13"/>
  <c r="O47" i="13"/>
  <c r="N47" i="13"/>
  <c r="O46" i="13"/>
  <c r="N46" i="13"/>
  <c r="O45" i="13"/>
  <c r="N45" i="13"/>
  <c r="O44" i="13"/>
  <c r="N44" i="13"/>
  <c r="O43" i="13"/>
  <c r="N43" i="13"/>
  <c r="O42" i="13"/>
  <c r="N42" i="13"/>
  <c r="O41" i="13"/>
  <c r="N41" i="13"/>
  <c r="O40" i="13"/>
  <c r="N40" i="13"/>
  <c r="O39" i="13"/>
  <c r="N39" i="13"/>
  <c r="O38" i="13"/>
  <c r="N38" i="13"/>
  <c r="O37" i="13"/>
  <c r="N37" i="13"/>
  <c r="O36" i="13"/>
  <c r="N36" i="13"/>
  <c r="O35" i="13"/>
  <c r="N35" i="13"/>
  <c r="O34" i="13"/>
  <c r="N34" i="13"/>
  <c r="O33" i="13"/>
  <c r="N33" i="13"/>
  <c r="O32" i="13"/>
  <c r="N32" i="13"/>
  <c r="O31" i="13"/>
  <c r="N31" i="13"/>
  <c r="O30" i="13"/>
  <c r="N30" i="13"/>
  <c r="O29" i="13"/>
  <c r="N29" i="13"/>
  <c r="O28" i="13"/>
  <c r="N28" i="13"/>
  <c r="O27" i="13"/>
  <c r="N27" i="13"/>
  <c r="O26" i="13"/>
  <c r="N26" i="13"/>
  <c r="O25" i="13"/>
  <c r="N25" i="13"/>
  <c r="O24" i="13"/>
  <c r="N24" i="13"/>
  <c r="O23" i="13"/>
  <c r="N23" i="13"/>
  <c r="O22" i="13"/>
  <c r="N22" i="13"/>
  <c r="O21" i="13"/>
  <c r="N21" i="13"/>
  <c r="O20" i="13"/>
  <c r="N20" i="13"/>
  <c r="O19" i="13"/>
  <c r="N19" i="13"/>
  <c r="O18" i="13"/>
  <c r="N18" i="13"/>
  <c r="O17" i="13"/>
  <c r="N17" i="13"/>
  <c r="O16" i="13"/>
  <c r="N16" i="13"/>
  <c r="O15" i="13"/>
  <c r="N15" i="13"/>
  <c r="O14" i="13"/>
  <c r="N14" i="13"/>
  <c r="O13" i="13"/>
  <c r="N13" i="13"/>
  <c r="O12" i="13"/>
  <c r="N12" i="13"/>
  <c r="O11" i="13"/>
  <c r="N11" i="13"/>
  <c r="O10" i="13"/>
  <c r="N10" i="13"/>
  <c r="O9" i="13"/>
  <c r="N9" i="13"/>
  <c r="O8" i="13"/>
  <c r="N8" i="13"/>
  <c r="O7" i="13"/>
  <c r="N7" i="13"/>
  <c r="O6" i="13"/>
  <c r="N6" i="13"/>
  <c r="O5" i="13"/>
  <c r="N5" i="13"/>
  <c r="O4" i="13"/>
  <c r="N4" i="13"/>
  <c r="O3" i="13"/>
  <c r="N3" i="13"/>
  <c r="O2" i="13"/>
  <c r="N2" i="13"/>
  <c r="P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342" i="12"/>
  <c r="P343" i="12"/>
  <c r="P344" i="12"/>
  <c r="P345" i="12"/>
  <c r="P346" i="12"/>
  <c r="P347" i="12"/>
  <c r="P348" i="12"/>
  <c r="P349" i="12"/>
  <c r="P350" i="12"/>
  <c r="P351" i="12"/>
  <c r="P352" i="12"/>
  <c r="P353" i="12"/>
  <c r="P354" i="12"/>
  <c r="P355" i="12"/>
  <c r="P356" i="12"/>
  <c r="P357" i="12"/>
  <c r="P358" i="12"/>
  <c r="P359" i="12"/>
  <c r="P360" i="12"/>
  <c r="P361" i="12"/>
  <c r="P362" i="12"/>
  <c r="P363" i="12"/>
  <c r="P364" i="12"/>
  <c r="P365" i="12"/>
  <c r="P366" i="12"/>
  <c r="P367" i="12"/>
  <c r="P368" i="12"/>
  <c r="P369" i="12"/>
  <c r="P370" i="12"/>
  <c r="P371" i="12"/>
  <c r="P372" i="12"/>
  <c r="P373" i="12"/>
  <c r="P374" i="12"/>
  <c r="P375" i="12"/>
  <c r="P376" i="12"/>
  <c r="P377" i="12"/>
  <c r="P378" i="12"/>
  <c r="P379" i="12"/>
  <c r="P380" i="12"/>
  <c r="P381" i="12"/>
  <c r="P382" i="12"/>
  <c r="P383" i="12"/>
  <c r="P384" i="12"/>
  <c r="P385" i="12"/>
  <c r="P386" i="12"/>
  <c r="P387" i="12"/>
  <c r="P388" i="12"/>
  <c r="P389" i="12"/>
  <c r="P390" i="12"/>
  <c r="P391" i="12"/>
  <c r="P392" i="12"/>
  <c r="P393" i="12"/>
  <c r="P394" i="12"/>
  <c r="P395" i="12"/>
  <c r="P396" i="12"/>
  <c r="P397" i="12"/>
  <c r="P398" i="12"/>
  <c r="P399" i="12"/>
  <c r="P400" i="12"/>
  <c r="P401" i="12"/>
  <c r="P402" i="12"/>
  <c r="P403" i="12"/>
  <c r="P404" i="12"/>
  <c r="P405" i="12"/>
  <c r="P406" i="12"/>
  <c r="P407" i="12"/>
  <c r="P408" i="12"/>
  <c r="P409" i="12"/>
  <c r="P410" i="12"/>
  <c r="P411" i="12"/>
  <c r="P412" i="12"/>
  <c r="P413" i="12"/>
  <c r="P414" i="12"/>
  <c r="P415" i="12"/>
  <c r="P416" i="12"/>
  <c r="P417" i="12"/>
  <c r="P418" i="12"/>
  <c r="P419" i="12"/>
  <c r="P420" i="12"/>
  <c r="P421" i="12"/>
  <c r="P422" i="12"/>
  <c r="P423" i="12"/>
  <c r="P424" i="12"/>
  <c r="P425" i="12"/>
  <c r="P426" i="12"/>
  <c r="P427" i="12"/>
  <c r="P428" i="12"/>
  <c r="P429" i="12"/>
  <c r="P430" i="12"/>
  <c r="P431" i="12"/>
  <c r="P432" i="12"/>
  <c r="P433" i="12"/>
  <c r="P434" i="12"/>
  <c r="P435" i="12"/>
  <c r="P436" i="12"/>
  <c r="P437" i="12"/>
  <c r="P438" i="12"/>
  <c r="P439" i="12"/>
  <c r="P440" i="12"/>
  <c r="P441" i="12"/>
  <c r="P442" i="12"/>
  <c r="P443" i="12"/>
  <c r="P444" i="12"/>
  <c r="P445" i="12"/>
  <c r="P446" i="12"/>
  <c r="P447" i="12"/>
  <c r="P448" i="12"/>
  <c r="P449" i="12"/>
  <c r="P450" i="12"/>
  <c r="P451" i="12"/>
  <c r="P452" i="12"/>
  <c r="P453" i="12"/>
  <c r="P454" i="12"/>
  <c r="P455" i="12"/>
  <c r="P456" i="12"/>
  <c r="P457" i="12"/>
  <c r="P458" i="12"/>
  <c r="P459" i="12"/>
  <c r="P460" i="12"/>
  <c r="P461" i="12"/>
  <c r="P462" i="12"/>
  <c r="P463" i="12"/>
  <c r="P464" i="12"/>
  <c r="P465" i="12"/>
  <c r="P466" i="12"/>
  <c r="P467" i="12"/>
  <c r="P468" i="12"/>
  <c r="P469" i="12"/>
  <c r="P470" i="12"/>
  <c r="P471" i="12"/>
  <c r="P472" i="12"/>
  <c r="P473" i="12"/>
  <c r="P474" i="12"/>
  <c r="P475" i="12"/>
  <c r="P476" i="12"/>
  <c r="P477" i="12"/>
  <c r="P478" i="12"/>
  <c r="P479" i="12"/>
  <c r="P480" i="12"/>
  <c r="P481" i="12"/>
  <c r="P482" i="12"/>
  <c r="P483" i="12"/>
  <c r="P484" i="12"/>
  <c r="P485" i="12"/>
  <c r="P486" i="12"/>
  <c r="P487" i="12"/>
  <c r="P488" i="12"/>
  <c r="P489" i="12"/>
  <c r="P490" i="12"/>
  <c r="P491" i="12"/>
  <c r="P492" i="12"/>
  <c r="P493" i="12"/>
  <c r="P494" i="12"/>
  <c r="P495" i="12"/>
  <c r="P496" i="12"/>
  <c r="P497" i="12"/>
  <c r="P498" i="12"/>
  <c r="P499" i="12"/>
  <c r="P500" i="12"/>
  <c r="P501" i="12"/>
  <c r="P502" i="12"/>
  <c r="P503" i="12"/>
  <c r="P504" i="12"/>
  <c r="P505" i="12"/>
  <c r="P506" i="12"/>
  <c r="P507" i="12"/>
  <c r="P508" i="12"/>
  <c r="P509" i="12"/>
  <c r="P510" i="12"/>
  <c r="P511" i="12"/>
  <c r="P512" i="12"/>
  <c r="P513" i="12"/>
  <c r="P514" i="12"/>
  <c r="P515" i="12"/>
  <c r="O2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18" i="12"/>
  <c r="O219" i="12"/>
  <c r="O220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5" i="12"/>
  <c r="O246" i="12"/>
  <c r="O247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63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O281" i="12"/>
  <c r="O282" i="12"/>
  <c r="O283" i="12"/>
  <c r="O284" i="12"/>
  <c r="O285" i="12"/>
  <c r="O286" i="12"/>
  <c r="O287" i="12"/>
  <c r="O288" i="12"/>
  <c r="O289" i="12"/>
  <c r="O290" i="12"/>
  <c r="O291" i="12"/>
  <c r="O292" i="12"/>
  <c r="O293" i="12"/>
  <c r="O294" i="12"/>
  <c r="O295" i="12"/>
  <c r="O296" i="12"/>
  <c r="O297" i="12"/>
  <c r="O298" i="12"/>
  <c r="O299" i="12"/>
  <c r="O300" i="12"/>
  <c r="O301" i="12"/>
  <c r="O302" i="12"/>
  <c r="O303" i="12"/>
  <c r="O304" i="12"/>
  <c r="O305" i="12"/>
  <c r="O306" i="12"/>
  <c r="O307" i="12"/>
  <c r="O308" i="12"/>
  <c r="O309" i="12"/>
  <c r="O310" i="12"/>
  <c r="O311" i="12"/>
  <c r="O312" i="12"/>
  <c r="O313" i="12"/>
  <c r="O314" i="12"/>
  <c r="O315" i="12"/>
  <c r="O316" i="12"/>
  <c r="O317" i="12"/>
  <c r="O318" i="12"/>
  <c r="O319" i="12"/>
  <c r="O320" i="12"/>
  <c r="O321" i="12"/>
  <c r="O322" i="12"/>
  <c r="O323" i="12"/>
  <c r="O324" i="12"/>
  <c r="O325" i="12"/>
  <c r="O326" i="12"/>
  <c r="O327" i="12"/>
  <c r="O328" i="12"/>
  <c r="O329" i="12"/>
  <c r="O330" i="12"/>
  <c r="O331" i="12"/>
  <c r="O332" i="12"/>
  <c r="O333" i="12"/>
  <c r="O334" i="12"/>
  <c r="O335" i="12"/>
  <c r="O336" i="12"/>
  <c r="O337" i="12"/>
  <c r="O338" i="12"/>
  <c r="O339" i="12"/>
  <c r="O340" i="12"/>
  <c r="O341" i="12"/>
  <c r="O342" i="12"/>
  <c r="O343" i="12"/>
  <c r="O344" i="12"/>
  <c r="O345" i="12"/>
  <c r="O346" i="12"/>
  <c r="O347" i="12"/>
  <c r="O348" i="12"/>
  <c r="O349" i="12"/>
  <c r="O350" i="12"/>
  <c r="O351" i="12"/>
  <c r="O352" i="12"/>
  <c r="O353" i="12"/>
  <c r="O354" i="12"/>
  <c r="O355" i="12"/>
  <c r="O356" i="12"/>
  <c r="O357" i="12"/>
  <c r="O358" i="12"/>
  <c r="O359" i="12"/>
  <c r="O360" i="12"/>
  <c r="O361" i="12"/>
  <c r="O362" i="12"/>
  <c r="O363" i="12"/>
  <c r="O364" i="12"/>
  <c r="O365" i="12"/>
  <c r="O366" i="12"/>
  <c r="O367" i="12"/>
  <c r="O368" i="12"/>
  <c r="O369" i="12"/>
  <c r="O370" i="12"/>
  <c r="O371" i="12"/>
  <c r="O372" i="12"/>
  <c r="O373" i="12"/>
  <c r="O374" i="12"/>
  <c r="O375" i="12"/>
  <c r="O376" i="12"/>
  <c r="O377" i="12"/>
  <c r="O378" i="12"/>
  <c r="O379" i="12"/>
  <c r="O380" i="12"/>
  <c r="O381" i="12"/>
  <c r="O382" i="12"/>
  <c r="O383" i="12"/>
  <c r="O384" i="12"/>
  <c r="O385" i="12"/>
  <c r="O386" i="12"/>
  <c r="O387" i="12"/>
  <c r="O388" i="12"/>
  <c r="O389" i="12"/>
  <c r="O390" i="12"/>
  <c r="O391" i="12"/>
  <c r="O392" i="12"/>
  <c r="O393" i="12"/>
  <c r="O394" i="12"/>
  <c r="O395" i="12"/>
  <c r="O396" i="12"/>
  <c r="O397" i="12"/>
  <c r="O398" i="12"/>
  <c r="O399" i="12"/>
  <c r="O400" i="12"/>
  <c r="O401" i="12"/>
  <c r="O402" i="12"/>
  <c r="O403" i="12"/>
  <c r="O404" i="12"/>
  <c r="O405" i="12"/>
  <c r="O406" i="12"/>
  <c r="O407" i="12"/>
  <c r="O408" i="12"/>
  <c r="O409" i="12"/>
  <c r="O410" i="12"/>
  <c r="O411" i="12"/>
  <c r="O412" i="12"/>
  <c r="O413" i="12"/>
  <c r="O414" i="12"/>
  <c r="O415" i="12"/>
  <c r="O416" i="12"/>
  <c r="O417" i="12"/>
  <c r="O418" i="12"/>
  <c r="O419" i="12"/>
  <c r="O420" i="12"/>
  <c r="O421" i="12"/>
  <c r="O422" i="12"/>
  <c r="O423" i="12"/>
  <c r="O424" i="12"/>
  <c r="O425" i="12"/>
  <c r="O426" i="12"/>
  <c r="O427" i="12"/>
  <c r="O428" i="12"/>
  <c r="O429" i="12"/>
  <c r="O430" i="12"/>
  <c r="O431" i="12"/>
  <c r="O432" i="12"/>
  <c r="O433" i="12"/>
  <c r="O434" i="12"/>
  <c r="O435" i="12"/>
  <c r="O436" i="12"/>
  <c r="O437" i="12"/>
  <c r="O438" i="12"/>
  <c r="O439" i="12"/>
  <c r="O440" i="12"/>
  <c r="O441" i="12"/>
  <c r="O442" i="12"/>
  <c r="O443" i="12"/>
  <c r="O444" i="12"/>
  <c r="O445" i="12"/>
  <c r="O446" i="12"/>
  <c r="O447" i="12"/>
  <c r="O448" i="12"/>
  <c r="O449" i="12"/>
  <c r="O450" i="12"/>
  <c r="O451" i="12"/>
  <c r="O452" i="12"/>
  <c r="O453" i="12"/>
  <c r="O454" i="12"/>
  <c r="O455" i="12"/>
  <c r="O456" i="12"/>
  <c r="O457" i="12"/>
  <c r="O458" i="12"/>
  <c r="O459" i="12"/>
  <c r="O460" i="12"/>
  <c r="O461" i="12"/>
  <c r="O462" i="12"/>
  <c r="O463" i="12"/>
  <c r="O464" i="12"/>
  <c r="O465" i="12"/>
  <c r="O466" i="12"/>
  <c r="O467" i="12"/>
  <c r="O468" i="12"/>
  <c r="O469" i="12"/>
  <c r="O470" i="12"/>
  <c r="O471" i="12"/>
  <c r="O472" i="12"/>
  <c r="O473" i="12"/>
  <c r="O474" i="12"/>
  <c r="O475" i="12"/>
  <c r="O476" i="12"/>
  <c r="O477" i="12"/>
  <c r="O478" i="12"/>
  <c r="O479" i="12"/>
  <c r="O480" i="12"/>
  <c r="O481" i="12"/>
  <c r="O482" i="12"/>
  <c r="O483" i="12"/>
  <c r="O484" i="12"/>
  <c r="O485" i="12"/>
  <c r="O486" i="12"/>
  <c r="O487" i="12"/>
  <c r="O488" i="12"/>
  <c r="O489" i="12"/>
  <c r="O490" i="12"/>
  <c r="O491" i="12"/>
  <c r="O492" i="12"/>
  <c r="O493" i="12"/>
  <c r="O494" i="12"/>
  <c r="O495" i="12"/>
  <c r="O496" i="12"/>
  <c r="O497" i="12"/>
  <c r="O498" i="12"/>
  <c r="O499" i="12"/>
  <c r="O500" i="12"/>
  <c r="O501" i="12"/>
  <c r="O502" i="12"/>
  <c r="O503" i="12"/>
  <c r="O504" i="12"/>
  <c r="O505" i="12"/>
  <c r="O506" i="12"/>
  <c r="O507" i="12"/>
  <c r="O508" i="12"/>
  <c r="O509" i="12"/>
  <c r="O510" i="12"/>
  <c r="O511" i="12"/>
  <c r="O512" i="12"/>
  <c r="O513" i="12"/>
  <c r="O514" i="12"/>
  <c r="O515" i="12"/>
  <c r="N2" i="12"/>
  <c r="Q2" i="12" s="1"/>
  <c r="N3" i="12"/>
  <c r="Q3" i="12" s="1"/>
  <c r="N4" i="12"/>
  <c r="Q4" i="12" s="1"/>
  <c r="N5" i="12"/>
  <c r="Q5" i="12" s="1"/>
  <c r="N6" i="12"/>
  <c r="Q6" i="12" s="1"/>
  <c r="N7" i="12"/>
  <c r="Q7" i="12" s="1"/>
  <c r="N8" i="12"/>
  <c r="Q8" i="12" s="1"/>
  <c r="N9" i="12"/>
  <c r="Q9" i="12" s="1"/>
  <c r="N10" i="12"/>
  <c r="Q10" i="12" s="1"/>
  <c r="N11" i="12"/>
  <c r="Q11" i="12" s="1"/>
  <c r="N12" i="12"/>
  <c r="Q12" i="12" s="1"/>
  <c r="N13" i="12"/>
  <c r="Q13" i="12" s="1"/>
  <c r="N14" i="12"/>
  <c r="Q14" i="12" s="1"/>
  <c r="N15" i="12"/>
  <c r="Q15" i="12" s="1"/>
  <c r="N16" i="12"/>
  <c r="Q16" i="12" s="1"/>
  <c r="N17" i="12"/>
  <c r="Q17" i="12" s="1"/>
  <c r="N18" i="12"/>
  <c r="Q18" i="12" s="1"/>
  <c r="N19" i="12"/>
  <c r="Q19" i="12" s="1"/>
  <c r="N20" i="12"/>
  <c r="Q20" i="12" s="1"/>
  <c r="N21" i="12"/>
  <c r="Q21" i="12" s="1"/>
  <c r="N22" i="12"/>
  <c r="Q22" i="12" s="1"/>
  <c r="N23" i="12"/>
  <c r="Q23" i="12" s="1"/>
  <c r="N24" i="12"/>
  <c r="Q24" i="12" s="1"/>
  <c r="N25" i="12"/>
  <c r="Q25" i="12" s="1"/>
  <c r="N26" i="12"/>
  <c r="Q26" i="12" s="1"/>
  <c r="N27" i="12"/>
  <c r="Q27" i="12" s="1"/>
  <c r="N28" i="12"/>
  <c r="Q28" i="12" s="1"/>
  <c r="N29" i="12"/>
  <c r="Q29" i="12" s="1"/>
  <c r="N30" i="12"/>
  <c r="Q30" i="12" s="1"/>
  <c r="N31" i="12"/>
  <c r="Q31" i="12" s="1"/>
  <c r="N32" i="12"/>
  <c r="Q32" i="12" s="1"/>
  <c r="N33" i="12"/>
  <c r="Q33" i="12" s="1"/>
  <c r="N34" i="12"/>
  <c r="Q34" i="12" s="1"/>
  <c r="N35" i="12"/>
  <c r="Q35" i="12" s="1"/>
  <c r="N36" i="12"/>
  <c r="Q36" i="12" s="1"/>
  <c r="N37" i="12"/>
  <c r="Q37" i="12" s="1"/>
  <c r="N38" i="12"/>
  <c r="Q38" i="12" s="1"/>
  <c r="N39" i="12"/>
  <c r="Q39" i="12" s="1"/>
  <c r="N40" i="12"/>
  <c r="Q40" i="12" s="1"/>
  <c r="N41" i="12"/>
  <c r="Q41" i="12" s="1"/>
  <c r="N42" i="12"/>
  <c r="Q42" i="12" s="1"/>
  <c r="N43" i="12"/>
  <c r="Q43" i="12" s="1"/>
  <c r="N44" i="12"/>
  <c r="Q44" i="12" s="1"/>
  <c r="N45" i="12"/>
  <c r="Q45" i="12" s="1"/>
  <c r="N46" i="12"/>
  <c r="Q46" i="12" s="1"/>
  <c r="N47" i="12"/>
  <c r="Q47" i="12" s="1"/>
  <c r="N48" i="12"/>
  <c r="Q48" i="12" s="1"/>
  <c r="N49" i="12"/>
  <c r="Q49" i="12" s="1"/>
  <c r="N50" i="12"/>
  <c r="Q50" i="12" s="1"/>
  <c r="N51" i="12"/>
  <c r="Q51" i="12" s="1"/>
  <c r="N52" i="12"/>
  <c r="Q52" i="12" s="1"/>
  <c r="N53" i="12"/>
  <c r="Q53" i="12" s="1"/>
  <c r="N54" i="12"/>
  <c r="Q54" i="12" s="1"/>
  <c r="N55" i="12"/>
  <c r="Q55" i="12" s="1"/>
  <c r="N56" i="12"/>
  <c r="Q56" i="12" s="1"/>
  <c r="N57" i="12"/>
  <c r="Q57" i="12" s="1"/>
  <c r="N58" i="12"/>
  <c r="Q58" i="12" s="1"/>
  <c r="N59" i="12"/>
  <c r="Q59" i="12" s="1"/>
  <c r="N60" i="12"/>
  <c r="Q60" i="12" s="1"/>
  <c r="N61" i="12"/>
  <c r="Q61" i="12" s="1"/>
  <c r="N62" i="12"/>
  <c r="Q62" i="12" s="1"/>
  <c r="N63" i="12"/>
  <c r="Q63" i="12" s="1"/>
  <c r="N64" i="12"/>
  <c r="Q64" i="12" s="1"/>
  <c r="N65" i="12"/>
  <c r="Q65" i="12" s="1"/>
  <c r="N66" i="12"/>
  <c r="Q66" i="12" s="1"/>
  <c r="N67" i="12"/>
  <c r="Q67" i="12" s="1"/>
  <c r="N68" i="12"/>
  <c r="Q68" i="12" s="1"/>
  <c r="N69" i="12"/>
  <c r="Q69" i="12" s="1"/>
  <c r="N70" i="12"/>
  <c r="Q70" i="12" s="1"/>
  <c r="N71" i="12"/>
  <c r="Q71" i="12" s="1"/>
  <c r="N72" i="12"/>
  <c r="Q72" i="12" s="1"/>
  <c r="N73" i="12"/>
  <c r="Q73" i="12" s="1"/>
  <c r="N74" i="12"/>
  <c r="Q74" i="12" s="1"/>
  <c r="N75" i="12"/>
  <c r="Q75" i="12" s="1"/>
  <c r="N76" i="12"/>
  <c r="Q76" i="12" s="1"/>
  <c r="N77" i="12"/>
  <c r="Q77" i="12" s="1"/>
  <c r="N78" i="12"/>
  <c r="Q78" i="12" s="1"/>
  <c r="N79" i="12"/>
  <c r="Q79" i="12" s="1"/>
  <c r="N80" i="12"/>
  <c r="Q80" i="12" s="1"/>
  <c r="N81" i="12"/>
  <c r="Q81" i="12" s="1"/>
  <c r="N82" i="12"/>
  <c r="Q82" i="12" s="1"/>
  <c r="N83" i="12"/>
  <c r="Q83" i="12" s="1"/>
  <c r="N84" i="12"/>
  <c r="Q84" i="12" s="1"/>
  <c r="N85" i="12"/>
  <c r="Q85" i="12" s="1"/>
  <c r="N86" i="12"/>
  <c r="Q86" i="12" s="1"/>
  <c r="N87" i="12"/>
  <c r="Q87" i="12" s="1"/>
  <c r="N88" i="12"/>
  <c r="Q88" i="12" s="1"/>
  <c r="N89" i="12"/>
  <c r="Q89" i="12" s="1"/>
  <c r="N90" i="12"/>
  <c r="Q90" i="12" s="1"/>
  <c r="N91" i="12"/>
  <c r="Q91" i="12" s="1"/>
  <c r="N92" i="12"/>
  <c r="Q92" i="12" s="1"/>
  <c r="N93" i="12"/>
  <c r="Q93" i="12" s="1"/>
  <c r="N94" i="12"/>
  <c r="Q94" i="12" s="1"/>
  <c r="N95" i="12"/>
  <c r="Q95" i="12" s="1"/>
  <c r="N96" i="12"/>
  <c r="Q96" i="12" s="1"/>
  <c r="N97" i="12"/>
  <c r="Q97" i="12" s="1"/>
  <c r="N98" i="12"/>
  <c r="Q98" i="12" s="1"/>
  <c r="N99" i="12"/>
  <c r="Q99" i="12" s="1"/>
  <c r="N100" i="12"/>
  <c r="Q100" i="12" s="1"/>
  <c r="N101" i="12"/>
  <c r="Q101" i="12" s="1"/>
  <c r="N102" i="12"/>
  <c r="Q102" i="12" s="1"/>
  <c r="N103" i="12"/>
  <c r="Q103" i="12" s="1"/>
  <c r="N104" i="12"/>
  <c r="Q104" i="12" s="1"/>
  <c r="N105" i="12"/>
  <c r="Q105" i="12" s="1"/>
  <c r="N106" i="12"/>
  <c r="Q106" i="12" s="1"/>
  <c r="N107" i="12"/>
  <c r="Q107" i="12" s="1"/>
  <c r="N108" i="12"/>
  <c r="Q108" i="12" s="1"/>
  <c r="N109" i="12"/>
  <c r="Q109" i="12" s="1"/>
  <c r="N110" i="12"/>
  <c r="Q110" i="12" s="1"/>
  <c r="N111" i="12"/>
  <c r="Q111" i="12" s="1"/>
  <c r="N112" i="12"/>
  <c r="Q112" i="12" s="1"/>
  <c r="N113" i="12"/>
  <c r="Q113" i="12" s="1"/>
  <c r="N114" i="12"/>
  <c r="Q114" i="12" s="1"/>
  <c r="N115" i="12"/>
  <c r="Q115" i="12" s="1"/>
  <c r="N116" i="12"/>
  <c r="Q116" i="12" s="1"/>
  <c r="N117" i="12"/>
  <c r="Q117" i="12" s="1"/>
  <c r="N118" i="12"/>
  <c r="Q118" i="12" s="1"/>
  <c r="N119" i="12"/>
  <c r="Q119" i="12" s="1"/>
  <c r="N120" i="12"/>
  <c r="Q120" i="12" s="1"/>
  <c r="N121" i="12"/>
  <c r="Q121" i="12" s="1"/>
  <c r="N122" i="12"/>
  <c r="Q122" i="12" s="1"/>
  <c r="N123" i="12"/>
  <c r="Q123" i="12" s="1"/>
  <c r="N124" i="12"/>
  <c r="Q124" i="12" s="1"/>
  <c r="N125" i="12"/>
  <c r="Q125" i="12" s="1"/>
  <c r="N126" i="12"/>
  <c r="Q126" i="12" s="1"/>
  <c r="N127" i="12"/>
  <c r="Q127" i="12" s="1"/>
  <c r="N128" i="12"/>
  <c r="Q128" i="12" s="1"/>
  <c r="N129" i="12"/>
  <c r="Q129" i="12" s="1"/>
  <c r="N130" i="12"/>
  <c r="Q130" i="12" s="1"/>
  <c r="N131" i="12"/>
  <c r="Q131" i="12" s="1"/>
  <c r="N132" i="12"/>
  <c r="Q132" i="12" s="1"/>
  <c r="N133" i="12"/>
  <c r="Q133" i="12" s="1"/>
  <c r="N134" i="12"/>
  <c r="Q134" i="12" s="1"/>
  <c r="N135" i="12"/>
  <c r="Q135" i="12" s="1"/>
  <c r="N136" i="12"/>
  <c r="Q136" i="12" s="1"/>
  <c r="N137" i="12"/>
  <c r="Q137" i="12" s="1"/>
  <c r="N138" i="12"/>
  <c r="Q138" i="12" s="1"/>
  <c r="N139" i="12"/>
  <c r="Q139" i="12" s="1"/>
  <c r="N140" i="12"/>
  <c r="Q140" i="12" s="1"/>
  <c r="N141" i="12"/>
  <c r="Q141" i="12" s="1"/>
  <c r="N142" i="12"/>
  <c r="Q142" i="12" s="1"/>
  <c r="N143" i="12"/>
  <c r="Q143" i="12" s="1"/>
  <c r="N144" i="12"/>
  <c r="Q144" i="12" s="1"/>
  <c r="N145" i="12"/>
  <c r="Q145" i="12" s="1"/>
  <c r="N146" i="12"/>
  <c r="Q146" i="12" s="1"/>
  <c r="N147" i="12"/>
  <c r="Q147" i="12" s="1"/>
  <c r="N148" i="12"/>
  <c r="Q148" i="12" s="1"/>
  <c r="N149" i="12"/>
  <c r="Q149" i="12" s="1"/>
  <c r="N150" i="12"/>
  <c r="Q150" i="12" s="1"/>
  <c r="N151" i="12"/>
  <c r="Q151" i="12" s="1"/>
  <c r="N152" i="12"/>
  <c r="Q152" i="12" s="1"/>
  <c r="N153" i="12"/>
  <c r="Q153" i="12" s="1"/>
  <c r="N154" i="12"/>
  <c r="Q154" i="12" s="1"/>
  <c r="N155" i="12"/>
  <c r="Q155" i="12" s="1"/>
  <c r="N156" i="12"/>
  <c r="Q156" i="12" s="1"/>
  <c r="N157" i="12"/>
  <c r="Q157" i="12" s="1"/>
  <c r="N158" i="12"/>
  <c r="Q158" i="12" s="1"/>
  <c r="N159" i="12"/>
  <c r="Q159" i="12" s="1"/>
  <c r="N160" i="12"/>
  <c r="Q160" i="12" s="1"/>
  <c r="N161" i="12"/>
  <c r="Q161" i="12" s="1"/>
  <c r="N162" i="12"/>
  <c r="Q162" i="12" s="1"/>
  <c r="N163" i="12"/>
  <c r="Q163" i="12" s="1"/>
  <c r="N164" i="12"/>
  <c r="Q164" i="12" s="1"/>
  <c r="N165" i="12"/>
  <c r="Q165" i="12" s="1"/>
  <c r="N166" i="12"/>
  <c r="Q166" i="12" s="1"/>
  <c r="N167" i="12"/>
  <c r="Q167" i="12" s="1"/>
  <c r="N168" i="12"/>
  <c r="Q168" i="12" s="1"/>
  <c r="N169" i="12"/>
  <c r="Q169" i="12" s="1"/>
  <c r="N170" i="12"/>
  <c r="Q170" i="12" s="1"/>
  <c r="N171" i="12"/>
  <c r="Q171" i="12" s="1"/>
  <c r="N172" i="12"/>
  <c r="Q172" i="12" s="1"/>
  <c r="N173" i="12"/>
  <c r="Q173" i="12" s="1"/>
  <c r="N174" i="12"/>
  <c r="Q174" i="12" s="1"/>
  <c r="N175" i="12"/>
  <c r="Q175" i="12" s="1"/>
  <c r="N176" i="12"/>
  <c r="Q176" i="12" s="1"/>
  <c r="N177" i="12"/>
  <c r="Q177" i="12" s="1"/>
  <c r="N178" i="12"/>
  <c r="Q178" i="12" s="1"/>
  <c r="N179" i="12"/>
  <c r="Q179" i="12" s="1"/>
  <c r="N180" i="12"/>
  <c r="Q180" i="12" s="1"/>
  <c r="N181" i="12"/>
  <c r="Q181" i="12" s="1"/>
  <c r="N182" i="12"/>
  <c r="Q182" i="12" s="1"/>
  <c r="N183" i="12"/>
  <c r="Q183" i="12" s="1"/>
  <c r="N184" i="12"/>
  <c r="Q184" i="12" s="1"/>
  <c r="N185" i="12"/>
  <c r="Q185" i="12" s="1"/>
  <c r="N186" i="12"/>
  <c r="Q186" i="12" s="1"/>
  <c r="N187" i="12"/>
  <c r="Q187" i="12" s="1"/>
  <c r="N188" i="12"/>
  <c r="Q188" i="12" s="1"/>
  <c r="N189" i="12"/>
  <c r="Q189" i="12" s="1"/>
  <c r="N190" i="12"/>
  <c r="Q190" i="12" s="1"/>
  <c r="N191" i="12"/>
  <c r="Q191" i="12" s="1"/>
  <c r="N192" i="12"/>
  <c r="Q192" i="12" s="1"/>
  <c r="N193" i="12"/>
  <c r="Q193" i="12" s="1"/>
  <c r="N194" i="12"/>
  <c r="Q194" i="12" s="1"/>
  <c r="N195" i="12"/>
  <c r="Q195" i="12" s="1"/>
  <c r="N196" i="12"/>
  <c r="Q196" i="12" s="1"/>
  <c r="N197" i="12"/>
  <c r="Q197" i="12" s="1"/>
  <c r="N198" i="12"/>
  <c r="Q198" i="12" s="1"/>
  <c r="N199" i="12"/>
  <c r="Q199" i="12" s="1"/>
  <c r="N200" i="12"/>
  <c r="Q200" i="12" s="1"/>
  <c r="N201" i="12"/>
  <c r="Q201" i="12" s="1"/>
  <c r="N202" i="12"/>
  <c r="Q202" i="12" s="1"/>
  <c r="N203" i="12"/>
  <c r="Q203" i="12" s="1"/>
  <c r="N204" i="12"/>
  <c r="Q204" i="12" s="1"/>
  <c r="N205" i="12"/>
  <c r="Q205" i="12" s="1"/>
  <c r="N206" i="12"/>
  <c r="Q206" i="12" s="1"/>
  <c r="N207" i="12"/>
  <c r="Q207" i="12" s="1"/>
  <c r="N208" i="12"/>
  <c r="Q208" i="12" s="1"/>
  <c r="N209" i="12"/>
  <c r="Q209" i="12" s="1"/>
  <c r="N210" i="12"/>
  <c r="Q210" i="12" s="1"/>
  <c r="N211" i="12"/>
  <c r="Q211" i="12" s="1"/>
  <c r="N212" i="12"/>
  <c r="Q212" i="12" s="1"/>
  <c r="N213" i="12"/>
  <c r="Q213" i="12" s="1"/>
  <c r="N214" i="12"/>
  <c r="Q214" i="12" s="1"/>
  <c r="N215" i="12"/>
  <c r="Q215" i="12" s="1"/>
  <c r="N216" i="12"/>
  <c r="Q216" i="12" s="1"/>
  <c r="N217" i="12"/>
  <c r="Q217" i="12" s="1"/>
  <c r="N218" i="12"/>
  <c r="Q218" i="12" s="1"/>
  <c r="N219" i="12"/>
  <c r="Q219" i="12" s="1"/>
  <c r="N220" i="12"/>
  <c r="Q220" i="12" s="1"/>
  <c r="N221" i="12"/>
  <c r="Q221" i="12" s="1"/>
  <c r="N222" i="12"/>
  <c r="Q222" i="12" s="1"/>
  <c r="N223" i="12"/>
  <c r="Q223" i="12" s="1"/>
  <c r="N224" i="12"/>
  <c r="Q224" i="12" s="1"/>
  <c r="N225" i="12"/>
  <c r="Q225" i="12" s="1"/>
  <c r="N226" i="12"/>
  <c r="Q226" i="12" s="1"/>
  <c r="N227" i="12"/>
  <c r="Q227" i="12" s="1"/>
  <c r="N228" i="12"/>
  <c r="Q228" i="12" s="1"/>
  <c r="N229" i="12"/>
  <c r="Q229" i="12" s="1"/>
  <c r="N230" i="12"/>
  <c r="Q230" i="12" s="1"/>
  <c r="N231" i="12"/>
  <c r="Q231" i="12" s="1"/>
  <c r="N232" i="12"/>
  <c r="Q232" i="12" s="1"/>
  <c r="N233" i="12"/>
  <c r="Q233" i="12" s="1"/>
  <c r="N234" i="12"/>
  <c r="Q234" i="12" s="1"/>
  <c r="N235" i="12"/>
  <c r="Q235" i="12" s="1"/>
  <c r="N236" i="12"/>
  <c r="Q236" i="12" s="1"/>
  <c r="N237" i="12"/>
  <c r="Q237" i="12" s="1"/>
  <c r="N238" i="12"/>
  <c r="Q238" i="12" s="1"/>
  <c r="N239" i="12"/>
  <c r="Q239" i="12" s="1"/>
  <c r="N240" i="12"/>
  <c r="Q240" i="12" s="1"/>
  <c r="N241" i="12"/>
  <c r="Q241" i="12" s="1"/>
  <c r="N242" i="12"/>
  <c r="Q242" i="12" s="1"/>
  <c r="N243" i="12"/>
  <c r="Q243" i="12" s="1"/>
  <c r="N244" i="12"/>
  <c r="Q244" i="12" s="1"/>
  <c r="N245" i="12"/>
  <c r="Q245" i="12" s="1"/>
  <c r="N246" i="12"/>
  <c r="Q246" i="12" s="1"/>
  <c r="N247" i="12"/>
  <c r="Q247" i="12" s="1"/>
  <c r="N248" i="12"/>
  <c r="Q248" i="12" s="1"/>
  <c r="N249" i="12"/>
  <c r="Q249" i="12" s="1"/>
  <c r="N250" i="12"/>
  <c r="Q250" i="12" s="1"/>
  <c r="N251" i="12"/>
  <c r="Q251" i="12" s="1"/>
  <c r="N252" i="12"/>
  <c r="Q252" i="12" s="1"/>
  <c r="N253" i="12"/>
  <c r="Q253" i="12" s="1"/>
  <c r="N254" i="12"/>
  <c r="Q254" i="12" s="1"/>
  <c r="N255" i="12"/>
  <c r="Q255" i="12" s="1"/>
  <c r="N256" i="12"/>
  <c r="Q256" i="12" s="1"/>
  <c r="N257" i="12"/>
  <c r="Q257" i="12" s="1"/>
  <c r="N258" i="12"/>
  <c r="Q258" i="12" s="1"/>
  <c r="N259" i="12"/>
  <c r="Q259" i="12" s="1"/>
  <c r="N260" i="12"/>
  <c r="Q260" i="12" s="1"/>
  <c r="N261" i="12"/>
  <c r="Q261" i="12" s="1"/>
  <c r="N262" i="12"/>
  <c r="Q262" i="12" s="1"/>
  <c r="N263" i="12"/>
  <c r="Q263" i="12" s="1"/>
  <c r="N264" i="12"/>
  <c r="Q264" i="12" s="1"/>
  <c r="N265" i="12"/>
  <c r="Q265" i="12" s="1"/>
  <c r="N266" i="12"/>
  <c r="Q266" i="12" s="1"/>
  <c r="N267" i="12"/>
  <c r="Q267" i="12" s="1"/>
  <c r="N268" i="12"/>
  <c r="Q268" i="12" s="1"/>
  <c r="N269" i="12"/>
  <c r="Q269" i="12" s="1"/>
  <c r="N270" i="12"/>
  <c r="Q270" i="12" s="1"/>
  <c r="N271" i="12"/>
  <c r="Q271" i="12" s="1"/>
  <c r="N272" i="12"/>
  <c r="Q272" i="12" s="1"/>
  <c r="N273" i="12"/>
  <c r="Q273" i="12" s="1"/>
  <c r="N274" i="12"/>
  <c r="Q274" i="12" s="1"/>
  <c r="N275" i="12"/>
  <c r="Q275" i="12" s="1"/>
  <c r="N276" i="12"/>
  <c r="Q276" i="12" s="1"/>
  <c r="N277" i="12"/>
  <c r="Q277" i="12" s="1"/>
  <c r="N278" i="12"/>
  <c r="Q278" i="12" s="1"/>
  <c r="N279" i="12"/>
  <c r="Q279" i="12" s="1"/>
  <c r="N280" i="12"/>
  <c r="Q280" i="12" s="1"/>
  <c r="N281" i="12"/>
  <c r="Q281" i="12" s="1"/>
  <c r="N282" i="12"/>
  <c r="Q282" i="12" s="1"/>
  <c r="N283" i="12"/>
  <c r="Q283" i="12" s="1"/>
  <c r="N284" i="12"/>
  <c r="Q284" i="12" s="1"/>
  <c r="N285" i="12"/>
  <c r="Q285" i="12" s="1"/>
  <c r="N286" i="12"/>
  <c r="Q286" i="12" s="1"/>
  <c r="N287" i="12"/>
  <c r="Q287" i="12" s="1"/>
  <c r="N288" i="12"/>
  <c r="Q288" i="12" s="1"/>
  <c r="N289" i="12"/>
  <c r="Q289" i="12" s="1"/>
  <c r="N290" i="12"/>
  <c r="Q290" i="12" s="1"/>
  <c r="N291" i="12"/>
  <c r="Q291" i="12" s="1"/>
  <c r="N292" i="12"/>
  <c r="Q292" i="12" s="1"/>
  <c r="N293" i="12"/>
  <c r="Q293" i="12" s="1"/>
  <c r="N294" i="12"/>
  <c r="Q294" i="12" s="1"/>
  <c r="N295" i="12"/>
  <c r="Q295" i="12" s="1"/>
  <c r="N296" i="12"/>
  <c r="Q296" i="12" s="1"/>
  <c r="N297" i="12"/>
  <c r="Q297" i="12" s="1"/>
  <c r="N298" i="12"/>
  <c r="Q298" i="12" s="1"/>
  <c r="N299" i="12"/>
  <c r="Q299" i="12" s="1"/>
  <c r="N300" i="12"/>
  <c r="Q300" i="12" s="1"/>
  <c r="N301" i="12"/>
  <c r="Q301" i="12" s="1"/>
  <c r="N302" i="12"/>
  <c r="Q302" i="12" s="1"/>
  <c r="N303" i="12"/>
  <c r="Q303" i="12" s="1"/>
  <c r="N304" i="12"/>
  <c r="Q304" i="12" s="1"/>
  <c r="N305" i="12"/>
  <c r="Q305" i="12" s="1"/>
  <c r="N306" i="12"/>
  <c r="Q306" i="12" s="1"/>
  <c r="N307" i="12"/>
  <c r="Q307" i="12" s="1"/>
  <c r="N308" i="12"/>
  <c r="Q308" i="12" s="1"/>
  <c r="N309" i="12"/>
  <c r="Q309" i="12" s="1"/>
  <c r="N310" i="12"/>
  <c r="Q310" i="12" s="1"/>
  <c r="N311" i="12"/>
  <c r="Q311" i="12" s="1"/>
  <c r="N312" i="12"/>
  <c r="Q312" i="12" s="1"/>
  <c r="N313" i="12"/>
  <c r="Q313" i="12" s="1"/>
  <c r="N314" i="12"/>
  <c r="Q314" i="12" s="1"/>
  <c r="N315" i="12"/>
  <c r="Q315" i="12" s="1"/>
  <c r="N316" i="12"/>
  <c r="Q316" i="12" s="1"/>
  <c r="N317" i="12"/>
  <c r="Q317" i="12" s="1"/>
  <c r="N318" i="12"/>
  <c r="Q318" i="12" s="1"/>
  <c r="N319" i="12"/>
  <c r="Q319" i="12" s="1"/>
  <c r="N320" i="12"/>
  <c r="Q320" i="12" s="1"/>
  <c r="N321" i="12"/>
  <c r="Q321" i="12" s="1"/>
  <c r="N322" i="12"/>
  <c r="Q322" i="12" s="1"/>
  <c r="N323" i="12"/>
  <c r="Q323" i="12" s="1"/>
  <c r="N324" i="12"/>
  <c r="Q324" i="12" s="1"/>
  <c r="N325" i="12"/>
  <c r="Q325" i="12" s="1"/>
  <c r="N326" i="12"/>
  <c r="Q326" i="12" s="1"/>
  <c r="N327" i="12"/>
  <c r="Q327" i="12" s="1"/>
  <c r="N328" i="12"/>
  <c r="Q328" i="12" s="1"/>
  <c r="N329" i="12"/>
  <c r="Q329" i="12" s="1"/>
  <c r="N330" i="12"/>
  <c r="Q330" i="12" s="1"/>
  <c r="N331" i="12"/>
  <c r="Q331" i="12" s="1"/>
  <c r="N332" i="12"/>
  <c r="Q332" i="12" s="1"/>
  <c r="N333" i="12"/>
  <c r="Q333" i="12" s="1"/>
  <c r="N334" i="12"/>
  <c r="Q334" i="12" s="1"/>
  <c r="N335" i="12"/>
  <c r="Q335" i="12" s="1"/>
  <c r="N336" i="12"/>
  <c r="Q336" i="12" s="1"/>
  <c r="N337" i="12"/>
  <c r="Q337" i="12" s="1"/>
  <c r="N338" i="12"/>
  <c r="Q338" i="12" s="1"/>
  <c r="N339" i="12"/>
  <c r="Q339" i="12" s="1"/>
  <c r="N340" i="12"/>
  <c r="Q340" i="12" s="1"/>
  <c r="N341" i="12"/>
  <c r="Q341" i="12" s="1"/>
  <c r="N342" i="12"/>
  <c r="Q342" i="12" s="1"/>
  <c r="N343" i="12"/>
  <c r="Q343" i="12" s="1"/>
  <c r="N344" i="12"/>
  <c r="Q344" i="12" s="1"/>
  <c r="N345" i="12"/>
  <c r="Q345" i="12" s="1"/>
  <c r="N346" i="12"/>
  <c r="Q346" i="12" s="1"/>
  <c r="N347" i="12"/>
  <c r="Q347" i="12" s="1"/>
  <c r="N348" i="12"/>
  <c r="Q348" i="12" s="1"/>
  <c r="N349" i="12"/>
  <c r="Q349" i="12" s="1"/>
  <c r="N350" i="12"/>
  <c r="Q350" i="12" s="1"/>
  <c r="N351" i="12"/>
  <c r="Q351" i="12" s="1"/>
  <c r="N352" i="12"/>
  <c r="Q352" i="12" s="1"/>
  <c r="N353" i="12"/>
  <c r="Q353" i="12" s="1"/>
  <c r="N354" i="12"/>
  <c r="Q354" i="12" s="1"/>
  <c r="N355" i="12"/>
  <c r="Q355" i="12" s="1"/>
  <c r="N356" i="12"/>
  <c r="Q356" i="12" s="1"/>
  <c r="N357" i="12"/>
  <c r="Q357" i="12" s="1"/>
  <c r="N358" i="12"/>
  <c r="Q358" i="12" s="1"/>
  <c r="N359" i="12"/>
  <c r="Q359" i="12" s="1"/>
  <c r="N360" i="12"/>
  <c r="Q360" i="12" s="1"/>
  <c r="N361" i="12"/>
  <c r="Q361" i="12" s="1"/>
  <c r="N362" i="12"/>
  <c r="Q362" i="12" s="1"/>
  <c r="N363" i="12"/>
  <c r="Q363" i="12" s="1"/>
  <c r="N364" i="12"/>
  <c r="Q364" i="12" s="1"/>
  <c r="N365" i="12"/>
  <c r="Q365" i="12" s="1"/>
  <c r="N366" i="12"/>
  <c r="Q366" i="12" s="1"/>
  <c r="N367" i="12"/>
  <c r="Q367" i="12" s="1"/>
  <c r="N368" i="12"/>
  <c r="Q368" i="12" s="1"/>
  <c r="N369" i="12"/>
  <c r="Q369" i="12" s="1"/>
  <c r="N370" i="12"/>
  <c r="Q370" i="12" s="1"/>
  <c r="N371" i="12"/>
  <c r="Q371" i="12" s="1"/>
  <c r="N372" i="12"/>
  <c r="Q372" i="12" s="1"/>
  <c r="N373" i="12"/>
  <c r="Q373" i="12" s="1"/>
  <c r="N374" i="12"/>
  <c r="Q374" i="12" s="1"/>
  <c r="N375" i="12"/>
  <c r="Q375" i="12" s="1"/>
  <c r="N376" i="12"/>
  <c r="Q376" i="12" s="1"/>
  <c r="N377" i="12"/>
  <c r="Q377" i="12" s="1"/>
  <c r="N378" i="12"/>
  <c r="Q378" i="12" s="1"/>
  <c r="N379" i="12"/>
  <c r="Q379" i="12" s="1"/>
  <c r="N380" i="12"/>
  <c r="Q380" i="12" s="1"/>
  <c r="N381" i="12"/>
  <c r="Q381" i="12" s="1"/>
  <c r="N382" i="12"/>
  <c r="Q382" i="12" s="1"/>
  <c r="N383" i="12"/>
  <c r="Q383" i="12" s="1"/>
  <c r="N384" i="12"/>
  <c r="Q384" i="12" s="1"/>
  <c r="N385" i="12"/>
  <c r="Q385" i="12" s="1"/>
  <c r="N386" i="12"/>
  <c r="Q386" i="12" s="1"/>
  <c r="N387" i="12"/>
  <c r="Q387" i="12" s="1"/>
  <c r="N388" i="12"/>
  <c r="Q388" i="12" s="1"/>
  <c r="N389" i="12"/>
  <c r="Q389" i="12" s="1"/>
  <c r="N390" i="12"/>
  <c r="Q390" i="12" s="1"/>
  <c r="N391" i="12"/>
  <c r="Q391" i="12" s="1"/>
  <c r="N392" i="12"/>
  <c r="Q392" i="12" s="1"/>
  <c r="N393" i="12"/>
  <c r="Q393" i="12" s="1"/>
  <c r="N394" i="12"/>
  <c r="Q394" i="12" s="1"/>
  <c r="N395" i="12"/>
  <c r="Q395" i="12" s="1"/>
  <c r="N396" i="12"/>
  <c r="Q396" i="12" s="1"/>
  <c r="N397" i="12"/>
  <c r="Q397" i="12" s="1"/>
  <c r="N398" i="12"/>
  <c r="Q398" i="12" s="1"/>
  <c r="N399" i="12"/>
  <c r="Q399" i="12" s="1"/>
  <c r="N400" i="12"/>
  <c r="Q400" i="12" s="1"/>
  <c r="N401" i="12"/>
  <c r="Q401" i="12" s="1"/>
  <c r="N402" i="12"/>
  <c r="Q402" i="12" s="1"/>
  <c r="N403" i="12"/>
  <c r="Q403" i="12" s="1"/>
  <c r="N404" i="12"/>
  <c r="Q404" i="12" s="1"/>
  <c r="N405" i="12"/>
  <c r="Q405" i="12" s="1"/>
  <c r="N406" i="12"/>
  <c r="Q406" i="12" s="1"/>
  <c r="N407" i="12"/>
  <c r="Q407" i="12" s="1"/>
  <c r="N408" i="12"/>
  <c r="Q408" i="12" s="1"/>
  <c r="N409" i="12"/>
  <c r="Q409" i="12" s="1"/>
  <c r="N410" i="12"/>
  <c r="Q410" i="12" s="1"/>
  <c r="N411" i="12"/>
  <c r="Q411" i="12" s="1"/>
  <c r="N412" i="12"/>
  <c r="Q412" i="12" s="1"/>
  <c r="N413" i="12"/>
  <c r="Q413" i="12" s="1"/>
  <c r="N414" i="12"/>
  <c r="Q414" i="12" s="1"/>
  <c r="N415" i="12"/>
  <c r="Q415" i="12" s="1"/>
  <c r="N416" i="12"/>
  <c r="Q416" i="12" s="1"/>
  <c r="N417" i="12"/>
  <c r="Q417" i="12" s="1"/>
  <c r="N418" i="12"/>
  <c r="Q418" i="12" s="1"/>
  <c r="N419" i="12"/>
  <c r="Q419" i="12" s="1"/>
  <c r="N420" i="12"/>
  <c r="Q420" i="12" s="1"/>
  <c r="N421" i="12"/>
  <c r="Q421" i="12" s="1"/>
  <c r="N422" i="12"/>
  <c r="Q422" i="12" s="1"/>
  <c r="N423" i="12"/>
  <c r="Q423" i="12" s="1"/>
  <c r="N424" i="12"/>
  <c r="Q424" i="12" s="1"/>
  <c r="N425" i="12"/>
  <c r="Q425" i="12" s="1"/>
  <c r="N426" i="12"/>
  <c r="Q426" i="12" s="1"/>
  <c r="N427" i="12"/>
  <c r="Q427" i="12" s="1"/>
  <c r="N428" i="12"/>
  <c r="Q428" i="12" s="1"/>
  <c r="N429" i="12"/>
  <c r="Q429" i="12" s="1"/>
  <c r="N430" i="12"/>
  <c r="Q430" i="12" s="1"/>
  <c r="N431" i="12"/>
  <c r="Q431" i="12" s="1"/>
  <c r="N432" i="12"/>
  <c r="Q432" i="12" s="1"/>
  <c r="N433" i="12"/>
  <c r="Q433" i="12" s="1"/>
  <c r="N434" i="12"/>
  <c r="Q434" i="12" s="1"/>
  <c r="N435" i="12"/>
  <c r="Q435" i="12" s="1"/>
  <c r="N436" i="12"/>
  <c r="Q436" i="12" s="1"/>
  <c r="N437" i="12"/>
  <c r="Q437" i="12" s="1"/>
  <c r="N438" i="12"/>
  <c r="Q438" i="12" s="1"/>
  <c r="N439" i="12"/>
  <c r="Q439" i="12" s="1"/>
  <c r="N440" i="12"/>
  <c r="Q440" i="12" s="1"/>
  <c r="N441" i="12"/>
  <c r="Q441" i="12" s="1"/>
  <c r="N442" i="12"/>
  <c r="Q442" i="12" s="1"/>
  <c r="N443" i="12"/>
  <c r="Q443" i="12" s="1"/>
  <c r="N444" i="12"/>
  <c r="Q444" i="12" s="1"/>
  <c r="N445" i="12"/>
  <c r="Q445" i="12" s="1"/>
  <c r="N446" i="12"/>
  <c r="Q446" i="12" s="1"/>
  <c r="N447" i="12"/>
  <c r="Q447" i="12" s="1"/>
  <c r="N448" i="12"/>
  <c r="Q448" i="12" s="1"/>
  <c r="N449" i="12"/>
  <c r="Q449" i="12" s="1"/>
  <c r="N450" i="12"/>
  <c r="Q450" i="12" s="1"/>
  <c r="N451" i="12"/>
  <c r="Q451" i="12" s="1"/>
  <c r="N452" i="12"/>
  <c r="Q452" i="12" s="1"/>
  <c r="N453" i="12"/>
  <c r="Q453" i="12" s="1"/>
  <c r="N454" i="12"/>
  <c r="Q454" i="12" s="1"/>
  <c r="N455" i="12"/>
  <c r="Q455" i="12" s="1"/>
  <c r="N456" i="12"/>
  <c r="Q456" i="12" s="1"/>
  <c r="N457" i="12"/>
  <c r="Q457" i="12" s="1"/>
  <c r="N458" i="12"/>
  <c r="Q458" i="12" s="1"/>
  <c r="N459" i="12"/>
  <c r="Q459" i="12" s="1"/>
  <c r="N460" i="12"/>
  <c r="Q460" i="12" s="1"/>
  <c r="N461" i="12"/>
  <c r="Q461" i="12" s="1"/>
  <c r="N462" i="12"/>
  <c r="Q462" i="12" s="1"/>
  <c r="N463" i="12"/>
  <c r="Q463" i="12" s="1"/>
  <c r="N464" i="12"/>
  <c r="Q464" i="12" s="1"/>
  <c r="N465" i="12"/>
  <c r="Q465" i="12" s="1"/>
  <c r="N466" i="12"/>
  <c r="Q466" i="12" s="1"/>
  <c r="N467" i="12"/>
  <c r="Q467" i="12" s="1"/>
  <c r="N468" i="12"/>
  <c r="Q468" i="12" s="1"/>
  <c r="N469" i="12"/>
  <c r="Q469" i="12" s="1"/>
  <c r="N470" i="12"/>
  <c r="Q470" i="12" s="1"/>
  <c r="N471" i="12"/>
  <c r="Q471" i="12" s="1"/>
  <c r="N472" i="12"/>
  <c r="Q472" i="12" s="1"/>
  <c r="N473" i="12"/>
  <c r="Q473" i="12" s="1"/>
  <c r="N474" i="12"/>
  <c r="Q474" i="12" s="1"/>
  <c r="N475" i="12"/>
  <c r="Q475" i="12" s="1"/>
  <c r="N476" i="12"/>
  <c r="Q476" i="12" s="1"/>
  <c r="N477" i="12"/>
  <c r="Q477" i="12" s="1"/>
  <c r="N478" i="12"/>
  <c r="Q478" i="12" s="1"/>
  <c r="N479" i="12"/>
  <c r="Q479" i="12" s="1"/>
  <c r="N480" i="12"/>
  <c r="Q480" i="12" s="1"/>
  <c r="N481" i="12"/>
  <c r="Q481" i="12" s="1"/>
  <c r="N482" i="12"/>
  <c r="Q482" i="12" s="1"/>
  <c r="N483" i="12"/>
  <c r="Q483" i="12" s="1"/>
  <c r="N484" i="12"/>
  <c r="Q484" i="12" s="1"/>
  <c r="N485" i="12"/>
  <c r="Q485" i="12" s="1"/>
  <c r="N486" i="12"/>
  <c r="Q486" i="12" s="1"/>
  <c r="N487" i="12"/>
  <c r="Q487" i="12" s="1"/>
  <c r="N488" i="12"/>
  <c r="Q488" i="12" s="1"/>
  <c r="N489" i="12"/>
  <c r="Q489" i="12" s="1"/>
  <c r="N490" i="12"/>
  <c r="Q490" i="12" s="1"/>
  <c r="N491" i="12"/>
  <c r="Q491" i="12" s="1"/>
  <c r="N492" i="12"/>
  <c r="Q492" i="12" s="1"/>
  <c r="N493" i="12"/>
  <c r="Q493" i="12" s="1"/>
  <c r="N494" i="12"/>
  <c r="Q494" i="12" s="1"/>
  <c r="N495" i="12"/>
  <c r="Q495" i="12" s="1"/>
  <c r="N496" i="12"/>
  <c r="Q496" i="12" s="1"/>
  <c r="N497" i="12"/>
  <c r="Q497" i="12" s="1"/>
  <c r="N498" i="12"/>
  <c r="Q498" i="12" s="1"/>
  <c r="N499" i="12"/>
  <c r="Q499" i="12" s="1"/>
  <c r="N500" i="12"/>
  <c r="Q500" i="12" s="1"/>
  <c r="N501" i="12"/>
  <c r="Q501" i="12" s="1"/>
  <c r="N502" i="12"/>
  <c r="Q502" i="12" s="1"/>
  <c r="N503" i="12"/>
  <c r="Q503" i="12" s="1"/>
  <c r="N504" i="12"/>
  <c r="Q504" i="12" s="1"/>
  <c r="N505" i="12"/>
  <c r="Q505" i="12" s="1"/>
  <c r="N506" i="12"/>
  <c r="Q506" i="12" s="1"/>
  <c r="N507" i="12"/>
  <c r="Q507" i="12" s="1"/>
  <c r="N508" i="12"/>
  <c r="Q508" i="12" s="1"/>
  <c r="N509" i="12"/>
  <c r="Q509" i="12" s="1"/>
  <c r="N510" i="12"/>
  <c r="Q510" i="12" s="1"/>
  <c r="N511" i="12"/>
  <c r="Q511" i="12" s="1"/>
  <c r="N512" i="12"/>
  <c r="Q512" i="12" s="1"/>
  <c r="N513" i="12"/>
  <c r="Q513" i="12" s="1"/>
  <c r="N514" i="12"/>
  <c r="Q514" i="12" s="1"/>
  <c r="N515" i="12"/>
  <c r="Q515" i="12" s="1"/>
  <c r="S5" i="10"/>
  <c r="R5" i="10"/>
  <c r="O5" i="10"/>
  <c r="P5" i="10"/>
  <c r="Q5" i="10"/>
  <c r="N5" i="10"/>
  <c r="S4" i="10"/>
  <c r="R4" i="10"/>
  <c r="O4" i="10"/>
  <c r="P4" i="10"/>
  <c r="Q4" i="10"/>
  <c r="N4" i="10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3" i="1"/>
  <c r="N4" i="1"/>
  <c r="N5" i="1"/>
  <c r="N6" i="1"/>
  <c r="N7" i="1"/>
  <c r="N8" i="1"/>
  <c r="N9" i="1"/>
  <c r="N10" i="1"/>
  <c r="N289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456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202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8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181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463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11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250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222" i="1"/>
  <c r="N457" i="1"/>
  <c r="N458" i="1"/>
  <c r="N459" i="1"/>
  <c r="N460" i="1"/>
  <c r="N461" i="1"/>
  <c r="N462" i="1"/>
  <c r="N441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1B085F-BDE6-4C8A-BEFD-2DAA3D67EB4C}" keepAlive="1" name="Zapytanie — punkty_rekrutacyjne" description="Połączenie z zapytaniem „punkty_rekrutacyjne” w skoroszycie." type="5" refreshedVersion="0" background="1">
    <dbPr connection="Provider=Microsoft.Mashup.OleDb.1;Data Source=$Workbook$;Location=punkty_rekrutacyjne;Extended Properties=&quot;&quot;" command="SELECT * FROM [punkty_rekrutacyjne]"/>
  </connection>
  <connection id="2" xr16:uid="{D72ED855-4CFA-4A27-9425-0A7F4E3CC3EE}" keepAlive="1" name="Zapytanie — punkty_rekrutacyjne (2)" description="Połączenie z zapytaniem „punkty_rekrutacyjne (2)” w skoroszycie." type="5" refreshedVersion="8" background="1" saveData="1">
    <dbPr connection="Provider=Microsoft.Mashup.OleDb.1;Data Source=$Workbook$;Location=&quot;punkty_rekrutacyjne (2)&quot;;Extended Properties=&quot;&quot;" command="SELECT * FROM [punkty_rekrutacyjne (2)]"/>
  </connection>
  <connection id="3" xr16:uid="{5FA054A6-77DA-407F-A8EC-EC4A4F4EB5AD}" keepAlive="1" name="Zapytanie — punkty_rekrutacyjne (3)" description="Połączenie z zapytaniem „punkty_rekrutacyjne (3)” w skoroszycie." type="5" refreshedVersion="8" background="1" saveData="1">
    <dbPr connection="Provider=Microsoft.Mashup.OleDb.1;Data Source=$Workbook$;Location=&quot;punkty_rekrutacyjne (3)&quot;;Extended Properties=&quot;&quot;" command="SELECT * FROM [punkty_rekrutacyjne (3)]"/>
  </connection>
  <connection id="4" xr16:uid="{2584782D-E4FA-4BA3-8B68-73DDBF0B5334}" keepAlive="1" name="Zapytanie — punkty_rekrutacyjne (4)" description="Połączenie z zapytaniem „punkty_rekrutacyjne (4)” w skoroszycie." type="5" refreshedVersion="0" background="1">
    <dbPr connection="Provider=Microsoft.Mashup.OleDb.1;Data Source=$Workbook$;Location=&quot;punkty_rekrutacyjne (4)&quot;;Extended Properties=&quot;&quot;" command="SELECT * FROM [punkty_rekrutacyjne (4)]"/>
  </connection>
  <connection id="5" xr16:uid="{E351C42A-55BD-4CFC-A5D1-2BF9446378F8}" keepAlive="1" name="Zapytanie — punkty_rekrutacyjne (5)" description="Połączenie z zapytaniem „punkty_rekrutacyjne (5)” w skoroszycie." type="5" refreshedVersion="8" background="1" saveData="1">
    <dbPr connection="Provider=Microsoft.Mashup.OleDb.1;Data Source=$Workbook$;Location=&quot;punkty_rekrutacyjne (5)&quot;;Extended Properties=&quot;&quot;" command="SELECT * FROM [punkty_rekrutacyjne (5)]"/>
  </connection>
  <connection id="6" xr16:uid="{4C4CD1C4-905B-4657-895F-3998DE26B56B}" keepAlive="1" name="Zapytanie — punkty_rekrutacyjne (6)" description="Połączenie z zapytaniem „punkty_rekrutacyjne (6)” w skoroszycie." type="5" refreshedVersion="8" background="1" saveData="1">
    <dbPr connection="Provider=Microsoft.Mashup.OleDb.1;Data Source=$Workbook$;Location=&quot;punkty_rekrutacyjne (6)&quot;;Extended Properties=&quot;&quot;" command="SELECT * FROM [punkty_rekrutacyjne (6)]"/>
  </connection>
  <connection id="7" xr16:uid="{A30C2746-97E1-4C85-B05C-A99B5EF04086}" keepAlive="1" name="Zapytanie — punkty_rekrutacyjne (7)" description="Połączenie z zapytaniem „punkty_rekrutacyjne (7)” w skoroszycie." type="5" refreshedVersion="8" background="1" saveData="1">
    <dbPr connection="Provider=Microsoft.Mashup.OleDb.1;Data Source=$Workbook$;Location=&quot;punkty_rekrutacyjne (7)&quot;;Extended Properties=&quot;&quot;" command="SELECT * FROM [punkty_rekrutacyjne (7)]"/>
  </connection>
</connections>
</file>

<file path=xl/sharedStrings.xml><?xml version="1.0" encoding="utf-8"?>
<sst xmlns="http://schemas.openxmlformats.org/spreadsheetml/2006/main" count="5274" uniqueCount="701">
  <si>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</si>
  <si>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</si>
  <si>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</si>
  <si>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</si>
  <si>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</si>
  <si>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</si>
  <si>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</si>
  <si>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</si>
  <si>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</si>
  <si>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</si>
  <si>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</si>
  <si>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</si>
  <si>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</si>
  <si>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</si>
  <si>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</si>
  <si>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</si>
  <si>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</si>
  <si>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</si>
  <si>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</si>
  <si>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</si>
  <si>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</si>
  <si>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</si>
  <si>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</si>
  <si>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</si>
  <si>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</si>
  <si>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</si>
  <si>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</si>
  <si>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</si>
  <si>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</si>
  <si>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</si>
  <si>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</si>
  <si>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</si>
  <si>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</si>
  <si>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</si>
  <si>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</si>
  <si>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</si>
  <si>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</si>
  <si>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</si>
  <si>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</si>
  <si>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</si>
  <si>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</si>
  <si>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</si>
  <si>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</si>
  <si>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</si>
  <si>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</si>
  <si>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</si>
  <si>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</si>
  <si>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</si>
  <si>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</si>
  <si>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</si>
  <si>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</si>
  <si>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</si>
  <si>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</si>
  <si>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</si>
  <si>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</si>
  <si>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</si>
  <si>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</si>
  <si>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</si>
  <si>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</si>
  <si>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</si>
  <si>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</si>
  <si>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</si>
  <si>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</si>
  <si>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</si>
  <si>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</si>
  <si>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</si>
  <si>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</si>
  <si>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</si>
  <si>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</si>
  <si>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</si>
  <si>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</si>
  <si>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</si>
  <si>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</si>
  <si>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</si>
  <si>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</si>
  <si>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</si>
  <si>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</si>
  <si>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</si>
  <si>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</si>
  <si>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</si>
  <si>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</si>
  <si>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</si>
  <si>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</si>
  <si>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</si>
  <si>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</si>
  <si>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</si>
  <si>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</si>
  <si>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</si>
  <si>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</si>
  <si>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</si>
  <si>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</si>
  <si>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</si>
  <si>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</si>
  <si>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</si>
  <si>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</si>
  <si>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</si>
  <si>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</si>
  <si>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</si>
  <si>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</si>
  <si>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</si>
  <si>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</si>
  <si>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</si>
  <si>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</si>
  <si>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</si>
  <si>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</si>
  <si>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</si>
  <si>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</si>
  <si>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</si>
  <si>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</si>
  <si>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</si>
  <si>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</si>
  <si>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</si>
  <si>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</si>
  <si>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</si>
  <si>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</si>
  <si>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</si>
  <si>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</si>
  <si>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</si>
  <si>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</si>
  <si>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</si>
  <si>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</si>
  <si>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</si>
  <si>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</si>
  <si>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</si>
  <si>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</si>
  <si>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</si>
  <si>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</si>
  <si>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</si>
  <si>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</si>
  <si>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</si>
  <si>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</si>
  <si>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</si>
  <si>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</si>
  <si>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</si>
  <si>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</si>
  <si>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</si>
  <si>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</si>
  <si>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</si>
  <si>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</si>
  <si>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</si>
  <si>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</si>
  <si>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</si>
  <si>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</si>
  <si>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</si>
  <si>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</si>
  <si>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</si>
  <si>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</si>
  <si>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</si>
  <si>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</si>
  <si>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</si>
  <si>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</si>
  <si>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</si>
  <si>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</si>
  <si>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</si>
  <si>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</si>
  <si>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</si>
  <si>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</si>
  <si>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</si>
  <si>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</si>
  <si>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</si>
  <si>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</si>
  <si>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</si>
  <si>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</si>
  <si>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</si>
  <si>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</si>
  <si>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</si>
  <si>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</si>
  <si>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</si>
  <si>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</si>
  <si>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</si>
  <si>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</si>
  <si>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</si>
  <si>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</si>
  <si>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</si>
  <si>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</si>
  <si>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</si>
  <si>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</si>
  <si>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</si>
  <si>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</si>
  <si>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</si>
  <si>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</si>
  <si>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</si>
  <si>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</si>
  <si>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</si>
  <si>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</si>
  <si>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</si>
  <si>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</si>
  <si>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</si>
  <si>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</si>
  <si>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</si>
  <si>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</si>
  <si>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</si>
  <si>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</si>
  <si>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</si>
  <si>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</si>
  <si>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</si>
  <si>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</si>
  <si>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</si>
  <si>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</si>
  <si>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</si>
  <si>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</si>
  <si>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</si>
  <si>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</si>
  <si>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</si>
  <si>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</si>
  <si>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</si>
  <si>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</si>
  <si>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</si>
  <si>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</si>
  <si>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</si>
  <si>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</si>
  <si>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</si>
  <si>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</si>
  <si>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</si>
  <si>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</si>
  <si>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</si>
  <si>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</si>
  <si>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</si>
  <si>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</si>
  <si>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</si>
  <si>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</si>
  <si>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</si>
  <si>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</si>
  <si>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</si>
  <si>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</si>
  <si>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</si>
  <si>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</si>
  <si>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</si>
  <si>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</si>
  <si>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</si>
  <si>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</si>
  <si>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</si>
  <si>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</si>
  <si>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</si>
  <si>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</si>
  <si>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</si>
  <si>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</si>
  <si>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</si>
  <si>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</si>
  <si>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</si>
  <si>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</si>
  <si>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</si>
  <si>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</si>
  <si>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</si>
  <si>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</si>
  <si>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</si>
  <si>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</si>
  <si>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</si>
  <si>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</si>
  <si>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</si>
  <si>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</si>
  <si>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</si>
  <si>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</si>
  <si>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</si>
  <si>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</si>
  <si>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</si>
  <si>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</si>
  <si>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</si>
  <si>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</si>
  <si>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</si>
  <si>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</si>
  <si>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</si>
  <si>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</si>
  <si>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</si>
  <si>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</si>
  <si>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</si>
  <si>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</si>
  <si>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</si>
  <si>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</si>
  <si>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</si>
  <si>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MaźNiewski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</si>
  <si>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</si>
  <si>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</si>
  <si>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</si>
  <si>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</si>
  <si>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</si>
  <si>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</si>
  <si>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</si>
  <si>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</si>
  <si>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</si>
  <si>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</si>
  <si>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</si>
  <si>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</si>
  <si>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Dľbrowski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</si>
  <si>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</si>
  <si>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</si>
  <si>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</si>
  <si>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</si>
  <si>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</si>
  <si>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</si>
  <si>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</si>
  <si>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</si>
  <si>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</si>
  <si>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</si>
  <si>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</si>
  <si>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JoźWiak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</si>
  <si>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</si>
  <si>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</si>
  <si>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</si>
  <si>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</si>
  <si>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</si>
  <si>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</si>
  <si>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</si>
  <si>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</si>
  <si>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</si>
  <si>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Wójcik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</si>
  <si>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</si>
  <si>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</si>
  <si>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</si>
  <si>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</si>
  <si>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</si>
  <si>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</si>
  <si>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</si>
  <si>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</si>
  <si>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</si>
  <si>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</si>
  <si>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</si>
  <si>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</si>
  <si>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</si>
  <si>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</si>
  <si>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</si>
  <si>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</si>
  <si>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</si>
  <si>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</si>
  <si>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</si>
  <si>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</si>
  <si>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</si>
  <si>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</si>
  <si>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</si>
  <si>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</si>
  <si>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</si>
  <si>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</si>
  <si>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</si>
  <si>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</si>
  <si>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</si>
  <si>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</si>
  <si>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</si>
  <si>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</si>
  <si>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</si>
  <si>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</si>
  <si>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</si>
  <si>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</si>
  <si>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</si>
  <si>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</si>
  <si>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</si>
  <si>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</si>
  <si>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</si>
  <si>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</si>
  <si>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</si>
  <si>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</si>
  <si>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</si>
  <si>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</si>
  <si>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</si>
  <si>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</si>
  <si>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</si>
  <si>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</si>
  <si>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</si>
  <si>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</si>
  <si>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</si>
  <si>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</si>
  <si>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</si>
  <si>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</si>
  <si>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</si>
  <si>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</si>
  <si>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</si>
  <si>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</si>
  <si>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</si>
  <si>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</si>
  <si>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</si>
  <si>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</si>
  <si>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</si>
  <si>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</si>
  <si>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</si>
  <si>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</si>
  <si>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</si>
  <si>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</si>
  <si>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</si>
  <si>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</si>
  <si>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</si>
  <si>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</si>
  <si>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</si>
  <si>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</si>
  <si>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</si>
  <si>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</si>
  <si>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</si>
  <si>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</si>
  <si>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</si>
  <si>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</si>
  <si>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</si>
  <si>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</si>
  <si>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</si>
  <si>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</si>
  <si>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</si>
  <si>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</si>
  <si>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</si>
  <si>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</si>
  <si>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</si>
  <si>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</si>
  <si>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</si>
  <si>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</si>
  <si>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</si>
  <si>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Górlikowski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</si>
  <si>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</si>
  <si>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</si>
  <si>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</si>
  <si>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</si>
  <si>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</si>
  <si>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</si>
  <si>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</si>
  <si>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</si>
  <si>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</si>
  <si>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</si>
  <si>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</si>
  <si>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</si>
  <si>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</si>
  <si>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</si>
  <si>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</si>
  <si>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</si>
  <si>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</si>
  <si>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</si>
  <si>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</si>
  <si>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</si>
  <si>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</si>
  <si>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</si>
  <si>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</si>
  <si>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</si>
  <si>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</si>
  <si>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</si>
  <si>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</si>
  <si>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</si>
  <si>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</si>
  <si>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</si>
  <si>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</si>
  <si>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</si>
  <si>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</si>
  <si>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</si>
  <si>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</si>
  <si>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</si>
  <si>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</si>
  <si>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</si>
  <si>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</si>
  <si>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</si>
  <si>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</si>
  <si>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</si>
  <si>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</si>
  <si>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</si>
  <si>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</si>
  <si>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</si>
  <si>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</si>
  <si>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</si>
  <si>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</si>
  <si>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</si>
  <si>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</si>
  <si>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</si>
  <si>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</si>
  <si>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</si>
  <si>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</si>
  <si>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</si>
  <si>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</si>
  <si>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</si>
  <si>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</si>
  <si>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</si>
  <si>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</si>
  <si>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</si>
  <si>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</si>
  <si>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</si>
  <si>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</si>
  <si>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</si>
  <si>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</si>
  <si>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</si>
  <si>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</si>
  <si>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</si>
  <si>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</si>
  <si>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</si>
  <si>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</si>
  <si>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</si>
  <si>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</si>
  <si>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</si>
  <si>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</si>
  <si>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</si>
  <si>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</si>
  <si>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GnieźDzinska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</si>
  <si>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</si>
  <si>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</si>
  <si>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</si>
  <si>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</si>
  <si>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</si>
  <si>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</si>
  <si>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</si>
  <si>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</si>
  <si>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</si>
  <si>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</si>
  <si>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</si>
  <si>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</si>
  <si>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</si>
  <si>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</si>
  <si>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</si>
  <si>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</si>
  <si>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</si>
  <si>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</si>
  <si>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</si>
  <si>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</si>
  <si>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</si>
  <si>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</si>
  <si>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</si>
  <si>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</si>
  <si>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</si>
  <si>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</si>
  <si>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</si>
  <si>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</si>
  <si>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</si>
  <si>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</si>
  <si>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</si>
  <si>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</si>
  <si>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</si>
  <si>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</si>
  <si>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</si>
  <si>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</si>
  <si>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</si>
  <si>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</si>
  <si>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</si>
  <si>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</si>
  <si>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</si>
  <si>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Górski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</si>
  <si>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</si>
  <si>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</si>
  <si>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</si>
  <si>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</si>
  <si>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</si>
  <si>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</si>
  <si>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</si>
  <si>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</si>
  <si>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</si>
  <si>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</si>
  <si>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</si>
  <si>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</si>
  <si>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</si>
  <si>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</si>
  <si>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</si>
  <si>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</si>
  <si>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</si>
  <si>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</si>
  <si>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</si>
  <si>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</si>
  <si>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</si>
  <si>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</si>
  <si>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</si>
  <si>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</si>
  <si>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</si>
  <si>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</si>
  <si>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</si>
  <si>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</si>
  <si>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</si>
  <si>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</si>
  <si>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</si>
  <si>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</si>
  <si>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</si>
  <si>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</si>
  <si>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</si>
  <si>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Górecki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</si>
  <si>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</si>
  <si>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</si>
  <si>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</si>
  <si>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</si>
  <si>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</si>
  <si>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</si>
  <si>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</si>
  <si>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</si>
  <si>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</si>
  <si>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</si>
  <si>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</si>
  <si>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</si>
  <si>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</si>
  <si>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</si>
  <si>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</si>
  <si>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</si>
  <si>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</si>
  <si>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</si>
  <si>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</si>
  <si>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</si>
  <si>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</si>
  <si>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</si>
  <si>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</si>
  <si>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</si>
  <si>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</si>
  <si>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</si>
  <si>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</si>
  <si>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</si>
  <si>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</si>
  <si>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</si>
  <si>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</si>
  <si>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</si>
  <si>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</si>
  <si>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</si>
  <si>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</si>
  <si>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</si>
  <si>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</si>
  <si>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</si>
  <si>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</si>
  <si>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</si>
  <si>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</si>
  <si>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</si>
  <si>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</si>
  <si>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</si>
  <si>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</si>
  <si>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</si>
  <si>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</si>
  <si>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</si>
  <si>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</si>
  <si>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</si>
  <si>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</si>
  <si>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</si>
  <si>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</si>
  <si>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</si>
  <si>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</si>
  <si>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</si>
  <si>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</si>
  <si>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</si>
  <si>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</si>
  <si>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</si>
  <si>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</si>
  <si>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Mľdry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</si>
  <si>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</si>
  <si>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</si>
  <si>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</si>
  <si>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</si>
  <si>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</si>
  <si>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</si>
  <si>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</si>
  <si>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</si>
  <si>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</si>
  <si>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</si>
  <si>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</si>
  <si>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</si>
  <si>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</si>
  <si>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</si>
  <si>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</si>
  <si>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</si>
  <si>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</si>
  <si>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</si>
  <si>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</si>
  <si>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</si>
  <si>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</si>
  <si>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</si>
  <si>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</si>
  <si>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</si>
  <si>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</si>
  <si>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</si>
  <si>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</si>
  <si>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</si>
  <si>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</si>
  <si>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</si>
  <si>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</si>
  <si>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</si>
  <si>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</si>
  <si>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</si>
  <si>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</si>
  <si>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</si>
  <si>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</si>
  <si>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</si>
  <si>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</si>
  <si>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</si>
  <si>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</si>
  <si>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</si>
  <si>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</si>
  <si>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</si>
  <si>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</si>
  <si>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</si>
  <si>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</si>
  <si>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</si>
  <si>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</si>
  <si>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</si>
  <si>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Etykiety wierszy</t>
  </si>
  <si>
    <t>(puste)</t>
  </si>
  <si>
    <t>Suma końcowa</t>
  </si>
  <si>
    <t>Suma z SREDNIA</t>
  </si>
  <si>
    <t>Etykiety kolumn</t>
  </si>
  <si>
    <t>0 Suma</t>
  </si>
  <si>
    <t>KWALI</t>
  </si>
  <si>
    <t>Kolumna1</t>
  </si>
  <si>
    <t>Liczba ocen</t>
  </si>
  <si>
    <t>polski</t>
  </si>
  <si>
    <t>matma</t>
  </si>
  <si>
    <t>geografia</t>
  </si>
  <si>
    <t>biologia</t>
  </si>
  <si>
    <t>dop</t>
  </si>
  <si>
    <t>dos</t>
  </si>
  <si>
    <t>db</t>
  </si>
  <si>
    <t>bdb</t>
  </si>
  <si>
    <t>cel</t>
  </si>
  <si>
    <t>Liczba z Geog</t>
  </si>
  <si>
    <t>egzaminy</t>
  </si>
  <si>
    <t>Swistek;Damian;0;4;4;5;6;6;62;13;26;67;62</t>
  </si>
  <si>
    <t>Kolumna2</t>
  </si>
  <si>
    <t>Kolumna3</t>
  </si>
  <si>
    <t>suma</t>
  </si>
  <si>
    <t>Liczba z suma</t>
  </si>
  <si>
    <t>Kolumna4</t>
  </si>
  <si>
    <t>Kolumna5</t>
  </si>
  <si>
    <t>Kolumna6</t>
  </si>
  <si>
    <t>Liczba z Kolumna6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</si>
</sst>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NumberFormat="1" applyFill="1"/>
  </cellXfs>
  <cellStyles count="1">
    <cellStyle name="Normalny" xfId="0" builtinId="0"/>
  </cellStyles>
  <dxfs count="42">
    <dxf>
      <numFmt numFmtId="0" formatCode="General"/>
      <fill>
        <patternFill patternType="solid">
          <fgColor indexed="64"/>
          <bgColor rgb="FFFF000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000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ktor Gleń" refreshedDate="45258.544862962961" createdVersion="8" refreshedVersion="8" minRefreshableVersion="3" recordCount="515" xr:uid="{9FE37C13-F91C-404E-9470-D03B244D13A0}">
  <cacheSource type="worksheet">
    <worksheetSource ref="A1:M1048576" sheet="89.1"/>
  </cacheSource>
  <cacheFields count="13">
    <cacheField name="Nazwisko" numFmtId="0">
      <sharedItems containsBlank="1" count="486">
        <s v="Swistek"/>
        <s v="Kowalik"/>
        <s v="Hintzke"/>
        <s v="Grzelecki"/>
        <s v="Hinz"/>
        <s v="Wasiluk"/>
        <s v="Wasilewski"/>
        <s v="Silakowski"/>
        <s v="Kaftan"/>
        <s v="Pettka"/>
        <s v="Zygmunt"/>
        <s v="Lukasik"/>
        <s v="Hanczarek"/>
        <s v="Samulczyk"/>
        <s v="Rutkiewicz"/>
        <s v="Bialaszewski"/>
        <s v="Berezniewicz"/>
        <s v="Sobol"/>
        <s v="Kowalczyk"/>
        <s v="Senger"/>
        <s v="Sadowska"/>
        <s v="Wojcicki"/>
        <s v="Szczepkowski"/>
        <s v="Stanislawska"/>
        <s v="Salanowska"/>
        <s v="Skrzydlak"/>
        <s v="Koszlaga"/>
        <s v="Glowinska"/>
        <s v="Sautycz"/>
        <s v="Kowalczuk"/>
        <s v="Sochacka"/>
        <s v="Filarska"/>
        <s v="Przestrzelski"/>
        <s v="Labuda"/>
        <s v="Broukin"/>
        <s v="Kozlowska"/>
        <s v="Jakubowski"/>
        <s v="Sarnowski"/>
        <s v="Riegel"/>
        <s v="Wierzbicki"/>
        <s v="Sachse"/>
        <s v="Jurewicz"/>
        <s v="Steinborn"/>
        <s v="Siminski"/>
        <s v="Machalski"/>
        <s v="Porydzaj"/>
        <s v="Spanowski"/>
        <s v="Zmurko"/>
        <s v="Sibiga"/>
        <s v="Makowska"/>
        <s v="Machol"/>
        <s v="Szmitko"/>
        <s v="Leman"/>
        <s v="Rembisz"/>
        <s v="Stankiewicz"/>
        <s v="Zurek"/>
        <s v="Reczmin"/>
        <s v="Swierszcz"/>
        <s v="Wizniewski"/>
        <s v="Perez "/>
        <s v="Adamiak"/>
        <s v="Zylinska"/>
        <s v="Kulkowska"/>
        <s v="Dzierzak"/>
        <s v="Engel"/>
        <s v="Yuksek"/>
        <s v="Zdrojewska"/>
        <s v="Zgadzaj"/>
        <s v="Zawisza"/>
        <s v="Duszota"/>
        <s v="Nowak"/>
        <s v="Lyszcz"/>
        <s v="Strack"/>
        <s v="Mazurkiewicz"/>
        <s v="Potocki"/>
        <s v="Furmaniak"/>
        <s v="Strupiechowski"/>
        <s v="Reclaw"/>
        <s v="Tomaszewski"/>
        <s v="Szczepanska"/>
        <s v="Spychala"/>
        <s v="Szczucki"/>
        <s v="Marzec"/>
        <s v="Rembiewski"/>
        <s v="Geszczynski"/>
        <s v="Wamka"/>
        <s v="Bialkowska"/>
        <s v="Kulakowski"/>
        <s v="Przytula"/>
        <s v="Bsk"/>
        <s v="Derek"/>
        <s v="Felisiak"/>
        <s v="Lupa"/>
        <s v="Wojciechowska"/>
        <s v="Pieterson"/>
        <s v="Hrywniak"/>
        <s v="Ciosinski"/>
        <s v="Helinska"/>
        <s v="Frankowska"/>
        <s v="Brydzinski"/>
        <s v="Mrozik"/>
        <s v="Klein"/>
        <s v="Strehlke"/>
        <s v="Ciesielska"/>
        <s v="Wydrzynski"/>
        <s v="Beniuszys"/>
        <s v="Witkowski"/>
        <s v="Dsbrowski"/>
        <s v="Procinska"/>
        <s v="Radziszewski"/>
        <s v="Kolodziejczyk"/>
        <s v="Radomski"/>
        <s v="Lange"/>
        <s v="Kornatowski"/>
        <s v="Pistek"/>
        <s v="Jurczyk"/>
        <s v="Cieslik"/>
        <s v="Trzebiatowska"/>
        <s v="Kluziak"/>
        <s v="Mierzejewski"/>
        <s v="Szreder"/>
        <s v="Rybinski"/>
        <s v="Burza"/>
        <s v="Wojcik"/>
        <s v="Pawelec"/>
        <s v="Micun"/>
        <s v="Jablonski"/>
        <s v="Kwidczynska"/>
        <s v="Leoniuk"/>
        <s v="Tomaszewska"/>
        <s v="Kurasik"/>
        <s v="Grzsdzielska"/>
        <s v="Krynicki"/>
        <s v="Miszkin"/>
        <s v="Wilk"/>
        <s v="Gibas"/>
        <s v="Nowakowska"/>
        <s v="Broszkow"/>
        <s v="Jama"/>
        <s v="Chojnacki"/>
        <s v="Klebba"/>
        <s v="Tomczyk"/>
        <s v="Wojciechowski"/>
        <s v="Glac"/>
        <s v="Lewita"/>
        <s v="Kurowska"/>
        <s v="Lutczyk"/>
        <s v="Laskowski"/>
        <s v="Adamczyk"/>
        <s v="Wolski"/>
        <s v="Dsbrowa"/>
        <s v="Jackowska"/>
        <s v="Korenkiewicz"/>
        <s v="Iwanowski"/>
        <s v="Arendt"/>
        <s v="Tarkowska"/>
        <s v="Murczynska"/>
        <s v="Kado"/>
        <s v="Wieczerzak"/>
        <s v="Jakudczyk"/>
        <s v="Gryniewicz"/>
        <s v="Kaliszuk"/>
        <s v="Majtas"/>
        <s v="Grzesiak"/>
        <s v="Freda"/>
        <s v="Janczynski"/>
        <s v="Kossakowska"/>
        <s v="Korda"/>
        <s v="Klukowska"/>
        <s v="Araucz"/>
        <s v="Kuban"/>
        <s v="Rutkowski"/>
        <s v="MaźNiewski"/>
        <s v="Pawlak"/>
        <s v="Zasowska"/>
        <s v="Korkosz"/>
        <s v="Olczak"/>
        <s v="Kaminski"/>
        <s v="Wlodarczyk"/>
        <s v="Grubba"/>
        <s v="Ligman"/>
        <s v="Filbrandt"/>
        <s v="Formela"/>
        <s v="Dľbrowski"/>
        <s v="Rowinski"/>
        <s v="Szymanska"/>
        <s v="Gozdalik"/>
        <s v="Pinker"/>
        <s v="Jaglowski"/>
        <s v="Wendt"/>
        <s v="Obarowska"/>
        <s v="Baranowska"/>
        <s v="Bonislawska"/>
        <s v="JoźWiak"/>
        <s v="Wejner"/>
        <s v="Wojcicka"/>
        <s v="Koprowski"/>
        <s v="Cicherski"/>
        <s v="Olitkowska"/>
        <s v="Majewski"/>
        <s v="Podbereski"/>
        <s v="Wójcik"/>
        <s v="Piotrowski"/>
        <s v="Bialek"/>
        <s v="Galla"/>
        <s v="Glasmann"/>
        <s v="Aniol"/>
        <s v="Cuper"/>
        <s v="Becla"/>
        <s v="Grodzki"/>
        <s v="Ulwan"/>
        <s v="Goszczynski"/>
        <s v="Bigos"/>
        <s v="Waclawski"/>
        <s v="Wludyka"/>
        <s v="Florek"/>
        <s v="Korbus"/>
        <s v="Piechalski"/>
        <s v="Depczynski"/>
        <s v="Erbel"/>
        <s v="Kutnik"/>
        <s v="Dabrowski"/>
        <s v="Ciupa"/>
        <s v="Michalak"/>
        <s v="Mieczkowski"/>
        <s v="Jaglowska"/>
        <s v="Czechowska"/>
        <s v="Domanski"/>
        <s v="Kotowska"/>
        <s v="Nieradko"/>
        <s v="Mendrek"/>
        <s v="Trawicki"/>
        <s v="Sobon"/>
        <s v="Cejnog"/>
        <s v="Jazkowiec"/>
        <s v="Jarosiewicz"/>
        <s v="Kmiecik"/>
        <s v="Kilanowska"/>
        <s v="Markowiak"/>
        <s v="Sikora"/>
        <s v="Szczuplinska"/>
        <s v="Szubarczyk"/>
        <s v="Krefta"/>
        <s v="Malinowski"/>
        <s v="Czerlonek"/>
        <s v="Szostakowska"/>
        <s v="Kaleta"/>
        <s v="Kocur"/>
        <s v="Wit"/>
        <s v="Rybienik"/>
        <s v="Puzlecka"/>
        <s v="Juralewicz"/>
        <s v="Piwowarek"/>
        <s v="Jurczak"/>
        <s v="Ogrodowczyk"/>
        <s v="Strojek"/>
        <s v="Zaremba"/>
        <s v="Gorska"/>
        <s v="Garus"/>
        <s v="Siemistkowska"/>
        <s v="Ulewicz"/>
        <s v="Tokarska"/>
        <s v="Krupa"/>
        <s v="Swirk"/>
        <s v="Kizielewicz"/>
        <s v="Kecler"/>
        <s v="Zochowska"/>
        <s v="Lewandowska"/>
        <s v="Górlikowski"/>
        <s v="Kowalska"/>
        <s v="Katende"/>
        <s v="Tokarz"/>
        <s v="Radosz"/>
        <s v="Komorowska"/>
        <s v="Zakrzewska"/>
        <s v="Rohde"/>
        <s v="Smoliniec"/>
        <s v="Paluchowski"/>
        <s v="Bielawski"/>
        <s v="Pawlun"/>
        <s v="Zielinski"/>
        <s v="Majchrzak"/>
        <s v="Koczakowska"/>
        <s v="Brzozowski"/>
        <s v="Jakubczyk"/>
        <s v="Krol"/>
        <s v="Bialy"/>
        <s v="Drozd"/>
        <s v="Srokowska"/>
        <s v="Cejman"/>
        <s v="Stambuldzys"/>
        <s v="Adryan"/>
        <s v="Kwidzinski"/>
        <s v="Ostrowska"/>
        <s v="Karmasz"/>
        <s v="Smiecinska"/>
        <s v="Czecholinska"/>
        <s v="PodraZka"/>
        <s v="Kmita"/>
        <s v="Gachewicz"/>
        <s v="Pilewski"/>
        <s v="Paliniewicz"/>
        <s v="Lubinska"/>
        <s v="Konstanski"/>
        <s v="Warda"/>
        <s v="Mrozek"/>
        <s v="Drapinska"/>
        <s v="Dawidowska"/>
        <s v="Lesiak"/>
        <s v="Szarmach"/>
        <s v="Burghard"/>
        <s v="Michalska"/>
        <s v="Mezynska"/>
        <s v="Kaminska"/>
        <s v="Edel"/>
        <s v="Gadomska"/>
        <s v="Bieniasz"/>
        <s v="Kozlowski"/>
        <s v="Karewicz"/>
        <s v="Hinca"/>
        <s v="Mielcarz"/>
        <s v="Zebrowski"/>
        <s v="Janik"/>
        <s v="Radziun"/>
        <s v="Stawirej"/>
        <s v="Brankiewicz"/>
        <s v="Wojniusz"/>
        <s v="Borowiec"/>
        <s v="Kuszner"/>
        <s v="Pawlowski"/>
        <s v="Boleski"/>
        <s v="GnieźDzinska"/>
        <s v="Gazarkiewicz"/>
        <s v="Gawinkowski"/>
        <s v="Lendzion"/>
        <s v="Skrzek"/>
        <s v="Reda"/>
        <s v="Krolikowska"/>
        <s v="Szydlowski"/>
        <s v="Sawicka"/>
        <s v="Jakubiak"/>
        <s v="Maciejewski"/>
        <s v="Kachniarz"/>
        <s v="Pluzinska"/>
        <s v="Domachowska"/>
        <s v="Skrodzki"/>
        <s v="Skoropinski"/>
        <s v="Zak"/>
        <s v="Hildebrandt"/>
        <s v="Papciak"/>
        <s v="Malanowski"/>
        <s v="Osojca"/>
        <s v="Szulfer"/>
        <s v="Konieczka"/>
        <s v="Komasinska"/>
        <s v="Gajdecka"/>
        <s v="Galikowska"/>
        <s v="Schmidtke"/>
        <s v="Romanowska"/>
        <s v="Kukulski"/>
        <s v="Wakuluk"/>
        <s v="Wabiszewska"/>
        <s v="Bialowss"/>
        <s v="Gondek"/>
        <s v="Górski"/>
        <s v="Szlage"/>
        <s v="Stiewa"/>
        <s v="Janiszewska"/>
        <s v="Orlowski"/>
        <s v="Kulik"/>
        <s v="Szymaniak"/>
        <s v="Soja"/>
        <s v="Macholla"/>
        <s v="Duchcik"/>
        <s v="Subocz"/>
        <s v="Matusiewicz"/>
        <s v="Czapkowski"/>
        <s v="Cudzilo"/>
        <s v="Frost"/>
        <s v="Tylec"/>
        <s v="Niewierowska"/>
        <s v="Bankowski"/>
        <s v="Stopinska"/>
        <s v="Odya"/>
        <s v="Jaroszek"/>
        <s v="Deszcz"/>
        <s v="Bujalski"/>
        <s v="Kowalina"/>
        <s v="Broner"/>
        <s v="Majsik"/>
        <s v="Borkowski"/>
        <s v="Górecki"/>
        <s v="Gerygk"/>
        <s v="Gerono"/>
        <s v="Dsbkowska"/>
        <s v="Lang"/>
        <s v="Glowacz"/>
        <s v="Olstowska"/>
        <s v="Kik"/>
        <s v="Chajecki"/>
        <s v="Wizniewska"/>
        <s v="Szewczyk"/>
        <s v="Basek"/>
        <s v="Stiburska"/>
        <s v="Dreger"/>
        <s v="Sorr"/>
        <s v="Marjanski"/>
        <s v="Sokolnicka"/>
        <s v="Sciebur"/>
        <s v="Polubinski"/>
        <s v="Makarski"/>
        <s v="Freitag"/>
        <s v="Aftanas"/>
        <s v="Polonska"/>
        <s v="Piwowarska"/>
        <s v="Pomierska"/>
        <s v="Sulek"/>
        <s v="Uszkiewicz"/>
        <s v="Wentland"/>
        <s v="Zebala"/>
        <s v="Chudzik"/>
        <s v="Jedrzejewski"/>
        <s v="Hajdamowicz"/>
        <s v="Ropel"/>
        <s v="Budzynski"/>
        <s v="Zbieska"/>
        <s v="Skrzynska"/>
        <s v="Karmazyn"/>
        <s v="Bienkowska"/>
        <s v="Chabowski"/>
        <s v="Markiewicz"/>
        <s v="Dalek"/>
        <s v="Klos"/>
        <s v="Kedzierski"/>
        <s v="Irek"/>
        <s v="Smal"/>
        <s v="Muczynski"/>
        <s v="Butajlo"/>
        <s v="Kass"/>
        <s v="Jenda"/>
        <s v="Markowski"/>
        <s v="Mľdry"/>
        <s v="Ostwald"/>
        <s v="Begdon"/>
        <s v="Panfil"/>
        <s v="Wnuczynska"/>
        <s v="Rychter"/>
        <s v="Gasinski"/>
        <s v="Toczek"/>
        <s v="Sokolowska"/>
        <s v="Zawizlak"/>
        <s v="Golunska"/>
        <s v="Piskor"/>
        <s v="Szumala"/>
        <s v="Jakuszewska"/>
        <s v="Jezierska"/>
        <s v="Kisiela"/>
        <s v="Macierzynska"/>
        <s v="Sosnowski"/>
        <s v="Winiarczyk"/>
        <s v="Bialkowski"/>
        <s v="Lehmann"/>
        <s v="Gnacinski"/>
        <s v="Marchewicz"/>
        <s v="Zurowski"/>
        <s v="Morawski"/>
        <s v="Sitarska"/>
        <s v="Bianga"/>
        <s v="Jank"/>
        <s v="Janukowicz"/>
        <s v="Richter"/>
        <s v="Zarzeczanski"/>
        <s v="Jasik"/>
        <s v="Krawiec"/>
        <s v="Olszowka"/>
        <s v="Wieruszewski"/>
        <s v="Jarosz"/>
        <s v="Daczkowska"/>
        <s v="Bastian"/>
        <s v="Lsczynska"/>
        <s v="Szubiga"/>
        <s v="Winiarski"/>
        <s v="Mazurowski"/>
        <s v="Olewnik"/>
        <s v="Kruz"/>
        <m/>
      </sharedItems>
    </cacheField>
    <cacheField name="Imie" numFmtId="0">
      <sharedItems containsBlank="1"/>
    </cacheField>
    <cacheField name="Osiagniecia" numFmtId="0">
      <sharedItems containsString="0" containsBlank="1" containsNumber="1" containsInteger="1" minValue="0" maxValue="8" count="10">
        <n v="0"/>
        <n v="7"/>
        <n v="8"/>
        <n v="5"/>
        <n v="6"/>
        <n v="1"/>
        <n v="4"/>
        <n v="2"/>
        <n v="3"/>
        <m/>
      </sharedItems>
    </cacheField>
    <cacheField name="Zachowanie" numFmtId="0">
      <sharedItems containsString="0" containsBlank="1" containsNumber="1" containsInteger="1" minValue="2" maxValue="6" count="6">
        <n v="4"/>
        <n v="6"/>
        <n v="3"/>
        <n v="5"/>
        <n v="2"/>
        <m/>
      </sharedItems>
    </cacheField>
    <cacheField name="JP" numFmtId="0">
      <sharedItems containsString="0" containsBlank="1" containsNumber="1" containsInteger="1" minValue="2" maxValue="6"/>
    </cacheField>
    <cacheField name="Mat" numFmtId="0">
      <sharedItems containsString="0" containsBlank="1" containsNumber="1" containsInteger="1" minValue="2" maxValue="6"/>
    </cacheField>
    <cacheField name="Biol" numFmtId="0">
      <sharedItems containsString="0" containsBlank="1" containsNumber="1" containsInteger="1" minValue="2" maxValue="6"/>
    </cacheField>
    <cacheField name="Geog" numFmtId="0">
      <sharedItems containsString="0" containsBlank="1" containsNumber="1" containsInteger="1" minValue="2" maxValue="6"/>
    </cacheField>
    <cacheField name="GHP" numFmtId="0">
      <sharedItems containsString="0" containsBlank="1" containsNumber="1" containsInteger="1" minValue="1" maxValue="100"/>
    </cacheField>
    <cacheField name="GHH" numFmtId="0">
      <sharedItems containsString="0" containsBlank="1" containsNumber="1" containsInteger="1" minValue="1" maxValue="100"/>
    </cacheField>
    <cacheField name="GMM" numFmtId="0">
      <sharedItems containsString="0" containsBlank="1" containsNumber="1" containsInteger="1" minValue="1" maxValue="100"/>
    </cacheField>
    <cacheField name="GMP" numFmtId="0">
      <sharedItems containsString="0" containsBlank="1" containsNumber="1" containsInteger="1" minValue="1" maxValue="100"/>
    </cacheField>
    <cacheField name="GJP" numFmtId="0">
      <sharedItems containsString="0" containsBlank="1" containsNumber="1" containsInteg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ktor Gleń" refreshedDate="45258.545169791665" createdVersion="8" refreshedVersion="8" minRefreshableVersion="3" recordCount="515" xr:uid="{CF394FBC-22C2-4E70-A403-38A5023802DE}">
  <cacheSource type="worksheet">
    <worksheetSource ref="A1:N1048576" sheet="89.1"/>
  </cacheSource>
  <cacheFields count="14">
    <cacheField name="Nazwisko" numFmtId="0">
      <sharedItems containsBlank="1"/>
    </cacheField>
    <cacheField name="Imie" numFmtId="0">
      <sharedItems containsBlank="1" count="175">
        <s v="Damian"/>
        <s v="Mateusz"/>
        <s v="Nikola"/>
        <s v="Oliwier"/>
        <s v="Bartlomiej"/>
        <s v="Henryk"/>
        <s v="Monika"/>
        <s v="Jan"/>
        <s v="Adam"/>
        <s v="Magdalena"/>
        <s v="Olivier"/>
        <s v="Julia"/>
        <s v="Piotr"/>
        <s v="Wiktor"/>
        <s v="Filip"/>
        <s v="Joanna"/>
        <s v="Aleks"/>
        <s v="Dorian"/>
        <s v="Hanna"/>
        <s v="Izabela"/>
        <s v="Patrycja"/>
        <s v="Maria"/>
        <s v="Inka"/>
        <s v="Sandra"/>
        <s v="Jakub"/>
        <s v="Marcel"/>
        <s v="Zofia"/>
        <s v="Malgorzata"/>
        <s v="Nikodem"/>
        <s v="Ignacy"/>
        <s v="Antoni"/>
        <s v="Nadia"/>
        <s v="Maciej"/>
        <s v="Luiza"/>
        <s v="Dominik"/>
        <s v="Maja"/>
        <s v="Cyprian"/>
        <s v="Karolina"/>
        <s v="Adelajda"/>
        <s v="Urszula"/>
        <s v="Adrian"/>
        <s v="Agata"/>
        <s v="Kacper"/>
        <s v="Lena"/>
        <s v="Pawel"/>
        <s v="Bruno"/>
        <s v="Emilia"/>
        <s v="Patryk"/>
        <s v="Anastazja"/>
        <s v="Marcjusz"/>
        <s v="Arleta"/>
        <s v="Stanislaw"/>
        <s v="Sofie"/>
        <s v="Maksymilian"/>
        <s v="Alicja"/>
        <s v="Olaf"/>
        <s v="Jacek"/>
        <s v="Roksana"/>
        <s v="Mariusz"/>
        <s v="Michalina"/>
        <s v="Wiktoria"/>
        <s v="Mikolaj"/>
        <s v="Andrea"/>
        <s v="Julianna"/>
        <s v="Marta"/>
        <s v="Kamila"/>
        <s v="Anna"/>
        <s v="Matylda"/>
        <s v="Kornel"/>
        <s v="Dawid"/>
        <s v="Igor"/>
        <s v="Krzysztof"/>
        <s v="Marcin"/>
        <s v="Nina"/>
        <s v="Amelia"/>
        <s v="Kornelia"/>
        <s v="Aleksander"/>
        <s v="Zuzanna"/>
        <s v="Szymon"/>
        <s v="Natasza"/>
        <s v="Marika"/>
        <s v="Wojciech"/>
        <s v="Antonina"/>
        <s v="Laura"/>
        <s v="Lucja"/>
        <s v="Agnieszka"/>
        <s v="Oskar"/>
        <s v="Ariuna"/>
        <s v="Oliwia"/>
        <s v="Maurycy"/>
        <s v="Klaudia"/>
        <s v="Alan"/>
        <s v="Latika"/>
        <s v="Paulina"/>
        <s v="Paula"/>
        <s v="Olga"/>
        <s v="Zosia"/>
        <s v="Bartosz"/>
        <s v="Alexander"/>
        <s v="Andrzej"/>
        <s v="Krystian"/>
        <s v="Natalia"/>
        <s v="Sebastian"/>
        <s v="Marianna"/>
        <s v="Kajetan"/>
        <s v="Borys"/>
        <s v="Milosz"/>
        <s v="Martyna"/>
        <s v="Leon"/>
        <s v="Hubert"/>
        <s v="Lukasz"/>
        <s v="Weronika"/>
        <s v="Dominika"/>
        <s v="Konstancja"/>
        <s v="Aleksandra"/>
        <s v="Jagoda"/>
        <s v="Antonia"/>
        <s v="Michal"/>
        <s v="Milena"/>
        <s v="Adriana"/>
        <s v="Patrick"/>
        <s v="Ewa"/>
        <s v="Franciszek"/>
        <s v="Julian"/>
        <s v="Tymoteusz"/>
        <s v="Viktor"/>
        <s v="Radoslaw"/>
        <s v="Helena"/>
        <s v="Iga"/>
        <s v="Xawery"/>
        <s v="Marceli"/>
        <s v="Kelly"/>
        <s v="Pola"/>
        <s v="Katarzyna"/>
        <s v="Stefan"/>
        <s v="Vanessa"/>
        <s v="Tymon"/>
        <s v="Daniel"/>
        <s v="Kaja"/>
        <s v="Gabriel"/>
        <s v="Jaroslaw"/>
        <s v="Kinga"/>
        <s v="Daria"/>
        <s v="Iwa"/>
        <s v="Angelika"/>
        <s v="Aniela"/>
        <s v="Gabriela"/>
        <s v="Marek"/>
        <s v="Bianka"/>
        <s v="Victoria"/>
        <s v="Emma"/>
        <s v="Ksawery"/>
        <s v="Simon"/>
        <s v="Tobiasz"/>
        <s v="Tomasz"/>
        <s v="Karol"/>
        <s v="Edyta"/>
        <s v="Wanessa"/>
        <s v="Inga"/>
        <s v="Justyna"/>
        <s v="Fabian"/>
        <s v="Baniamin"/>
        <s v="Tadeusz"/>
        <s v="Mira"/>
        <s v="Lila"/>
        <s v="Kasjan"/>
        <s v="Kuba"/>
        <s v="Kalina"/>
        <s v="Blanka"/>
        <s v="Lucjan"/>
        <s v="Klaudiusz"/>
        <s v="Izabella"/>
        <s v="Klara"/>
        <s v="Witold"/>
        <m/>
      </sharedItems>
    </cacheField>
    <cacheField name="Osiagniecia" numFmtId="0">
      <sharedItems containsString="0" containsBlank="1" containsNumber="1" containsInteger="1" minValue="0" maxValue="8" count="10">
        <n v="0"/>
        <n v="7"/>
        <n v="8"/>
        <n v="5"/>
        <n v="6"/>
        <n v="1"/>
        <n v="4"/>
        <n v="2"/>
        <n v="3"/>
        <m/>
      </sharedItems>
    </cacheField>
    <cacheField name="Zachowanie" numFmtId="0">
      <sharedItems containsString="0" containsBlank="1" containsNumber="1" containsInteger="1" minValue="2" maxValue="6" count="6">
        <n v="4"/>
        <n v="6"/>
        <n v="3"/>
        <n v="5"/>
        <n v="2"/>
        <m/>
      </sharedItems>
    </cacheField>
    <cacheField name="JP" numFmtId="0">
      <sharedItems containsString="0" containsBlank="1" containsNumber="1" containsInteger="1" minValue="2" maxValue="6"/>
    </cacheField>
    <cacheField name="Mat" numFmtId="0">
      <sharedItems containsString="0" containsBlank="1" containsNumber="1" containsInteger="1" minValue="2" maxValue="6"/>
    </cacheField>
    <cacheField name="Biol" numFmtId="0">
      <sharedItems containsString="0" containsBlank="1" containsNumber="1" containsInteger="1" minValue="2" maxValue="6"/>
    </cacheField>
    <cacheField name="Geog" numFmtId="0">
      <sharedItems containsString="0" containsBlank="1" containsNumber="1" containsInteger="1" minValue="2" maxValue="6"/>
    </cacheField>
    <cacheField name="GHP" numFmtId="0">
      <sharedItems containsString="0" containsBlank="1" containsNumber="1" containsInteger="1" minValue="1" maxValue="100"/>
    </cacheField>
    <cacheField name="GHH" numFmtId="0">
      <sharedItems containsString="0" containsBlank="1" containsNumber="1" containsInteger="1" minValue="1" maxValue="100"/>
    </cacheField>
    <cacheField name="GMM" numFmtId="0">
      <sharedItems containsString="0" containsBlank="1" containsNumber="1" containsInteger="1" minValue="1" maxValue="100"/>
    </cacheField>
    <cacheField name="GMP" numFmtId="0">
      <sharedItems containsString="0" containsBlank="1" containsNumber="1" containsInteger="1" minValue="1" maxValue="100"/>
    </cacheField>
    <cacheField name="GJP" numFmtId="0">
      <sharedItems containsString="0" containsBlank="1" containsNumber="1" containsInteger="1" minValue="1" maxValue="100"/>
    </cacheField>
    <cacheField name="SREDNIA" numFmtId="0">
      <sharedItems containsString="0" containsBlank="1" containsNumber="1" minValue="2" maxValue="6" count="18">
        <n v="5.25"/>
        <n v="4.25"/>
        <n v="4"/>
        <n v="3.75"/>
        <n v="2.25"/>
        <n v="4.5"/>
        <n v="4.75"/>
        <n v="5"/>
        <n v="3.5"/>
        <n v="2.5"/>
        <n v="3.25"/>
        <n v="3"/>
        <n v="5.5"/>
        <n v="5.75"/>
        <n v="2"/>
        <n v="2.75"/>
        <n v="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ktor Gleń" refreshedDate="45258.608305671296" createdVersion="8" refreshedVersion="8" minRefreshableVersion="3" recordCount="515" xr:uid="{1211698A-279A-4C99-9D66-6A0CFF506678}">
  <cacheSource type="worksheet">
    <worksheetSource ref="A1:M1048576" sheet="89.4"/>
  </cacheSource>
  <cacheFields count="13">
    <cacheField name="Nazwisko" numFmtId="0">
      <sharedItems containsBlank="1"/>
    </cacheField>
    <cacheField name="Imie" numFmtId="0">
      <sharedItems containsBlank="1"/>
    </cacheField>
    <cacheField name="Osiagniecia" numFmtId="0">
      <sharedItems containsString="0" containsBlank="1" containsNumber="1" containsInteger="1" minValue="0" maxValue="8"/>
    </cacheField>
    <cacheField name="Zachowanie" numFmtId="0">
      <sharedItems containsString="0" containsBlank="1" containsNumber="1" containsInteger="1" minValue="2" maxValue="6"/>
    </cacheField>
    <cacheField name="JP" numFmtId="0">
      <sharedItems containsString="0" containsBlank="1" containsNumber="1" containsInteger="1" minValue="2" maxValue="6" count="6">
        <n v="4"/>
        <n v="2"/>
        <n v="6"/>
        <n v="3"/>
        <n v="5"/>
        <m/>
      </sharedItems>
    </cacheField>
    <cacheField name="Mat" numFmtId="0">
      <sharedItems containsString="0" containsBlank="1" containsNumber="1" containsInteger="1" minValue="2" maxValue="6" count="6">
        <n v="5"/>
        <n v="2"/>
        <n v="6"/>
        <n v="4"/>
        <n v="3"/>
        <m/>
      </sharedItems>
    </cacheField>
    <cacheField name="Biol" numFmtId="0">
      <sharedItems containsString="0" containsBlank="1" containsNumber="1" containsInteger="1" minValue="2" maxValue="6" count="6">
        <n v="6"/>
        <n v="5"/>
        <n v="3"/>
        <n v="2"/>
        <n v="4"/>
        <m/>
      </sharedItems>
    </cacheField>
    <cacheField name="Geog" numFmtId="0">
      <sharedItems containsString="0" containsBlank="1" containsNumber="1" containsInteger="1" minValue="2" maxValue="6" count="6">
        <n v="6"/>
        <n v="5"/>
        <n v="4"/>
        <n v="3"/>
        <n v="2"/>
        <m/>
      </sharedItems>
    </cacheField>
    <cacheField name="GHP" numFmtId="0">
      <sharedItems containsString="0" containsBlank="1" containsNumber="1" containsInteger="1" minValue="1" maxValue="100"/>
    </cacheField>
    <cacheField name="GHH" numFmtId="0">
      <sharedItems containsString="0" containsBlank="1" containsNumber="1" containsInteger="1" minValue="1" maxValue="100"/>
    </cacheField>
    <cacheField name="GMM" numFmtId="0">
      <sharedItems containsString="0" containsBlank="1" containsNumber="1" containsInteger="1" minValue="1" maxValue="100"/>
    </cacheField>
    <cacheField name="GMP" numFmtId="0">
      <sharedItems containsString="0" containsBlank="1" containsNumber="1" containsInteger="1" minValue="1" maxValue="100"/>
    </cacheField>
    <cacheField name="GJP" numFmtId="0">
      <sharedItems containsString="0" containsBlank="1" containsNumber="1" containsInteg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ktor Gleń" refreshedDate="45258.654946180555" createdVersion="8" refreshedVersion="8" minRefreshableVersion="3" recordCount="515" xr:uid="{1C262A49-C860-4F6C-8F64-AC61B6C797F9}">
  <cacheSource type="worksheet">
    <worksheetSource ref="A1:Q1048576" sheet="punkty_rekrutacyjne (6)"/>
  </cacheSource>
  <cacheFields count="17">
    <cacheField name="Nazwisko" numFmtId="0">
      <sharedItems containsBlank="1"/>
    </cacheField>
    <cacheField name="Imie" numFmtId="0">
      <sharedItems containsBlank="1"/>
    </cacheField>
    <cacheField name="Osiagniecia" numFmtId="0">
      <sharedItems containsString="0" containsBlank="1" containsNumber="1" containsInteger="1" minValue="0" maxValue="8"/>
    </cacheField>
    <cacheField name="Zachowanie" numFmtId="0">
      <sharedItems containsString="0" containsBlank="1" containsNumber="1" containsInteger="1" minValue="2" maxValue="6"/>
    </cacheField>
    <cacheField name="JP" numFmtId="0">
      <sharedItems containsString="0" containsBlank="1" containsNumber="1" containsInteger="1" minValue="2" maxValue="6"/>
    </cacheField>
    <cacheField name="Mat" numFmtId="0">
      <sharedItems containsString="0" containsBlank="1" containsNumber="1" containsInteger="1" minValue="2" maxValue="6"/>
    </cacheField>
    <cacheField name="Biol" numFmtId="0">
      <sharedItems containsString="0" containsBlank="1" containsNumber="1" containsInteger="1" minValue="2" maxValue="6"/>
    </cacheField>
    <cacheField name="Geog" numFmtId="0">
      <sharedItems containsString="0" containsBlank="1" containsNumber="1" containsInteger="1" minValue="2" maxValue="6"/>
    </cacheField>
    <cacheField name="GHP" numFmtId="0">
      <sharedItems containsString="0" containsBlank="1" containsNumber="1" containsInteger="1" minValue="1" maxValue="100"/>
    </cacheField>
    <cacheField name="GHH" numFmtId="0">
      <sharedItems containsString="0" containsBlank="1" containsNumber="1" containsInteger="1" minValue="1" maxValue="100"/>
    </cacheField>
    <cacheField name="GMM" numFmtId="0">
      <sharedItems containsString="0" containsBlank="1" containsNumber="1" containsInteger="1" minValue="1" maxValue="100"/>
    </cacheField>
    <cacheField name="GMP" numFmtId="0">
      <sharedItems containsString="0" containsBlank="1" containsNumber="1" containsInteger="1" minValue="1" maxValue="100"/>
    </cacheField>
    <cacheField name="GJP" numFmtId="0">
      <sharedItems containsString="0" containsBlank="1" containsNumber="1" containsInteger="1" minValue="1" maxValue="100"/>
    </cacheField>
    <cacheField name="egzaminy" numFmtId="0">
      <sharedItems containsString="0" containsBlank="1" containsNumber="1" minValue="5" maxValue="44.1"/>
    </cacheField>
    <cacheField name="Kolumna1" numFmtId="0">
      <sharedItems containsString="0" containsBlank="1" containsNumber="1" containsInteger="1" minValue="0" maxValue="2"/>
    </cacheField>
    <cacheField name="Kolumna2" numFmtId="0">
      <sharedItems containsString="0" containsBlank="1" containsNumber="1" containsInteger="1" minValue="8" maxValue="24"/>
    </cacheField>
    <cacheField name="suma" numFmtId="0">
      <sharedItems containsString="0" containsBlank="1" containsNumber="1" minValue="25.7" maxValue="71.5" count="246">
        <n v="44"/>
        <n v="44.4"/>
        <n v="64.099999999999994"/>
        <n v="60.8"/>
        <n v="40.799999999999997"/>
        <n v="44.6"/>
        <n v="28"/>
        <n v="37.200000000000003"/>
        <n v="44.2"/>
        <n v="49.5"/>
        <n v="51.2"/>
        <n v="38.200000000000003"/>
        <n v="39.4"/>
        <n v="52.8"/>
        <n v="49"/>
        <n v="39"/>
        <n v="40.200000000000003"/>
        <n v="36.700000000000003"/>
        <n v="42.8"/>
        <n v="45.3"/>
        <n v="71.5"/>
        <n v="40.9"/>
        <n v="40.5"/>
        <n v="44.5"/>
        <n v="46.7"/>
        <n v="51"/>
        <n v="53.2"/>
        <n v="33.6"/>
        <n v="43.6"/>
        <n v="29.6"/>
        <n v="45.7"/>
        <n v="38"/>
        <n v="56"/>
        <n v="50.8"/>
        <n v="47.9"/>
        <n v="47.2"/>
        <n v="44.9"/>
        <n v="55.7"/>
        <n v="46.4"/>
        <n v="51.3"/>
        <n v="39.5"/>
        <n v="37.1"/>
        <n v="41.5"/>
        <n v="52.9"/>
        <n v="48.8"/>
        <n v="50.6"/>
        <n v="51.8"/>
        <n v="54.4"/>
        <n v="37.4"/>
        <n v="61.8"/>
        <n v="55.6"/>
        <n v="59"/>
        <n v="46.3"/>
        <n v="39.299999999999997"/>
        <n v="71.099999999999994"/>
        <n v="51.1"/>
        <n v="37.799999999999997"/>
        <n v="55.2"/>
        <n v="48.1"/>
        <n v="38.5"/>
        <n v="50.2"/>
        <n v="41.6"/>
        <n v="57.2"/>
        <n v="31.9"/>
        <n v="45.5"/>
        <n v="60.7"/>
        <n v="55.5"/>
        <n v="27.6"/>
        <n v="45"/>
        <n v="38.799999999999997"/>
        <n v="43.8"/>
        <n v="53.3"/>
        <n v="41.7"/>
        <n v="42.3"/>
        <n v="49.7"/>
        <n v="40.6"/>
        <n v="42.9"/>
        <n v="54.6"/>
        <n v="37.9"/>
        <n v="45.2"/>
        <n v="42.2"/>
        <n v="44.3"/>
        <n v="36"/>
        <n v="39.700000000000003"/>
        <n v="48"/>
        <n v="36.799999999999997"/>
        <n v="48.5"/>
        <n v="46.9"/>
        <n v="51.7"/>
        <n v="47"/>
        <n v="34.200000000000003"/>
        <n v="42.4"/>
        <n v="53"/>
        <n v="64.5"/>
        <n v="41.4"/>
        <n v="34.4"/>
        <n v="31.3"/>
        <n v="47.8"/>
        <n v="54.5"/>
        <n v="39.799999999999997"/>
        <n v="35.700000000000003"/>
        <n v="32.1"/>
        <n v="48.7"/>
        <n v="42.6"/>
        <n v="40.1"/>
        <n v="43.1"/>
        <n v="44.7"/>
        <n v="39.9"/>
        <n v="49.2"/>
        <n v="48.6"/>
        <n v="35.799999999999997"/>
        <n v="50.4"/>
        <n v="52.6"/>
        <n v="39.6"/>
        <n v="47.4"/>
        <n v="38.299999999999997"/>
        <n v="55.8"/>
        <n v="47.5"/>
        <n v="56.2"/>
        <n v="59.2"/>
        <n v="63.1"/>
        <n v="48.3"/>
        <n v="36.200000000000003"/>
        <n v="30.4"/>
        <n v="46.5"/>
        <n v="26.4"/>
        <n v="43.7"/>
        <n v="42"/>
        <n v="68.599999999999994"/>
        <n v="52.1"/>
        <n v="43.2"/>
        <n v="47.6"/>
        <n v="46.8"/>
        <n v="43.9"/>
        <n v="36.1"/>
        <n v="49.4"/>
        <n v="62.2"/>
        <n v="48.4"/>
        <n v="49.9"/>
        <n v="32.5"/>
        <n v="36.299999999999997"/>
        <n v="49.3"/>
        <n v="49.8"/>
        <n v="58.7"/>
        <n v="51.9"/>
        <n v="41.3"/>
        <n v="48.2"/>
        <n v="53.8"/>
        <n v="41.1"/>
        <n v="52.7"/>
        <n v="41.2"/>
        <n v="34.299999999999997"/>
        <n v="39.1"/>
        <n v="39.200000000000003"/>
        <n v="26.5"/>
        <n v="35.200000000000003"/>
        <n v="49.1"/>
        <n v="33.5"/>
        <n v="52.5"/>
        <n v="57.8"/>
        <n v="33.700000000000003"/>
        <n v="50.5"/>
        <n v="58.1"/>
        <n v="43.5"/>
        <n v="45.9"/>
        <n v="44.8"/>
        <n v="46"/>
        <n v="64.900000000000006"/>
        <n v="57.3"/>
        <n v="32.9"/>
        <n v="45.6"/>
        <n v="54.9"/>
        <n v="43"/>
        <n v="34.6"/>
        <n v="34.9"/>
        <n v="25.7"/>
        <n v="38.9"/>
        <n v="60"/>
        <n v="28.8"/>
        <n v="45.1"/>
        <n v="52.2"/>
        <n v="63.4"/>
        <n v="59.3"/>
        <n v="40.299999999999997"/>
        <n v="50.3"/>
        <n v="53.1"/>
        <n v="57"/>
        <n v="47.3"/>
        <n v="41"/>
        <n v="46.2"/>
        <n v="33.9"/>
        <n v="37.5"/>
        <n v="29.9"/>
        <n v="35.5"/>
        <n v="56.7"/>
        <n v="35.299999999999997"/>
        <n v="53.7"/>
        <n v="31.6"/>
        <n v="50.9"/>
        <n v="37.299999999999997"/>
        <n v="38.6"/>
        <n v="54.7"/>
        <n v="55.9"/>
        <n v="60.3"/>
        <n v="47.7"/>
        <n v="37.6"/>
        <n v="51.6"/>
        <n v="64.400000000000006"/>
        <n v="53.4"/>
        <n v="48.9"/>
        <n v="34.700000000000003"/>
        <n v="32.799999999999997"/>
        <n v="38.700000000000003"/>
        <n v="52"/>
        <n v="51.5"/>
        <n v="33.799999999999997"/>
        <n v="45.8"/>
        <n v="54.2"/>
        <n v="43.4"/>
        <n v="32.4"/>
        <n v="50"/>
        <n v="36.6"/>
        <n v="46.1"/>
        <n v="46.6"/>
        <n v="32.200000000000003"/>
        <n v="40.4"/>
        <n v="64.2"/>
        <n v="32.700000000000003"/>
        <n v="61.2"/>
        <n v="59.6"/>
        <n v="45.4"/>
        <n v="27.9"/>
        <n v="52.3"/>
        <n v="53.5"/>
        <n v="56.3"/>
        <n v="33.200000000000003"/>
        <n v="62.9"/>
        <n v="42.5"/>
        <n v="59.7"/>
        <n v="33.299999999999997"/>
        <n v="68.099999999999994"/>
        <n v="50.1"/>
        <n v="57.5"/>
        <n v="55.1"/>
        <n v="50.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ktor Gleń" refreshedDate="45258.671677662038" createdVersion="8" refreshedVersion="8" minRefreshableVersion="3" recordCount="515" xr:uid="{E3566B1E-DB4E-4CF5-A55E-F43221965718}">
  <cacheSource type="worksheet">
    <worksheetSource ref="A1:T1048576" sheet="Arkusz3"/>
  </cacheSource>
  <cacheFields count="20">
    <cacheField name="Nazwisko" numFmtId="0">
      <sharedItems containsBlank="1"/>
    </cacheField>
    <cacheField name="Imie" numFmtId="0">
      <sharedItems containsBlank="1"/>
    </cacheField>
    <cacheField name="Osiagniecia" numFmtId="0">
      <sharedItems containsString="0" containsBlank="1" containsNumber="1" containsInteger="1" minValue="0" maxValue="8"/>
    </cacheField>
    <cacheField name="Zachowanie" numFmtId="0">
      <sharedItems containsString="0" containsBlank="1" containsNumber="1" containsInteger="1" minValue="2" maxValue="6"/>
    </cacheField>
    <cacheField name="JP" numFmtId="0">
      <sharedItems containsString="0" containsBlank="1" containsNumber="1" containsInteger="1" minValue="2" maxValue="6"/>
    </cacheField>
    <cacheField name="Mat" numFmtId="0">
      <sharedItems containsString="0" containsBlank="1" containsNumber="1" containsInteger="1" minValue="2" maxValue="6"/>
    </cacheField>
    <cacheField name="Biol" numFmtId="0">
      <sharedItems containsString="0" containsBlank="1" containsNumber="1" containsInteger="1" minValue="2" maxValue="6"/>
    </cacheField>
    <cacheField name="Geog" numFmtId="0">
      <sharedItems containsString="0" containsBlank="1" containsNumber="1" containsInteger="1" minValue="2" maxValue="6"/>
    </cacheField>
    <cacheField name="GHP" numFmtId="0">
      <sharedItems containsString="0" containsBlank="1" containsNumber="1" containsInteger="1" minValue="1" maxValue="100"/>
    </cacheField>
    <cacheField name="GHH" numFmtId="0">
      <sharedItems containsString="0" containsBlank="1" containsNumber="1" containsInteger="1" minValue="1" maxValue="100"/>
    </cacheField>
    <cacheField name="GMM" numFmtId="0">
      <sharedItems containsString="0" containsBlank="1" containsNumber="1" containsInteger="1" minValue="1" maxValue="100"/>
    </cacheField>
    <cacheField name="GMP" numFmtId="0">
      <sharedItems containsString="0" containsBlank="1" containsNumber="1" containsInteger="1" minValue="1" maxValue="100"/>
    </cacheField>
    <cacheField name="GJP" numFmtId="0">
      <sharedItems containsString="0" containsBlank="1" containsNumber="1" containsInteger="1" minValue="1" maxValue="100"/>
    </cacheField>
    <cacheField name="egzaminy" numFmtId="0">
      <sharedItems containsString="0" containsBlank="1" containsNumber="1" minValue="5" maxValue="44.1"/>
    </cacheField>
    <cacheField name="Kolumna1" numFmtId="0">
      <sharedItems containsString="0" containsBlank="1" containsNumber="1" containsInteger="1" minValue="0" maxValue="2"/>
    </cacheField>
    <cacheField name="Kolumna2" numFmtId="0">
      <sharedItems containsString="0" containsBlank="1" containsNumber="1" containsInteger="1" minValue="0" maxValue="10"/>
    </cacheField>
    <cacheField name="Kolumna3" numFmtId="0">
      <sharedItems containsString="0" containsBlank="1" containsNumber="1" containsInteger="1" minValue="0" maxValue="10"/>
    </cacheField>
    <cacheField name="Kolumna4" numFmtId="0">
      <sharedItems containsString="0" containsBlank="1" containsNumber="1" containsInteger="1" minValue="0" maxValue="10"/>
    </cacheField>
    <cacheField name="Kolumna5" numFmtId="0">
      <sharedItems containsString="0" containsBlank="1" containsNumber="1" containsInteger="1" minValue="0" maxValue="10"/>
    </cacheField>
    <cacheField name="Kolumna6" numFmtId="0">
      <sharedItems containsString="0" containsBlank="1" containsNumber="1" minValue="19.5" maxValue="84.6" count="354">
        <n v="57"/>
        <n v="51.4"/>
        <n v="77.099999999999994"/>
        <n v="68.8"/>
        <n v="49"/>
        <n v="35.799999999999997"/>
        <n v="52.6"/>
        <n v="33"/>
        <n v="44.2"/>
        <n v="55.2"/>
        <n v="56.5"/>
        <n v="63.2"/>
        <n v="42.2"/>
        <n v="45.4"/>
        <n v="56.8"/>
        <n v="48"/>
        <n v="45.2"/>
        <n v="43.7"/>
        <n v="49.8"/>
        <n v="43.3"/>
        <n v="84.5"/>
        <n v="48.9"/>
        <n v="48.5"/>
        <n v="47.5"/>
        <n v="44"/>
        <n v="48.7"/>
        <n v="64.2"/>
        <n v="35.6"/>
        <n v="55.6"/>
        <n v="42.7"/>
        <n v="45.7"/>
        <n v="50"/>
        <n v="68"/>
        <n v="61.8"/>
        <n v="57.9"/>
        <n v="61.2"/>
        <n v="53.9"/>
        <n v="63.7"/>
        <n v="41.2"/>
        <n v="54.4"/>
        <n v="53.3"/>
        <n v="49.5"/>
        <n v="47.1"/>
        <n v="50.5"/>
        <n v="62.9"/>
        <n v="60.8"/>
        <n v="60.6"/>
        <n v="58.8"/>
        <n v="56.4"/>
        <n v="47.4"/>
        <n v="72.8"/>
        <n v="62.6"/>
        <n v="63"/>
        <n v="59.3"/>
        <n v="80.099999999999994"/>
        <n v="56.1"/>
        <n v="46.8"/>
        <n v="59.2"/>
        <n v="53.1"/>
        <n v="45.5"/>
        <n v="57.2"/>
        <n v="47.6"/>
        <n v="45.3"/>
        <n v="68.2"/>
        <n v="35.9"/>
        <n v="53.5"/>
        <n v="58.9"/>
        <n v="67.7"/>
        <n v="27.6"/>
        <n v="54"/>
        <n v="51.8"/>
        <n v="62.3"/>
        <n v="56.3"/>
        <n v="52.7"/>
        <n v="42.6"/>
        <n v="45.9"/>
        <n v="65.599999999999994"/>
        <n v="49.9"/>
        <n v="40.700000000000003"/>
        <n v="51.2"/>
        <n v="63.5"/>
        <n v="50.2"/>
        <n v="55.8"/>
        <n v="31"/>
        <n v="66.2"/>
        <n v="48.6"/>
        <n v="60"/>
        <n v="55"/>
        <n v="37.799999999999997"/>
        <n v="52.5"/>
        <n v="52.9"/>
        <n v="59.7"/>
        <n v="34.200000000000003"/>
        <n v="61"/>
        <n v="78.5"/>
        <n v="54.9"/>
        <n v="38.4"/>
        <n v="32.299999999999997"/>
        <n v="59.5"/>
        <n v="44.8"/>
        <n v="27.7"/>
        <n v="36.1"/>
        <n v="50.7"/>
        <n v="51.7"/>
        <n v="46.1"/>
        <n v="46.3"/>
        <n v="61.7"/>
        <n v="48.1"/>
        <n v="42.9"/>
        <n v="48.2"/>
        <n v="62.4"/>
        <n v="39.4"/>
        <n v="54.6"/>
        <n v="50.6"/>
        <n v="39.799999999999997"/>
        <n v="43.5"/>
        <n v="58.4"/>
        <n v="42.1"/>
        <n v="40.799999999999997"/>
        <n v="53.4"/>
        <n v="40.299999999999997"/>
        <n v="59.8"/>
        <n v="74.099999999999994"/>
        <n v="57.3"/>
        <n v="38.200000000000003"/>
        <n v="47.8"/>
        <n v="67.400000000000006"/>
        <n v="33.4"/>
        <n v="52"/>
        <n v="57.5"/>
        <n v="28.4"/>
        <n v="49.7"/>
        <n v="55.7"/>
        <n v="84.6"/>
        <n v="65.099999999999994"/>
        <n v="58.6"/>
        <n v="56.9"/>
        <n v="59.6"/>
        <n v="72.2"/>
        <n v="54.8"/>
        <n v="55.4"/>
        <n v="50.9"/>
        <n v="37.5"/>
        <n v="56"/>
        <n v="41.3"/>
        <n v="47.3"/>
        <n v="51.3"/>
        <n v="47"/>
        <n v="71.7"/>
        <n v="61.3"/>
        <n v="60.9"/>
        <n v="52.3"/>
        <n v="51.6"/>
        <n v="45.1"/>
        <n v="45"/>
        <n v="42.8"/>
        <n v="64.8"/>
        <n v="42"/>
        <n v="43.1"/>
        <n v="51.5"/>
        <n v="50.4"/>
        <n v="37.299999999999997"/>
        <n v="44.6"/>
        <n v="55.3"/>
        <n v="59"/>
        <n v="39.1"/>
        <n v="49.2"/>
        <n v="21.5"/>
        <n v="46.2"/>
        <n v="57.1"/>
        <n v="39.5"/>
        <n v="57.8"/>
        <n v="55.5"/>
        <n v="69.8"/>
        <n v="38.700000000000003"/>
        <n v="70.099999999999994"/>
        <n v="46.5"/>
        <n v="50.8"/>
        <n v="69.900000000000006"/>
        <n v="69.3"/>
        <n v="32.9"/>
        <n v="64.900000000000006"/>
        <n v="38.6"/>
        <n v="60.7"/>
        <n v="31.7"/>
        <n v="54.1"/>
        <n v="72"/>
        <n v="51"/>
        <n v="54.2"/>
        <n v="29.8"/>
        <n v="52.1"/>
        <n v="45.6"/>
        <n v="53.7"/>
        <n v="53.6"/>
        <n v="70.400000000000006"/>
        <n v="70.3"/>
        <n v="53.2"/>
        <n v="63.3"/>
        <n v="63.1"/>
        <n v="48.3"/>
        <n v="69"/>
        <n v="64.3"/>
        <n v="58.3"/>
        <n v="49.1"/>
        <n v="52.2"/>
        <n v="44.9"/>
        <n v="46.7"/>
        <n v="49.4"/>
        <n v="41.5"/>
        <n v="66.099999999999994"/>
        <n v="52.4"/>
        <n v="27.9"/>
        <n v="43.2"/>
        <n v="64.7"/>
        <n v="46.9"/>
        <n v="63.9"/>
        <n v="34.6"/>
        <n v="54.7"/>
        <n v="61.9"/>
        <n v="72.3"/>
        <n v="62"/>
        <n v="43.6"/>
        <n v="60.4"/>
        <n v="75.400000000000006"/>
        <n v="65"/>
        <n v="34"/>
        <n v="32.700000000000003"/>
        <n v="44.1"/>
        <n v="58.5"/>
        <n v="68.3"/>
        <n v="53.8"/>
        <n v="61.1"/>
        <n v="32.4"/>
        <n v="37.6"/>
        <n v="34.5"/>
        <n v="32"/>
        <n v="39"/>
        <n v="50.1"/>
        <n v="33.299999999999997"/>
        <n v="62.2"/>
        <n v="60.3"/>
        <n v="69.2"/>
        <n v="61.6"/>
        <n v="42.3"/>
        <n v="56.6"/>
        <n v="60.1"/>
        <n v="37.200000000000003"/>
        <n v="65.5"/>
        <n v="28"/>
        <n v="64"/>
        <n v="30.7"/>
        <n v="69.599999999999994"/>
        <n v="48.4"/>
        <n v="43.4"/>
        <n v="39.9"/>
        <n v="49.6"/>
        <n v="40.4"/>
        <n v="66.7"/>
        <n v="39.700000000000003"/>
        <n v="40.1"/>
        <n v="55.9"/>
        <n v="67.3"/>
        <n v="31.2"/>
        <n v="54.3"/>
        <n v="47.2"/>
        <n v="46.6"/>
        <n v="30.6"/>
        <n v="40"/>
        <n v="56.7"/>
        <n v="38.299999999999997"/>
        <n v="41.8"/>
        <n v="65.2"/>
        <n v="41"/>
        <n v="64.5"/>
        <n v="63.6"/>
        <n v="41.7"/>
        <n v="44.5"/>
        <n v="33.5"/>
        <m/>
        <n v="66.8" u="1"/>
        <n v="33.799999999999997" u="1"/>
        <n v="54.5" u="1"/>
        <n v="43.8" u="1"/>
        <n v="39.299999999999997" u="1"/>
        <n v="44.7" u="1"/>
        <n v="39.200000000000003" u="1"/>
        <n v="51.1" u="1"/>
        <n v="31.9" u="1"/>
        <n v="65.7" u="1"/>
        <n v="25.6" u="1"/>
        <n v="47.9" u="1"/>
        <n v="36.700000000000003" u="1"/>
        <n v="49.3" u="1"/>
        <n v="29" u="1"/>
        <n v="58" u="1"/>
        <n v="57.7" u="1"/>
        <n v="32.200000000000003" u="1"/>
        <n v="41.4" u="1"/>
        <n v="36.4" u="1"/>
        <n v="30.3" u="1"/>
        <n v="32.1" u="1"/>
        <n v="35.4" u="1"/>
        <n v="38.1" u="1"/>
        <n v="36.299999999999997" u="1"/>
        <n v="46" u="1"/>
        <n v="47.7" u="1"/>
        <n v="45.8" u="1"/>
        <n v="70.2" u="1"/>
        <n v="52.8" u="1"/>
        <n v="35.5" u="1"/>
        <n v="43" u="1"/>
        <n v="44.3" u="1"/>
        <n v="35.299999999999997" u="1"/>
        <n v="34.799999999999997" u="1"/>
        <n v="19.5" u="1"/>
        <n v="67.8" u="1"/>
        <n v="68.099999999999994" u="1"/>
        <n v="48.8" u="1"/>
        <n v="67.900000000000006" u="1"/>
        <n v="30.9" u="1"/>
        <n v="36.6" u="1"/>
        <n v="38.9" u="1"/>
        <n v="58.7" u="1"/>
        <n v="25.7" u="1"/>
        <n v="43.9" u="1"/>
        <n v="57.6" u="1"/>
        <n v="27.8" u="1"/>
        <n v="62.1" u="1"/>
        <n v="23.9" u="1"/>
        <n v="31.6" u="1"/>
        <n v="41.6" u="1"/>
        <n v="73.400000000000006" u="1"/>
        <n v="40.200000000000003" u="1"/>
        <n v="36.799999999999997" u="1"/>
        <n v="50.3" u="1"/>
        <n v="30.4" u="1"/>
        <n v="32.5" u="1"/>
        <n v="37" u="1"/>
        <n v="60.2" u="1"/>
        <n v="58.1" u="1"/>
        <n v="35.200000000000003" u="1"/>
        <n v="67.599999999999994" u="1"/>
        <n v="44.4" u="1"/>
        <n v="37.4" u="1"/>
        <n v="61.5" u="1"/>
        <n v="37.700000000000003" u="1"/>
        <n v="51.9" u="1"/>
        <n v="65.3" u="1"/>
        <n v="27.2" u="1"/>
        <n v="46.4" u="1"/>
        <n v="62.5" u="1"/>
        <n v="59.1" u="1"/>
        <n v="69.7" u="1"/>
        <n v="31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x v="0"/>
    <s v="Damian"/>
    <x v="0"/>
    <x v="0"/>
    <n v="4"/>
    <n v="5"/>
    <n v="6"/>
    <n v="6"/>
    <n v="62"/>
    <n v="13"/>
    <n v="26"/>
    <n v="67"/>
    <n v="62"/>
  </r>
  <r>
    <x v="1"/>
    <s v="Mateusz"/>
    <x v="1"/>
    <x v="0"/>
    <n v="4"/>
    <n v="2"/>
    <n v="5"/>
    <n v="6"/>
    <n v="90"/>
    <n v="8"/>
    <n v="21"/>
    <n v="52"/>
    <n v="33"/>
  </r>
  <r>
    <x v="2"/>
    <s v="Nikola"/>
    <x v="1"/>
    <x v="0"/>
    <n v="4"/>
    <n v="6"/>
    <n v="6"/>
    <n v="5"/>
    <n v="96"/>
    <n v="99"/>
    <n v="16"/>
    <n v="85"/>
    <n v="65"/>
  </r>
  <r>
    <x v="3"/>
    <s v="Oliwier"/>
    <x v="2"/>
    <x v="1"/>
    <n v="4"/>
    <n v="4"/>
    <n v="3"/>
    <n v="5"/>
    <n v="17"/>
    <n v="100"/>
    <n v="100"/>
    <n v="100"/>
    <n v="31"/>
  </r>
  <r>
    <x v="4"/>
    <s v="Nikola"/>
    <x v="3"/>
    <x v="0"/>
    <n v="2"/>
    <n v="4"/>
    <n v="5"/>
    <n v="4"/>
    <n v="20"/>
    <n v="28"/>
    <n v="58"/>
    <n v="86"/>
    <n v="48"/>
  </r>
  <r>
    <x v="5"/>
    <s v="Bartlomiej"/>
    <x v="1"/>
    <x v="2"/>
    <n v="2"/>
    <n v="2"/>
    <n v="2"/>
    <n v="3"/>
    <n v="77"/>
    <n v="10"/>
    <n v="11"/>
    <n v="72"/>
    <n v="78"/>
  </r>
  <r>
    <x v="6"/>
    <s v="Bartlomiej"/>
    <x v="2"/>
    <x v="1"/>
    <n v="6"/>
    <n v="5"/>
    <n v="5"/>
    <n v="2"/>
    <n v="75"/>
    <n v="25"/>
    <n v="5"/>
    <n v="3"/>
    <n v="58"/>
  </r>
  <r>
    <x v="7"/>
    <s v="Henryk"/>
    <x v="4"/>
    <x v="1"/>
    <n v="2"/>
    <n v="5"/>
    <n v="5"/>
    <n v="3"/>
    <n v="12"/>
    <n v="17"/>
    <n v="14"/>
    <n v="4"/>
    <n v="3"/>
  </r>
  <r>
    <x v="8"/>
    <s v="Monika"/>
    <x v="5"/>
    <x v="1"/>
    <n v="6"/>
    <n v="2"/>
    <n v="3"/>
    <n v="6"/>
    <n v="1"/>
    <n v="3"/>
    <n v="69"/>
    <n v="89"/>
    <n v="10"/>
  </r>
  <r>
    <x v="9"/>
    <s v="Jan"/>
    <x v="0"/>
    <x v="3"/>
    <n v="3"/>
    <n v="6"/>
    <n v="6"/>
    <n v="4"/>
    <n v="28"/>
    <n v="53"/>
    <n v="38"/>
    <n v="63"/>
    <n v="70"/>
  </r>
  <r>
    <x v="10"/>
    <s v="Adam"/>
    <x v="6"/>
    <x v="2"/>
    <n v="3"/>
    <n v="6"/>
    <n v="6"/>
    <n v="2"/>
    <n v="77"/>
    <n v="8"/>
    <n v="71"/>
    <n v="88"/>
    <n v="41"/>
  </r>
  <r>
    <x v="11"/>
    <s v="Magdalena"/>
    <x v="6"/>
    <x v="1"/>
    <n v="5"/>
    <n v="6"/>
    <n v="3"/>
    <n v="6"/>
    <n v="83"/>
    <n v="27"/>
    <n v="79"/>
    <n v="20"/>
    <n v="43"/>
  </r>
  <r>
    <x v="12"/>
    <s v="Olivier"/>
    <x v="5"/>
    <x v="2"/>
    <n v="6"/>
    <n v="3"/>
    <n v="3"/>
    <n v="2"/>
    <n v="16"/>
    <n v="43"/>
    <n v="92"/>
    <n v="54"/>
    <n v="27"/>
  </r>
  <r>
    <x v="13"/>
    <s v="Julia"/>
    <x v="4"/>
    <x v="1"/>
    <n v="5"/>
    <n v="3"/>
    <n v="2"/>
    <n v="6"/>
    <n v="11"/>
    <n v="36"/>
    <n v="4"/>
    <n v="41"/>
    <n v="62"/>
  </r>
  <r>
    <x v="14"/>
    <s v="Julia"/>
    <x v="3"/>
    <x v="4"/>
    <n v="4"/>
    <n v="2"/>
    <n v="3"/>
    <n v="5"/>
    <n v="80"/>
    <n v="75"/>
    <n v="60"/>
    <n v="54"/>
    <n v="69"/>
  </r>
  <r>
    <x v="15"/>
    <s v="Piotr"/>
    <x v="2"/>
    <x v="1"/>
    <n v="4"/>
    <n v="3"/>
    <n v="4"/>
    <n v="5"/>
    <n v="22"/>
    <n v="46"/>
    <n v="36"/>
    <n v="35"/>
    <n v="91"/>
  </r>
  <r>
    <x v="16"/>
    <s v="Wiktor"/>
    <x v="7"/>
    <x v="3"/>
    <n v="3"/>
    <n v="5"/>
    <n v="6"/>
    <n v="3"/>
    <n v="47"/>
    <n v="30"/>
    <n v="2"/>
    <n v="45"/>
    <n v="76"/>
  </r>
  <r>
    <x v="17"/>
    <s v="Filip"/>
    <x v="2"/>
    <x v="0"/>
    <n v="3"/>
    <n v="4"/>
    <n v="6"/>
    <n v="2"/>
    <n v="23"/>
    <n v="49"/>
    <n v="16"/>
    <n v="3"/>
    <n v="81"/>
  </r>
  <r>
    <x v="18"/>
    <s v="Mateusz"/>
    <x v="5"/>
    <x v="1"/>
    <n v="6"/>
    <n v="6"/>
    <n v="3"/>
    <n v="2"/>
    <n v="14"/>
    <n v="20"/>
    <n v="14"/>
    <n v="64"/>
    <n v="55"/>
  </r>
  <r>
    <x v="19"/>
    <s v="Joanna"/>
    <x v="3"/>
    <x v="0"/>
    <n v="3"/>
    <n v="3"/>
    <n v="3"/>
    <n v="6"/>
    <n v="98"/>
    <n v="48"/>
    <n v="6"/>
    <n v="70"/>
    <n v="6"/>
  </r>
  <r>
    <x v="20"/>
    <s v="Julia"/>
    <x v="8"/>
    <x v="2"/>
    <n v="2"/>
    <n v="3"/>
    <n v="3"/>
    <n v="2"/>
    <n v="38"/>
    <n v="71"/>
    <n v="35"/>
    <n v="95"/>
    <n v="84"/>
  </r>
  <r>
    <x v="21"/>
    <s v="Aleks"/>
    <x v="1"/>
    <x v="0"/>
    <n v="6"/>
    <n v="4"/>
    <n v="6"/>
    <n v="5"/>
    <n v="95"/>
    <n v="100"/>
    <n v="100"/>
    <n v="40"/>
    <n v="100"/>
  </r>
  <r>
    <x v="22"/>
    <s v="Dorian"/>
    <x v="1"/>
    <x v="4"/>
    <n v="4"/>
    <n v="5"/>
    <n v="3"/>
    <n v="4"/>
    <n v="59"/>
    <n v="14"/>
    <n v="99"/>
    <n v="4"/>
    <n v="3"/>
  </r>
  <r>
    <x v="23"/>
    <s v="Hanna"/>
    <x v="8"/>
    <x v="2"/>
    <n v="5"/>
    <n v="5"/>
    <n v="2"/>
    <n v="6"/>
    <n v="26"/>
    <n v="14"/>
    <n v="18"/>
    <n v="96"/>
    <n v="41"/>
  </r>
  <r>
    <x v="24"/>
    <s v="Julia"/>
    <x v="2"/>
    <x v="1"/>
    <n v="3"/>
    <n v="4"/>
    <n v="2"/>
    <n v="4"/>
    <n v="8"/>
    <n v="78"/>
    <n v="64"/>
    <n v="10"/>
    <n v="55"/>
  </r>
  <r>
    <x v="25"/>
    <s v="Izabela"/>
    <x v="8"/>
    <x v="3"/>
    <n v="2"/>
    <n v="4"/>
    <n v="3"/>
    <n v="6"/>
    <n v="41"/>
    <n v="37"/>
    <n v="5"/>
    <n v="34"/>
    <n v="93"/>
  </r>
  <r>
    <x v="26"/>
    <s v="Mateusz"/>
    <x v="6"/>
    <x v="1"/>
    <n v="4"/>
    <n v="3"/>
    <n v="2"/>
    <n v="3"/>
    <n v="60"/>
    <n v="7"/>
    <n v="97"/>
    <n v="80"/>
    <n v="43"/>
  </r>
  <r>
    <x v="27"/>
    <s v="Patrycja"/>
    <x v="5"/>
    <x v="0"/>
    <n v="5"/>
    <n v="4"/>
    <n v="2"/>
    <n v="5"/>
    <n v="53"/>
    <n v="18"/>
    <n v="94"/>
    <n v="99"/>
    <n v="76"/>
  </r>
  <r>
    <x v="28"/>
    <s v="Julia"/>
    <x v="3"/>
    <x v="2"/>
    <n v="3"/>
    <n v="4"/>
    <n v="6"/>
    <n v="6"/>
    <n v="84"/>
    <n v="87"/>
    <n v="96"/>
    <n v="8"/>
    <n v="17"/>
  </r>
  <r>
    <x v="29"/>
    <s v="Maria"/>
    <x v="7"/>
    <x v="2"/>
    <n v="5"/>
    <n v="2"/>
    <n v="2"/>
    <n v="5"/>
    <n v="6"/>
    <n v="43"/>
    <n v="53"/>
    <n v="71"/>
    <n v="3"/>
  </r>
  <r>
    <x v="30"/>
    <s v="Inka"/>
    <x v="0"/>
    <x v="4"/>
    <n v="6"/>
    <n v="5"/>
    <n v="6"/>
    <n v="3"/>
    <n v="89"/>
    <n v="40"/>
    <n v="28"/>
    <n v="32"/>
    <n v="47"/>
  </r>
  <r>
    <x v="31"/>
    <s v="Sandra"/>
    <x v="0"/>
    <x v="3"/>
    <n v="6"/>
    <n v="4"/>
    <n v="4"/>
    <n v="2"/>
    <n v="22"/>
    <n v="9"/>
    <n v="1"/>
    <n v="76"/>
    <n v="28"/>
  </r>
  <r>
    <x v="32"/>
    <s v="Jakub"/>
    <x v="4"/>
    <x v="2"/>
    <n v="2"/>
    <n v="2"/>
    <n v="2"/>
    <n v="4"/>
    <n v="82"/>
    <n v="95"/>
    <n v="8"/>
    <n v="46"/>
    <n v="76"/>
  </r>
  <r>
    <x v="33"/>
    <s v="Marcel"/>
    <x v="1"/>
    <x v="2"/>
    <n v="2"/>
    <n v="4"/>
    <n v="4"/>
    <n v="2"/>
    <n v="67"/>
    <n v="26"/>
    <n v="50"/>
    <n v="90"/>
    <n v="34"/>
  </r>
  <r>
    <x v="34"/>
    <s v="Zofia"/>
    <x v="7"/>
    <x v="4"/>
    <n v="6"/>
    <n v="5"/>
    <n v="4"/>
    <n v="5"/>
    <n v="34"/>
    <n v="59"/>
    <n v="59"/>
    <n v="7"/>
    <n v="1"/>
  </r>
  <r>
    <x v="35"/>
    <s v="Malgorzata"/>
    <x v="6"/>
    <x v="1"/>
    <n v="5"/>
    <n v="5"/>
    <n v="6"/>
    <n v="4"/>
    <n v="56"/>
    <n v="75"/>
    <n v="51"/>
    <n v="47"/>
    <n v="71"/>
  </r>
  <r>
    <x v="36"/>
    <s v="Nikodem"/>
    <x v="4"/>
    <x v="0"/>
    <n v="5"/>
    <n v="5"/>
    <n v="5"/>
    <n v="4"/>
    <n v="70"/>
    <n v="71"/>
    <n v="27"/>
    <n v="77"/>
    <n v="13"/>
  </r>
  <r>
    <x v="37"/>
    <s v="Ignacy"/>
    <x v="7"/>
    <x v="4"/>
    <n v="4"/>
    <n v="4"/>
    <n v="4"/>
    <n v="6"/>
    <n v="30"/>
    <n v="55"/>
    <n v="59"/>
    <n v="77"/>
    <n v="58"/>
  </r>
  <r>
    <x v="38"/>
    <s v="Julia"/>
    <x v="3"/>
    <x v="1"/>
    <n v="6"/>
    <n v="6"/>
    <n v="5"/>
    <n v="5"/>
    <n v="57"/>
    <n v="22"/>
    <n v="16"/>
    <n v="20"/>
    <n v="67"/>
  </r>
  <r>
    <x v="39"/>
    <s v="Antoni"/>
    <x v="4"/>
    <x v="4"/>
    <n v="5"/>
    <n v="3"/>
    <n v="3"/>
    <n v="6"/>
    <n v="67"/>
    <n v="98"/>
    <n v="28"/>
    <n v="6"/>
    <n v="20"/>
  </r>
  <r>
    <x v="40"/>
    <s v="Julia"/>
    <x v="1"/>
    <x v="0"/>
    <n v="6"/>
    <n v="4"/>
    <n v="3"/>
    <n v="3"/>
    <n v="12"/>
    <n v="86"/>
    <n v="61"/>
    <n v="94"/>
    <n v="74"/>
  </r>
  <r>
    <x v="18"/>
    <s v="Mateusz"/>
    <x v="0"/>
    <x v="2"/>
    <n v="4"/>
    <n v="3"/>
    <n v="5"/>
    <n v="2"/>
    <n v="82"/>
    <n v="70"/>
    <n v="18"/>
    <n v="28"/>
    <n v="34"/>
  </r>
  <r>
    <x v="41"/>
    <s v="Nadia"/>
    <x v="2"/>
    <x v="3"/>
    <n v="4"/>
    <n v="6"/>
    <n v="2"/>
    <n v="6"/>
    <n v="32"/>
    <n v="88"/>
    <n v="15"/>
    <n v="45"/>
    <n v="24"/>
  </r>
  <r>
    <x v="42"/>
    <s v="Hanna"/>
    <x v="7"/>
    <x v="4"/>
    <n v="5"/>
    <n v="5"/>
    <n v="2"/>
    <n v="2"/>
    <n v="65"/>
    <n v="87"/>
    <n v="53"/>
    <n v="98"/>
    <n v="50"/>
  </r>
  <r>
    <x v="43"/>
    <s v="Henryk"/>
    <x v="8"/>
    <x v="4"/>
    <n v="3"/>
    <n v="3"/>
    <n v="6"/>
    <n v="6"/>
    <n v="10"/>
    <n v="21"/>
    <n v="35"/>
    <n v="98"/>
    <n v="21"/>
  </r>
  <r>
    <x v="44"/>
    <s v="Maciej"/>
    <x v="7"/>
    <x v="2"/>
    <n v="6"/>
    <n v="3"/>
    <n v="6"/>
    <n v="3"/>
    <n v="53"/>
    <n v="50"/>
    <n v="16"/>
    <n v="44"/>
    <n v="8"/>
  </r>
  <r>
    <x v="45"/>
    <s v="Jakub"/>
    <x v="5"/>
    <x v="3"/>
    <n v="3"/>
    <n v="6"/>
    <n v="4"/>
    <n v="4"/>
    <n v="38"/>
    <n v="43"/>
    <n v="49"/>
    <n v="89"/>
    <n v="16"/>
  </r>
  <r>
    <x v="46"/>
    <s v="Filip"/>
    <x v="4"/>
    <x v="1"/>
    <n v="4"/>
    <n v="6"/>
    <n v="5"/>
    <n v="3"/>
    <n v="99"/>
    <n v="95"/>
    <n v="48"/>
    <n v="16"/>
    <n v="11"/>
  </r>
  <r>
    <x v="47"/>
    <s v="Adam"/>
    <x v="4"/>
    <x v="3"/>
    <n v="6"/>
    <n v="5"/>
    <n v="6"/>
    <n v="3"/>
    <n v="78"/>
    <n v="22"/>
    <n v="95"/>
    <n v="18"/>
    <n v="15"/>
  </r>
  <r>
    <x v="48"/>
    <s v="Joanna"/>
    <x v="4"/>
    <x v="2"/>
    <n v="3"/>
    <n v="6"/>
    <n v="4"/>
    <n v="5"/>
    <n v="25"/>
    <n v="73"/>
    <n v="78"/>
    <n v="61"/>
    <n v="29"/>
  </r>
  <r>
    <x v="49"/>
    <s v="Luiza"/>
    <x v="4"/>
    <x v="3"/>
    <n v="5"/>
    <n v="6"/>
    <n v="2"/>
    <n v="4"/>
    <n v="65"/>
    <n v="66"/>
    <n v="87"/>
    <n v="5"/>
    <n v="65"/>
  </r>
  <r>
    <x v="50"/>
    <s v="Maciej"/>
    <x v="2"/>
    <x v="4"/>
    <n v="2"/>
    <n v="3"/>
    <n v="4"/>
    <n v="3"/>
    <n v="18"/>
    <n v="83"/>
    <n v="86"/>
    <n v="67"/>
    <n v="90"/>
  </r>
  <r>
    <x v="51"/>
    <s v="Dominik"/>
    <x v="0"/>
    <x v="2"/>
    <n v="4"/>
    <n v="6"/>
    <n v="4"/>
    <n v="4"/>
    <n v="41"/>
    <n v="88"/>
    <n v="4"/>
    <n v="24"/>
    <n v="37"/>
  </r>
  <r>
    <x v="52"/>
    <s v="Maja"/>
    <x v="1"/>
    <x v="2"/>
    <n v="4"/>
    <n v="4"/>
    <n v="5"/>
    <n v="6"/>
    <n v="54"/>
    <n v="42"/>
    <n v="82"/>
    <n v="99"/>
    <n v="81"/>
  </r>
  <r>
    <x v="53"/>
    <s v="Jakub"/>
    <x v="8"/>
    <x v="1"/>
    <n v="5"/>
    <n v="2"/>
    <n v="4"/>
    <n v="6"/>
    <n v="51"/>
    <n v="96"/>
    <n v="78"/>
    <n v="72"/>
    <n v="39"/>
  </r>
  <r>
    <x v="54"/>
    <s v="Hanna"/>
    <x v="2"/>
    <x v="1"/>
    <n v="2"/>
    <n v="2"/>
    <n v="6"/>
    <n v="6"/>
    <n v="86"/>
    <n v="67"/>
    <n v="94"/>
    <n v="38"/>
    <n v="45"/>
  </r>
  <r>
    <x v="55"/>
    <s v="Adam"/>
    <x v="1"/>
    <x v="3"/>
    <n v="6"/>
    <n v="4"/>
    <n v="6"/>
    <n v="5"/>
    <n v="15"/>
    <n v="79"/>
    <n v="11"/>
    <n v="20"/>
    <n v="58"/>
  </r>
  <r>
    <x v="56"/>
    <s v="Jakub"/>
    <x v="8"/>
    <x v="1"/>
    <n v="3"/>
    <n v="5"/>
    <n v="5"/>
    <n v="2"/>
    <n v="49"/>
    <n v="99"/>
    <n v="78"/>
    <n v="70"/>
    <n v="60"/>
  </r>
  <r>
    <x v="57"/>
    <s v="Cyprian"/>
    <x v="8"/>
    <x v="1"/>
    <n v="3"/>
    <n v="5"/>
    <n v="4"/>
    <n v="2"/>
    <n v="94"/>
    <n v="27"/>
    <n v="20"/>
    <n v="13"/>
    <n v="49"/>
  </r>
  <r>
    <x v="58"/>
    <s v="Antoni"/>
    <x v="2"/>
    <x v="0"/>
    <n v="5"/>
    <n v="6"/>
    <n v="6"/>
    <n v="2"/>
    <n v="94"/>
    <n v="99"/>
    <n v="87"/>
    <n v="99"/>
    <n v="62"/>
  </r>
  <r>
    <x v="59"/>
    <s v="Karolina"/>
    <x v="2"/>
    <x v="4"/>
    <n v="4"/>
    <n v="5"/>
    <n v="2"/>
    <n v="4"/>
    <n v="20"/>
    <n v="78"/>
    <n v="54"/>
    <n v="34"/>
    <n v="95"/>
  </r>
  <r>
    <x v="60"/>
    <s v="Zofia"/>
    <x v="3"/>
    <x v="4"/>
    <n v="4"/>
    <n v="5"/>
    <n v="5"/>
    <n v="3"/>
    <n v="39"/>
    <n v="16"/>
    <n v="8"/>
    <n v="66"/>
    <n v="29"/>
  </r>
  <r>
    <x v="61"/>
    <s v="Adelajda"/>
    <x v="0"/>
    <x v="1"/>
    <n v="3"/>
    <n v="5"/>
    <n v="4"/>
    <n v="2"/>
    <n v="77"/>
    <n v="80"/>
    <n v="92"/>
    <n v="43"/>
    <n v="100"/>
  </r>
  <r>
    <x v="62"/>
    <s v="Maja"/>
    <x v="5"/>
    <x v="0"/>
    <n v="6"/>
    <n v="3"/>
    <n v="4"/>
    <n v="2"/>
    <n v="70"/>
    <n v="39"/>
    <n v="65"/>
    <n v="57"/>
    <n v="90"/>
  </r>
  <r>
    <x v="63"/>
    <s v="Piotr"/>
    <x v="0"/>
    <x v="0"/>
    <n v="5"/>
    <n v="4"/>
    <n v="6"/>
    <n v="2"/>
    <n v="4"/>
    <n v="85"/>
    <n v="83"/>
    <n v="10"/>
    <n v="33"/>
  </r>
  <r>
    <x v="64"/>
    <s v="Urszula"/>
    <x v="2"/>
    <x v="3"/>
    <n v="5"/>
    <n v="4"/>
    <n v="3"/>
    <n v="3"/>
    <n v="80"/>
    <n v="91"/>
    <n v="16"/>
    <n v="12"/>
    <n v="73"/>
  </r>
  <r>
    <x v="65"/>
    <s v="Adrian"/>
    <x v="4"/>
    <x v="1"/>
    <n v="2"/>
    <n v="3"/>
    <n v="6"/>
    <n v="5"/>
    <n v="27"/>
    <n v="6"/>
    <n v="19"/>
    <n v="61"/>
    <n v="63"/>
  </r>
  <r>
    <x v="66"/>
    <s v="Agata"/>
    <x v="0"/>
    <x v="3"/>
    <n v="5"/>
    <n v="3"/>
    <n v="2"/>
    <n v="6"/>
    <n v="26"/>
    <n v="23"/>
    <n v="48"/>
    <n v="73"/>
    <n v="63"/>
  </r>
  <r>
    <x v="67"/>
    <s v="Agata"/>
    <x v="2"/>
    <x v="2"/>
    <n v="5"/>
    <n v="5"/>
    <n v="6"/>
    <n v="3"/>
    <n v="28"/>
    <n v="69"/>
    <n v="99"/>
    <n v="45"/>
    <n v="61"/>
  </r>
  <r>
    <x v="68"/>
    <s v="Adrian"/>
    <x v="5"/>
    <x v="4"/>
    <n v="3"/>
    <n v="2"/>
    <n v="3"/>
    <n v="6"/>
    <n v="51"/>
    <n v="14"/>
    <n v="33"/>
    <n v="28"/>
    <n v="43"/>
  </r>
  <r>
    <x v="69"/>
    <s v="Piotr"/>
    <x v="8"/>
    <x v="3"/>
    <n v="6"/>
    <n v="5"/>
    <n v="2"/>
    <n v="5"/>
    <n v="73"/>
    <n v="84"/>
    <n v="48"/>
    <n v="36"/>
    <n v="4"/>
  </r>
  <r>
    <x v="70"/>
    <s v="Kacper"/>
    <x v="6"/>
    <x v="0"/>
    <n v="5"/>
    <n v="5"/>
    <n v="3"/>
    <n v="6"/>
    <n v="44"/>
    <n v="16"/>
    <n v="68"/>
    <n v="55"/>
    <n v="66"/>
  </r>
  <r>
    <x v="71"/>
    <s v="Maciej"/>
    <x v="7"/>
    <x v="1"/>
    <n v="6"/>
    <n v="3"/>
    <n v="6"/>
    <n v="2"/>
    <n v="71"/>
    <n v="95"/>
    <n v="90"/>
    <n v="50"/>
    <n v="91"/>
  </r>
  <r>
    <x v="72"/>
    <s v="Filip"/>
    <x v="3"/>
    <x v="3"/>
    <n v="2"/>
    <n v="6"/>
    <n v="2"/>
    <n v="2"/>
    <n v="90"/>
    <n v="88"/>
    <n v="73"/>
    <n v="83"/>
    <n v="51"/>
  </r>
  <r>
    <x v="73"/>
    <s v="Lena"/>
    <x v="5"/>
    <x v="3"/>
    <n v="2"/>
    <n v="2"/>
    <n v="3"/>
    <n v="5"/>
    <n v="11"/>
    <n v="24"/>
    <n v="35"/>
    <n v="70"/>
    <n v="6"/>
  </r>
  <r>
    <x v="74"/>
    <s v="Jakub"/>
    <x v="3"/>
    <x v="4"/>
    <n v="2"/>
    <n v="6"/>
    <n v="5"/>
    <n v="6"/>
    <n v="44"/>
    <n v="43"/>
    <n v="19"/>
    <n v="86"/>
    <n v="18"/>
  </r>
  <r>
    <x v="75"/>
    <s v="Pawel"/>
    <x v="7"/>
    <x v="3"/>
    <n v="4"/>
    <n v="3"/>
    <n v="6"/>
    <n v="6"/>
    <n v="15"/>
    <n v="69"/>
    <n v="48"/>
    <n v="14"/>
    <n v="32"/>
  </r>
  <r>
    <x v="76"/>
    <s v="Filip"/>
    <x v="4"/>
    <x v="2"/>
    <n v="4"/>
    <n v="5"/>
    <n v="3"/>
    <n v="4"/>
    <n v="38"/>
    <n v="48"/>
    <n v="3"/>
    <n v="38"/>
    <n v="91"/>
  </r>
  <r>
    <x v="77"/>
    <s v="Julia"/>
    <x v="8"/>
    <x v="1"/>
    <n v="3"/>
    <n v="6"/>
    <n v="3"/>
    <n v="5"/>
    <n v="66"/>
    <n v="42"/>
    <n v="40"/>
    <n v="91"/>
    <n v="74"/>
  </r>
  <r>
    <x v="78"/>
    <s v="Bruno"/>
    <x v="1"/>
    <x v="0"/>
    <n v="2"/>
    <n v="4"/>
    <n v="6"/>
    <n v="5"/>
    <n v="28"/>
    <n v="1"/>
    <n v="36"/>
    <n v="63"/>
    <n v="49"/>
  </r>
  <r>
    <x v="79"/>
    <s v="Emilia"/>
    <x v="0"/>
    <x v="1"/>
    <n v="5"/>
    <n v="6"/>
    <n v="5"/>
    <n v="6"/>
    <n v="12"/>
    <n v="20"/>
    <n v="10"/>
    <n v="73"/>
    <n v="68"/>
  </r>
  <r>
    <x v="80"/>
    <s v="Filip"/>
    <x v="6"/>
    <x v="3"/>
    <n v="4"/>
    <n v="2"/>
    <n v="3"/>
    <n v="4"/>
    <n v="21"/>
    <n v="58"/>
    <n v="66"/>
    <n v="93"/>
    <n v="89"/>
  </r>
  <r>
    <x v="81"/>
    <s v="Dominik"/>
    <x v="0"/>
    <x v="4"/>
    <n v="2"/>
    <n v="4"/>
    <n v="3"/>
    <n v="3"/>
    <n v="3"/>
    <n v="25"/>
    <n v="93"/>
    <n v="92"/>
    <n v="73"/>
  </r>
  <r>
    <x v="82"/>
    <s v="Lena"/>
    <x v="6"/>
    <x v="0"/>
    <n v="2"/>
    <n v="6"/>
    <n v="5"/>
    <n v="2"/>
    <n v="81"/>
    <n v="5"/>
    <n v="60"/>
    <n v="2"/>
    <n v="91"/>
  </r>
  <r>
    <x v="83"/>
    <s v="Jakub"/>
    <x v="5"/>
    <x v="0"/>
    <n v="6"/>
    <n v="4"/>
    <n v="3"/>
    <n v="6"/>
    <n v="100"/>
    <n v="100"/>
    <n v="100"/>
    <n v="36"/>
    <n v="10"/>
  </r>
  <r>
    <x v="84"/>
    <s v="Patryk"/>
    <x v="7"/>
    <x v="2"/>
    <n v="3"/>
    <n v="5"/>
    <n v="6"/>
    <n v="6"/>
    <n v="32"/>
    <n v="27"/>
    <n v="15"/>
    <n v="59"/>
    <n v="26"/>
  </r>
  <r>
    <x v="85"/>
    <s v="Anastazja"/>
    <x v="8"/>
    <x v="3"/>
    <n v="2"/>
    <n v="6"/>
    <n v="3"/>
    <n v="3"/>
    <n v="95"/>
    <n v="15"/>
    <n v="44"/>
    <n v="29"/>
    <n v="14"/>
  </r>
  <r>
    <x v="86"/>
    <s v="Monika"/>
    <x v="7"/>
    <x v="0"/>
    <n v="2"/>
    <n v="6"/>
    <n v="4"/>
    <n v="4"/>
    <n v="84"/>
    <n v="95"/>
    <n v="31"/>
    <n v="8"/>
    <n v="54"/>
  </r>
  <r>
    <x v="87"/>
    <s v="Marcjusz"/>
    <x v="3"/>
    <x v="4"/>
    <n v="3"/>
    <n v="4"/>
    <n v="3"/>
    <n v="6"/>
    <n v="30"/>
    <n v="24"/>
    <n v="66"/>
    <n v="41"/>
    <n v="82"/>
  </r>
  <r>
    <x v="88"/>
    <s v="Jakub"/>
    <x v="5"/>
    <x v="2"/>
    <n v="6"/>
    <n v="4"/>
    <n v="6"/>
    <n v="2"/>
    <n v="30"/>
    <n v="35"/>
    <n v="100"/>
    <n v="100"/>
    <n v="100"/>
  </r>
  <r>
    <x v="89"/>
    <s v="Arleta"/>
    <x v="5"/>
    <x v="3"/>
    <n v="4"/>
    <n v="2"/>
    <n v="5"/>
    <n v="6"/>
    <n v="54"/>
    <n v="50"/>
    <n v="9"/>
    <n v="59"/>
    <n v="54"/>
  </r>
  <r>
    <x v="90"/>
    <s v="Stanislaw"/>
    <x v="4"/>
    <x v="4"/>
    <n v="3"/>
    <n v="5"/>
    <n v="4"/>
    <n v="4"/>
    <n v="50"/>
    <n v="30"/>
    <n v="14"/>
    <n v="20"/>
    <n v="88"/>
  </r>
  <r>
    <x v="91"/>
    <s v="Sofie"/>
    <x v="4"/>
    <x v="2"/>
    <n v="6"/>
    <n v="5"/>
    <n v="4"/>
    <n v="5"/>
    <n v="62"/>
    <n v="47"/>
    <n v="19"/>
    <n v="10"/>
    <n v="40"/>
  </r>
  <r>
    <x v="92"/>
    <s v="Maksymilian"/>
    <x v="0"/>
    <x v="2"/>
    <n v="6"/>
    <n v="3"/>
    <n v="5"/>
    <n v="6"/>
    <n v="12"/>
    <n v="60"/>
    <n v="63"/>
    <n v="37"/>
    <n v="71"/>
  </r>
  <r>
    <x v="93"/>
    <s v="Alicja"/>
    <x v="7"/>
    <x v="2"/>
    <n v="2"/>
    <n v="2"/>
    <n v="3"/>
    <n v="2"/>
    <n v="56"/>
    <n v="63"/>
    <n v="26"/>
    <n v="92"/>
    <n v="13"/>
  </r>
  <r>
    <x v="94"/>
    <s v="Jan"/>
    <x v="3"/>
    <x v="3"/>
    <n v="6"/>
    <n v="6"/>
    <n v="5"/>
    <n v="6"/>
    <n v="45"/>
    <n v="97"/>
    <n v="5"/>
    <n v="73"/>
    <n v="12"/>
  </r>
  <r>
    <x v="95"/>
    <s v="Olaf"/>
    <x v="7"/>
    <x v="0"/>
    <n v="5"/>
    <n v="2"/>
    <n v="4"/>
    <n v="6"/>
    <n v="96"/>
    <n v="60"/>
    <n v="4"/>
    <n v="45"/>
    <n v="21"/>
  </r>
  <r>
    <x v="96"/>
    <s v="Jacek"/>
    <x v="1"/>
    <x v="2"/>
    <n v="3"/>
    <n v="6"/>
    <n v="5"/>
    <n v="5"/>
    <n v="57"/>
    <n v="31"/>
    <n v="22"/>
    <n v="59"/>
    <n v="61"/>
  </r>
  <r>
    <x v="97"/>
    <s v="Nikola"/>
    <x v="3"/>
    <x v="1"/>
    <n v="4"/>
    <n v="2"/>
    <n v="5"/>
    <n v="5"/>
    <n v="18"/>
    <n v="86"/>
    <n v="25"/>
    <n v="29"/>
    <n v="9"/>
  </r>
  <r>
    <x v="98"/>
    <s v="Roksana"/>
    <x v="3"/>
    <x v="0"/>
    <n v="6"/>
    <n v="2"/>
    <n v="5"/>
    <n v="4"/>
    <n v="93"/>
    <n v="47"/>
    <n v="47"/>
    <n v="34"/>
    <n v="39"/>
  </r>
  <r>
    <x v="99"/>
    <s v="Mariusz"/>
    <x v="8"/>
    <x v="1"/>
    <n v="2"/>
    <n v="3"/>
    <n v="2"/>
    <n v="6"/>
    <n v="89"/>
    <n v="30"/>
    <n v="43"/>
    <n v="25"/>
    <n v="1"/>
  </r>
  <r>
    <x v="100"/>
    <s v="Lena"/>
    <x v="4"/>
    <x v="4"/>
    <n v="3"/>
    <n v="2"/>
    <n v="3"/>
    <n v="6"/>
    <n v="67"/>
    <n v="74"/>
    <n v="49"/>
    <n v="43"/>
    <n v="52"/>
  </r>
  <r>
    <x v="101"/>
    <s v="Michalina"/>
    <x v="2"/>
    <x v="2"/>
    <n v="2"/>
    <n v="6"/>
    <n v="5"/>
    <n v="3"/>
    <n v="41"/>
    <n v="29"/>
    <n v="52"/>
    <n v="81"/>
    <n v="26"/>
  </r>
  <r>
    <x v="102"/>
    <s v="Filip"/>
    <x v="2"/>
    <x v="4"/>
    <n v="4"/>
    <n v="3"/>
    <n v="5"/>
    <n v="4"/>
    <n v="32"/>
    <n v="83"/>
    <n v="14"/>
    <n v="77"/>
    <n v="71"/>
  </r>
  <r>
    <x v="103"/>
    <s v="Wiktoria"/>
    <x v="4"/>
    <x v="3"/>
    <n v="2"/>
    <n v="6"/>
    <n v="6"/>
    <n v="4"/>
    <n v="48"/>
    <n v="39"/>
    <n v="45"/>
    <n v="39"/>
    <n v="59"/>
  </r>
  <r>
    <x v="104"/>
    <s v="Adrian"/>
    <x v="5"/>
    <x v="2"/>
    <n v="2"/>
    <n v="3"/>
    <n v="5"/>
    <n v="2"/>
    <n v="11"/>
    <n v="23"/>
    <n v="92"/>
    <n v="50"/>
    <n v="36"/>
  </r>
  <r>
    <x v="105"/>
    <s v="Mikolaj"/>
    <x v="0"/>
    <x v="3"/>
    <n v="3"/>
    <n v="5"/>
    <n v="2"/>
    <n v="5"/>
    <n v="20"/>
    <n v="51"/>
    <n v="64"/>
    <n v="67"/>
    <n v="72"/>
  </r>
  <r>
    <x v="106"/>
    <s v="Andrea"/>
    <x v="1"/>
    <x v="0"/>
    <n v="6"/>
    <n v="2"/>
    <n v="5"/>
    <n v="5"/>
    <n v="90"/>
    <n v="9"/>
    <n v="61"/>
    <n v="28"/>
    <n v="92"/>
  </r>
  <r>
    <x v="107"/>
    <s v="Stanislaw"/>
    <x v="6"/>
    <x v="4"/>
    <n v="6"/>
    <n v="6"/>
    <n v="6"/>
    <n v="4"/>
    <n v="91"/>
    <n v="63"/>
    <n v="88"/>
    <n v="68"/>
    <n v="75"/>
  </r>
  <r>
    <x v="108"/>
    <s v="Julianna"/>
    <x v="8"/>
    <x v="2"/>
    <n v="4"/>
    <n v="5"/>
    <n v="6"/>
    <n v="3"/>
    <n v="59"/>
    <n v="13"/>
    <n v="14"/>
    <n v="22"/>
    <n v="96"/>
  </r>
  <r>
    <x v="109"/>
    <s v="Jakub"/>
    <x v="5"/>
    <x v="2"/>
    <n v="3"/>
    <n v="4"/>
    <n v="3"/>
    <n v="4"/>
    <n v="7"/>
    <n v="13"/>
    <n v="73"/>
    <n v="73"/>
    <n v="78"/>
  </r>
  <r>
    <x v="110"/>
    <s v="Marta"/>
    <x v="1"/>
    <x v="2"/>
    <n v="6"/>
    <n v="2"/>
    <n v="4"/>
    <n v="6"/>
    <n v="39"/>
    <n v="69"/>
    <n v="10"/>
    <n v="10"/>
    <n v="91"/>
  </r>
  <r>
    <x v="111"/>
    <s v="Jakub"/>
    <x v="3"/>
    <x v="1"/>
    <n v="4"/>
    <n v="3"/>
    <n v="5"/>
    <n v="2"/>
    <n v="18"/>
    <n v="29"/>
    <n v="18"/>
    <n v="5"/>
    <n v="64"/>
  </r>
  <r>
    <x v="112"/>
    <s v="Maja"/>
    <x v="8"/>
    <x v="2"/>
    <n v="3"/>
    <n v="6"/>
    <n v="2"/>
    <n v="2"/>
    <n v="80"/>
    <n v="5"/>
    <n v="4"/>
    <n v="59"/>
    <n v="5"/>
  </r>
  <r>
    <x v="113"/>
    <s v="Mateusz"/>
    <x v="7"/>
    <x v="0"/>
    <n v="6"/>
    <n v="3"/>
    <n v="6"/>
    <n v="6"/>
    <n v="72"/>
    <n v="51"/>
    <n v="1"/>
    <n v="33"/>
    <n v="91"/>
  </r>
  <r>
    <x v="114"/>
    <s v="Jan"/>
    <x v="5"/>
    <x v="0"/>
    <n v="4"/>
    <n v="3"/>
    <n v="3"/>
    <n v="6"/>
    <n v="25"/>
    <n v="23"/>
    <n v="20"/>
    <n v="93"/>
    <n v="78"/>
  </r>
  <r>
    <x v="86"/>
    <s v="Kamila"/>
    <x v="6"/>
    <x v="3"/>
    <n v="5"/>
    <n v="3"/>
    <n v="5"/>
    <n v="2"/>
    <n v="79"/>
    <n v="53"/>
    <n v="97"/>
    <n v="34"/>
    <n v="92"/>
  </r>
  <r>
    <x v="115"/>
    <s v="Nadia"/>
    <x v="6"/>
    <x v="4"/>
    <n v="6"/>
    <n v="4"/>
    <n v="3"/>
    <n v="2"/>
    <n v="13"/>
    <n v="81"/>
    <n v="58"/>
    <n v="45"/>
    <n v="11"/>
  </r>
  <r>
    <x v="116"/>
    <s v="Stanislaw"/>
    <x v="3"/>
    <x v="4"/>
    <n v="3"/>
    <n v="3"/>
    <n v="2"/>
    <n v="6"/>
    <n v="93"/>
    <n v="31"/>
    <n v="9"/>
    <n v="50"/>
    <n v="41"/>
  </r>
  <r>
    <x v="117"/>
    <s v="Anna"/>
    <x v="7"/>
    <x v="4"/>
    <n v="2"/>
    <n v="2"/>
    <n v="2"/>
    <n v="2"/>
    <n v="10"/>
    <n v="93"/>
    <n v="88"/>
    <n v="23"/>
    <n v="43"/>
  </r>
  <r>
    <x v="118"/>
    <s v="Matylda"/>
    <x v="0"/>
    <x v="2"/>
    <n v="3"/>
    <n v="2"/>
    <n v="3"/>
    <n v="6"/>
    <n v="7"/>
    <n v="69"/>
    <n v="31"/>
    <n v="13"/>
    <n v="61"/>
  </r>
  <r>
    <x v="119"/>
    <s v="Kornel"/>
    <x v="3"/>
    <x v="2"/>
    <n v="2"/>
    <n v="2"/>
    <n v="4"/>
    <n v="6"/>
    <n v="24"/>
    <n v="79"/>
    <n v="99"/>
    <n v="6"/>
    <n v="89"/>
  </r>
  <r>
    <x v="120"/>
    <s v="Dawid"/>
    <x v="1"/>
    <x v="4"/>
    <n v="2"/>
    <n v="4"/>
    <n v="4"/>
    <n v="6"/>
    <n v="57"/>
    <n v="11"/>
    <n v="80"/>
    <n v="27"/>
    <n v="21"/>
  </r>
  <r>
    <x v="121"/>
    <s v="Igor"/>
    <x v="1"/>
    <x v="1"/>
    <n v="6"/>
    <n v="2"/>
    <n v="2"/>
    <n v="4"/>
    <n v="2"/>
    <n v="65"/>
    <n v="47"/>
    <n v="64"/>
    <n v="89"/>
  </r>
  <r>
    <x v="122"/>
    <s v="Stanislaw"/>
    <x v="4"/>
    <x v="0"/>
    <n v="5"/>
    <n v="3"/>
    <n v="6"/>
    <n v="2"/>
    <n v="46"/>
    <n v="75"/>
    <n v="6"/>
    <n v="45"/>
    <n v="9"/>
  </r>
  <r>
    <x v="123"/>
    <s v="Aleks"/>
    <x v="2"/>
    <x v="2"/>
    <n v="6"/>
    <n v="4"/>
    <n v="5"/>
    <n v="2"/>
    <n v="8"/>
    <n v="35"/>
    <n v="65"/>
    <n v="30"/>
    <n v="5"/>
  </r>
  <r>
    <x v="124"/>
    <s v="Jan"/>
    <x v="8"/>
    <x v="1"/>
    <n v="6"/>
    <n v="3"/>
    <n v="4"/>
    <n v="5"/>
    <n v="35"/>
    <n v="1"/>
    <n v="100"/>
    <n v="65"/>
    <n v="86"/>
  </r>
  <r>
    <x v="125"/>
    <s v="Krzysztof"/>
    <x v="2"/>
    <x v="2"/>
    <n v="2"/>
    <n v="3"/>
    <n v="5"/>
    <n v="5"/>
    <n v="31"/>
    <n v="75"/>
    <n v="10"/>
    <n v="37"/>
    <n v="48"/>
  </r>
  <r>
    <x v="126"/>
    <s v="Nikodem"/>
    <x v="6"/>
    <x v="2"/>
    <n v="4"/>
    <n v="2"/>
    <n v="5"/>
    <n v="6"/>
    <n v="53"/>
    <n v="74"/>
    <n v="66"/>
    <n v="37"/>
    <n v="55"/>
  </r>
  <r>
    <x v="127"/>
    <s v="Maja"/>
    <x v="6"/>
    <x v="1"/>
    <n v="5"/>
    <n v="3"/>
    <n v="4"/>
    <n v="4"/>
    <n v="43"/>
    <n v="49"/>
    <n v="12"/>
    <n v="36"/>
    <n v="87"/>
  </r>
  <r>
    <x v="128"/>
    <s v="Marcel"/>
    <x v="6"/>
    <x v="0"/>
    <n v="6"/>
    <n v="2"/>
    <n v="5"/>
    <n v="2"/>
    <n v="60"/>
    <n v="75"/>
    <n v="10"/>
    <n v="59"/>
    <n v="5"/>
  </r>
  <r>
    <x v="129"/>
    <s v="Anna"/>
    <x v="1"/>
    <x v="1"/>
    <n v="4"/>
    <n v="2"/>
    <n v="2"/>
    <n v="3"/>
    <n v="89"/>
    <n v="29"/>
    <n v="58"/>
    <n v="19"/>
    <n v="97"/>
  </r>
  <r>
    <x v="130"/>
    <s v="Marcin"/>
    <x v="3"/>
    <x v="1"/>
    <n v="5"/>
    <n v="3"/>
    <n v="5"/>
    <n v="3"/>
    <n v="61"/>
    <n v="95"/>
    <n v="36"/>
    <n v="86"/>
    <n v="36"/>
  </r>
  <r>
    <x v="131"/>
    <s v="Nina"/>
    <x v="1"/>
    <x v="1"/>
    <n v="2"/>
    <n v="3"/>
    <n v="3"/>
    <n v="2"/>
    <n v="2"/>
    <n v="9"/>
    <n v="56"/>
    <n v="86"/>
    <n v="71"/>
  </r>
  <r>
    <x v="132"/>
    <s v="Mateusz"/>
    <x v="4"/>
    <x v="4"/>
    <n v="4"/>
    <n v="5"/>
    <n v="6"/>
    <n v="4"/>
    <n v="21"/>
    <n v="73"/>
    <n v="39"/>
    <n v="28"/>
    <n v="25"/>
  </r>
  <r>
    <x v="133"/>
    <s v="Lena"/>
    <x v="0"/>
    <x v="3"/>
    <n v="2"/>
    <n v="4"/>
    <n v="3"/>
    <n v="3"/>
    <n v="52"/>
    <n v="74"/>
    <n v="79"/>
    <n v="92"/>
    <n v="69"/>
  </r>
  <r>
    <x v="134"/>
    <s v="Amelia"/>
    <x v="5"/>
    <x v="4"/>
    <n v="2"/>
    <n v="4"/>
    <n v="5"/>
    <n v="3"/>
    <n v="97"/>
    <n v="51"/>
    <n v="38"/>
    <n v="17"/>
    <n v="5"/>
  </r>
  <r>
    <x v="135"/>
    <s v="Patryk"/>
    <x v="8"/>
    <x v="2"/>
    <n v="2"/>
    <n v="5"/>
    <n v="3"/>
    <n v="5"/>
    <n v="68"/>
    <n v="38"/>
    <n v="31"/>
    <n v="14"/>
    <n v="54"/>
  </r>
  <r>
    <x v="136"/>
    <s v="Kornelia"/>
    <x v="1"/>
    <x v="1"/>
    <n v="2"/>
    <n v="5"/>
    <n v="6"/>
    <n v="5"/>
    <n v="19"/>
    <n v="56"/>
    <n v="50"/>
    <n v="43"/>
    <n v="66"/>
  </r>
  <r>
    <x v="137"/>
    <s v="Zofia"/>
    <x v="4"/>
    <x v="1"/>
    <n v="5"/>
    <n v="3"/>
    <n v="2"/>
    <n v="3"/>
    <n v="16"/>
    <n v="95"/>
    <n v="97"/>
    <n v="62"/>
    <n v="46"/>
  </r>
  <r>
    <x v="138"/>
    <s v="Nikodem"/>
    <x v="4"/>
    <x v="3"/>
    <n v="3"/>
    <n v="2"/>
    <n v="3"/>
    <n v="5"/>
    <n v="55"/>
    <n v="2"/>
    <n v="64"/>
    <n v="13"/>
    <n v="72"/>
  </r>
  <r>
    <x v="139"/>
    <s v="Jacek"/>
    <x v="4"/>
    <x v="4"/>
    <n v="4"/>
    <n v="3"/>
    <n v="3"/>
    <n v="2"/>
    <n v="54"/>
    <n v="83"/>
    <n v="36"/>
    <n v="27"/>
    <n v="21"/>
  </r>
  <r>
    <x v="140"/>
    <s v="Michalina"/>
    <x v="5"/>
    <x v="3"/>
    <n v="2"/>
    <n v="2"/>
    <n v="4"/>
    <n v="5"/>
    <n v="19"/>
    <n v="92"/>
    <n v="24"/>
    <n v="32"/>
    <n v="91"/>
  </r>
  <r>
    <x v="141"/>
    <s v="Bruno"/>
    <x v="1"/>
    <x v="2"/>
    <n v="2"/>
    <n v="3"/>
    <n v="5"/>
    <n v="6"/>
    <n v="25"/>
    <n v="14"/>
    <n v="19"/>
    <n v="95"/>
    <n v="91"/>
  </r>
  <r>
    <x v="142"/>
    <s v="Aleksander"/>
    <x v="2"/>
    <x v="0"/>
    <n v="3"/>
    <n v="2"/>
    <n v="3"/>
    <n v="4"/>
    <n v="37"/>
    <n v="69"/>
    <n v="12"/>
    <n v="17"/>
    <n v="48"/>
  </r>
  <r>
    <x v="143"/>
    <s v="Patryk"/>
    <x v="8"/>
    <x v="1"/>
    <n v="6"/>
    <n v="6"/>
    <n v="3"/>
    <n v="4"/>
    <n v="79"/>
    <n v="23"/>
    <n v="17"/>
    <n v="99"/>
    <n v="29"/>
  </r>
  <r>
    <x v="144"/>
    <s v="Maksymilian"/>
    <x v="6"/>
    <x v="3"/>
    <n v="2"/>
    <n v="5"/>
    <n v="4"/>
    <n v="3"/>
    <n v="41"/>
    <n v="64"/>
    <n v="91"/>
    <n v="82"/>
    <n v="100"/>
  </r>
  <r>
    <x v="145"/>
    <s v="Maja"/>
    <x v="3"/>
    <x v="0"/>
    <n v="5"/>
    <n v="2"/>
    <n v="3"/>
    <n v="2"/>
    <n v="87"/>
    <n v="45"/>
    <n v="47"/>
    <n v="75"/>
    <n v="51"/>
  </r>
  <r>
    <x v="146"/>
    <s v="Maciej"/>
    <x v="2"/>
    <x v="2"/>
    <n v="6"/>
    <n v="3"/>
    <n v="6"/>
    <n v="2"/>
    <n v="84"/>
    <n v="77"/>
    <n v="71"/>
    <n v="71"/>
    <n v="9"/>
  </r>
  <r>
    <x v="147"/>
    <s v="Maciej"/>
    <x v="5"/>
    <x v="4"/>
    <n v="4"/>
    <n v="4"/>
    <n v="5"/>
    <n v="5"/>
    <n v="20"/>
    <n v="93"/>
    <n v="68"/>
    <n v="58"/>
    <n v="23"/>
  </r>
  <r>
    <x v="148"/>
    <s v="Zuzanna"/>
    <x v="1"/>
    <x v="3"/>
    <n v="6"/>
    <n v="6"/>
    <n v="2"/>
    <n v="5"/>
    <n v="80"/>
    <n v="90"/>
    <n v="62"/>
    <n v="97"/>
    <n v="3"/>
  </r>
  <r>
    <x v="149"/>
    <s v="Aleksander"/>
    <x v="4"/>
    <x v="1"/>
    <n v="6"/>
    <n v="4"/>
    <n v="4"/>
    <n v="5"/>
    <n v="77"/>
    <n v="40"/>
    <n v="93"/>
    <n v="80"/>
    <n v="71"/>
  </r>
  <r>
    <x v="150"/>
    <s v="Szymon"/>
    <x v="6"/>
    <x v="1"/>
    <n v="5"/>
    <n v="3"/>
    <n v="5"/>
    <n v="4"/>
    <n v="65"/>
    <n v="34"/>
    <n v="51"/>
    <n v="38"/>
    <n v="65"/>
  </r>
  <r>
    <x v="151"/>
    <s v="Natasza"/>
    <x v="0"/>
    <x v="1"/>
    <n v="4"/>
    <n v="3"/>
    <n v="3"/>
    <n v="2"/>
    <n v="62"/>
    <n v="62"/>
    <n v="86"/>
    <n v="10"/>
    <n v="2"/>
  </r>
  <r>
    <x v="152"/>
    <s v="Marika"/>
    <x v="2"/>
    <x v="3"/>
    <n v="4"/>
    <n v="2"/>
    <n v="4"/>
    <n v="2"/>
    <n v="70"/>
    <n v="4"/>
    <n v="92"/>
    <n v="91"/>
    <n v="21"/>
  </r>
  <r>
    <x v="153"/>
    <s v="Olaf"/>
    <x v="5"/>
    <x v="4"/>
    <n v="6"/>
    <n v="5"/>
    <n v="6"/>
    <n v="4"/>
    <n v="66"/>
    <n v="78"/>
    <n v="26"/>
    <n v="98"/>
    <n v="56"/>
  </r>
  <r>
    <x v="154"/>
    <s v="Wojciech"/>
    <x v="8"/>
    <x v="0"/>
    <n v="6"/>
    <n v="2"/>
    <n v="2"/>
    <n v="5"/>
    <n v="54"/>
    <n v="12"/>
    <n v="13"/>
    <n v="21"/>
    <n v="24"/>
  </r>
  <r>
    <x v="155"/>
    <s v="Antonina"/>
    <x v="4"/>
    <x v="4"/>
    <n v="3"/>
    <n v="3"/>
    <n v="3"/>
    <n v="6"/>
    <n v="27"/>
    <n v="2"/>
    <n v="84"/>
    <n v="100"/>
    <n v="27"/>
  </r>
  <r>
    <x v="156"/>
    <s v="Laura"/>
    <x v="5"/>
    <x v="0"/>
    <n v="6"/>
    <n v="6"/>
    <n v="2"/>
    <n v="3"/>
    <n v="43"/>
    <n v="77"/>
    <n v="31"/>
    <n v="88"/>
    <n v="67"/>
  </r>
  <r>
    <x v="157"/>
    <s v="Monika"/>
    <x v="8"/>
    <x v="1"/>
    <n v="6"/>
    <n v="4"/>
    <n v="3"/>
    <n v="6"/>
    <n v="63"/>
    <n v="36"/>
    <n v="68"/>
    <n v="19"/>
    <n v="39"/>
  </r>
  <r>
    <x v="158"/>
    <s v="Amelia"/>
    <x v="5"/>
    <x v="4"/>
    <n v="6"/>
    <n v="4"/>
    <n v="2"/>
    <n v="2"/>
    <n v="32"/>
    <n v="18"/>
    <n v="1"/>
    <n v="56"/>
    <n v="7"/>
  </r>
  <r>
    <x v="159"/>
    <s v="Nikodem"/>
    <x v="6"/>
    <x v="2"/>
    <n v="3"/>
    <n v="2"/>
    <n v="6"/>
    <n v="2"/>
    <n v="60"/>
    <n v="64"/>
    <n v="100"/>
    <n v="38"/>
    <n v="70"/>
  </r>
  <r>
    <x v="160"/>
    <s v="Oliwier"/>
    <x v="0"/>
    <x v="1"/>
    <n v="6"/>
    <n v="5"/>
    <n v="3"/>
    <n v="2"/>
    <n v="39"/>
    <n v="66"/>
    <n v="84"/>
    <n v="47"/>
    <n v="21"/>
  </r>
  <r>
    <x v="161"/>
    <s v="Mikolaj"/>
    <x v="7"/>
    <x v="4"/>
    <n v="5"/>
    <n v="2"/>
    <n v="3"/>
    <n v="3"/>
    <n v="11"/>
    <n v="88"/>
    <n v="90"/>
    <n v="20"/>
    <n v="65"/>
  </r>
  <r>
    <x v="162"/>
    <s v="Lucja"/>
    <x v="7"/>
    <x v="3"/>
    <n v="5"/>
    <n v="2"/>
    <n v="6"/>
    <n v="2"/>
    <n v="79"/>
    <n v="66"/>
    <n v="91"/>
    <n v="30"/>
    <n v="90"/>
  </r>
  <r>
    <x v="163"/>
    <s v="Nina"/>
    <x v="3"/>
    <x v="2"/>
    <n v="6"/>
    <n v="3"/>
    <n v="3"/>
    <n v="5"/>
    <n v="15"/>
    <n v="21"/>
    <n v="66"/>
    <n v="55"/>
    <n v="90"/>
  </r>
  <r>
    <x v="164"/>
    <s v="Piotr"/>
    <x v="6"/>
    <x v="2"/>
    <n v="6"/>
    <n v="6"/>
    <n v="4"/>
    <n v="4"/>
    <n v="15"/>
    <n v="36"/>
    <n v="51"/>
    <n v="10"/>
    <n v="68"/>
  </r>
  <r>
    <x v="165"/>
    <s v="Nikodem"/>
    <x v="3"/>
    <x v="3"/>
    <n v="6"/>
    <n v="6"/>
    <n v="6"/>
    <n v="6"/>
    <n v="63"/>
    <n v="88"/>
    <n v="72"/>
    <n v="90"/>
    <n v="83"/>
  </r>
  <r>
    <x v="166"/>
    <s v="Marika"/>
    <x v="2"/>
    <x v="2"/>
    <n v="5"/>
    <n v="5"/>
    <n v="5"/>
    <n v="6"/>
    <n v="55"/>
    <n v="10"/>
    <n v="80"/>
    <n v="8"/>
    <n v="78"/>
  </r>
  <r>
    <x v="167"/>
    <s v="Mateusz"/>
    <x v="1"/>
    <x v="2"/>
    <n v="5"/>
    <n v="4"/>
    <n v="5"/>
    <n v="6"/>
    <n v="24"/>
    <n v="82"/>
    <n v="37"/>
    <n v="7"/>
    <n v="12"/>
  </r>
  <r>
    <x v="168"/>
    <s v="Matylda"/>
    <x v="0"/>
    <x v="4"/>
    <n v="3"/>
    <n v="4"/>
    <n v="6"/>
    <n v="6"/>
    <n v="19"/>
    <n v="82"/>
    <n v="75"/>
    <n v="35"/>
    <n v="75"/>
  </r>
  <r>
    <x v="169"/>
    <s v="Zuzanna"/>
    <x v="3"/>
    <x v="2"/>
    <n v="5"/>
    <n v="3"/>
    <n v="3"/>
    <n v="2"/>
    <n v="33"/>
    <n v="10"/>
    <n v="92"/>
    <n v="74"/>
    <n v="79"/>
  </r>
  <r>
    <x v="170"/>
    <s v="Maja"/>
    <x v="6"/>
    <x v="3"/>
    <n v="5"/>
    <n v="3"/>
    <n v="4"/>
    <n v="4"/>
    <n v="94"/>
    <n v="21"/>
    <n v="58"/>
    <n v="60"/>
    <n v="36"/>
  </r>
  <r>
    <x v="171"/>
    <s v="Igor"/>
    <x v="5"/>
    <x v="4"/>
    <n v="6"/>
    <n v="4"/>
    <n v="6"/>
    <n v="5"/>
    <n v="5"/>
    <n v="79"/>
    <n v="31"/>
    <n v="60"/>
    <n v="44"/>
  </r>
  <r>
    <x v="172"/>
    <s v="Krzysztof"/>
    <x v="0"/>
    <x v="0"/>
    <n v="4"/>
    <n v="6"/>
    <n v="4"/>
    <n v="4"/>
    <n v="60"/>
    <n v="36"/>
    <n v="6"/>
    <n v="48"/>
    <n v="31"/>
  </r>
  <r>
    <x v="173"/>
    <s v="Jan"/>
    <x v="4"/>
    <x v="2"/>
    <n v="2"/>
    <n v="2"/>
    <n v="6"/>
    <n v="6"/>
    <n v="47"/>
    <n v="36"/>
    <n v="64"/>
    <n v="67"/>
    <n v="13"/>
  </r>
  <r>
    <x v="174"/>
    <s v="Agnieszka"/>
    <x v="0"/>
    <x v="3"/>
    <n v="5"/>
    <n v="3"/>
    <n v="3"/>
    <n v="4"/>
    <n v="92"/>
    <n v="58"/>
    <n v="73"/>
    <n v="53"/>
    <n v="68"/>
  </r>
  <r>
    <x v="175"/>
    <s v="Mateusz"/>
    <x v="8"/>
    <x v="3"/>
    <n v="4"/>
    <n v="6"/>
    <n v="6"/>
    <n v="4"/>
    <n v="70"/>
    <n v="3"/>
    <n v="92"/>
    <n v="40"/>
    <n v="41"/>
  </r>
  <r>
    <x v="176"/>
    <s v="Kacper"/>
    <x v="3"/>
    <x v="4"/>
    <n v="4"/>
    <n v="6"/>
    <n v="5"/>
    <n v="3"/>
    <n v="78"/>
    <n v="78"/>
    <n v="90"/>
    <n v="83"/>
    <n v="63"/>
  </r>
  <r>
    <x v="177"/>
    <s v="Mikolaj"/>
    <x v="0"/>
    <x v="1"/>
    <n v="5"/>
    <n v="6"/>
    <n v="6"/>
    <n v="6"/>
    <n v="43"/>
    <n v="3"/>
    <n v="56"/>
    <n v="52"/>
    <n v="41"/>
  </r>
  <r>
    <x v="178"/>
    <s v="Alicja"/>
    <x v="5"/>
    <x v="0"/>
    <n v="4"/>
    <n v="3"/>
    <n v="6"/>
    <n v="6"/>
    <n v="33"/>
    <n v="38"/>
    <n v="27"/>
    <n v="60"/>
    <n v="80"/>
  </r>
  <r>
    <x v="179"/>
    <s v="Oskar"/>
    <x v="3"/>
    <x v="1"/>
    <n v="2"/>
    <n v="5"/>
    <n v="5"/>
    <n v="5"/>
    <n v="80"/>
    <n v="54"/>
    <n v="22"/>
    <n v="26"/>
    <n v="62"/>
  </r>
  <r>
    <x v="180"/>
    <s v="Maksymilian"/>
    <x v="4"/>
    <x v="1"/>
    <n v="2"/>
    <n v="4"/>
    <n v="5"/>
    <n v="2"/>
    <n v="34"/>
    <n v="92"/>
    <n v="51"/>
    <n v="32"/>
    <n v="80"/>
  </r>
  <r>
    <x v="181"/>
    <s v="Piotr"/>
    <x v="2"/>
    <x v="4"/>
    <n v="4"/>
    <n v="2"/>
    <n v="6"/>
    <n v="5"/>
    <n v="17"/>
    <n v="29"/>
    <n v="83"/>
    <n v="9"/>
    <n v="54"/>
  </r>
  <r>
    <x v="182"/>
    <s v="Piotr"/>
    <x v="5"/>
    <x v="3"/>
    <n v="6"/>
    <n v="4"/>
    <n v="3"/>
    <n v="2"/>
    <n v="14"/>
    <n v="49"/>
    <n v="64"/>
    <n v="36"/>
    <n v="2"/>
  </r>
  <r>
    <x v="183"/>
    <s v="Szymon"/>
    <x v="4"/>
    <x v="1"/>
    <n v="3"/>
    <n v="6"/>
    <n v="2"/>
    <n v="3"/>
    <n v="27"/>
    <n v="64"/>
    <n v="47"/>
    <n v="11"/>
    <n v="24"/>
  </r>
  <r>
    <x v="184"/>
    <s v="Jacek"/>
    <x v="8"/>
    <x v="3"/>
    <n v="3"/>
    <n v="2"/>
    <n v="6"/>
    <n v="6"/>
    <n v="77"/>
    <n v="9"/>
    <n v="73"/>
    <n v="35"/>
    <n v="96"/>
  </r>
  <r>
    <x v="185"/>
    <s v="Ariuna"/>
    <x v="7"/>
    <x v="3"/>
    <n v="4"/>
    <n v="4"/>
    <n v="2"/>
    <n v="5"/>
    <n v="46"/>
    <n v="15"/>
    <n v="67"/>
    <n v="56"/>
    <n v="9"/>
  </r>
  <r>
    <x v="186"/>
    <s v="Oliwia"/>
    <x v="8"/>
    <x v="0"/>
    <n v="6"/>
    <n v="3"/>
    <n v="2"/>
    <n v="2"/>
    <n v="79"/>
    <n v="70"/>
    <n v="42"/>
    <n v="36"/>
    <n v="76"/>
  </r>
  <r>
    <x v="187"/>
    <s v="Jan"/>
    <x v="8"/>
    <x v="1"/>
    <n v="3"/>
    <n v="6"/>
    <n v="2"/>
    <n v="5"/>
    <n v="25"/>
    <n v="78"/>
    <n v="36"/>
    <n v="67"/>
    <n v="37"/>
  </r>
  <r>
    <x v="188"/>
    <s v="Nikodem"/>
    <x v="6"/>
    <x v="3"/>
    <n v="4"/>
    <n v="6"/>
    <n v="5"/>
    <n v="2"/>
    <n v="53"/>
    <n v="61"/>
    <n v="85"/>
    <n v="8"/>
    <n v="76"/>
  </r>
  <r>
    <x v="166"/>
    <s v="Marika"/>
    <x v="1"/>
    <x v="4"/>
    <n v="4"/>
    <n v="3"/>
    <n v="6"/>
    <n v="3"/>
    <n v="13"/>
    <n v="89"/>
    <n v="20"/>
    <n v="2"/>
    <n v="36"/>
  </r>
  <r>
    <x v="189"/>
    <s v="Amelia"/>
    <x v="8"/>
    <x v="3"/>
    <n v="5"/>
    <n v="2"/>
    <n v="5"/>
    <n v="2"/>
    <n v="25"/>
    <n v="46"/>
    <n v="91"/>
    <n v="75"/>
    <n v="91"/>
  </r>
  <r>
    <x v="190"/>
    <s v="Kornelia"/>
    <x v="1"/>
    <x v="1"/>
    <n v="4"/>
    <n v="5"/>
    <n v="4"/>
    <n v="6"/>
    <n v="52"/>
    <n v="32"/>
    <n v="57"/>
    <n v="58"/>
    <n v="67"/>
  </r>
  <r>
    <x v="191"/>
    <s v="Zuzanna"/>
    <x v="1"/>
    <x v="1"/>
    <n v="4"/>
    <n v="6"/>
    <n v="6"/>
    <n v="5"/>
    <n v="85"/>
    <n v="37"/>
    <n v="73"/>
    <n v="73"/>
    <n v="19"/>
  </r>
  <r>
    <x v="192"/>
    <s v="Monika"/>
    <x v="2"/>
    <x v="2"/>
    <n v="3"/>
    <n v="4"/>
    <n v="3"/>
    <n v="5"/>
    <n v="96"/>
    <n v="17"/>
    <n v="94"/>
    <n v="90"/>
    <n v="1"/>
  </r>
  <r>
    <x v="193"/>
    <s v="Mikolaj"/>
    <x v="7"/>
    <x v="2"/>
    <n v="6"/>
    <n v="4"/>
    <n v="5"/>
    <n v="6"/>
    <n v="68"/>
    <n v="10"/>
    <n v="64"/>
    <n v="85"/>
    <n v="26"/>
  </r>
  <r>
    <x v="194"/>
    <s v="Amelia"/>
    <x v="1"/>
    <x v="4"/>
    <n v="2"/>
    <n v="6"/>
    <n v="5"/>
    <n v="3"/>
    <n v="45"/>
    <n v="81"/>
    <n v="28"/>
    <n v="11"/>
    <n v="25"/>
  </r>
  <r>
    <x v="195"/>
    <s v="Alicja"/>
    <x v="8"/>
    <x v="4"/>
    <n v="3"/>
    <n v="2"/>
    <n v="5"/>
    <n v="4"/>
    <n v="85"/>
    <n v="28"/>
    <n v="36"/>
    <n v="9"/>
    <n v="95"/>
  </r>
  <r>
    <x v="196"/>
    <s v="Maurycy"/>
    <x v="6"/>
    <x v="2"/>
    <n v="6"/>
    <n v="4"/>
    <n v="4"/>
    <n v="3"/>
    <n v="48"/>
    <n v="71"/>
    <n v="40"/>
    <n v="67"/>
    <n v="83"/>
  </r>
  <r>
    <x v="197"/>
    <s v="Szymon"/>
    <x v="0"/>
    <x v="3"/>
    <n v="6"/>
    <n v="4"/>
    <n v="4"/>
    <n v="5"/>
    <n v="70"/>
    <n v="42"/>
    <n v="47"/>
    <n v="24"/>
    <n v="40"/>
  </r>
  <r>
    <x v="198"/>
    <s v="Klaudia"/>
    <x v="2"/>
    <x v="0"/>
    <n v="5"/>
    <n v="4"/>
    <n v="4"/>
    <n v="5"/>
    <n v="83"/>
    <n v="18"/>
    <n v="29"/>
    <n v="17"/>
    <n v="9"/>
  </r>
  <r>
    <x v="199"/>
    <s v="Maciej"/>
    <x v="5"/>
    <x v="1"/>
    <n v="4"/>
    <n v="6"/>
    <n v="3"/>
    <n v="2"/>
    <n v="48"/>
    <n v="65"/>
    <n v="86"/>
    <n v="18"/>
    <n v="88"/>
  </r>
  <r>
    <x v="200"/>
    <s v="Jakub"/>
    <x v="6"/>
    <x v="3"/>
    <n v="3"/>
    <n v="5"/>
    <n v="5"/>
    <n v="2"/>
    <n v="70"/>
    <n v="20"/>
    <n v="38"/>
    <n v="18"/>
    <n v="65"/>
  </r>
  <r>
    <x v="201"/>
    <s v="Alan"/>
    <x v="7"/>
    <x v="4"/>
    <n v="6"/>
    <n v="5"/>
    <n v="2"/>
    <n v="6"/>
    <n v="74"/>
    <n v="61"/>
    <n v="24"/>
    <n v="72"/>
    <n v="41"/>
  </r>
  <r>
    <x v="70"/>
    <s v="Latika"/>
    <x v="7"/>
    <x v="4"/>
    <n v="4"/>
    <n v="4"/>
    <n v="4"/>
    <n v="3"/>
    <n v="18"/>
    <n v="50"/>
    <n v="99"/>
    <n v="35"/>
    <n v="8"/>
  </r>
  <r>
    <x v="202"/>
    <s v="Jacek"/>
    <x v="4"/>
    <x v="1"/>
    <n v="4"/>
    <n v="3"/>
    <n v="6"/>
    <n v="2"/>
    <n v="68"/>
    <n v="82"/>
    <n v="74"/>
    <n v="4"/>
    <n v="9"/>
  </r>
  <r>
    <x v="203"/>
    <s v="Zuzanna"/>
    <x v="8"/>
    <x v="0"/>
    <n v="2"/>
    <n v="2"/>
    <n v="6"/>
    <n v="4"/>
    <n v="48"/>
    <n v="56"/>
    <n v="97"/>
    <n v="34"/>
    <n v="50"/>
  </r>
  <r>
    <x v="204"/>
    <s v="Paulina"/>
    <x v="7"/>
    <x v="3"/>
    <n v="5"/>
    <n v="5"/>
    <n v="3"/>
    <n v="2"/>
    <n v="69"/>
    <n v="49"/>
    <n v="67"/>
    <n v="20"/>
    <n v="3"/>
  </r>
  <r>
    <x v="205"/>
    <s v="Paula"/>
    <x v="3"/>
    <x v="4"/>
    <n v="4"/>
    <n v="5"/>
    <n v="6"/>
    <n v="4"/>
    <n v="68"/>
    <n v="37"/>
    <n v="91"/>
    <n v="56"/>
    <n v="46"/>
  </r>
  <r>
    <x v="206"/>
    <s v="Wojciech"/>
    <x v="1"/>
    <x v="4"/>
    <n v="2"/>
    <n v="3"/>
    <n v="6"/>
    <n v="5"/>
    <n v="11"/>
    <n v="6"/>
    <n v="24"/>
    <n v="72"/>
    <n v="17"/>
  </r>
  <r>
    <x v="207"/>
    <s v="Olga"/>
    <x v="7"/>
    <x v="4"/>
    <n v="6"/>
    <n v="2"/>
    <n v="2"/>
    <n v="4"/>
    <n v="13"/>
    <n v="7"/>
    <n v="71"/>
    <n v="64"/>
    <n v="96"/>
  </r>
  <r>
    <x v="208"/>
    <s v="Aleksander"/>
    <x v="2"/>
    <x v="0"/>
    <n v="5"/>
    <n v="5"/>
    <n v="3"/>
    <n v="4"/>
    <n v="92"/>
    <n v="71"/>
    <n v="26"/>
    <n v="42"/>
    <n v="46"/>
  </r>
  <r>
    <x v="209"/>
    <s v="Oskar"/>
    <x v="3"/>
    <x v="1"/>
    <n v="2"/>
    <n v="6"/>
    <n v="6"/>
    <n v="5"/>
    <n v="79"/>
    <n v="19"/>
    <n v="23"/>
    <n v="18"/>
    <n v="13"/>
  </r>
  <r>
    <x v="210"/>
    <s v="Anna"/>
    <x v="8"/>
    <x v="4"/>
    <n v="5"/>
    <n v="3"/>
    <n v="5"/>
    <n v="2"/>
    <n v="47"/>
    <n v="7"/>
    <n v="72"/>
    <n v="74"/>
    <n v="85"/>
  </r>
  <r>
    <x v="211"/>
    <s v="Patryk"/>
    <x v="5"/>
    <x v="1"/>
    <n v="2"/>
    <n v="5"/>
    <n v="6"/>
    <n v="3"/>
    <n v="74"/>
    <n v="64"/>
    <n v="17"/>
    <n v="76"/>
    <n v="23"/>
  </r>
  <r>
    <x v="212"/>
    <s v="Zosia"/>
    <x v="8"/>
    <x v="0"/>
    <n v="2"/>
    <n v="4"/>
    <n v="5"/>
    <n v="6"/>
    <n v="47"/>
    <n v="80"/>
    <n v="34"/>
    <n v="4"/>
    <n v="81"/>
  </r>
  <r>
    <x v="213"/>
    <s v="Bartosz"/>
    <x v="8"/>
    <x v="0"/>
    <n v="3"/>
    <n v="2"/>
    <n v="4"/>
    <n v="4"/>
    <n v="14"/>
    <n v="35"/>
    <n v="43"/>
    <n v="57"/>
    <n v="34"/>
  </r>
  <r>
    <x v="214"/>
    <s v="Alexander"/>
    <x v="1"/>
    <x v="2"/>
    <n v="3"/>
    <n v="2"/>
    <n v="6"/>
    <n v="5"/>
    <n v="84"/>
    <n v="70"/>
    <n v="57"/>
    <n v="62"/>
    <n v="1"/>
  </r>
  <r>
    <x v="58"/>
    <s v="Andrzej"/>
    <x v="5"/>
    <x v="3"/>
    <n v="3"/>
    <n v="5"/>
    <n v="2"/>
    <n v="4"/>
    <n v="42"/>
    <n v="82"/>
    <n v="89"/>
    <n v="2"/>
    <n v="41"/>
  </r>
  <r>
    <x v="215"/>
    <s v="Sandra"/>
    <x v="0"/>
    <x v="1"/>
    <n v="6"/>
    <n v="4"/>
    <n v="4"/>
    <n v="3"/>
    <n v="25"/>
    <n v="40"/>
    <n v="61"/>
    <n v="59"/>
    <n v="88"/>
  </r>
  <r>
    <x v="216"/>
    <s v="Marta"/>
    <x v="7"/>
    <x v="0"/>
    <n v="3"/>
    <n v="3"/>
    <n v="3"/>
    <n v="2"/>
    <n v="76"/>
    <n v="21"/>
    <n v="59"/>
    <n v="79"/>
    <n v="33"/>
  </r>
  <r>
    <x v="217"/>
    <s v="Jan"/>
    <x v="8"/>
    <x v="1"/>
    <n v="5"/>
    <n v="2"/>
    <n v="5"/>
    <n v="4"/>
    <n v="18"/>
    <n v="33"/>
    <n v="57"/>
    <n v="34"/>
    <n v="74"/>
  </r>
  <r>
    <x v="74"/>
    <s v="Mariusz"/>
    <x v="2"/>
    <x v="0"/>
    <n v="3"/>
    <n v="2"/>
    <n v="6"/>
    <n v="5"/>
    <n v="67"/>
    <n v="34"/>
    <n v="96"/>
    <n v="61"/>
    <n v="40"/>
  </r>
  <r>
    <x v="167"/>
    <s v="Mateusz"/>
    <x v="3"/>
    <x v="0"/>
    <n v="4"/>
    <n v="6"/>
    <n v="4"/>
    <n v="5"/>
    <n v="39"/>
    <n v="12"/>
    <n v="100"/>
    <n v="47"/>
    <n v="42"/>
  </r>
  <r>
    <x v="218"/>
    <s v="Stanislaw"/>
    <x v="0"/>
    <x v="2"/>
    <n v="2"/>
    <n v="4"/>
    <n v="4"/>
    <n v="2"/>
    <n v="88"/>
    <n v="79"/>
    <n v="26"/>
    <n v="8"/>
    <n v="70"/>
  </r>
  <r>
    <x v="219"/>
    <s v="Urszula"/>
    <x v="5"/>
    <x v="4"/>
    <n v="2"/>
    <n v="6"/>
    <n v="6"/>
    <n v="3"/>
    <n v="83"/>
    <n v="76"/>
    <n v="52"/>
    <n v="43"/>
    <n v="64"/>
  </r>
  <r>
    <x v="220"/>
    <s v="Marcin"/>
    <x v="5"/>
    <x v="1"/>
    <n v="6"/>
    <n v="3"/>
    <n v="6"/>
    <n v="4"/>
    <n v="54"/>
    <n v="50"/>
    <n v="36"/>
    <n v="23"/>
    <n v="9"/>
  </r>
  <r>
    <x v="221"/>
    <s v="Szymon"/>
    <x v="0"/>
    <x v="2"/>
    <n v="4"/>
    <n v="6"/>
    <n v="3"/>
    <n v="5"/>
    <n v="49"/>
    <n v="31"/>
    <n v="34"/>
    <n v="22"/>
    <n v="76"/>
  </r>
  <r>
    <x v="222"/>
    <s v="Wiktoria"/>
    <x v="5"/>
    <x v="2"/>
    <n v="2"/>
    <n v="2"/>
    <n v="2"/>
    <n v="3"/>
    <n v="71"/>
    <n v="20"/>
    <n v="46"/>
    <n v="6"/>
    <n v="22"/>
  </r>
  <r>
    <x v="223"/>
    <s v="Krzysztof"/>
    <x v="2"/>
    <x v="3"/>
    <n v="6"/>
    <n v="4"/>
    <n v="5"/>
    <n v="4"/>
    <n v="5"/>
    <n v="48"/>
    <n v="2"/>
    <n v="12"/>
    <n v="15"/>
  </r>
  <r>
    <x v="224"/>
    <s v="Krystian"/>
    <x v="1"/>
    <x v="0"/>
    <n v="3"/>
    <n v="4"/>
    <n v="6"/>
    <n v="6"/>
    <n v="27"/>
    <n v="12"/>
    <n v="19"/>
    <n v="10"/>
    <n v="66"/>
  </r>
  <r>
    <x v="225"/>
    <s v="Natalia"/>
    <x v="4"/>
    <x v="4"/>
    <n v="5"/>
    <n v="3"/>
    <n v="5"/>
    <n v="3"/>
    <n v="95"/>
    <n v="12"/>
    <n v="76"/>
    <n v="52"/>
    <n v="36"/>
  </r>
  <r>
    <x v="226"/>
    <s v="Wiktoria"/>
    <x v="6"/>
    <x v="1"/>
    <n v="4"/>
    <n v="5"/>
    <n v="5"/>
    <n v="2"/>
    <n v="48"/>
    <n v="9"/>
    <n v="45"/>
    <n v="10"/>
    <n v="3"/>
  </r>
  <r>
    <x v="227"/>
    <s v="Sebastian"/>
    <x v="7"/>
    <x v="3"/>
    <n v="2"/>
    <n v="4"/>
    <n v="4"/>
    <n v="4"/>
    <n v="46"/>
    <n v="58"/>
    <n v="72"/>
    <n v="83"/>
    <n v="48"/>
  </r>
  <r>
    <x v="228"/>
    <s v="Marianna"/>
    <x v="1"/>
    <x v="2"/>
    <n v="3"/>
    <n v="3"/>
    <n v="3"/>
    <n v="6"/>
    <n v="72"/>
    <n v="40"/>
    <n v="54"/>
    <n v="44"/>
    <n v="78"/>
  </r>
  <r>
    <x v="229"/>
    <s v="Kajetan"/>
    <x v="6"/>
    <x v="0"/>
    <n v="5"/>
    <n v="2"/>
    <n v="3"/>
    <n v="5"/>
    <n v="80"/>
    <n v="63"/>
    <n v="36"/>
    <n v="13"/>
    <n v="38"/>
  </r>
  <r>
    <x v="230"/>
    <s v="Krzysztof"/>
    <x v="1"/>
    <x v="3"/>
    <n v="3"/>
    <n v="2"/>
    <n v="5"/>
    <n v="3"/>
    <n v="89"/>
    <n v="97"/>
    <n v="66"/>
    <n v="5"/>
    <n v="68"/>
  </r>
  <r>
    <x v="231"/>
    <s v="Borys"/>
    <x v="2"/>
    <x v="2"/>
    <n v="5"/>
    <n v="3"/>
    <n v="6"/>
    <n v="6"/>
    <n v="98"/>
    <n v="27"/>
    <n v="75"/>
    <n v="69"/>
    <n v="29"/>
  </r>
  <r>
    <x v="232"/>
    <s v="Filip"/>
    <x v="7"/>
    <x v="4"/>
    <n v="3"/>
    <n v="4"/>
    <n v="2"/>
    <n v="6"/>
    <n v="43"/>
    <n v="45"/>
    <n v="16"/>
    <n v="56"/>
    <n v="7"/>
  </r>
  <r>
    <x v="233"/>
    <s v="Kamila"/>
    <x v="1"/>
    <x v="1"/>
    <n v="6"/>
    <n v="2"/>
    <n v="3"/>
    <n v="6"/>
    <n v="19"/>
    <n v="5"/>
    <n v="76"/>
    <n v="74"/>
    <n v="16"/>
  </r>
  <r>
    <x v="234"/>
    <s v="Nadia"/>
    <x v="7"/>
    <x v="2"/>
    <n v="2"/>
    <n v="5"/>
    <n v="5"/>
    <n v="4"/>
    <n v="60"/>
    <n v="48"/>
    <n v="73"/>
    <n v="93"/>
    <n v="51"/>
  </r>
  <r>
    <x v="235"/>
    <s v="Milosz"/>
    <x v="6"/>
    <x v="1"/>
    <n v="3"/>
    <n v="6"/>
    <n v="5"/>
    <n v="6"/>
    <n v="82"/>
    <n v="21"/>
    <n v="64"/>
    <n v="61"/>
    <n v="93"/>
  </r>
  <r>
    <x v="236"/>
    <s v="Martyna"/>
    <x v="7"/>
    <x v="0"/>
    <n v="2"/>
    <n v="4"/>
    <n v="3"/>
    <n v="4"/>
    <n v="65"/>
    <n v="50"/>
    <n v="15"/>
    <n v="67"/>
    <n v="88"/>
  </r>
  <r>
    <x v="237"/>
    <s v="Michalina"/>
    <x v="2"/>
    <x v="2"/>
    <n v="6"/>
    <n v="3"/>
    <n v="6"/>
    <n v="3"/>
    <n v="85"/>
    <n v="68"/>
    <n v="59"/>
    <n v="5"/>
    <n v="29"/>
  </r>
  <r>
    <x v="238"/>
    <s v="Leon"/>
    <x v="1"/>
    <x v="1"/>
    <n v="2"/>
    <n v="3"/>
    <n v="2"/>
    <n v="2"/>
    <n v="91"/>
    <n v="65"/>
    <n v="12"/>
    <n v="78"/>
    <n v="87"/>
  </r>
  <r>
    <x v="239"/>
    <s v="Hubert"/>
    <x v="7"/>
    <x v="1"/>
    <n v="6"/>
    <n v="6"/>
    <n v="2"/>
    <n v="3"/>
    <n v="65"/>
    <n v="28"/>
    <n v="80"/>
    <n v="55"/>
    <n v="60"/>
  </r>
  <r>
    <x v="240"/>
    <s v="Emilia"/>
    <x v="6"/>
    <x v="0"/>
    <n v="2"/>
    <n v="3"/>
    <n v="3"/>
    <n v="5"/>
    <n v="14"/>
    <n v="4"/>
    <n v="93"/>
    <n v="36"/>
    <n v="26"/>
  </r>
  <r>
    <x v="241"/>
    <s v="Dawid"/>
    <x v="0"/>
    <x v="1"/>
    <n v="2"/>
    <n v="6"/>
    <n v="5"/>
    <n v="6"/>
    <n v="15"/>
    <n v="42"/>
    <n v="90"/>
    <n v="14"/>
    <n v="88"/>
  </r>
  <r>
    <x v="242"/>
    <s v="Mateusz"/>
    <x v="2"/>
    <x v="3"/>
    <n v="4"/>
    <n v="4"/>
    <n v="4"/>
    <n v="3"/>
    <n v="39"/>
    <n v="45"/>
    <n v="68"/>
    <n v="26"/>
    <n v="30"/>
  </r>
  <r>
    <x v="243"/>
    <s v="Lukasz"/>
    <x v="8"/>
    <x v="1"/>
    <n v="3"/>
    <n v="4"/>
    <n v="3"/>
    <n v="5"/>
    <n v="86"/>
    <n v="46"/>
    <n v="9"/>
    <n v="68"/>
    <n v="39"/>
  </r>
  <r>
    <x v="244"/>
    <s v="Weronika"/>
    <x v="1"/>
    <x v="0"/>
    <n v="6"/>
    <n v="6"/>
    <n v="6"/>
    <n v="2"/>
    <n v="17"/>
    <n v="16"/>
    <n v="12"/>
    <n v="54"/>
    <n v="91"/>
  </r>
  <r>
    <x v="245"/>
    <s v="Dominika"/>
    <x v="6"/>
    <x v="4"/>
    <n v="4"/>
    <n v="3"/>
    <n v="5"/>
    <n v="2"/>
    <n v="68"/>
    <n v="87"/>
    <n v="48"/>
    <n v="54"/>
    <n v="39"/>
  </r>
  <r>
    <x v="246"/>
    <s v="Mikolaj"/>
    <x v="2"/>
    <x v="2"/>
    <n v="5"/>
    <n v="2"/>
    <n v="5"/>
    <n v="3"/>
    <n v="99"/>
    <n v="90"/>
    <n v="59"/>
    <n v="78"/>
    <n v="93"/>
  </r>
  <r>
    <x v="247"/>
    <s v="Martyna"/>
    <x v="5"/>
    <x v="1"/>
    <n v="6"/>
    <n v="5"/>
    <n v="3"/>
    <n v="6"/>
    <n v="58"/>
    <n v="93"/>
    <n v="93"/>
    <n v="82"/>
    <n v="17"/>
  </r>
  <r>
    <x v="248"/>
    <s v="Andrzej"/>
    <x v="4"/>
    <x v="0"/>
    <n v="5"/>
    <n v="3"/>
    <n v="2"/>
    <n v="2"/>
    <n v="38"/>
    <n v="13"/>
    <n v="62"/>
    <n v="22"/>
    <n v="14"/>
  </r>
  <r>
    <x v="249"/>
    <s v="Igor"/>
    <x v="4"/>
    <x v="1"/>
    <n v="3"/>
    <n v="6"/>
    <n v="6"/>
    <n v="2"/>
    <n v="1"/>
    <n v="34"/>
    <n v="76"/>
    <n v="39"/>
    <n v="56"/>
  </r>
  <r>
    <x v="250"/>
    <s v="Julia"/>
    <x v="8"/>
    <x v="3"/>
    <n v="3"/>
    <n v="6"/>
    <n v="2"/>
    <n v="4"/>
    <n v="91"/>
    <n v="99"/>
    <n v="61"/>
    <n v="2"/>
    <n v="52"/>
  </r>
  <r>
    <x v="251"/>
    <s v="Mikolaj"/>
    <x v="8"/>
    <x v="0"/>
    <n v="6"/>
    <n v="2"/>
    <n v="2"/>
    <n v="4"/>
    <n v="2"/>
    <n v="85"/>
    <n v="51"/>
    <n v="87"/>
    <n v="27"/>
  </r>
  <r>
    <x v="252"/>
    <s v="Jan"/>
    <x v="4"/>
    <x v="2"/>
    <n v="3"/>
    <n v="6"/>
    <n v="6"/>
    <n v="3"/>
    <n v="78"/>
    <n v="57"/>
    <n v="69"/>
    <n v="18"/>
    <n v="87"/>
  </r>
  <r>
    <x v="253"/>
    <s v="Mikolaj"/>
    <x v="8"/>
    <x v="3"/>
    <n v="4"/>
    <n v="5"/>
    <n v="6"/>
    <n v="4"/>
    <n v="64"/>
    <n v="35"/>
    <n v="42"/>
    <n v="54"/>
    <n v="15"/>
  </r>
  <r>
    <x v="254"/>
    <s v="Konstancja"/>
    <x v="8"/>
    <x v="4"/>
    <n v="2"/>
    <n v="4"/>
    <n v="3"/>
    <n v="5"/>
    <n v="40"/>
    <n v="28"/>
    <n v="88"/>
    <n v="11"/>
    <n v="9"/>
  </r>
  <r>
    <x v="255"/>
    <s v="Filip"/>
    <x v="7"/>
    <x v="3"/>
    <n v="3"/>
    <n v="4"/>
    <n v="6"/>
    <n v="3"/>
    <n v="8"/>
    <n v="46"/>
    <n v="55"/>
    <n v="39"/>
    <n v="21"/>
  </r>
  <r>
    <x v="256"/>
    <s v="Aleksandra"/>
    <x v="7"/>
    <x v="3"/>
    <n v="3"/>
    <n v="6"/>
    <n v="3"/>
    <n v="3"/>
    <n v="86"/>
    <n v="36"/>
    <n v="76"/>
    <n v="91"/>
    <n v="19"/>
  </r>
  <r>
    <x v="257"/>
    <s v="Oliwia"/>
    <x v="0"/>
    <x v="0"/>
    <n v="3"/>
    <n v="5"/>
    <n v="2"/>
    <n v="6"/>
    <n v="86"/>
    <n v="76"/>
    <n v="17"/>
    <n v="68"/>
    <n v="39"/>
  </r>
  <r>
    <x v="258"/>
    <s v="Paulina"/>
    <x v="2"/>
    <x v="0"/>
    <n v="5"/>
    <n v="5"/>
    <n v="4"/>
    <n v="5"/>
    <n v="7"/>
    <n v="8"/>
    <n v="77"/>
    <n v="77"/>
    <n v="21"/>
  </r>
  <r>
    <x v="259"/>
    <s v="Jagoda"/>
    <x v="2"/>
    <x v="4"/>
    <n v="6"/>
    <n v="4"/>
    <n v="3"/>
    <n v="2"/>
    <n v="77"/>
    <n v="98"/>
    <n v="4"/>
    <n v="85"/>
    <n v="63"/>
  </r>
  <r>
    <x v="260"/>
    <s v="Bartosz"/>
    <x v="4"/>
    <x v="0"/>
    <n v="6"/>
    <n v="3"/>
    <n v="3"/>
    <n v="3"/>
    <n v="9"/>
    <n v="15"/>
    <n v="6"/>
    <n v="65"/>
    <n v="75"/>
  </r>
  <r>
    <x v="261"/>
    <s v="Antonia"/>
    <x v="0"/>
    <x v="3"/>
    <n v="3"/>
    <n v="3"/>
    <n v="3"/>
    <n v="5"/>
    <n v="27"/>
    <n v="30"/>
    <n v="23"/>
    <n v="16"/>
    <n v="21"/>
  </r>
  <r>
    <x v="262"/>
    <s v="Mateusz"/>
    <x v="3"/>
    <x v="4"/>
    <n v="5"/>
    <n v="5"/>
    <n v="6"/>
    <n v="5"/>
    <n v="17"/>
    <n v="23"/>
    <n v="33"/>
    <n v="16"/>
    <n v="62"/>
  </r>
  <r>
    <x v="263"/>
    <s v="Antonina"/>
    <x v="7"/>
    <x v="3"/>
    <n v="3"/>
    <n v="6"/>
    <n v="6"/>
    <n v="2"/>
    <n v="87"/>
    <n v="23"/>
    <n v="15"/>
    <n v="44"/>
    <n v="30"/>
  </r>
  <r>
    <x v="264"/>
    <s v="Michal"/>
    <x v="7"/>
    <x v="1"/>
    <n v="3"/>
    <n v="3"/>
    <n v="3"/>
    <n v="6"/>
    <n v="83"/>
    <n v="27"/>
    <n v="18"/>
    <n v="41"/>
    <n v="94"/>
  </r>
  <r>
    <x v="265"/>
    <s v="Milena"/>
    <x v="3"/>
    <x v="3"/>
    <n v="5"/>
    <n v="2"/>
    <n v="4"/>
    <n v="5"/>
    <n v="35"/>
    <n v="16"/>
    <n v="94"/>
    <n v="87"/>
    <n v="38"/>
  </r>
  <r>
    <x v="266"/>
    <s v="Adriana"/>
    <x v="0"/>
    <x v="3"/>
    <n v="3"/>
    <n v="3"/>
    <n v="2"/>
    <n v="2"/>
    <n v="92"/>
    <n v="79"/>
    <n v="94"/>
    <n v="42"/>
    <n v="95"/>
  </r>
  <r>
    <x v="35"/>
    <s v="Malgorzata"/>
    <x v="3"/>
    <x v="2"/>
    <n v="5"/>
    <n v="3"/>
    <n v="6"/>
    <n v="6"/>
    <n v="82"/>
    <n v="7"/>
    <n v="24"/>
    <n v="80"/>
    <n v="33"/>
  </r>
  <r>
    <x v="267"/>
    <s v="Maja"/>
    <x v="4"/>
    <x v="0"/>
    <n v="6"/>
    <n v="6"/>
    <n v="4"/>
    <n v="4"/>
    <n v="94"/>
    <n v="44"/>
    <n v="96"/>
    <n v="9"/>
    <n v="97"/>
  </r>
  <r>
    <x v="268"/>
    <s v="Patrick"/>
    <x v="8"/>
    <x v="3"/>
    <n v="3"/>
    <n v="6"/>
    <n v="4"/>
    <n v="2"/>
    <n v="32"/>
    <n v="50"/>
    <n v="94"/>
    <n v="52"/>
    <n v="100"/>
  </r>
  <r>
    <x v="269"/>
    <s v="Maria"/>
    <x v="8"/>
    <x v="4"/>
    <n v="3"/>
    <n v="5"/>
    <n v="3"/>
    <n v="6"/>
    <n v="84"/>
    <n v="53"/>
    <n v="73"/>
    <n v="7"/>
    <n v="3"/>
  </r>
  <r>
    <x v="270"/>
    <s v="Milena"/>
    <x v="7"/>
    <x v="4"/>
    <n v="5"/>
    <n v="5"/>
    <n v="5"/>
    <n v="4"/>
    <n v="88"/>
    <n v="37"/>
    <n v="50"/>
    <n v="19"/>
    <n v="28"/>
  </r>
  <r>
    <x v="271"/>
    <s v="Anna"/>
    <x v="1"/>
    <x v="4"/>
    <n v="3"/>
    <n v="5"/>
    <n v="5"/>
    <n v="2"/>
    <n v="26"/>
    <n v="30"/>
    <n v="96"/>
    <n v="59"/>
    <n v="28"/>
  </r>
  <r>
    <x v="272"/>
    <s v="Julia"/>
    <x v="0"/>
    <x v="3"/>
    <n v="6"/>
    <n v="2"/>
    <n v="2"/>
    <n v="3"/>
    <n v="50"/>
    <n v="5"/>
    <n v="14"/>
    <n v="44"/>
    <n v="45"/>
  </r>
  <r>
    <x v="273"/>
    <s v="Michal"/>
    <x v="3"/>
    <x v="3"/>
    <n v="5"/>
    <n v="4"/>
    <n v="6"/>
    <n v="5"/>
    <n v="73"/>
    <n v="49"/>
    <n v="54"/>
    <n v="67"/>
    <n v="5"/>
  </r>
  <r>
    <x v="274"/>
    <s v="Olga"/>
    <x v="7"/>
    <x v="2"/>
    <n v="4"/>
    <n v="2"/>
    <n v="5"/>
    <n v="6"/>
    <n v="100"/>
    <n v="13"/>
    <n v="93"/>
    <n v="32"/>
    <n v="23"/>
  </r>
  <r>
    <x v="274"/>
    <s v="Ewa"/>
    <x v="4"/>
    <x v="0"/>
    <n v="4"/>
    <n v="3"/>
    <n v="2"/>
    <n v="5"/>
    <n v="52"/>
    <n v="46"/>
    <n v="54"/>
    <n v="22"/>
    <n v="42"/>
  </r>
  <r>
    <x v="275"/>
    <s v="Jakub"/>
    <x v="7"/>
    <x v="3"/>
    <n v="6"/>
    <n v="4"/>
    <n v="6"/>
    <n v="3"/>
    <n v="88"/>
    <n v="14"/>
    <n v="98"/>
    <n v="46"/>
    <n v="66"/>
  </r>
  <r>
    <x v="276"/>
    <s v="Franciszek"/>
    <x v="8"/>
    <x v="4"/>
    <n v="4"/>
    <n v="2"/>
    <n v="6"/>
    <n v="6"/>
    <n v="85"/>
    <n v="91"/>
    <n v="9"/>
    <n v="9"/>
    <n v="53"/>
  </r>
  <r>
    <x v="277"/>
    <s v="Julian"/>
    <x v="8"/>
    <x v="0"/>
    <n v="4"/>
    <n v="4"/>
    <n v="3"/>
    <n v="3"/>
    <n v="93"/>
    <n v="12"/>
    <n v="63"/>
    <n v="3"/>
    <n v="60"/>
  </r>
  <r>
    <x v="15"/>
    <s v="Wiktor"/>
    <x v="0"/>
    <x v="1"/>
    <n v="3"/>
    <n v="5"/>
    <n v="6"/>
    <n v="3"/>
    <n v="67"/>
    <n v="66"/>
    <n v="56"/>
    <n v="41"/>
    <n v="26"/>
  </r>
  <r>
    <x v="278"/>
    <s v="Tymoteusz"/>
    <x v="6"/>
    <x v="3"/>
    <n v="6"/>
    <n v="5"/>
    <n v="2"/>
    <n v="4"/>
    <n v="65"/>
    <n v="75"/>
    <n v="95"/>
    <n v="100"/>
    <n v="89"/>
  </r>
  <r>
    <x v="279"/>
    <s v="Karolina"/>
    <x v="5"/>
    <x v="2"/>
    <n v="5"/>
    <n v="2"/>
    <n v="2"/>
    <n v="5"/>
    <n v="45"/>
    <n v="30"/>
    <n v="64"/>
    <n v="95"/>
    <n v="83"/>
  </r>
  <r>
    <x v="280"/>
    <s v="Mariusz"/>
    <x v="6"/>
    <x v="1"/>
    <n v="4"/>
    <n v="2"/>
    <n v="3"/>
    <n v="5"/>
    <n v="40"/>
    <n v="80"/>
    <n v="8"/>
    <n v="99"/>
    <n v="20"/>
  </r>
  <r>
    <x v="281"/>
    <s v="Lucja"/>
    <x v="4"/>
    <x v="2"/>
    <n v="6"/>
    <n v="2"/>
    <n v="4"/>
    <n v="6"/>
    <n v="47"/>
    <n v="54"/>
    <n v="40"/>
    <n v="83"/>
    <n v="16"/>
  </r>
  <r>
    <x v="282"/>
    <s v="Marta"/>
    <x v="8"/>
    <x v="4"/>
    <n v="4"/>
    <n v="5"/>
    <n v="4"/>
    <n v="6"/>
    <n v="99"/>
    <n v="60"/>
    <n v="96"/>
    <n v="89"/>
    <n v="29"/>
  </r>
  <r>
    <x v="283"/>
    <s v="Wojciech"/>
    <x v="2"/>
    <x v="4"/>
    <n v="2"/>
    <n v="4"/>
    <n v="3"/>
    <n v="5"/>
    <n v="83"/>
    <n v="29"/>
    <n v="91"/>
    <n v="26"/>
    <n v="21"/>
  </r>
  <r>
    <x v="284"/>
    <s v="Natalia"/>
    <x v="0"/>
    <x v="0"/>
    <n v="3"/>
    <n v="6"/>
    <n v="5"/>
    <n v="5"/>
    <n v="5"/>
    <n v="26"/>
    <n v="6"/>
    <n v="82"/>
    <n v="94"/>
  </r>
  <r>
    <x v="285"/>
    <s v="Malgorzata"/>
    <x v="3"/>
    <x v="2"/>
    <n v="3"/>
    <n v="3"/>
    <n v="4"/>
    <n v="3"/>
    <n v="97"/>
    <n v="83"/>
    <n v="27"/>
    <n v="61"/>
    <n v="34"/>
  </r>
  <r>
    <x v="286"/>
    <s v="Viktor"/>
    <x v="2"/>
    <x v="3"/>
    <n v="4"/>
    <n v="6"/>
    <n v="6"/>
    <n v="5"/>
    <n v="37"/>
    <n v="52"/>
    <n v="6"/>
    <n v="34"/>
    <n v="84"/>
  </r>
  <r>
    <x v="287"/>
    <s v="Radoslaw"/>
    <x v="3"/>
    <x v="4"/>
    <n v="5"/>
    <n v="3"/>
    <n v="5"/>
    <n v="5"/>
    <n v="30"/>
    <n v="42"/>
    <n v="80"/>
    <n v="74"/>
    <n v="75"/>
  </r>
  <r>
    <x v="288"/>
    <s v="Helena"/>
    <x v="8"/>
    <x v="4"/>
    <n v="5"/>
    <n v="5"/>
    <n v="2"/>
    <n v="2"/>
    <n v="81"/>
    <n v="88"/>
    <n v="99"/>
    <n v="75"/>
    <n v="60"/>
  </r>
  <r>
    <x v="288"/>
    <s v="Iga"/>
    <x v="8"/>
    <x v="1"/>
    <n v="2"/>
    <n v="5"/>
    <n v="6"/>
    <n v="4"/>
    <n v="36"/>
    <n v="63"/>
    <n v="40"/>
    <n v="82"/>
    <n v="89"/>
  </r>
  <r>
    <x v="289"/>
    <s v="Szymon"/>
    <x v="0"/>
    <x v="1"/>
    <n v="3"/>
    <n v="2"/>
    <n v="3"/>
    <n v="5"/>
    <n v="27"/>
    <n v="62"/>
    <n v="56"/>
    <n v="66"/>
    <n v="92"/>
  </r>
  <r>
    <x v="290"/>
    <s v="Helena"/>
    <x v="2"/>
    <x v="3"/>
    <n v="5"/>
    <n v="5"/>
    <n v="4"/>
    <n v="6"/>
    <n v="65"/>
    <n v="57"/>
    <n v="24"/>
    <n v="97"/>
    <n v="47"/>
  </r>
  <r>
    <x v="291"/>
    <s v="Xawery"/>
    <x v="3"/>
    <x v="4"/>
    <n v="6"/>
    <n v="4"/>
    <n v="5"/>
    <n v="6"/>
    <n v="35"/>
    <n v="77"/>
    <n v="82"/>
    <n v="42"/>
    <n v="17"/>
  </r>
  <r>
    <x v="292"/>
    <s v="Marceli"/>
    <x v="8"/>
    <x v="3"/>
    <n v="5"/>
    <n v="2"/>
    <n v="3"/>
    <n v="6"/>
    <n v="47"/>
    <n v="52"/>
    <n v="43"/>
    <n v="47"/>
    <n v="3"/>
  </r>
  <r>
    <x v="293"/>
    <s v="Kelly"/>
    <x v="3"/>
    <x v="4"/>
    <n v="6"/>
    <n v="3"/>
    <n v="3"/>
    <n v="5"/>
    <n v="69"/>
    <n v="15"/>
    <n v="39"/>
    <n v="69"/>
    <n v="39"/>
  </r>
  <r>
    <x v="294"/>
    <s v="Michal"/>
    <x v="0"/>
    <x v="2"/>
    <n v="6"/>
    <n v="4"/>
    <n v="3"/>
    <n v="6"/>
    <n v="35"/>
    <n v="41"/>
    <n v="92"/>
    <n v="96"/>
    <n v="19"/>
  </r>
  <r>
    <x v="295"/>
    <s v="Antonina"/>
    <x v="5"/>
    <x v="1"/>
    <n v="6"/>
    <n v="5"/>
    <n v="3"/>
    <n v="6"/>
    <n v="8"/>
    <n v="17"/>
    <n v="37"/>
    <n v="10"/>
    <n v="56"/>
  </r>
  <r>
    <x v="296"/>
    <s v="Wiktoria"/>
    <x v="7"/>
    <x v="3"/>
    <n v="6"/>
    <n v="2"/>
    <n v="5"/>
    <n v="3"/>
    <n v="44"/>
    <n v="32"/>
    <n v="4"/>
    <n v="95"/>
    <n v="55"/>
  </r>
  <r>
    <x v="297"/>
    <s v="Jakub"/>
    <x v="0"/>
    <x v="1"/>
    <n v="4"/>
    <n v="2"/>
    <n v="4"/>
    <n v="5"/>
    <n v="72"/>
    <n v="100"/>
    <n v="96"/>
    <n v="5"/>
    <n v="41"/>
  </r>
  <r>
    <x v="298"/>
    <s v="Martyna"/>
    <x v="7"/>
    <x v="1"/>
    <n v="6"/>
    <n v="4"/>
    <n v="6"/>
    <n v="2"/>
    <n v="68"/>
    <n v="15"/>
    <n v="53"/>
    <n v="47"/>
    <n v="8"/>
  </r>
  <r>
    <x v="299"/>
    <s v="Pola"/>
    <x v="0"/>
    <x v="2"/>
    <n v="5"/>
    <n v="2"/>
    <n v="3"/>
    <n v="6"/>
    <n v="33"/>
    <n v="86"/>
    <n v="90"/>
    <n v="78"/>
    <n v="15"/>
  </r>
  <r>
    <x v="300"/>
    <s v="Jan"/>
    <x v="8"/>
    <x v="4"/>
    <n v="5"/>
    <n v="3"/>
    <n v="3"/>
    <n v="4"/>
    <n v="95"/>
    <n v="25"/>
    <n v="48"/>
    <n v="27"/>
    <n v="23"/>
  </r>
  <r>
    <x v="267"/>
    <s v="Ewa"/>
    <x v="0"/>
    <x v="0"/>
    <n v="5"/>
    <n v="6"/>
    <n v="3"/>
    <n v="5"/>
    <n v="66"/>
    <n v="31"/>
    <n v="5"/>
    <n v="9"/>
    <n v="38"/>
  </r>
  <r>
    <x v="301"/>
    <s v="Katarzyna"/>
    <x v="0"/>
    <x v="0"/>
    <n v="4"/>
    <n v="5"/>
    <n v="4"/>
    <n v="3"/>
    <n v="82"/>
    <n v="31"/>
    <n v="77"/>
    <n v="49"/>
    <n v="81"/>
  </r>
  <r>
    <x v="302"/>
    <s v="Magdalena"/>
    <x v="3"/>
    <x v="4"/>
    <n v="3"/>
    <n v="2"/>
    <n v="4"/>
    <n v="3"/>
    <n v="53"/>
    <n v="95"/>
    <n v="23"/>
    <n v="16"/>
    <n v="90"/>
  </r>
  <r>
    <x v="303"/>
    <s v="Michal"/>
    <x v="1"/>
    <x v="4"/>
    <n v="4"/>
    <n v="3"/>
    <n v="4"/>
    <n v="2"/>
    <n v="58"/>
    <n v="56"/>
    <n v="47"/>
    <n v="61"/>
    <n v="69"/>
  </r>
  <r>
    <x v="95"/>
    <s v="Olaf"/>
    <x v="4"/>
    <x v="1"/>
    <n v="4"/>
    <n v="3"/>
    <n v="2"/>
    <n v="3"/>
    <n v="88"/>
    <n v="10"/>
    <n v="92"/>
    <n v="82"/>
    <n v="2"/>
  </r>
  <r>
    <x v="304"/>
    <s v="Bartlomiej"/>
    <x v="4"/>
    <x v="0"/>
    <n v="2"/>
    <n v="3"/>
    <n v="5"/>
    <n v="4"/>
    <n v="50"/>
    <n v="3"/>
    <n v="27"/>
    <n v="70"/>
    <n v="25"/>
  </r>
  <r>
    <x v="183"/>
    <s v="Stefan"/>
    <x v="2"/>
    <x v="4"/>
    <n v="5"/>
    <n v="3"/>
    <n v="2"/>
    <n v="3"/>
    <n v="93"/>
    <n v="98"/>
    <n v="43"/>
    <n v="97"/>
    <n v="90"/>
  </r>
  <r>
    <x v="305"/>
    <s v="Lena"/>
    <x v="4"/>
    <x v="0"/>
    <n v="4"/>
    <n v="5"/>
    <n v="2"/>
    <n v="4"/>
    <n v="41"/>
    <n v="62"/>
    <n v="60"/>
    <n v="18"/>
    <n v="83"/>
  </r>
  <r>
    <x v="306"/>
    <s v="Weronika"/>
    <x v="8"/>
    <x v="4"/>
    <n v="3"/>
    <n v="4"/>
    <n v="2"/>
    <n v="4"/>
    <n v="90"/>
    <n v="26"/>
    <n v="50"/>
    <n v="74"/>
    <n v="53"/>
  </r>
  <r>
    <x v="307"/>
    <s v="Weronika"/>
    <x v="6"/>
    <x v="0"/>
    <n v="3"/>
    <n v="2"/>
    <n v="3"/>
    <n v="2"/>
    <n v="31"/>
    <n v="59"/>
    <n v="7"/>
    <n v="38"/>
    <n v="24"/>
  </r>
  <r>
    <x v="308"/>
    <s v="Maksymilian"/>
    <x v="4"/>
    <x v="1"/>
    <n v="6"/>
    <n v="2"/>
    <n v="3"/>
    <n v="2"/>
    <n v="56"/>
    <n v="34"/>
    <n v="52"/>
    <n v="30"/>
    <n v="94"/>
  </r>
  <r>
    <x v="309"/>
    <s v="Ewa"/>
    <x v="0"/>
    <x v="2"/>
    <n v="6"/>
    <n v="4"/>
    <n v="6"/>
    <n v="3"/>
    <n v="13"/>
    <n v="42"/>
    <n v="23"/>
    <n v="14"/>
    <n v="73"/>
  </r>
  <r>
    <x v="310"/>
    <s v="Zofia"/>
    <x v="7"/>
    <x v="2"/>
    <n v="6"/>
    <n v="6"/>
    <n v="4"/>
    <n v="4"/>
    <n v="61"/>
    <n v="3"/>
    <n v="88"/>
    <n v="72"/>
    <n v="84"/>
  </r>
  <r>
    <x v="311"/>
    <s v="Lena"/>
    <x v="4"/>
    <x v="0"/>
    <n v="4"/>
    <n v="2"/>
    <n v="4"/>
    <n v="2"/>
    <n v="30"/>
    <n v="28"/>
    <n v="30"/>
    <n v="66"/>
    <n v="98"/>
  </r>
  <r>
    <x v="312"/>
    <s v="Lena"/>
    <x v="6"/>
    <x v="0"/>
    <n v="4"/>
    <n v="6"/>
    <n v="6"/>
    <n v="2"/>
    <n v="80"/>
    <n v="75"/>
    <n v="57"/>
    <n v="43"/>
    <n v="92"/>
  </r>
  <r>
    <x v="313"/>
    <s v="Monika"/>
    <x v="7"/>
    <x v="0"/>
    <n v="5"/>
    <n v="2"/>
    <n v="5"/>
    <n v="2"/>
    <n v="26"/>
    <n v="69"/>
    <n v="46"/>
    <n v="57"/>
    <n v="91"/>
  </r>
  <r>
    <x v="314"/>
    <s v="Vanessa"/>
    <x v="6"/>
    <x v="2"/>
    <n v="5"/>
    <n v="5"/>
    <n v="3"/>
    <n v="3"/>
    <n v="5"/>
    <n v="44"/>
    <n v="37"/>
    <n v="5"/>
    <n v="62"/>
  </r>
  <r>
    <x v="315"/>
    <s v="Pola"/>
    <x v="4"/>
    <x v="2"/>
    <n v="5"/>
    <n v="5"/>
    <n v="2"/>
    <n v="6"/>
    <n v="56"/>
    <n v="90"/>
    <n v="35"/>
    <n v="68"/>
    <n v="48"/>
  </r>
  <r>
    <x v="316"/>
    <s v="Zuzanna"/>
    <x v="6"/>
    <x v="2"/>
    <n v="6"/>
    <n v="2"/>
    <n v="3"/>
    <n v="3"/>
    <n v="7"/>
    <n v="15"/>
    <n v="62"/>
    <n v="9"/>
    <n v="43"/>
  </r>
  <r>
    <x v="317"/>
    <s v="Mateusz"/>
    <x v="8"/>
    <x v="1"/>
    <n v="6"/>
    <n v="6"/>
    <n v="4"/>
    <n v="5"/>
    <n v="27"/>
    <n v="73"/>
    <n v="63"/>
    <n v="14"/>
    <n v="72"/>
  </r>
  <r>
    <x v="318"/>
    <s v="Michal"/>
    <x v="5"/>
    <x v="1"/>
    <n v="5"/>
    <n v="2"/>
    <n v="2"/>
    <n v="3"/>
    <n v="70"/>
    <n v="59"/>
    <n v="15"/>
    <n v="13"/>
    <n v="66"/>
  </r>
  <r>
    <x v="319"/>
    <s v="Olaf"/>
    <x v="3"/>
    <x v="2"/>
    <n v="5"/>
    <n v="3"/>
    <n v="5"/>
    <n v="3"/>
    <n v="52"/>
    <n v="65"/>
    <n v="48"/>
    <n v="58"/>
    <n v="48"/>
  </r>
  <r>
    <x v="320"/>
    <s v="Lena"/>
    <x v="3"/>
    <x v="4"/>
    <n v="2"/>
    <n v="2"/>
    <n v="4"/>
    <n v="2"/>
    <n v="27"/>
    <n v="64"/>
    <n v="22"/>
    <n v="32"/>
    <n v="91"/>
  </r>
  <r>
    <x v="321"/>
    <s v="Adam"/>
    <x v="5"/>
    <x v="2"/>
    <n v="3"/>
    <n v="2"/>
    <n v="5"/>
    <n v="2"/>
    <n v="84"/>
    <n v="92"/>
    <n v="92"/>
    <n v="81"/>
    <n v="68"/>
  </r>
  <r>
    <x v="322"/>
    <s v="Natalia"/>
    <x v="6"/>
    <x v="3"/>
    <n v="4"/>
    <n v="4"/>
    <n v="2"/>
    <n v="6"/>
    <n v="75"/>
    <n v="22"/>
    <n v="91"/>
    <n v="31"/>
    <n v="93"/>
  </r>
  <r>
    <x v="323"/>
    <s v="Jakub"/>
    <x v="7"/>
    <x v="0"/>
    <n v="4"/>
    <n v="6"/>
    <n v="5"/>
    <n v="4"/>
    <n v="35"/>
    <n v="77"/>
    <n v="81"/>
    <n v="17"/>
    <n v="27"/>
  </r>
  <r>
    <x v="324"/>
    <s v="Hanna"/>
    <x v="1"/>
    <x v="3"/>
    <n v="4"/>
    <n v="3"/>
    <n v="3"/>
    <n v="2"/>
    <n v="2"/>
    <n v="88"/>
    <n v="61"/>
    <n v="2"/>
    <n v="49"/>
  </r>
  <r>
    <x v="325"/>
    <s v="Anna"/>
    <x v="1"/>
    <x v="1"/>
    <n v="5"/>
    <n v="3"/>
    <n v="3"/>
    <n v="3"/>
    <n v="71"/>
    <n v="55"/>
    <n v="33"/>
    <n v="97"/>
    <n v="73"/>
  </r>
  <r>
    <x v="326"/>
    <s v="Aleksander"/>
    <x v="3"/>
    <x v="3"/>
    <n v="6"/>
    <n v="4"/>
    <n v="5"/>
    <n v="5"/>
    <n v="53"/>
    <n v="97"/>
    <n v="28"/>
    <n v="88"/>
    <n v="87"/>
  </r>
  <r>
    <x v="327"/>
    <s v="Tymon"/>
    <x v="0"/>
    <x v="3"/>
    <n v="5"/>
    <n v="3"/>
    <n v="4"/>
    <n v="4"/>
    <n v="73"/>
    <n v="67"/>
    <n v="18"/>
    <n v="84"/>
    <n v="75"/>
  </r>
  <r>
    <x v="328"/>
    <s v="Maja"/>
    <x v="8"/>
    <x v="1"/>
    <n v="2"/>
    <n v="2"/>
    <n v="5"/>
    <n v="2"/>
    <n v="97"/>
    <n v="40"/>
    <n v="41"/>
    <n v="46"/>
    <n v="59"/>
  </r>
  <r>
    <x v="329"/>
    <s v="Jan"/>
    <x v="1"/>
    <x v="0"/>
    <n v="4"/>
    <n v="6"/>
    <n v="5"/>
    <n v="5"/>
    <n v="10"/>
    <n v="32"/>
    <n v="73"/>
    <n v="96"/>
    <n v="29"/>
  </r>
  <r>
    <x v="330"/>
    <s v="Tymon"/>
    <x v="8"/>
    <x v="4"/>
    <n v="5"/>
    <n v="5"/>
    <n v="4"/>
    <n v="5"/>
    <n v="91"/>
    <n v="53"/>
    <n v="13"/>
    <n v="58"/>
    <n v="75"/>
  </r>
  <r>
    <x v="331"/>
    <s v="Patrycja"/>
    <x v="3"/>
    <x v="0"/>
    <n v="6"/>
    <n v="5"/>
    <n v="2"/>
    <n v="3"/>
    <n v="21"/>
    <n v="48"/>
    <n v="45"/>
    <n v="1"/>
    <n v="51"/>
  </r>
  <r>
    <x v="332"/>
    <s v="Paulina"/>
    <x v="7"/>
    <x v="4"/>
    <n v="5"/>
    <n v="2"/>
    <n v="4"/>
    <n v="4"/>
    <n v="83"/>
    <n v="28"/>
    <n v="43"/>
    <n v="19"/>
    <n v="83"/>
  </r>
  <r>
    <x v="333"/>
    <s v="Pawel"/>
    <x v="7"/>
    <x v="0"/>
    <n v="4"/>
    <n v="3"/>
    <n v="3"/>
    <n v="6"/>
    <n v="97"/>
    <n v="80"/>
    <n v="54"/>
    <n v="78"/>
    <n v="43"/>
  </r>
  <r>
    <x v="334"/>
    <s v="Maja"/>
    <x v="7"/>
    <x v="3"/>
    <n v="2"/>
    <n v="3"/>
    <n v="5"/>
    <n v="2"/>
    <n v="26"/>
    <n v="31"/>
    <n v="88"/>
    <n v="98"/>
    <n v="45"/>
  </r>
  <r>
    <x v="335"/>
    <s v="Izabela"/>
    <x v="1"/>
    <x v="1"/>
    <n v="4"/>
    <n v="5"/>
    <n v="4"/>
    <n v="3"/>
    <n v="17"/>
    <n v="54"/>
    <n v="78"/>
    <n v="68"/>
    <n v="41"/>
  </r>
  <r>
    <x v="336"/>
    <s v="Jakub"/>
    <x v="0"/>
    <x v="4"/>
    <n v="5"/>
    <n v="3"/>
    <n v="6"/>
    <n v="6"/>
    <n v="5"/>
    <n v="93"/>
    <n v="4"/>
    <n v="59"/>
    <n v="71"/>
  </r>
  <r>
    <x v="337"/>
    <s v="Malgorzata"/>
    <x v="8"/>
    <x v="3"/>
    <n v="3"/>
    <n v="3"/>
    <n v="6"/>
    <n v="4"/>
    <n v="78"/>
    <n v="80"/>
    <n v="56"/>
    <n v="31"/>
    <n v="81"/>
  </r>
  <r>
    <x v="338"/>
    <s v="Daniel"/>
    <x v="4"/>
    <x v="1"/>
    <n v="6"/>
    <n v="4"/>
    <n v="6"/>
    <n v="4"/>
    <n v="64"/>
    <n v="18"/>
    <n v="23"/>
    <n v="81"/>
    <n v="18"/>
  </r>
  <r>
    <x v="339"/>
    <s v="Julia"/>
    <x v="7"/>
    <x v="0"/>
    <n v="3"/>
    <n v="5"/>
    <n v="2"/>
    <n v="3"/>
    <n v="96"/>
    <n v="32"/>
    <n v="73"/>
    <n v="7"/>
    <n v="74"/>
  </r>
  <r>
    <x v="340"/>
    <s v="Natalia"/>
    <x v="4"/>
    <x v="1"/>
    <n v="5"/>
    <n v="5"/>
    <n v="3"/>
    <n v="6"/>
    <n v="85"/>
    <n v="35"/>
    <n v="70"/>
    <n v="99"/>
    <n v="85"/>
  </r>
  <r>
    <x v="341"/>
    <s v="Maciej"/>
    <x v="6"/>
    <x v="4"/>
    <n v="4"/>
    <n v="5"/>
    <n v="4"/>
    <n v="2"/>
    <n v="17"/>
    <n v="17"/>
    <n v="92"/>
    <n v="6"/>
    <n v="64"/>
  </r>
  <r>
    <x v="342"/>
    <s v="Mikolaj"/>
    <x v="6"/>
    <x v="4"/>
    <n v="4"/>
    <n v="2"/>
    <n v="5"/>
    <n v="4"/>
    <n v="62"/>
    <n v="3"/>
    <n v="84"/>
    <n v="48"/>
    <n v="94"/>
  </r>
  <r>
    <x v="343"/>
    <s v="Kaja"/>
    <x v="6"/>
    <x v="3"/>
    <n v="5"/>
    <n v="6"/>
    <n v="2"/>
    <n v="3"/>
    <n v="35"/>
    <n v="49"/>
    <n v="59"/>
    <n v="44"/>
    <n v="68"/>
  </r>
  <r>
    <x v="344"/>
    <s v="Weronika"/>
    <x v="1"/>
    <x v="2"/>
    <n v="6"/>
    <n v="2"/>
    <n v="6"/>
    <n v="5"/>
    <n v="20"/>
    <n v="58"/>
    <n v="93"/>
    <n v="53"/>
    <n v="35"/>
  </r>
  <r>
    <x v="345"/>
    <s v="Gabriel"/>
    <x v="3"/>
    <x v="1"/>
    <n v="2"/>
    <n v="3"/>
    <n v="4"/>
    <n v="3"/>
    <n v="2"/>
    <n v="97"/>
    <n v="14"/>
    <n v="81"/>
    <n v="38"/>
  </r>
  <r>
    <x v="346"/>
    <s v="Gabriel"/>
    <x v="6"/>
    <x v="1"/>
    <n v="2"/>
    <n v="6"/>
    <n v="4"/>
    <n v="5"/>
    <n v="98"/>
    <n v="42"/>
    <n v="49"/>
    <n v="83"/>
    <n v="32"/>
  </r>
  <r>
    <x v="347"/>
    <s v="Agata"/>
    <x v="1"/>
    <x v="3"/>
    <n v="5"/>
    <n v="4"/>
    <n v="5"/>
    <n v="6"/>
    <n v="97"/>
    <n v="45"/>
    <n v="42"/>
    <n v="25"/>
    <n v="51"/>
  </r>
  <r>
    <x v="348"/>
    <s v="Nikola"/>
    <x v="2"/>
    <x v="2"/>
    <n v="2"/>
    <n v="2"/>
    <n v="4"/>
    <n v="2"/>
    <n v="54"/>
    <n v="48"/>
    <n v="35"/>
    <n v="28"/>
    <n v="35"/>
  </r>
  <r>
    <x v="349"/>
    <s v="Jaroslaw"/>
    <x v="3"/>
    <x v="4"/>
    <n v="6"/>
    <n v="3"/>
    <n v="2"/>
    <n v="5"/>
    <n v="35"/>
    <n v="56"/>
    <n v="6"/>
    <n v="84"/>
    <n v="54"/>
  </r>
  <r>
    <x v="350"/>
    <s v="Lukasz"/>
    <x v="0"/>
    <x v="4"/>
    <n v="5"/>
    <n v="6"/>
    <n v="6"/>
    <n v="3"/>
    <n v="36"/>
    <n v="94"/>
    <n v="52"/>
    <n v="50"/>
    <n v="57"/>
  </r>
  <r>
    <x v="351"/>
    <s v="Kinga"/>
    <x v="7"/>
    <x v="2"/>
    <n v="2"/>
    <n v="2"/>
    <n v="5"/>
    <n v="6"/>
    <n v="100"/>
    <n v="48"/>
    <n v="88"/>
    <n v="48"/>
    <n v="8"/>
  </r>
  <r>
    <x v="352"/>
    <s v="Daria"/>
    <x v="5"/>
    <x v="2"/>
    <n v="4"/>
    <n v="3"/>
    <n v="5"/>
    <n v="6"/>
    <n v="89"/>
    <n v="70"/>
    <n v="58"/>
    <n v="39"/>
    <n v="43"/>
  </r>
  <r>
    <x v="353"/>
    <s v="Marta"/>
    <x v="0"/>
    <x v="1"/>
    <n v="2"/>
    <n v="2"/>
    <n v="6"/>
    <n v="2"/>
    <n v="21"/>
    <n v="80"/>
    <n v="59"/>
    <n v="35"/>
    <n v="12"/>
  </r>
  <r>
    <x v="354"/>
    <s v="Marta"/>
    <x v="5"/>
    <x v="2"/>
    <n v="2"/>
    <n v="5"/>
    <n v="4"/>
    <n v="4"/>
    <n v="38"/>
    <n v="5"/>
    <n v="69"/>
    <n v="94"/>
    <n v="25"/>
  </r>
  <r>
    <x v="355"/>
    <s v="Paulina"/>
    <x v="2"/>
    <x v="0"/>
    <n v="5"/>
    <n v="4"/>
    <n v="5"/>
    <n v="3"/>
    <n v="24"/>
    <n v="47"/>
    <n v="99"/>
    <n v="64"/>
    <n v="11"/>
  </r>
  <r>
    <x v="356"/>
    <s v="Paulina"/>
    <x v="8"/>
    <x v="3"/>
    <n v="2"/>
    <n v="4"/>
    <n v="5"/>
    <n v="4"/>
    <n v="48"/>
    <n v="100"/>
    <n v="7"/>
    <n v="64"/>
    <n v="74"/>
  </r>
  <r>
    <x v="202"/>
    <s v="Jan"/>
    <x v="2"/>
    <x v="2"/>
    <n v="5"/>
    <n v="2"/>
    <n v="4"/>
    <n v="6"/>
    <n v="46"/>
    <n v="88"/>
    <n v="1"/>
    <n v="49"/>
    <n v="84"/>
  </r>
  <r>
    <x v="32"/>
    <s v="Jakub"/>
    <x v="8"/>
    <x v="3"/>
    <n v="4"/>
    <n v="4"/>
    <n v="6"/>
    <n v="4"/>
    <n v="77"/>
    <n v="80"/>
    <n v="44"/>
    <n v="96"/>
    <n v="10"/>
  </r>
  <r>
    <x v="357"/>
    <s v="Joanna"/>
    <x v="2"/>
    <x v="2"/>
    <n v="5"/>
    <n v="3"/>
    <n v="5"/>
    <n v="3"/>
    <n v="28"/>
    <n v="5"/>
    <n v="29"/>
    <n v="7"/>
    <n v="19"/>
  </r>
  <r>
    <x v="358"/>
    <s v="Julia"/>
    <x v="0"/>
    <x v="3"/>
    <n v="5"/>
    <n v="4"/>
    <n v="5"/>
    <n v="5"/>
    <n v="100"/>
    <n v="100"/>
    <n v="68"/>
    <n v="69"/>
    <n v="46"/>
  </r>
  <r>
    <x v="276"/>
    <s v="Iwa"/>
    <x v="0"/>
    <x v="1"/>
    <n v="6"/>
    <n v="3"/>
    <n v="4"/>
    <n v="3"/>
    <n v="86"/>
    <n v="20"/>
    <n v="40"/>
    <n v="37"/>
    <n v="24"/>
  </r>
  <r>
    <x v="359"/>
    <s v="Mateusz"/>
    <x v="2"/>
    <x v="4"/>
    <n v="4"/>
    <n v="3"/>
    <n v="2"/>
    <n v="4"/>
    <n v="37"/>
    <n v="45"/>
    <n v="53"/>
    <n v="100"/>
    <n v="63"/>
  </r>
  <r>
    <x v="360"/>
    <s v="Angelika"/>
    <x v="3"/>
    <x v="4"/>
    <n v="4"/>
    <n v="5"/>
    <n v="2"/>
    <n v="4"/>
    <n v="63"/>
    <n v="100"/>
    <n v="26"/>
    <n v="46"/>
    <n v="85"/>
  </r>
  <r>
    <x v="361"/>
    <s v="Aniela"/>
    <x v="8"/>
    <x v="2"/>
    <n v="3"/>
    <n v="6"/>
    <n v="3"/>
    <n v="2"/>
    <n v="62"/>
    <n v="92"/>
    <n v="75"/>
    <n v="30"/>
    <n v="86"/>
  </r>
  <r>
    <x v="362"/>
    <s v="Wiktor"/>
    <x v="4"/>
    <x v="0"/>
    <n v="2"/>
    <n v="4"/>
    <n v="4"/>
    <n v="6"/>
    <n v="16"/>
    <n v="19"/>
    <n v="66"/>
    <n v="96"/>
    <n v="61"/>
  </r>
  <r>
    <x v="147"/>
    <s v="Jacek"/>
    <x v="6"/>
    <x v="3"/>
    <n v="4"/>
    <n v="4"/>
    <n v="2"/>
    <n v="2"/>
    <n v="71"/>
    <n v="99"/>
    <n v="56"/>
    <n v="2"/>
    <n v="43"/>
  </r>
  <r>
    <x v="363"/>
    <s v="Oliwia"/>
    <x v="2"/>
    <x v="4"/>
    <n v="6"/>
    <n v="2"/>
    <n v="6"/>
    <n v="5"/>
    <n v="62"/>
    <n v="49"/>
    <n v="45"/>
    <n v="42"/>
    <n v="53"/>
  </r>
  <r>
    <x v="364"/>
    <s v="Oskar"/>
    <x v="7"/>
    <x v="2"/>
    <n v="2"/>
    <n v="5"/>
    <n v="5"/>
    <n v="2"/>
    <n v="44"/>
    <n v="30"/>
    <n v="61"/>
    <n v="13"/>
    <n v="30"/>
  </r>
  <r>
    <x v="365"/>
    <s v="Dominik"/>
    <x v="3"/>
    <x v="1"/>
    <n v="5"/>
    <n v="3"/>
    <n v="2"/>
    <n v="4"/>
    <n v="55"/>
    <n v="18"/>
    <n v="46"/>
    <n v="82"/>
    <n v="71"/>
  </r>
  <r>
    <x v="366"/>
    <s v="Gabriela"/>
    <x v="3"/>
    <x v="4"/>
    <n v="5"/>
    <n v="6"/>
    <n v="3"/>
    <n v="3"/>
    <n v="23"/>
    <n v="10"/>
    <n v="99"/>
    <n v="23"/>
    <n v="4"/>
  </r>
  <r>
    <x v="367"/>
    <s v="Natalia"/>
    <x v="3"/>
    <x v="0"/>
    <n v="3"/>
    <n v="5"/>
    <n v="6"/>
    <n v="2"/>
    <n v="72"/>
    <n v="22"/>
    <n v="90"/>
    <n v="8"/>
    <n v="61"/>
  </r>
  <r>
    <x v="368"/>
    <s v="Kacper"/>
    <x v="8"/>
    <x v="2"/>
    <n v="6"/>
    <n v="2"/>
    <n v="4"/>
    <n v="6"/>
    <n v="95"/>
    <n v="18"/>
    <n v="32"/>
    <n v="67"/>
    <n v="36"/>
  </r>
  <r>
    <x v="369"/>
    <s v="Marek"/>
    <x v="3"/>
    <x v="3"/>
    <n v="5"/>
    <n v="5"/>
    <n v="5"/>
    <n v="3"/>
    <n v="99"/>
    <n v="47"/>
    <n v="3"/>
    <n v="6"/>
    <n v="59"/>
  </r>
  <r>
    <x v="370"/>
    <s v="Bianka"/>
    <x v="3"/>
    <x v="3"/>
    <n v="3"/>
    <n v="4"/>
    <n v="5"/>
    <n v="2"/>
    <n v="97"/>
    <n v="87"/>
    <n v="7"/>
    <n v="93"/>
    <n v="19"/>
  </r>
  <r>
    <x v="371"/>
    <s v="Filip"/>
    <x v="8"/>
    <x v="1"/>
    <n v="6"/>
    <n v="6"/>
    <n v="2"/>
    <n v="5"/>
    <n v="57"/>
    <n v="44"/>
    <n v="90"/>
    <n v="33"/>
    <n v="78"/>
  </r>
  <r>
    <x v="372"/>
    <s v="Maciej"/>
    <x v="7"/>
    <x v="0"/>
    <n v="5"/>
    <n v="3"/>
    <n v="2"/>
    <n v="2"/>
    <n v="35"/>
    <n v="82"/>
    <n v="52"/>
    <n v="15"/>
    <n v="51"/>
  </r>
  <r>
    <x v="373"/>
    <s v="Victoria"/>
    <x v="5"/>
    <x v="3"/>
    <n v="5"/>
    <n v="6"/>
    <n v="4"/>
    <n v="6"/>
    <n v="19"/>
    <n v="32"/>
    <n v="74"/>
    <n v="31"/>
    <n v="58"/>
  </r>
  <r>
    <x v="374"/>
    <s v="Emma"/>
    <x v="0"/>
    <x v="3"/>
    <n v="2"/>
    <n v="2"/>
    <n v="5"/>
    <n v="3"/>
    <n v="45"/>
    <n v="52"/>
    <n v="32"/>
    <n v="42"/>
    <n v="33"/>
  </r>
  <r>
    <x v="375"/>
    <s v="Ksawery"/>
    <x v="2"/>
    <x v="3"/>
    <n v="6"/>
    <n v="2"/>
    <n v="4"/>
    <n v="3"/>
    <n v="78"/>
    <n v="38"/>
    <n v="62"/>
    <n v="45"/>
    <n v="55"/>
  </r>
  <r>
    <x v="376"/>
    <s v="Jaroslaw"/>
    <x v="4"/>
    <x v="0"/>
    <n v="2"/>
    <n v="6"/>
    <n v="2"/>
    <n v="6"/>
    <n v="20"/>
    <n v="92"/>
    <n v="44"/>
    <n v="89"/>
    <n v="79"/>
  </r>
  <r>
    <x v="377"/>
    <s v="Urszula"/>
    <x v="6"/>
    <x v="4"/>
    <n v="2"/>
    <n v="4"/>
    <n v="3"/>
    <n v="3"/>
    <n v="36"/>
    <n v="79"/>
    <n v="62"/>
    <n v="8"/>
    <n v="47"/>
  </r>
  <r>
    <x v="378"/>
    <s v="Piotr"/>
    <x v="0"/>
    <x v="4"/>
    <n v="2"/>
    <n v="4"/>
    <n v="2"/>
    <n v="4"/>
    <n v="24"/>
    <n v="81"/>
    <n v="74"/>
    <n v="4"/>
    <n v="92"/>
  </r>
  <r>
    <x v="379"/>
    <s v="Bartosz"/>
    <x v="8"/>
    <x v="2"/>
    <n v="5"/>
    <n v="6"/>
    <n v="4"/>
    <n v="3"/>
    <n v="68"/>
    <n v="76"/>
    <n v="21"/>
    <n v="59"/>
    <n v="66"/>
  </r>
  <r>
    <x v="380"/>
    <s v="Laura"/>
    <x v="6"/>
    <x v="2"/>
    <n v="2"/>
    <n v="4"/>
    <n v="4"/>
    <n v="5"/>
    <n v="70"/>
    <n v="34"/>
    <n v="18"/>
    <n v="27"/>
    <n v="70"/>
  </r>
  <r>
    <x v="381"/>
    <s v="Wojciech"/>
    <x v="7"/>
    <x v="0"/>
    <n v="2"/>
    <n v="4"/>
    <n v="5"/>
    <n v="2"/>
    <n v="9"/>
    <n v="76"/>
    <n v="35"/>
    <n v="83"/>
    <n v="13"/>
  </r>
  <r>
    <x v="382"/>
    <s v="Gabriela"/>
    <x v="4"/>
    <x v="4"/>
    <n v="4"/>
    <n v="2"/>
    <n v="3"/>
    <n v="2"/>
    <n v="63"/>
    <n v="31"/>
    <n v="2"/>
    <n v="74"/>
    <n v="15"/>
  </r>
  <r>
    <x v="383"/>
    <s v="Kacper"/>
    <x v="6"/>
    <x v="1"/>
    <n v="3"/>
    <n v="5"/>
    <n v="4"/>
    <n v="4"/>
    <n v="15"/>
    <n v="57"/>
    <n v="64"/>
    <n v="60"/>
    <n v="60"/>
  </r>
  <r>
    <x v="384"/>
    <s v="Milosz"/>
    <x v="4"/>
    <x v="0"/>
    <n v="4"/>
    <n v="2"/>
    <n v="2"/>
    <n v="2"/>
    <n v="26"/>
    <n v="6"/>
    <n v="12"/>
    <n v="71"/>
    <n v="85"/>
  </r>
  <r>
    <x v="385"/>
    <s v="Simon"/>
    <x v="3"/>
    <x v="1"/>
    <n v="2"/>
    <n v="4"/>
    <n v="4"/>
    <n v="3"/>
    <n v="3"/>
    <n v="8"/>
    <n v="22"/>
    <n v="75"/>
    <n v="52"/>
  </r>
  <r>
    <x v="386"/>
    <s v="Tobiasz"/>
    <x v="0"/>
    <x v="3"/>
    <n v="2"/>
    <n v="4"/>
    <n v="4"/>
    <n v="4"/>
    <n v="68"/>
    <n v="77"/>
    <n v="39"/>
    <n v="95"/>
    <n v="42"/>
  </r>
  <r>
    <x v="387"/>
    <s v="Mateusz"/>
    <x v="6"/>
    <x v="0"/>
    <n v="3"/>
    <n v="2"/>
    <n v="5"/>
    <n v="4"/>
    <n v="65"/>
    <n v="42"/>
    <n v="95"/>
    <n v="95"/>
    <n v="95"/>
  </r>
  <r>
    <x v="388"/>
    <s v="Maria"/>
    <x v="4"/>
    <x v="4"/>
    <n v="2"/>
    <n v="2"/>
    <n v="2"/>
    <n v="4"/>
    <n v="32"/>
    <n v="39"/>
    <n v="61"/>
    <n v="67"/>
    <n v="14"/>
  </r>
  <r>
    <x v="317"/>
    <s v="Mateusz"/>
    <x v="2"/>
    <x v="2"/>
    <n v="5"/>
    <n v="6"/>
    <n v="3"/>
    <n v="5"/>
    <n v="7"/>
    <n v="96"/>
    <n v="85"/>
    <n v="8"/>
    <n v="46"/>
  </r>
  <r>
    <x v="389"/>
    <s v="Lukasz"/>
    <x v="1"/>
    <x v="3"/>
    <n v="5"/>
    <n v="5"/>
    <n v="2"/>
    <n v="2"/>
    <n v="35"/>
    <n v="95"/>
    <n v="11"/>
    <n v="36"/>
    <n v="19"/>
  </r>
  <r>
    <x v="390"/>
    <s v="Tomasz"/>
    <x v="5"/>
    <x v="0"/>
    <n v="4"/>
    <n v="6"/>
    <n v="3"/>
    <n v="4"/>
    <n v="73"/>
    <n v="61"/>
    <n v="49"/>
    <n v="70"/>
    <n v="52"/>
  </r>
  <r>
    <x v="391"/>
    <s v="Patryk"/>
    <x v="2"/>
    <x v="4"/>
    <n v="5"/>
    <n v="2"/>
    <n v="2"/>
    <n v="6"/>
    <n v="52"/>
    <n v="90"/>
    <n v="95"/>
    <n v="83"/>
    <n v="23"/>
  </r>
  <r>
    <x v="280"/>
    <s v="Adam"/>
    <x v="2"/>
    <x v="3"/>
    <n v="6"/>
    <n v="5"/>
    <n v="6"/>
    <n v="5"/>
    <n v="5"/>
    <n v="84"/>
    <n v="88"/>
    <n v="35"/>
    <n v="40"/>
  </r>
  <r>
    <x v="68"/>
    <s v="Agnieszka"/>
    <x v="3"/>
    <x v="0"/>
    <n v="6"/>
    <n v="2"/>
    <n v="3"/>
    <n v="4"/>
    <n v="53"/>
    <n v="57"/>
    <n v="30"/>
    <n v="7"/>
    <n v="52"/>
  </r>
  <r>
    <x v="392"/>
    <s v="Patryk"/>
    <x v="6"/>
    <x v="4"/>
    <n v="4"/>
    <n v="5"/>
    <n v="5"/>
    <n v="4"/>
    <n v="52"/>
    <n v="73"/>
    <n v="12"/>
    <n v="3"/>
    <n v="7"/>
  </r>
  <r>
    <x v="393"/>
    <s v="Pawel"/>
    <x v="1"/>
    <x v="0"/>
    <n v="3"/>
    <n v="2"/>
    <n v="5"/>
    <n v="5"/>
    <n v="41"/>
    <n v="23"/>
    <n v="84"/>
    <n v="93"/>
    <n v="6"/>
  </r>
  <r>
    <x v="394"/>
    <s v="Weronika"/>
    <x v="8"/>
    <x v="2"/>
    <n v="4"/>
    <n v="4"/>
    <n v="5"/>
    <n v="5"/>
    <n v="44"/>
    <n v="90"/>
    <n v="71"/>
    <n v="41"/>
    <n v="60"/>
  </r>
  <r>
    <x v="395"/>
    <s v="Maja"/>
    <x v="0"/>
    <x v="3"/>
    <n v="2"/>
    <n v="4"/>
    <n v="2"/>
    <n v="6"/>
    <n v="27"/>
    <n v="56"/>
    <n v="54"/>
    <n v="99"/>
    <n v="27"/>
  </r>
  <r>
    <x v="396"/>
    <s v="Patryk"/>
    <x v="4"/>
    <x v="0"/>
    <n v="5"/>
    <n v="6"/>
    <n v="2"/>
    <n v="5"/>
    <n v="56"/>
    <n v="47"/>
    <n v="34"/>
    <n v="65"/>
    <n v="87"/>
  </r>
  <r>
    <x v="397"/>
    <s v="Klaudia"/>
    <x v="8"/>
    <x v="3"/>
    <n v="6"/>
    <n v="4"/>
    <n v="6"/>
    <n v="6"/>
    <n v="79"/>
    <n v="52"/>
    <n v="11"/>
    <n v="9"/>
    <n v="83"/>
  </r>
  <r>
    <x v="398"/>
    <s v="Michalina"/>
    <x v="4"/>
    <x v="3"/>
    <n v="5"/>
    <n v="5"/>
    <n v="4"/>
    <n v="4"/>
    <n v="34"/>
    <n v="15"/>
    <n v="40"/>
    <n v="85"/>
    <n v="52"/>
  </r>
  <r>
    <x v="399"/>
    <s v="Karol"/>
    <x v="5"/>
    <x v="2"/>
    <n v="4"/>
    <n v="6"/>
    <n v="6"/>
    <n v="3"/>
    <n v="52"/>
    <n v="36"/>
    <n v="41"/>
    <n v="96"/>
    <n v="66"/>
  </r>
  <r>
    <x v="400"/>
    <s v="Amelia"/>
    <x v="3"/>
    <x v="0"/>
    <n v="6"/>
    <n v="5"/>
    <n v="5"/>
    <n v="3"/>
    <n v="41"/>
    <n v="35"/>
    <n v="54"/>
    <n v="14"/>
    <n v="29"/>
  </r>
  <r>
    <x v="401"/>
    <s v="Edyta"/>
    <x v="3"/>
    <x v="2"/>
    <n v="5"/>
    <n v="5"/>
    <n v="3"/>
    <n v="2"/>
    <n v="25"/>
    <n v="24"/>
    <n v="28"/>
    <n v="21"/>
    <n v="24"/>
  </r>
  <r>
    <x v="402"/>
    <s v="Wiktoria"/>
    <x v="8"/>
    <x v="0"/>
    <n v="2"/>
    <n v="5"/>
    <n v="2"/>
    <n v="6"/>
    <n v="80"/>
    <n v="86"/>
    <n v="29"/>
    <n v="32"/>
    <n v="85"/>
  </r>
  <r>
    <x v="403"/>
    <s v="Gabriela"/>
    <x v="6"/>
    <x v="2"/>
    <n v="5"/>
    <n v="6"/>
    <n v="3"/>
    <n v="4"/>
    <n v="68"/>
    <n v="19"/>
    <n v="94"/>
    <n v="92"/>
    <n v="62"/>
  </r>
  <r>
    <x v="404"/>
    <s v="Wanessa"/>
    <x v="6"/>
    <x v="4"/>
    <n v="5"/>
    <n v="2"/>
    <n v="5"/>
    <n v="4"/>
    <n v="74"/>
    <n v="85"/>
    <n v="21"/>
    <n v="33"/>
    <n v="9"/>
  </r>
  <r>
    <x v="269"/>
    <s v="Maria"/>
    <x v="0"/>
    <x v="4"/>
    <n v="3"/>
    <n v="5"/>
    <n v="4"/>
    <n v="6"/>
    <n v="40"/>
    <n v="46"/>
    <n v="1"/>
    <n v="98"/>
    <n v="39"/>
  </r>
  <r>
    <x v="405"/>
    <s v="Iga"/>
    <x v="1"/>
    <x v="4"/>
    <n v="2"/>
    <n v="2"/>
    <n v="2"/>
    <n v="2"/>
    <n v="1"/>
    <n v="25"/>
    <n v="33"/>
    <n v="91"/>
    <n v="60"/>
  </r>
  <r>
    <x v="406"/>
    <s v="Leon"/>
    <x v="8"/>
    <x v="2"/>
    <n v="6"/>
    <n v="4"/>
    <n v="4"/>
    <n v="3"/>
    <n v="87"/>
    <n v="50"/>
    <n v="61"/>
    <n v="48"/>
    <n v="86"/>
  </r>
  <r>
    <x v="407"/>
    <s v="Inga"/>
    <x v="3"/>
    <x v="1"/>
    <n v="4"/>
    <n v="2"/>
    <n v="4"/>
    <n v="3"/>
    <n v="100"/>
    <n v="74"/>
    <n v="76"/>
    <n v="47"/>
    <n v="29"/>
  </r>
  <r>
    <x v="408"/>
    <s v="Damian"/>
    <x v="5"/>
    <x v="1"/>
    <n v="5"/>
    <n v="2"/>
    <n v="5"/>
    <n v="5"/>
    <n v="59"/>
    <n v="30"/>
    <n v="96"/>
    <n v="53"/>
    <n v="87"/>
  </r>
  <r>
    <x v="409"/>
    <s v="Jakub"/>
    <x v="4"/>
    <x v="4"/>
    <n v="6"/>
    <n v="4"/>
    <n v="4"/>
    <n v="6"/>
    <n v="51"/>
    <n v="98"/>
    <n v="20"/>
    <n v="37"/>
    <n v="54"/>
  </r>
  <r>
    <x v="254"/>
    <s v="Kacper"/>
    <x v="1"/>
    <x v="1"/>
    <n v="2"/>
    <n v="6"/>
    <n v="2"/>
    <n v="6"/>
    <n v="75"/>
    <n v="60"/>
    <n v="80"/>
    <n v="86"/>
    <n v="91"/>
  </r>
  <r>
    <x v="410"/>
    <s v="Lukasz"/>
    <x v="3"/>
    <x v="2"/>
    <n v="2"/>
    <n v="6"/>
    <n v="2"/>
    <n v="2"/>
    <n v="28"/>
    <n v="28"/>
    <n v="14"/>
    <n v="52"/>
    <n v="35"/>
  </r>
  <r>
    <x v="411"/>
    <s v="Pawel"/>
    <x v="2"/>
    <x v="2"/>
    <n v="5"/>
    <n v="5"/>
    <n v="5"/>
    <n v="6"/>
    <n v="63"/>
    <n v="66"/>
    <n v="71"/>
    <n v="11"/>
    <n v="57"/>
  </r>
  <r>
    <x v="412"/>
    <s v="Mariusz"/>
    <x v="3"/>
    <x v="3"/>
    <n v="5"/>
    <n v="5"/>
    <n v="2"/>
    <n v="6"/>
    <n v="45"/>
    <n v="94"/>
    <n v="45"/>
    <n v="100"/>
    <n v="98"/>
  </r>
  <r>
    <x v="413"/>
    <s v="Justyna"/>
    <x v="4"/>
    <x v="3"/>
    <n v="4"/>
    <n v="5"/>
    <n v="6"/>
    <n v="3"/>
    <n v="90"/>
    <n v="98"/>
    <n v="10"/>
    <n v="95"/>
    <n v="63"/>
  </r>
  <r>
    <x v="414"/>
    <s v="Kaja"/>
    <x v="1"/>
    <x v="0"/>
    <n v="6"/>
    <n v="5"/>
    <n v="4"/>
    <n v="6"/>
    <n v="3"/>
    <n v="73"/>
    <n v="19"/>
    <n v="42"/>
    <n v="88"/>
  </r>
  <r>
    <x v="415"/>
    <s v="Justyna"/>
    <x v="0"/>
    <x v="4"/>
    <n v="3"/>
    <n v="3"/>
    <n v="5"/>
    <n v="2"/>
    <n v="82"/>
    <n v="61"/>
    <n v="59"/>
    <n v="51"/>
    <n v="71"/>
  </r>
  <r>
    <x v="145"/>
    <s v="Karolina"/>
    <x v="0"/>
    <x v="3"/>
    <n v="6"/>
    <n v="4"/>
    <n v="2"/>
    <n v="6"/>
    <n v="8"/>
    <n v="13"/>
    <n v="38"/>
    <n v="1"/>
    <n v="39"/>
  </r>
  <r>
    <x v="416"/>
    <s v="Fabian"/>
    <x v="6"/>
    <x v="4"/>
    <n v="4"/>
    <n v="4"/>
    <n v="4"/>
    <n v="3"/>
    <n v="25"/>
    <n v="86"/>
    <n v="7"/>
    <n v="3"/>
    <n v="94"/>
  </r>
  <r>
    <x v="417"/>
    <s v="Anna"/>
    <x v="4"/>
    <x v="2"/>
    <n v="3"/>
    <n v="3"/>
    <n v="2"/>
    <n v="3"/>
    <n v="53"/>
    <n v="53"/>
    <n v="15"/>
    <n v="53"/>
    <n v="80"/>
  </r>
  <r>
    <x v="418"/>
    <s v="Baniamin"/>
    <x v="8"/>
    <x v="2"/>
    <n v="4"/>
    <n v="2"/>
    <n v="6"/>
    <n v="4"/>
    <n v="22"/>
    <n v="48"/>
    <n v="26"/>
    <n v="43"/>
    <n v="10"/>
  </r>
  <r>
    <x v="419"/>
    <s v="Adam"/>
    <x v="8"/>
    <x v="4"/>
    <n v="4"/>
    <n v="3"/>
    <n v="2"/>
    <n v="5"/>
    <n v="90"/>
    <n v="97"/>
    <n v="7"/>
    <n v="59"/>
    <n v="100"/>
  </r>
  <r>
    <x v="420"/>
    <s v="Wiktoria"/>
    <x v="6"/>
    <x v="4"/>
    <n v="4"/>
    <n v="5"/>
    <n v="4"/>
    <n v="2"/>
    <n v="9"/>
    <n v="47"/>
    <n v="56"/>
    <n v="89"/>
    <n v="55"/>
  </r>
  <r>
    <x v="421"/>
    <s v="Mikolaj"/>
    <x v="6"/>
    <x v="4"/>
    <n v="2"/>
    <n v="6"/>
    <n v="4"/>
    <n v="3"/>
    <n v="47"/>
    <n v="8"/>
    <n v="77"/>
    <n v="85"/>
    <n v="10"/>
  </r>
  <r>
    <x v="422"/>
    <s v="Nina"/>
    <x v="6"/>
    <x v="3"/>
    <n v="4"/>
    <n v="4"/>
    <n v="5"/>
    <n v="3"/>
    <n v="59"/>
    <n v="89"/>
    <n v="32"/>
    <n v="80"/>
    <n v="38"/>
  </r>
  <r>
    <x v="423"/>
    <s v="Jacek"/>
    <x v="2"/>
    <x v="3"/>
    <n v="5"/>
    <n v="4"/>
    <n v="6"/>
    <n v="2"/>
    <n v="60"/>
    <n v="31"/>
    <n v="86"/>
    <n v="76"/>
    <n v="64"/>
  </r>
  <r>
    <x v="424"/>
    <s v="Tadeusz"/>
    <x v="8"/>
    <x v="0"/>
    <n v="3"/>
    <n v="5"/>
    <n v="5"/>
    <n v="5"/>
    <n v="53"/>
    <n v="78"/>
    <n v="73"/>
    <n v="89"/>
    <n v="32"/>
  </r>
  <r>
    <x v="425"/>
    <s v="Agata"/>
    <x v="0"/>
    <x v="0"/>
    <n v="2"/>
    <n v="2"/>
    <n v="2"/>
    <n v="6"/>
    <n v="88"/>
    <n v="43"/>
    <n v="91"/>
    <n v="4"/>
    <n v="78"/>
  </r>
  <r>
    <x v="426"/>
    <s v="Izabela"/>
    <x v="5"/>
    <x v="3"/>
    <n v="4"/>
    <n v="6"/>
    <n v="4"/>
    <n v="2"/>
    <n v="4"/>
    <n v="97"/>
    <n v="75"/>
    <n v="86"/>
    <n v="10"/>
  </r>
  <r>
    <x v="427"/>
    <s v="Mira"/>
    <x v="1"/>
    <x v="0"/>
    <n v="3"/>
    <n v="6"/>
    <n v="3"/>
    <n v="2"/>
    <n v="28"/>
    <n v="75"/>
    <n v="15"/>
    <n v="6"/>
    <n v="33"/>
  </r>
  <r>
    <x v="428"/>
    <s v="Karolina"/>
    <x v="6"/>
    <x v="4"/>
    <n v="4"/>
    <n v="6"/>
    <n v="5"/>
    <n v="5"/>
    <n v="29"/>
    <n v="92"/>
    <n v="99"/>
    <n v="79"/>
    <n v="8"/>
  </r>
  <r>
    <x v="429"/>
    <s v="Szymon"/>
    <x v="7"/>
    <x v="3"/>
    <n v="3"/>
    <n v="2"/>
    <n v="3"/>
    <n v="6"/>
    <n v="59"/>
    <n v="29"/>
    <n v="92"/>
    <n v="96"/>
    <n v="77"/>
  </r>
  <r>
    <x v="285"/>
    <s v="Malgorzata"/>
    <x v="0"/>
    <x v="1"/>
    <n v="6"/>
    <n v="5"/>
    <n v="4"/>
    <n v="3"/>
    <n v="98"/>
    <n v="79"/>
    <n v="65"/>
    <n v="41"/>
    <n v="48"/>
  </r>
  <r>
    <x v="430"/>
    <s v="Lila"/>
    <x v="7"/>
    <x v="4"/>
    <n v="6"/>
    <n v="5"/>
    <n v="6"/>
    <n v="3"/>
    <n v="74"/>
    <n v="25"/>
    <n v="78"/>
    <n v="6"/>
    <n v="69"/>
  </r>
  <r>
    <x v="431"/>
    <s v="Szymon"/>
    <x v="8"/>
    <x v="4"/>
    <n v="4"/>
    <n v="5"/>
    <n v="2"/>
    <n v="5"/>
    <n v="12"/>
    <n v="96"/>
    <n v="66"/>
    <n v="17"/>
    <n v="86"/>
  </r>
  <r>
    <x v="358"/>
    <s v="Olga"/>
    <x v="8"/>
    <x v="3"/>
    <n v="5"/>
    <n v="3"/>
    <n v="2"/>
    <n v="2"/>
    <n v="53"/>
    <n v="89"/>
    <n v="16"/>
    <n v="27"/>
    <n v="62"/>
  </r>
  <r>
    <x v="432"/>
    <s v="Michal"/>
    <x v="6"/>
    <x v="2"/>
    <n v="6"/>
    <n v="4"/>
    <n v="6"/>
    <n v="6"/>
    <n v="90"/>
    <n v="31"/>
    <n v="75"/>
    <n v="1"/>
    <n v="58"/>
  </r>
  <r>
    <x v="433"/>
    <s v="Michal"/>
    <x v="0"/>
    <x v="2"/>
    <n v="3"/>
    <n v="4"/>
    <n v="2"/>
    <n v="4"/>
    <n v="92"/>
    <n v="47"/>
    <n v="27"/>
    <n v="40"/>
    <n v="35"/>
  </r>
  <r>
    <x v="434"/>
    <s v="Olaf"/>
    <x v="4"/>
    <x v="0"/>
    <n v="3"/>
    <n v="2"/>
    <n v="3"/>
    <n v="5"/>
    <n v="57"/>
    <n v="67"/>
    <n v="51"/>
    <n v="92"/>
    <n v="72"/>
  </r>
  <r>
    <x v="435"/>
    <s v="Franciszek"/>
    <x v="0"/>
    <x v="1"/>
    <n v="3"/>
    <n v="6"/>
    <n v="6"/>
    <n v="4"/>
    <n v="74"/>
    <n v="60"/>
    <n v="83"/>
    <n v="39"/>
    <n v="97"/>
  </r>
  <r>
    <x v="436"/>
    <s v="Kasjan"/>
    <x v="1"/>
    <x v="1"/>
    <n v="2"/>
    <n v="3"/>
    <n v="2"/>
    <n v="3"/>
    <n v="21"/>
    <n v="16"/>
    <n v="9"/>
    <n v="49"/>
    <n v="47"/>
  </r>
  <r>
    <x v="437"/>
    <s v="Wojciech"/>
    <x v="2"/>
    <x v="2"/>
    <n v="5"/>
    <n v="6"/>
    <n v="2"/>
    <n v="4"/>
    <n v="73"/>
    <n v="70"/>
    <n v="71"/>
    <n v="84"/>
    <n v="81"/>
  </r>
  <r>
    <x v="438"/>
    <s v="Milena"/>
    <x v="7"/>
    <x v="0"/>
    <n v="6"/>
    <n v="4"/>
    <n v="5"/>
    <n v="2"/>
    <n v="44"/>
    <n v="8"/>
    <n v="100"/>
    <n v="54"/>
    <n v="77"/>
  </r>
  <r>
    <x v="439"/>
    <s v="Mikolaj"/>
    <x v="4"/>
    <x v="2"/>
    <n v="5"/>
    <n v="4"/>
    <n v="3"/>
    <n v="2"/>
    <n v="78"/>
    <n v="17"/>
    <n v="48"/>
    <n v="42"/>
    <n v="85"/>
  </r>
  <r>
    <x v="440"/>
    <s v="Kuba"/>
    <x v="0"/>
    <x v="2"/>
    <n v="6"/>
    <n v="2"/>
    <n v="5"/>
    <n v="2"/>
    <n v="72"/>
    <n v="53"/>
    <n v="43"/>
    <n v="72"/>
    <n v="52"/>
  </r>
  <r>
    <x v="441"/>
    <s v="Krzysztof"/>
    <x v="1"/>
    <x v="3"/>
    <n v="6"/>
    <n v="2"/>
    <n v="5"/>
    <n v="4"/>
    <n v="15"/>
    <n v="64"/>
    <n v="20"/>
    <n v="59"/>
    <n v="52"/>
  </r>
  <r>
    <x v="442"/>
    <s v="Katarzyna"/>
    <x v="5"/>
    <x v="4"/>
    <n v="3"/>
    <n v="3"/>
    <n v="2"/>
    <n v="6"/>
    <n v="35"/>
    <n v="20"/>
    <n v="46"/>
    <n v="84"/>
    <n v="11"/>
  </r>
  <r>
    <x v="443"/>
    <s v="Zuzanna"/>
    <x v="0"/>
    <x v="4"/>
    <n v="2"/>
    <n v="5"/>
    <n v="6"/>
    <n v="2"/>
    <n v="87"/>
    <n v="18"/>
    <n v="93"/>
    <n v="62"/>
    <n v="95"/>
  </r>
  <r>
    <x v="444"/>
    <s v="Julian"/>
    <x v="4"/>
    <x v="4"/>
    <n v="4"/>
    <n v="3"/>
    <n v="3"/>
    <n v="2"/>
    <n v="72"/>
    <n v="79"/>
    <n v="98"/>
    <n v="86"/>
    <n v="31"/>
  </r>
  <r>
    <x v="445"/>
    <s v="Alicja"/>
    <x v="8"/>
    <x v="2"/>
    <n v="3"/>
    <n v="3"/>
    <n v="5"/>
    <n v="4"/>
    <n v="71"/>
    <n v="68"/>
    <n v="38"/>
    <n v="8"/>
    <n v="98"/>
  </r>
  <r>
    <x v="446"/>
    <s v="Julia"/>
    <x v="2"/>
    <x v="4"/>
    <n v="2"/>
    <n v="3"/>
    <n v="4"/>
    <n v="4"/>
    <n v="96"/>
    <n v="47"/>
    <n v="90"/>
    <n v="24"/>
    <n v="96"/>
  </r>
  <r>
    <x v="447"/>
    <s v="Pawel"/>
    <x v="8"/>
    <x v="2"/>
    <n v="3"/>
    <n v="3"/>
    <n v="4"/>
    <n v="5"/>
    <n v="18"/>
    <n v="94"/>
    <n v="29"/>
    <n v="50"/>
    <n v="54"/>
  </r>
  <r>
    <x v="448"/>
    <s v="Antonina"/>
    <x v="0"/>
    <x v="3"/>
    <n v="5"/>
    <n v="6"/>
    <n v="2"/>
    <n v="5"/>
    <n v="47"/>
    <n v="34"/>
    <n v="86"/>
    <n v="56"/>
    <n v="39"/>
  </r>
  <r>
    <x v="449"/>
    <s v="Iga"/>
    <x v="1"/>
    <x v="3"/>
    <n v="5"/>
    <n v="2"/>
    <n v="6"/>
    <n v="6"/>
    <n v="6"/>
    <n v="88"/>
    <n v="24"/>
    <n v="3"/>
    <n v="43"/>
  </r>
  <r>
    <x v="450"/>
    <s v="Agnieszka"/>
    <x v="2"/>
    <x v="0"/>
    <n v="3"/>
    <n v="6"/>
    <n v="2"/>
    <n v="6"/>
    <n v="87"/>
    <n v="54"/>
    <n v="69"/>
    <n v="96"/>
    <n v="7"/>
  </r>
  <r>
    <x v="451"/>
    <s v="Oliwia"/>
    <x v="2"/>
    <x v="2"/>
    <n v="2"/>
    <n v="4"/>
    <n v="6"/>
    <n v="6"/>
    <n v="99"/>
    <n v="51"/>
    <n v="25"/>
    <n v="89"/>
    <n v="73"/>
  </r>
  <r>
    <x v="452"/>
    <s v="Kalina"/>
    <x v="0"/>
    <x v="0"/>
    <n v="6"/>
    <n v="5"/>
    <n v="2"/>
    <n v="4"/>
    <n v="72"/>
    <n v="33"/>
    <n v="40"/>
    <n v="62"/>
    <n v="19"/>
  </r>
  <r>
    <x v="453"/>
    <s v="Blanka"/>
    <x v="0"/>
    <x v="0"/>
    <n v="2"/>
    <n v="6"/>
    <n v="2"/>
    <n v="5"/>
    <n v="57"/>
    <n v="88"/>
    <n v="53"/>
    <n v="42"/>
    <n v="49"/>
  </r>
  <r>
    <x v="454"/>
    <s v="Natalia"/>
    <x v="5"/>
    <x v="0"/>
    <n v="2"/>
    <n v="2"/>
    <n v="4"/>
    <n v="2"/>
    <n v="68"/>
    <n v="81"/>
    <n v="24"/>
    <n v="15"/>
    <n v="48"/>
  </r>
  <r>
    <x v="455"/>
    <s v="Nadia"/>
    <x v="4"/>
    <x v="0"/>
    <n v="3"/>
    <n v="2"/>
    <n v="3"/>
    <n v="3"/>
    <n v="43"/>
    <n v="36"/>
    <n v="9"/>
    <n v="88"/>
    <n v="44"/>
  </r>
  <r>
    <x v="456"/>
    <s v="Michal"/>
    <x v="7"/>
    <x v="1"/>
    <n v="2"/>
    <n v="2"/>
    <n v="3"/>
    <n v="3"/>
    <n v="69"/>
    <n v="17"/>
    <n v="84"/>
    <n v="87"/>
    <n v="56"/>
  </r>
  <r>
    <x v="457"/>
    <s v="Magdalena"/>
    <x v="0"/>
    <x v="1"/>
    <n v="6"/>
    <n v="3"/>
    <n v="2"/>
    <n v="5"/>
    <n v="25"/>
    <n v="23"/>
    <n v="92"/>
    <n v="37"/>
    <n v="40"/>
  </r>
  <r>
    <x v="458"/>
    <s v="Wojciech"/>
    <x v="2"/>
    <x v="0"/>
    <n v="6"/>
    <n v="4"/>
    <n v="3"/>
    <n v="2"/>
    <n v="12"/>
    <n v="56"/>
    <n v="75"/>
    <n v="76"/>
    <n v="41"/>
  </r>
  <r>
    <x v="459"/>
    <s v="Amelia"/>
    <x v="3"/>
    <x v="4"/>
    <n v="5"/>
    <n v="6"/>
    <n v="2"/>
    <n v="5"/>
    <n v="39"/>
    <n v="77"/>
    <n v="37"/>
    <n v="72"/>
    <n v="32"/>
  </r>
  <r>
    <x v="460"/>
    <s v="Wiktor"/>
    <x v="5"/>
    <x v="2"/>
    <n v="5"/>
    <n v="6"/>
    <n v="2"/>
    <n v="5"/>
    <n v="53"/>
    <n v="25"/>
    <n v="62"/>
    <n v="74"/>
    <n v="81"/>
  </r>
  <r>
    <x v="461"/>
    <s v="Marcel"/>
    <x v="1"/>
    <x v="1"/>
    <n v="3"/>
    <n v="6"/>
    <n v="4"/>
    <n v="2"/>
    <n v="11"/>
    <n v="8"/>
    <n v="29"/>
    <n v="7"/>
    <n v="38"/>
  </r>
  <r>
    <x v="462"/>
    <s v="Patryk"/>
    <x v="8"/>
    <x v="0"/>
    <n v="6"/>
    <n v="4"/>
    <n v="6"/>
    <n v="2"/>
    <n v="62"/>
    <n v="31"/>
    <n v="64"/>
    <n v="1"/>
    <n v="25"/>
  </r>
  <r>
    <x v="463"/>
    <s v="Lucjan"/>
    <x v="6"/>
    <x v="0"/>
    <n v="6"/>
    <n v="3"/>
    <n v="2"/>
    <n v="3"/>
    <n v="24"/>
    <n v="33"/>
    <n v="90"/>
    <n v="28"/>
    <n v="23"/>
  </r>
  <r>
    <x v="464"/>
    <s v="Adam"/>
    <x v="3"/>
    <x v="1"/>
    <n v="5"/>
    <n v="6"/>
    <n v="5"/>
    <n v="4"/>
    <n v="92"/>
    <n v="67"/>
    <n v="92"/>
    <n v="79"/>
    <n v="81"/>
  </r>
  <r>
    <x v="465"/>
    <s v="Klaudiusz"/>
    <x v="3"/>
    <x v="2"/>
    <n v="4"/>
    <n v="2"/>
    <n v="6"/>
    <n v="6"/>
    <n v="21"/>
    <n v="40"/>
    <n v="18"/>
    <n v="81"/>
    <n v="88"/>
  </r>
  <r>
    <x v="466"/>
    <s v="Izabella"/>
    <x v="4"/>
    <x v="4"/>
    <n v="3"/>
    <n v="6"/>
    <n v="5"/>
    <n v="4"/>
    <n v="78"/>
    <n v="1"/>
    <n v="9"/>
    <n v="33"/>
    <n v="81"/>
  </r>
  <r>
    <x v="467"/>
    <s v="Zuzanna"/>
    <x v="2"/>
    <x v="4"/>
    <n v="3"/>
    <n v="4"/>
    <n v="5"/>
    <n v="4"/>
    <n v="65"/>
    <n v="19"/>
    <n v="19"/>
    <n v="8"/>
    <n v="20"/>
  </r>
  <r>
    <x v="468"/>
    <s v="Natalia"/>
    <x v="7"/>
    <x v="4"/>
    <n v="2"/>
    <n v="5"/>
    <n v="5"/>
    <n v="4"/>
    <n v="60"/>
    <n v="79"/>
    <n v="51"/>
    <n v="40"/>
    <n v="16"/>
  </r>
  <r>
    <x v="469"/>
    <s v="Natalia"/>
    <x v="3"/>
    <x v="4"/>
    <n v="3"/>
    <n v="3"/>
    <n v="6"/>
    <n v="3"/>
    <n v="79"/>
    <n v="21"/>
    <n v="41"/>
    <n v="39"/>
    <n v="74"/>
  </r>
  <r>
    <x v="470"/>
    <s v="Julia"/>
    <x v="1"/>
    <x v="4"/>
    <n v="6"/>
    <n v="6"/>
    <n v="6"/>
    <n v="5"/>
    <n v="27"/>
    <n v="93"/>
    <n v="10"/>
    <n v="43"/>
    <n v="28"/>
  </r>
  <r>
    <x v="471"/>
    <s v="Adrian"/>
    <x v="3"/>
    <x v="0"/>
    <n v="6"/>
    <n v="5"/>
    <n v="4"/>
    <n v="4"/>
    <n v="44"/>
    <n v="95"/>
    <n v="15"/>
    <n v="66"/>
    <n v="82"/>
  </r>
  <r>
    <x v="472"/>
    <s v="Natalia"/>
    <x v="0"/>
    <x v="1"/>
    <n v="6"/>
    <n v="2"/>
    <n v="4"/>
    <n v="3"/>
    <n v="15"/>
    <n v="15"/>
    <n v="58"/>
    <n v="15"/>
    <n v="87"/>
  </r>
  <r>
    <x v="473"/>
    <s v="Mateusz"/>
    <x v="6"/>
    <x v="1"/>
    <n v="6"/>
    <n v="3"/>
    <n v="6"/>
    <n v="2"/>
    <n v="69"/>
    <n v="78"/>
    <n v="32"/>
    <n v="73"/>
    <n v="93"/>
  </r>
  <r>
    <x v="474"/>
    <s v="Klara"/>
    <x v="1"/>
    <x v="2"/>
    <n v="4"/>
    <n v="6"/>
    <n v="3"/>
    <n v="6"/>
    <n v="14"/>
    <n v="42"/>
    <n v="40"/>
    <n v="48"/>
    <n v="35"/>
  </r>
  <r>
    <x v="475"/>
    <s v="Antoni"/>
    <x v="3"/>
    <x v="4"/>
    <n v="5"/>
    <n v="6"/>
    <n v="3"/>
    <n v="3"/>
    <n v="90"/>
    <n v="70"/>
    <n v="84"/>
    <n v="62"/>
    <n v="20"/>
  </r>
  <r>
    <x v="476"/>
    <s v="Milosz"/>
    <x v="5"/>
    <x v="1"/>
    <n v="4"/>
    <n v="3"/>
    <n v="3"/>
    <n v="6"/>
    <n v="79"/>
    <n v="71"/>
    <n v="89"/>
    <n v="26"/>
    <n v="96"/>
  </r>
  <r>
    <x v="477"/>
    <s v="Weronika"/>
    <x v="3"/>
    <x v="3"/>
    <n v="6"/>
    <n v="3"/>
    <n v="4"/>
    <n v="2"/>
    <n v="45"/>
    <n v="46"/>
    <n v="47"/>
    <n v="70"/>
    <n v="56"/>
  </r>
  <r>
    <x v="145"/>
    <s v="Paulina"/>
    <x v="4"/>
    <x v="3"/>
    <n v="6"/>
    <n v="6"/>
    <n v="5"/>
    <n v="3"/>
    <n v="100"/>
    <n v="44"/>
    <n v="54"/>
    <n v="75"/>
    <n v="64"/>
  </r>
  <r>
    <x v="126"/>
    <s v="Nikodem"/>
    <x v="3"/>
    <x v="1"/>
    <n v="5"/>
    <n v="2"/>
    <n v="2"/>
    <n v="2"/>
    <n v="74"/>
    <n v="70"/>
    <n v="43"/>
    <n v="43"/>
    <n v="37"/>
  </r>
  <r>
    <x v="478"/>
    <s v="Witold"/>
    <x v="2"/>
    <x v="2"/>
    <n v="3"/>
    <n v="4"/>
    <n v="5"/>
    <n v="5"/>
    <n v="78"/>
    <n v="45"/>
    <n v="23"/>
    <n v="91"/>
    <n v="58"/>
  </r>
  <r>
    <x v="479"/>
    <s v="Magdalena"/>
    <x v="6"/>
    <x v="3"/>
    <n v="3"/>
    <n v="6"/>
    <n v="6"/>
    <n v="3"/>
    <n v="23"/>
    <n v="16"/>
    <n v="85"/>
    <n v="82"/>
    <n v="75"/>
  </r>
  <r>
    <x v="480"/>
    <s v="Dawid"/>
    <x v="5"/>
    <x v="4"/>
    <n v="5"/>
    <n v="2"/>
    <n v="6"/>
    <n v="6"/>
    <n v="62"/>
    <n v="89"/>
    <n v="20"/>
    <n v="56"/>
    <n v="80"/>
  </r>
  <r>
    <x v="481"/>
    <s v="Antoni"/>
    <x v="4"/>
    <x v="1"/>
    <n v="5"/>
    <n v="6"/>
    <n v="2"/>
    <n v="4"/>
    <n v="22"/>
    <n v="29"/>
    <n v="31"/>
    <n v="9"/>
    <n v="56"/>
  </r>
  <r>
    <x v="482"/>
    <s v="Ksawery"/>
    <x v="2"/>
    <x v="2"/>
    <n v="4"/>
    <n v="5"/>
    <n v="2"/>
    <n v="4"/>
    <n v="30"/>
    <n v="10"/>
    <n v="78"/>
    <n v="57"/>
    <n v="67"/>
  </r>
  <r>
    <x v="483"/>
    <s v="Klaudia"/>
    <x v="1"/>
    <x v="1"/>
    <n v="4"/>
    <n v="6"/>
    <n v="2"/>
    <n v="2"/>
    <n v="29"/>
    <n v="64"/>
    <n v="39"/>
    <n v="62"/>
    <n v="1"/>
  </r>
  <r>
    <x v="484"/>
    <s v="Maja"/>
    <x v="8"/>
    <x v="4"/>
    <n v="2"/>
    <n v="3"/>
    <n v="5"/>
    <n v="4"/>
    <n v="32"/>
    <n v="80"/>
    <n v="47"/>
    <n v="98"/>
    <n v="30"/>
  </r>
  <r>
    <x v="171"/>
    <s v="Mariusz"/>
    <x v="8"/>
    <x v="3"/>
    <n v="2"/>
    <n v="3"/>
    <n v="2"/>
    <n v="6"/>
    <n v="81"/>
    <n v="8"/>
    <n v="48"/>
    <n v="7"/>
    <n v="21"/>
  </r>
  <r>
    <x v="485"/>
    <m/>
    <x v="9"/>
    <x v="5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s v="Swistek"/>
    <x v="0"/>
    <x v="0"/>
    <x v="0"/>
    <n v="4"/>
    <n v="5"/>
    <n v="6"/>
    <n v="6"/>
    <n v="62"/>
    <n v="13"/>
    <n v="26"/>
    <n v="67"/>
    <n v="62"/>
    <x v="0"/>
  </r>
  <r>
    <s v="Kowalik"/>
    <x v="1"/>
    <x v="1"/>
    <x v="0"/>
    <n v="4"/>
    <n v="2"/>
    <n v="5"/>
    <n v="6"/>
    <n v="90"/>
    <n v="8"/>
    <n v="21"/>
    <n v="52"/>
    <n v="33"/>
    <x v="1"/>
  </r>
  <r>
    <s v="Hintzke"/>
    <x v="2"/>
    <x v="1"/>
    <x v="0"/>
    <n v="4"/>
    <n v="6"/>
    <n v="6"/>
    <n v="5"/>
    <n v="96"/>
    <n v="99"/>
    <n v="16"/>
    <n v="85"/>
    <n v="65"/>
    <x v="0"/>
  </r>
  <r>
    <s v="Grzelecki"/>
    <x v="3"/>
    <x v="2"/>
    <x v="1"/>
    <n v="4"/>
    <n v="4"/>
    <n v="3"/>
    <n v="5"/>
    <n v="17"/>
    <n v="100"/>
    <n v="100"/>
    <n v="100"/>
    <n v="31"/>
    <x v="2"/>
  </r>
  <r>
    <s v="Hinz"/>
    <x v="2"/>
    <x v="3"/>
    <x v="0"/>
    <n v="2"/>
    <n v="4"/>
    <n v="5"/>
    <n v="4"/>
    <n v="20"/>
    <n v="28"/>
    <n v="58"/>
    <n v="86"/>
    <n v="48"/>
    <x v="3"/>
  </r>
  <r>
    <s v="Wasiluk"/>
    <x v="4"/>
    <x v="1"/>
    <x v="2"/>
    <n v="2"/>
    <n v="2"/>
    <n v="2"/>
    <n v="3"/>
    <n v="77"/>
    <n v="10"/>
    <n v="11"/>
    <n v="72"/>
    <n v="78"/>
    <x v="4"/>
  </r>
  <r>
    <s v="Wasilewski"/>
    <x v="4"/>
    <x v="2"/>
    <x v="1"/>
    <n v="6"/>
    <n v="5"/>
    <n v="5"/>
    <n v="2"/>
    <n v="75"/>
    <n v="25"/>
    <n v="5"/>
    <n v="3"/>
    <n v="58"/>
    <x v="5"/>
  </r>
  <r>
    <s v="Silakowski"/>
    <x v="5"/>
    <x v="4"/>
    <x v="1"/>
    <n v="2"/>
    <n v="5"/>
    <n v="5"/>
    <n v="3"/>
    <n v="12"/>
    <n v="17"/>
    <n v="14"/>
    <n v="4"/>
    <n v="3"/>
    <x v="3"/>
  </r>
  <r>
    <s v="Kaftan"/>
    <x v="6"/>
    <x v="5"/>
    <x v="1"/>
    <n v="6"/>
    <n v="2"/>
    <n v="3"/>
    <n v="6"/>
    <n v="1"/>
    <n v="3"/>
    <n v="69"/>
    <n v="89"/>
    <n v="10"/>
    <x v="1"/>
  </r>
  <r>
    <s v="Pettka"/>
    <x v="7"/>
    <x v="0"/>
    <x v="3"/>
    <n v="3"/>
    <n v="6"/>
    <n v="6"/>
    <n v="4"/>
    <n v="28"/>
    <n v="53"/>
    <n v="38"/>
    <n v="63"/>
    <n v="70"/>
    <x v="6"/>
  </r>
  <r>
    <s v="Zygmunt"/>
    <x v="8"/>
    <x v="6"/>
    <x v="2"/>
    <n v="3"/>
    <n v="6"/>
    <n v="6"/>
    <n v="2"/>
    <n v="77"/>
    <n v="8"/>
    <n v="71"/>
    <n v="88"/>
    <n v="41"/>
    <x v="1"/>
  </r>
  <r>
    <s v="Lukasik"/>
    <x v="9"/>
    <x v="6"/>
    <x v="1"/>
    <n v="5"/>
    <n v="6"/>
    <n v="3"/>
    <n v="6"/>
    <n v="83"/>
    <n v="27"/>
    <n v="79"/>
    <n v="20"/>
    <n v="43"/>
    <x v="7"/>
  </r>
  <r>
    <s v="Hanczarek"/>
    <x v="10"/>
    <x v="5"/>
    <x v="2"/>
    <n v="6"/>
    <n v="3"/>
    <n v="3"/>
    <n v="2"/>
    <n v="16"/>
    <n v="43"/>
    <n v="92"/>
    <n v="54"/>
    <n v="27"/>
    <x v="8"/>
  </r>
  <r>
    <s v="Samulczyk"/>
    <x v="11"/>
    <x v="4"/>
    <x v="1"/>
    <n v="5"/>
    <n v="3"/>
    <n v="2"/>
    <n v="6"/>
    <n v="11"/>
    <n v="36"/>
    <n v="4"/>
    <n v="41"/>
    <n v="62"/>
    <x v="2"/>
  </r>
  <r>
    <s v="Rutkiewicz"/>
    <x v="11"/>
    <x v="3"/>
    <x v="4"/>
    <n v="4"/>
    <n v="2"/>
    <n v="3"/>
    <n v="5"/>
    <n v="80"/>
    <n v="75"/>
    <n v="60"/>
    <n v="54"/>
    <n v="69"/>
    <x v="8"/>
  </r>
  <r>
    <s v="Bialaszewski"/>
    <x v="12"/>
    <x v="2"/>
    <x v="1"/>
    <n v="4"/>
    <n v="3"/>
    <n v="4"/>
    <n v="5"/>
    <n v="22"/>
    <n v="46"/>
    <n v="36"/>
    <n v="35"/>
    <n v="91"/>
    <x v="2"/>
  </r>
  <r>
    <s v="Berezniewicz"/>
    <x v="13"/>
    <x v="7"/>
    <x v="3"/>
    <n v="3"/>
    <n v="5"/>
    <n v="6"/>
    <n v="3"/>
    <n v="47"/>
    <n v="30"/>
    <n v="2"/>
    <n v="45"/>
    <n v="76"/>
    <x v="1"/>
  </r>
  <r>
    <s v="Sobol"/>
    <x v="14"/>
    <x v="2"/>
    <x v="0"/>
    <n v="3"/>
    <n v="4"/>
    <n v="6"/>
    <n v="2"/>
    <n v="23"/>
    <n v="49"/>
    <n v="16"/>
    <n v="3"/>
    <n v="81"/>
    <x v="3"/>
  </r>
  <r>
    <s v="Kowalczyk"/>
    <x v="1"/>
    <x v="5"/>
    <x v="1"/>
    <n v="6"/>
    <n v="6"/>
    <n v="3"/>
    <n v="2"/>
    <n v="14"/>
    <n v="20"/>
    <n v="14"/>
    <n v="64"/>
    <n v="55"/>
    <x v="1"/>
  </r>
  <r>
    <s v="Senger"/>
    <x v="15"/>
    <x v="3"/>
    <x v="0"/>
    <n v="3"/>
    <n v="3"/>
    <n v="3"/>
    <n v="6"/>
    <n v="98"/>
    <n v="48"/>
    <n v="6"/>
    <n v="70"/>
    <n v="6"/>
    <x v="3"/>
  </r>
  <r>
    <s v="Sadowska"/>
    <x v="11"/>
    <x v="8"/>
    <x v="2"/>
    <n v="2"/>
    <n v="3"/>
    <n v="3"/>
    <n v="2"/>
    <n v="38"/>
    <n v="71"/>
    <n v="35"/>
    <n v="95"/>
    <n v="84"/>
    <x v="9"/>
  </r>
  <r>
    <s v="Wojcicki"/>
    <x v="16"/>
    <x v="1"/>
    <x v="0"/>
    <n v="6"/>
    <n v="4"/>
    <n v="6"/>
    <n v="5"/>
    <n v="95"/>
    <n v="100"/>
    <n v="100"/>
    <n v="40"/>
    <n v="100"/>
    <x v="0"/>
  </r>
  <r>
    <s v="Szczepkowski"/>
    <x v="17"/>
    <x v="1"/>
    <x v="4"/>
    <n v="4"/>
    <n v="5"/>
    <n v="3"/>
    <n v="4"/>
    <n v="59"/>
    <n v="14"/>
    <n v="99"/>
    <n v="4"/>
    <n v="3"/>
    <x v="2"/>
  </r>
  <r>
    <s v="Stanislawska"/>
    <x v="18"/>
    <x v="8"/>
    <x v="2"/>
    <n v="5"/>
    <n v="5"/>
    <n v="2"/>
    <n v="6"/>
    <n v="26"/>
    <n v="14"/>
    <n v="18"/>
    <n v="96"/>
    <n v="41"/>
    <x v="5"/>
  </r>
  <r>
    <s v="Salanowska"/>
    <x v="11"/>
    <x v="2"/>
    <x v="1"/>
    <n v="3"/>
    <n v="4"/>
    <n v="2"/>
    <n v="4"/>
    <n v="8"/>
    <n v="78"/>
    <n v="64"/>
    <n v="10"/>
    <n v="55"/>
    <x v="10"/>
  </r>
  <r>
    <s v="Skrzydlak"/>
    <x v="19"/>
    <x v="8"/>
    <x v="3"/>
    <n v="2"/>
    <n v="4"/>
    <n v="3"/>
    <n v="6"/>
    <n v="41"/>
    <n v="37"/>
    <n v="5"/>
    <n v="34"/>
    <n v="93"/>
    <x v="3"/>
  </r>
  <r>
    <s v="Koszlaga"/>
    <x v="1"/>
    <x v="6"/>
    <x v="1"/>
    <n v="4"/>
    <n v="3"/>
    <n v="2"/>
    <n v="3"/>
    <n v="60"/>
    <n v="7"/>
    <n v="97"/>
    <n v="80"/>
    <n v="43"/>
    <x v="11"/>
  </r>
  <r>
    <s v="Glowinska"/>
    <x v="20"/>
    <x v="5"/>
    <x v="0"/>
    <n v="5"/>
    <n v="4"/>
    <n v="2"/>
    <n v="5"/>
    <n v="53"/>
    <n v="18"/>
    <n v="94"/>
    <n v="99"/>
    <n v="76"/>
    <x v="2"/>
  </r>
  <r>
    <s v="Sautycz"/>
    <x v="11"/>
    <x v="3"/>
    <x v="2"/>
    <n v="3"/>
    <n v="4"/>
    <n v="6"/>
    <n v="6"/>
    <n v="84"/>
    <n v="87"/>
    <n v="96"/>
    <n v="8"/>
    <n v="17"/>
    <x v="6"/>
  </r>
  <r>
    <s v="Kowalczuk"/>
    <x v="21"/>
    <x v="7"/>
    <x v="2"/>
    <n v="5"/>
    <n v="2"/>
    <n v="2"/>
    <n v="5"/>
    <n v="6"/>
    <n v="43"/>
    <n v="53"/>
    <n v="71"/>
    <n v="3"/>
    <x v="8"/>
  </r>
  <r>
    <s v="Sochacka"/>
    <x v="22"/>
    <x v="0"/>
    <x v="4"/>
    <n v="6"/>
    <n v="5"/>
    <n v="6"/>
    <n v="3"/>
    <n v="89"/>
    <n v="40"/>
    <n v="28"/>
    <n v="32"/>
    <n v="47"/>
    <x v="7"/>
  </r>
  <r>
    <s v="Filarska"/>
    <x v="23"/>
    <x v="0"/>
    <x v="3"/>
    <n v="6"/>
    <n v="4"/>
    <n v="4"/>
    <n v="2"/>
    <n v="22"/>
    <n v="9"/>
    <n v="1"/>
    <n v="76"/>
    <n v="28"/>
    <x v="2"/>
  </r>
  <r>
    <s v="Przestrzelski"/>
    <x v="24"/>
    <x v="4"/>
    <x v="2"/>
    <n v="2"/>
    <n v="2"/>
    <n v="2"/>
    <n v="4"/>
    <n v="82"/>
    <n v="95"/>
    <n v="8"/>
    <n v="46"/>
    <n v="76"/>
    <x v="9"/>
  </r>
  <r>
    <s v="Labuda"/>
    <x v="25"/>
    <x v="1"/>
    <x v="2"/>
    <n v="2"/>
    <n v="4"/>
    <n v="4"/>
    <n v="2"/>
    <n v="67"/>
    <n v="26"/>
    <n v="50"/>
    <n v="90"/>
    <n v="34"/>
    <x v="11"/>
  </r>
  <r>
    <s v="Broukin"/>
    <x v="26"/>
    <x v="7"/>
    <x v="4"/>
    <n v="6"/>
    <n v="5"/>
    <n v="4"/>
    <n v="5"/>
    <n v="34"/>
    <n v="59"/>
    <n v="59"/>
    <n v="7"/>
    <n v="1"/>
    <x v="7"/>
  </r>
  <r>
    <s v="Kozlowska"/>
    <x v="27"/>
    <x v="6"/>
    <x v="1"/>
    <n v="5"/>
    <n v="5"/>
    <n v="6"/>
    <n v="4"/>
    <n v="56"/>
    <n v="75"/>
    <n v="51"/>
    <n v="47"/>
    <n v="71"/>
    <x v="7"/>
  </r>
  <r>
    <s v="Jakubowski"/>
    <x v="28"/>
    <x v="4"/>
    <x v="0"/>
    <n v="5"/>
    <n v="5"/>
    <n v="5"/>
    <n v="4"/>
    <n v="70"/>
    <n v="71"/>
    <n v="27"/>
    <n v="77"/>
    <n v="13"/>
    <x v="6"/>
  </r>
  <r>
    <s v="Sarnowski"/>
    <x v="29"/>
    <x v="7"/>
    <x v="4"/>
    <n v="4"/>
    <n v="4"/>
    <n v="4"/>
    <n v="6"/>
    <n v="30"/>
    <n v="55"/>
    <n v="59"/>
    <n v="77"/>
    <n v="58"/>
    <x v="5"/>
  </r>
  <r>
    <s v="Riegel"/>
    <x v="11"/>
    <x v="3"/>
    <x v="1"/>
    <n v="6"/>
    <n v="6"/>
    <n v="5"/>
    <n v="5"/>
    <n v="57"/>
    <n v="22"/>
    <n v="16"/>
    <n v="20"/>
    <n v="67"/>
    <x v="12"/>
  </r>
  <r>
    <s v="Wierzbicki"/>
    <x v="30"/>
    <x v="4"/>
    <x v="4"/>
    <n v="5"/>
    <n v="3"/>
    <n v="3"/>
    <n v="6"/>
    <n v="67"/>
    <n v="98"/>
    <n v="28"/>
    <n v="6"/>
    <n v="20"/>
    <x v="1"/>
  </r>
  <r>
    <s v="Sachse"/>
    <x v="11"/>
    <x v="1"/>
    <x v="0"/>
    <n v="6"/>
    <n v="4"/>
    <n v="3"/>
    <n v="3"/>
    <n v="12"/>
    <n v="86"/>
    <n v="61"/>
    <n v="94"/>
    <n v="74"/>
    <x v="2"/>
  </r>
  <r>
    <s v="Kowalczyk"/>
    <x v="1"/>
    <x v="0"/>
    <x v="2"/>
    <n v="4"/>
    <n v="3"/>
    <n v="5"/>
    <n v="2"/>
    <n v="82"/>
    <n v="70"/>
    <n v="18"/>
    <n v="28"/>
    <n v="34"/>
    <x v="8"/>
  </r>
  <r>
    <s v="Jurewicz"/>
    <x v="31"/>
    <x v="2"/>
    <x v="3"/>
    <n v="4"/>
    <n v="6"/>
    <n v="2"/>
    <n v="6"/>
    <n v="32"/>
    <n v="88"/>
    <n v="15"/>
    <n v="45"/>
    <n v="24"/>
    <x v="5"/>
  </r>
  <r>
    <s v="Steinborn"/>
    <x v="18"/>
    <x v="7"/>
    <x v="4"/>
    <n v="5"/>
    <n v="5"/>
    <n v="2"/>
    <n v="2"/>
    <n v="65"/>
    <n v="87"/>
    <n v="53"/>
    <n v="98"/>
    <n v="50"/>
    <x v="8"/>
  </r>
  <r>
    <s v="Siminski"/>
    <x v="5"/>
    <x v="8"/>
    <x v="4"/>
    <n v="3"/>
    <n v="3"/>
    <n v="6"/>
    <n v="6"/>
    <n v="10"/>
    <n v="21"/>
    <n v="35"/>
    <n v="98"/>
    <n v="21"/>
    <x v="5"/>
  </r>
  <r>
    <s v="Machalski"/>
    <x v="32"/>
    <x v="7"/>
    <x v="2"/>
    <n v="6"/>
    <n v="3"/>
    <n v="6"/>
    <n v="3"/>
    <n v="53"/>
    <n v="50"/>
    <n v="16"/>
    <n v="44"/>
    <n v="8"/>
    <x v="5"/>
  </r>
  <r>
    <s v="Porydzaj"/>
    <x v="24"/>
    <x v="5"/>
    <x v="3"/>
    <n v="3"/>
    <n v="6"/>
    <n v="4"/>
    <n v="4"/>
    <n v="38"/>
    <n v="43"/>
    <n v="49"/>
    <n v="89"/>
    <n v="16"/>
    <x v="1"/>
  </r>
  <r>
    <s v="Spanowski"/>
    <x v="14"/>
    <x v="4"/>
    <x v="1"/>
    <n v="4"/>
    <n v="6"/>
    <n v="5"/>
    <n v="3"/>
    <n v="99"/>
    <n v="95"/>
    <n v="48"/>
    <n v="16"/>
    <n v="11"/>
    <x v="5"/>
  </r>
  <r>
    <s v="Zmurko"/>
    <x v="8"/>
    <x v="4"/>
    <x v="3"/>
    <n v="6"/>
    <n v="5"/>
    <n v="6"/>
    <n v="3"/>
    <n v="78"/>
    <n v="22"/>
    <n v="95"/>
    <n v="18"/>
    <n v="15"/>
    <x v="7"/>
  </r>
  <r>
    <s v="Sibiga"/>
    <x v="15"/>
    <x v="4"/>
    <x v="2"/>
    <n v="3"/>
    <n v="6"/>
    <n v="4"/>
    <n v="5"/>
    <n v="25"/>
    <n v="73"/>
    <n v="78"/>
    <n v="61"/>
    <n v="29"/>
    <x v="5"/>
  </r>
  <r>
    <s v="Makowska"/>
    <x v="33"/>
    <x v="4"/>
    <x v="3"/>
    <n v="5"/>
    <n v="6"/>
    <n v="2"/>
    <n v="4"/>
    <n v="65"/>
    <n v="66"/>
    <n v="87"/>
    <n v="5"/>
    <n v="65"/>
    <x v="1"/>
  </r>
  <r>
    <s v="Machol"/>
    <x v="32"/>
    <x v="2"/>
    <x v="4"/>
    <n v="2"/>
    <n v="3"/>
    <n v="4"/>
    <n v="3"/>
    <n v="18"/>
    <n v="83"/>
    <n v="86"/>
    <n v="67"/>
    <n v="90"/>
    <x v="11"/>
  </r>
  <r>
    <s v="Szmitko"/>
    <x v="34"/>
    <x v="0"/>
    <x v="2"/>
    <n v="4"/>
    <n v="6"/>
    <n v="4"/>
    <n v="4"/>
    <n v="41"/>
    <n v="88"/>
    <n v="4"/>
    <n v="24"/>
    <n v="37"/>
    <x v="5"/>
  </r>
  <r>
    <s v="Leman"/>
    <x v="35"/>
    <x v="1"/>
    <x v="2"/>
    <n v="4"/>
    <n v="4"/>
    <n v="5"/>
    <n v="6"/>
    <n v="54"/>
    <n v="42"/>
    <n v="82"/>
    <n v="99"/>
    <n v="81"/>
    <x v="6"/>
  </r>
  <r>
    <s v="Rembisz"/>
    <x v="24"/>
    <x v="8"/>
    <x v="1"/>
    <n v="5"/>
    <n v="2"/>
    <n v="4"/>
    <n v="6"/>
    <n v="51"/>
    <n v="96"/>
    <n v="78"/>
    <n v="72"/>
    <n v="39"/>
    <x v="1"/>
  </r>
  <r>
    <s v="Stankiewicz"/>
    <x v="18"/>
    <x v="2"/>
    <x v="1"/>
    <n v="2"/>
    <n v="2"/>
    <n v="6"/>
    <n v="6"/>
    <n v="86"/>
    <n v="67"/>
    <n v="94"/>
    <n v="38"/>
    <n v="45"/>
    <x v="2"/>
  </r>
  <r>
    <s v="Zurek"/>
    <x v="8"/>
    <x v="1"/>
    <x v="3"/>
    <n v="6"/>
    <n v="4"/>
    <n v="6"/>
    <n v="5"/>
    <n v="15"/>
    <n v="79"/>
    <n v="11"/>
    <n v="20"/>
    <n v="58"/>
    <x v="0"/>
  </r>
  <r>
    <s v="Reczmin"/>
    <x v="24"/>
    <x v="8"/>
    <x v="1"/>
    <n v="3"/>
    <n v="5"/>
    <n v="5"/>
    <n v="2"/>
    <n v="49"/>
    <n v="99"/>
    <n v="78"/>
    <n v="70"/>
    <n v="60"/>
    <x v="3"/>
  </r>
  <r>
    <s v="Swierszcz"/>
    <x v="36"/>
    <x v="8"/>
    <x v="1"/>
    <n v="3"/>
    <n v="5"/>
    <n v="4"/>
    <n v="2"/>
    <n v="94"/>
    <n v="27"/>
    <n v="20"/>
    <n v="13"/>
    <n v="49"/>
    <x v="8"/>
  </r>
  <r>
    <s v="Wizniewski"/>
    <x v="30"/>
    <x v="2"/>
    <x v="0"/>
    <n v="5"/>
    <n v="6"/>
    <n v="6"/>
    <n v="2"/>
    <n v="94"/>
    <n v="99"/>
    <n v="87"/>
    <n v="99"/>
    <n v="62"/>
    <x v="6"/>
  </r>
  <r>
    <s v="Perez "/>
    <x v="37"/>
    <x v="2"/>
    <x v="4"/>
    <n v="4"/>
    <n v="5"/>
    <n v="2"/>
    <n v="4"/>
    <n v="20"/>
    <n v="78"/>
    <n v="54"/>
    <n v="34"/>
    <n v="95"/>
    <x v="3"/>
  </r>
  <r>
    <s v="Adamiak"/>
    <x v="26"/>
    <x v="3"/>
    <x v="4"/>
    <n v="4"/>
    <n v="5"/>
    <n v="5"/>
    <n v="3"/>
    <n v="39"/>
    <n v="16"/>
    <n v="8"/>
    <n v="66"/>
    <n v="29"/>
    <x v="1"/>
  </r>
  <r>
    <s v="Zylinska"/>
    <x v="38"/>
    <x v="0"/>
    <x v="1"/>
    <n v="3"/>
    <n v="5"/>
    <n v="4"/>
    <n v="2"/>
    <n v="77"/>
    <n v="80"/>
    <n v="92"/>
    <n v="43"/>
    <n v="100"/>
    <x v="8"/>
  </r>
  <r>
    <s v="Kulkowska"/>
    <x v="35"/>
    <x v="5"/>
    <x v="0"/>
    <n v="6"/>
    <n v="3"/>
    <n v="4"/>
    <n v="2"/>
    <n v="70"/>
    <n v="39"/>
    <n v="65"/>
    <n v="57"/>
    <n v="90"/>
    <x v="3"/>
  </r>
  <r>
    <s v="Dzierzak"/>
    <x v="12"/>
    <x v="0"/>
    <x v="0"/>
    <n v="5"/>
    <n v="4"/>
    <n v="6"/>
    <n v="2"/>
    <n v="4"/>
    <n v="85"/>
    <n v="83"/>
    <n v="10"/>
    <n v="33"/>
    <x v="1"/>
  </r>
  <r>
    <s v="Engel"/>
    <x v="39"/>
    <x v="2"/>
    <x v="3"/>
    <n v="5"/>
    <n v="4"/>
    <n v="3"/>
    <n v="3"/>
    <n v="80"/>
    <n v="91"/>
    <n v="16"/>
    <n v="12"/>
    <n v="73"/>
    <x v="3"/>
  </r>
  <r>
    <s v="Yuksek"/>
    <x v="40"/>
    <x v="4"/>
    <x v="1"/>
    <n v="2"/>
    <n v="3"/>
    <n v="6"/>
    <n v="5"/>
    <n v="27"/>
    <n v="6"/>
    <n v="19"/>
    <n v="61"/>
    <n v="63"/>
    <x v="2"/>
  </r>
  <r>
    <s v="Zdrojewska"/>
    <x v="41"/>
    <x v="0"/>
    <x v="3"/>
    <n v="5"/>
    <n v="3"/>
    <n v="2"/>
    <n v="6"/>
    <n v="26"/>
    <n v="23"/>
    <n v="48"/>
    <n v="73"/>
    <n v="63"/>
    <x v="2"/>
  </r>
  <r>
    <s v="Zgadzaj"/>
    <x v="41"/>
    <x v="2"/>
    <x v="2"/>
    <n v="5"/>
    <n v="5"/>
    <n v="6"/>
    <n v="3"/>
    <n v="28"/>
    <n v="69"/>
    <n v="99"/>
    <n v="45"/>
    <n v="61"/>
    <x v="6"/>
  </r>
  <r>
    <s v="Zawisza"/>
    <x v="40"/>
    <x v="5"/>
    <x v="4"/>
    <n v="3"/>
    <n v="2"/>
    <n v="3"/>
    <n v="6"/>
    <n v="51"/>
    <n v="14"/>
    <n v="33"/>
    <n v="28"/>
    <n v="43"/>
    <x v="8"/>
  </r>
  <r>
    <s v="Duszota"/>
    <x v="12"/>
    <x v="8"/>
    <x v="3"/>
    <n v="6"/>
    <n v="5"/>
    <n v="2"/>
    <n v="5"/>
    <n v="73"/>
    <n v="84"/>
    <n v="48"/>
    <n v="36"/>
    <n v="4"/>
    <x v="5"/>
  </r>
  <r>
    <s v="Nowak"/>
    <x v="42"/>
    <x v="6"/>
    <x v="0"/>
    <n v="5"/>
    <n v="5"/>
    <n v="3"/>
    <n v="6"/>
    <n v="44"/>
    <n v="16"/>
    <n v="68"/>
    <n v="55"/>
    <n v="66"/>
    <x v="6"/>
  </r>
  <r>
    <s v="Lyszcz"/>
    <x v="32"/>
    <x v="7"/>
    <x v="1"/>
    <n v="6"/>
    <n v="3"/>
    <n v="6"/>
    <n v="2"/>
    <n v="71"/>
    <n v="95"/>
    <n v="90"/>
    <n v="50"/>
    <n v="91"/>
    <x v="1"/>
  </r>
  <r>
    <s v="Strack"/>
    <x v="14"/>
    <x v="3"/>
    <x v="3"/>
    <n v="2"/>
    <n v="6"/>
    <n v="2"/>
    <n v="2"/>
    <n v="90"/>
    <n v="88"/>
    <n v="73"/>
    <n v="83"/>
    <n v="51"/>
    <x v="11"/>
  </r>
  <r>
    <s v="Mazurkiewicz"/>
    <x v="43"/>
    <x v="5"/>
    <x v="3"/>
    <n v="2"/>
    <n v="2"/>
    <n v="3"/>
    <n v="5"/>
    <n v="11"/>
    <n v="24"/>
    <n v="35"/>
    <n v="70"/>
    <n v="6"/>
    <x v="11"/>
  </r>
  <r>
    <s v="Potocki"/>
    <x v="24"/>
    <x v="3"/>
    <x v="4"/>
    <n v="2"/>
    <n v="6"/>
    <n v="5"/>
    <n v="6"/>
    <n v="44"/>
    <n v="43"/>
    <n v="19"/>
    <n v="86"/>
    <n v="18"/>
    <x v="6"/>
  </r>
  <r>
    <s v="Furmaniak"/>
    <x v="44"/>
    <x v="7"/>
    <x v="3"/>
    <n v="4"/>
    <n v="3"/>
    <n v="6"/>
    <n v="6"/>
    <n v="15"/>
    <n v="69"/>
    <n v="48"/>
    <n v="14"/>
    <n v="32"/>
    <x v="6"/>
  </r>
  <r>
    <s v="Strupiechowski"/>
    <x v="14"/>
    <x v="4"/>
    <x v="2"/>
    <n v="4"/>
    <n v="5"/>
    <n v="3"/>
    <n v="4"/>
    <n v="38"/>
    <n v="48"/>
    <n v="3"/>
    <n v="38"/>
    <n v="91"/>
    <x v="2"/>
  </r>
  <r>
    <s v="Reclaw"/>
    <x v="11"/>
    <x v="8"/>
    <x v="1"/>
    <n v="3"/>
    <n v="6"/>
    <n v="3"/>
    <n v="5"/>
    <n v="66"/>
    <n v="42"/>
    <n v="40"/>
    <n v="91"/>
    <n v="74"/>
    <x v="1"/>
  </r>
  <r>
    <s v="Tomaszewski"/>
    <x v="45"/>
    <x v="1"/>
    <x v="0"/>
    <n v="2"/>
    <n v="4"/>
    <n v="6"/>
    <n v="5"/>
    <n v="28"/>
    <n v="1"/>
    <n v="36"/>
    <n v="63"/>
    <n v="49"/>
    <x v="1"/>
  </r>
  <r>
    <s v="Szczepanska"/>
    <x v="46"/>
    <x v="0"/>
    <x v="1"/>
    <n v="5"/>
    <n v="6"/>
    <n v="5"/>
    <n v="6"/>
    <n v="12"/>
    <n v="20"/>
    <n v="10"/>
    <n v="73"/>
    <n v="68"/>
    <x v="12"/>
  </r>
  <r>
    <s v="Spychala"/>
    <x v="14"/>
    <x v="6"/>
    <x v="3"/>
    <n v="4"/>
    <n v="2"/>
    <n v="3"/>
    <n v="4"/>
    <n v="21"/>
    <n v="58"/>
    <n v="66"/>
    <n v="93"/>
    <n v="89"/>
    <x v="10"/>
  </r>
  <r>
    <s v="Szczucki"/>
    <x v="34"/>
    <x v="0"/>
    <x v="4"/>
    <n v="2"/>
    <n v="4"/>
    <n v="3"/>
    <n v="3"/>
    <n v="3"/>
    <n v="25"/>
    <n v="93"/>
    <n v="92"/>
    <n v="73"/>
    <x v="11"/>
  </r>
  <r>
    <s v="Marzec"/>
    <x v="43"/>
    <x v="6"/>
    <x v="0"/>
    <n v="2"/>
    <n v="6"/>
    <n v="5"/>
    <n v="2"/>
    <n v="81"/>
    <n v="5"/>
    <n v="60"/>
    <n v="2"/>
    <n v="91"/>
    <x v="3"/>
  </r>
  <r>
    <s v="Rembiewski"/>
    <x v="24"/>
    <x v="5"/>
    <x v="0"/>
    <n v="6"/>
    <n v="4"/>
    <n v="3"/>
    <n v="6"/>
    <n v="100"/>
    <n v="100"/>
    <n v="100"/>
    <n v="36"/>
    <n v="10"/>
    <x v="6"/>
  </r>
  <r>
    <s v="Geszczynski"/>
    <x v="47"/>
    <x v="7"/>
    <x v="2"/>
    <n v="3"/>
    <n v="5"/>
    <n v="6"/>
    <n v="6"/>
    <n v="32"/>
    <n v="27"/>
    <n v="15"/>
    <n v="59"/>
    <n v="26"/>
    <x v="7"/>
  </r>
  <r>
    <s v="Wamka"/>
    <x v="48"/>
    <x v="8"/>
    <x v="3"/>
    <n v="2"/>
    <n v="6"/>
    <n v="3"/>
    <n v="3"/>
    <n v="95"/>
    <n v="15"/>
    <n v="44"/>
    <n v="29"/>
    <n v="14"/>
    <x v="8"/>
  </r>
  <r>
    <s v="Bialkowska"/>
    <x v="6"/>
    <x v="7"/>
    <x v="0"/>
    <n v="2"/>
    <n v="6"/>
    <n v="4"/>
    <n v="4"/>
    <n v="84"/>
    <n v="95"/>
    <n v="31"/>
    <n v="8"/>
    <n v="54"/>
    <x v="2"/>
  </r>
  <r>
    <s v="Kulakowski"/>
    <x v="49"/>
    <x v="3"/>
    <x v="4"/>
    <n v="3"/>
    <n v="4"/>
    <n v="3"/>
    <n v="6"/>
    <n v="30"/>
    <n v="24"/>
    <n v="66"/>
    <n v="41"/>
    <n v="82"/>
    <x v="2"/>
  </r>
  <r>
    <s v="Przytula"/>
    <x v="24"/>
    <x v="5"/>
    <x v="2"/>
    <n v="6"/>
    <n v="4"/>
    <n v="6"/>
    <n v="2"/>
    <n v="30"/>
    <n v="35"/>
    <n v="100"/>
    <n v="100"/>
    <n v="100"/>
    <x v="5"/>
  </r>
  <r>
    <s v="Bsk"/>
    <x v="50"/>
    <x v="5"/>
    <x v="3"/>
    <n v="4"/>
    <n v="2"/>
    <n v="5"/>
    <n v="6"/>
    <n v="54"/>
    <n v="50"/>
    <n v="9"/>
    <n v="59"/>
    <n v="54"/>
    <x v="1"/>
  </r>
  <r>
    <s v="Derek"/>
    <x v="51"/>
    <x v="4"/>
    <x v="4"/>
    <n v="3"/>
    <n v="5"/>
    <n v="4"/>
    <n v="4"/>
    <n v="50"/>
    <n v="30"/>
    <n v="14"/>
    <n v="20"/>
    <n v="88"/>
    <x v="2"/>
  </r>
  <r>
    <s v="Felisiak"/>
    <x v="52"/>
    <x v="4"/>
    <x v="2"/>
    <n v="6"/>
    <n v="5"/>
    <n v="4"/>
    <n v="5"/>
    <n v="62"/>
    <n v="47"/>
    <n v="19"/>
    <n v="10"/>
    <n v="40"/>
    <x v="7"/>
  </r>
  <r>
    <s v="Lupa"/>
    <x v="53"/>
    <x v="0"/>
    <x v="2"/>
    <n v="6"/>
    <n v="3"/>
    <n v="5"/>
    <n v="6"/>
    <n v="12"/>
    <n v="60"/>
    <n v="63"/>
    <n v="37"/>
    <n v="71"/>
    <x v="7"/>
  </r>
  <r>
    <s v="Wojciechowska"/>
    <x v="54"/>
    <x v="7"/>
    <x v="2"/>
    <n v="2"/>
    <n v="2"/>
    <n v="3"/>
    <n v="2"/>
    <n v="56"/>
    <n v="63"/>
    <n v="26"/>
    <n v="92"/>
    <n v="13"/>
    <x v="4"/>
  </r>
  <r>
    <s v="Pieterson"/>
    <x v="7"/>
    <x v="3"/>
    <x v="3"/>
    <n v="6"/>
    <n v="6"/>
    <n v="5"/>
    <n v="6"/>
    <n v="45"/>
    <n v="97"/>
    <n v="5"/>
    <n v="73"/>
    <n v="12"/>
    <x v="13"/>
  </r>
  <r>
    <s v="Hrywniak"/>
    <x v="55"/>
    <x v="7"/>
    <x v="0"/>
    <n v="5"/>
    <n v="2"/>
    <n v="4"/>
    <n v="6"/>
    <n v="96"/>
    <n v="60"/>
    <n v="4"/>
    <n v="45"/>
    <n v="21"/>
    <x v="1"/>
  </r>
  <r>
    <s v="Ciosinski"/>
    <x v="56"/>
    <x v="1"/>
    <x v="2"/>
    <n v="3"/>
    <n v="6"/>
    <n v="5"/>
    <n v="5"/>
    <n v="57"/>
    <n v="31"/>
    <n v="22"/>
    <n v="59"/>
    <n v="61"/>
    <x v="6"/>
  </r>
  <r>
    <s v="Helinska"/>
    <x v="2"/>
    <x v="3"/>
    <x v="1"/>
    <n v="4"/>
    <n v="2"/>
    <n v="5"/>
    <n v="5"/>
    <n v="18"/>
    <n v="86"/>
    <n v="25"/>
    <n v="29"/>
    <n v="9"/>
    <x v="2"/>
  </r>
  <r>
    <s v="Frankowska"/>
    <x v="57"/>
    <x v="3"/>
    <x v="0"/>
    <n v="6"/>
    <n v="2"/>
    <n v="5"/>
    <n v="4"/>
    <n v="93"/>
    <n v="47"/>
    <n v="47"/>
    <n v="34"/>
    <n v="39"/>
    <x v="1"/>
  </r>
  <r>
    <s v="Brydzinski"/>
    <x v="58"/>
    <x v="8"/>
    <x v="1"/>
    <n v="2"/>
    <n v="3"/>
    <n v="2"/>
    <n v="6"/>
    <n v="89"/>
    <n v="30"/>
    <n v="43"/>
    <n v="25"/>
    <n v="1"/>
    <x v="10"/>
  </r>
  <r>
    <s v="Mrozik"/>
    <x v="43"/>
    <x v="4"/>
    <x v="4"/>
    <n v="3"/>
    <n v="2"/>
    <n v="3"/>
    <n v="6"/>
    <n v="67"/>
    <n v="74"/>
    <n v="49"/>
    <n v="43"/>
    <n v="52"/>
    <x v="8"/>
  </r>
  <r>
    <s v="Klein"/>
    <x v="59"/>
    <x v="2"/>
    <x v="2"/>
    <n v="2"/>
    <n v="6"/>
    <n v="5"/>
    <n v="3"/>
    <n v="41"/>
    <n v="29"/>
    <n v="52"/>
    <n v="81"/>
    <n v="26"/>
    <x v="2"/>
  </r>
  <r>
    <s v="Strehlke"/>
    <x v="14"/>
    <x v="2"/>
    <x v="4"/>
    <n v="4"/>
    <n v="3"/>
    <n v="5"/>
    <n v="4"/>
    <n v="32"/>
    <n v="83"/>
    <n v="14"/>
    <n v="77"/>
    <n v="71"/>
    <x v="2"/>
  </r>
  <r>
    <s v="Ciesielska"/>
    <x v="60"/>
    <x v="4"/>
    <x v="3"/>
    <n v="2"/>
    <n v="6"/>
    <n v="6"/>
    <n v="4"/>
    <n v="48"/>
    <n v="39"/>
    <n v="45"/>
    <n v="39"/>
    <n v="59"/>
    <x v="5"/>
  </r>
  <r>
    <s v="Wydrzynski"/>
    <x v="40"/>
    <x v="5"/>
    <x v="2"/>
    <n v="2"/>
    <n v="3"/>
    <n v="5"/>
    <n v="2"/>
    <n v="11"/>
    <n v="23"/>
    <n v="92"/>
    <n v="50"/>
    <n v="36"/>
    <x v="11"/>
  </r>
  <r>
    <s v="Beniuszys"/>
    <x v="61"/>
    <x v="0"/>
    <x v="3"/>
    <n v="3"/>
    <n v="5"/>
    <n v="2"/>
    <n v="5"/>
    <n v="20"/>
    <n v="51"/>
    <n v="64"/>
    <n v="67"/>
    <n v="72"/>
    <x v="3"/>
  </r>
  <r>
    <s v="Witkowski"/>
    <x v="62"/>
    <x v="1"/>
    <x v="0"/>
    <n v="6"/>
    <n v="2"/>
    <n v="5"/>
    <n v="5"/>
    <n v="90"/>
    <n v="9"/>
    <n v="61"/>
    <n v="28"/>
    <n v="92"/>
    <x v="5"/>
  </r>
  <r>
    <s v="Dsbrowski"/>
    <x v="51"/>
    <x v="6"/>
    <x v="4"/>
    <n v="6"/>
    <n v="6"/>
    <n v="6"/>
    <n v="4"/>
    <n v="91"/>
    <n v="63"/>
    <n v="88"/>
    <n v="68"/>
    <n v="75"/>
    <x v="12"/>
  </r>
  <r>
    <s v="Procinska"/>
    <x v="63"/>
    <x v="8"/>
    <x v="2"/>
    <n v="4"/>
    <n v="5"/>
    <n v="6"/>
    <n v="3"/>
    <n v="59"/>
    <n v="13"/>
    <n v="14"/>
    <n v="22"/>
    <n v="96"/>
    <x v="5"/>
  </r>
  <r>
    <s v="Radziszewski"/>
    <x v="24"/>
    <x v="5"/>
    <x v="2"/>
    <n v="3"/>
    <n v="4"/>
    <n v="3"/>
    <n v="4"/>
    <n v="7"/>
    <n v="13"/>
    <n v="73"/>
    <n v="73"/>
    <n v="78"/>
    <x v="8"/>
  </r>
  <r>
    <s v="Kolodziejczyk"/>
    <x v="64"/>
    <x v="1"/>
    <x v="2"/>
    <n v="6"/>
    <n v="2"/>
    <n v="4"/>
    <n v="6"/>
    <n v="39"/>
    <n v="69"/>
    <n v="10"/>
    <n v="10"/>
    <n v="91"/>
    <x v="5"/>
  </r>
  <r>
    <s v="Radomski"/>
    <x v="24"/>
    <x v="3"/>
    <x v="1"/>
    <n v="4"/>
    <n v="3"/>
    <n v="5"/>
    <n v="2"/>
    <n v="18"/>
    <n v="29"/>
    <n v="18"/>
    <n v="5"/>
    <n v="64"/>
    <x v="8"/>
  </r>
  <r>
    <s v="Lange"/>
    <x v="35"/>
    <x v="8"/>
    <x v="2"/>
    <n v="3"/>
    <n v="6"/>
    <n v="2"/>
    <n v="2"/>
    <n v="80"/>
    <n v="5"/>
    <n v="4"/>
    <n v="59"/>
    <n v="5"/>
    <x v="10"/>
  </r>
  <r>
    <s v="Kornatowski"/>
    <x v="1"/>
    <x v="7"/>
    <x v="0"/>
    <n v="6"/>
    <n v="3"/>
    <n v="6"/>
    <n v="6"/>
    <n v="72"/>
    <n v="51"/>
    <n v="1"/>
    <n v="33"/>
    <n v="91"/>
    <x v="0"/>
  </r>
  <r>
    <s v="Pistek"/>
    <x v="7"/>
    <x v="5"/>
    <x v="0"/>
    <n v="4"/>
    <n v="3"/>
    <n v="3"/>
    <n v="6"/>
    <n v="25"/>
    <n v="23"/>
    <n v="20"/>
    <n v="93"/>
    <n v="78"/>
    <x v="2"/>
  </r>
  <r>
    <s v="Bialkowska"/>
    <x v="65"/>
    <x v="6"/>
    <x v="3"/>
    <n v="5"/>
    <n v="3"/>
    <n v="5"/>
    <n v="2"/>
    <n v="79"/>
    <n v="53"/>
    <n v="97"/>
    <n v="34"/>
    <n v="92"/>
    <x v="3"/>
  </r>
  <r>
    <s v="Jurczyk"/>
    <x v="31"/>
    <x v="6"/>
    <x v="4"/>
    <n v="6"/>
    <n v="4"/>
    <n v="3"/>
    <n v="2"/>
    <n v="13"/>
    <n v="81"/>
    <n v="58"/>
    <n v="45"/>
    <n v="11"/>
    <x v="3"/>
  </r>
  <r>
    <s v="Cieslik"/>
    <x v="51"/>
    <x v="3"/>
    <x v="4"/>
    <n v="3"/>
    <n v="3"/>
    <n v="2"/>
    <n v="6"/>
    <n v="93"/>
    <n v="31"/>
    <n v="9"/>
    <n v="50"/>
    <n v="41"/>
    <x v="8"/>
  </r>
  <r>
    <s v="Trzebiatowska"/>
    <x v="66"/>
    <x v="7"/>
    <x v="4"/>
    <n v="2"/>
    <n v="2"/>
    <n v="2"/>
    <n v="2"/>
    <n v="10"/>
    <n v="93"/>
    <n v="88"/>
    <n v="23"/>
    <n v="43"/>
    <x v="14"/>
  </r>
  <r>
    <s v="Kluziak"/>
    <x v="67"/>
    <x v="0"/>
    <x v="2"/>
    <n v="3"/>
    <n v="2"/>
    <n v="3"/>
    <n v="6"/>
    <n v="7"/>
    <n v="69"/>
    <n v="31"/>
    <n v="13"/>
    <n v="61"/>
    <x v="8"/>
  </r>
  <r>
    <s v="Mierzejewski"/>
    <x v="68"/>
    <x v="3"/>
    <x v="2"/>
    <n v="2"/>
    <n v="2"/>
    <n v="4"/>
    <n v="6"/>
    <n v="24"/>
    <n v="79"/>
    <n v="99"/>
    <n v="6"/>
    <n v="89"/>
    <x v="8"/>
  </r>
  <r>
    <s v="Szreder"/>
    <x v="69"/>
    <x v="1"/>
    <x v="4"/>
    <n v="2"/>
    <n v="4"/>
    <n v="4"/>
    <n v="6"/>
    <n v="57"/>
    <n v="11"/>
    <n v="80"/>
    <n v="27"/>
    <n v="21"/>
    <x v="2"/>
  </r>
  <r>
    <s v="Rybinski"/>
    <x v="70"/>
    <x v="1"/>
    <x v="1"/>
    <n v="6"/>
    <n v="2"/>
    <n v="2"/>
    <n v="4"/>
    <n v="2"/>
    <n v="65"/>
    <n v="47"/>
    <n v="64"/>
    <n v="89"/>
    <x v="8"/>
  </r>
  <r>
    <s v="Burza"/>
    <x v="51"/>
    <x v="4"/>
    <x v="0"/>
    <n v="5"/>
    <n v="3"/>
    <n v="6"/>
    <n v="2"/>
    <n v="46"/>
    <n v="75"/>
    <n v="6"/>
    <n v="45"/>
    <n v="9"/>
    <x v="2"/>
  </r>
  <r>
    <s v="Wojcik"/>
    <x v="16"/>
    <x v="2"/>
    <x v="2"/>
    <n v="6"/>
    <n v="4"/>
    <n v="5"/>
    <n v="2"/>
    <n v="8"/>
    <n v="35"/>
    <n v="65"/>
    <n v="30"/>
    <n v="5"/>
    <x v="1"/>
  </r>
  <r>
    <s v="Pawelec"/>
    <x v="7"/>
    <x v="8"/>
    <x v="1"/>
    <n v="6"/>
    <n v="3"/>
    <n v="4"/>
    <n v="5"/>
    <n v="35"/>
    <n v="1"/>
    <n v="100"/>
    <n v="65"/>
    <n v="86"/>
    <x v="5"/>
  </r>
  <r>
    <s v="Micun"/>
    <x v="71"/>
    <x v="2"/>
    <x v="2"/>
    <n v="2"/>
    <n v="3"/>
    <n v="5"/>
    <n v="5"/>
    <n v="31"/>
    <n v="75"/>
    <n v="10"/>
    <n v="37"/>
    <n v="48"/>
    <x v="3"/>
  </r>
  <r>
    <s v="Jablonski"/>
    <x v="28"/>
    <x v="6"/>
    <x v="2"/>
    <n v="4"/>
    <n v="2"/>
    <n v="5"/>
    <n v="6"/>
    <n v="53"/>
    <n v="74"/>
    <n v="66"/>
    <n v="37"/>
    <n v="55"/>
    <x v="1"/>
  </r>
  <r>
    <s v="Kwidczynska"/>
    <x v="35"/>
    <x v="6"/>
    <x v="1"/>
    <n v="5"/>
    <n v="3"/>
    <n v="4"/>
    <n v="4"/>
    <n v="43"/>
    <n v="49"/>
    <n v="12"/>
    <n v="36"/>
    <n v="87"/>
    <x v="2"/>
  </r>
  <r>
    <s v="Leoniuk"/>
    <x v="25"/>
    <x v="6"/>
    <x v="0"/>
    <n v="6"/>
    <n v="2"/>
    <n v="5"/>
    <n v="2"/>
    <n v="60"/>
    <n v="75"/>
    <n v="10"/>
    <n v="59"/>
    <n v="5"/>
    <x v="3"/>
  </r>
  <r>
    <s v="Tomaszewska"/>
    <x v="66"/>
    <x v="1"/>
    <x v="1"/>
    <n v="4"/>
    <n v="2"/>
    <n v="2"/>
    <n v="3"/>
    <n v="89"/>
    <n v="29"/>
    <n v="58"/>
    <n v="19"/>
    <n v="97"/>
    <x v="15"/>
  </r>
  <r>
    <s v="Kurasik"/>
    <x v="72"/>
    <x v="3"/>
    <x v="1"/>
    <n v="5"/>
    <n v="3"/>
    <n v="5"/>
    <n v="3"/>
    <n v="61"/>
    <n v="95"/>
    <n v="36"/>
    <n v="86"/>
    <n v="36"/>
    <x v="2"/>
  </r>
  <r>
    <s v="Grzsdzielska"/>
    <x v="73"/>
    <x v="1"/>
    <x v="1"/>
    <n v="2"/>
    <n v="3"/>
    <n v="3"/>
    <n v="2"/>
    <n v="2"/>
    <n v="9"/>
    <n v="56"/>
    <n v="86"/>
    <n v="71"/>
    <x v="9"/>
  </r>
  <r>
    <s v="Krynicki"/>
    <x v="1"/>
    <x v="4"/>
    <x v="4"/>
    <n v="4"/>
    <n v="5"/>
    <n v="6"/>
    <n v="4"/>
    <n v="21"/>
    <n v="73"/>
    <n v="39"/>
    <n v="28"/>
    <n v="25"/>
    <x v="6"/>
  </r>
  <r>
    <s v="Miszkin"/>
    <x v="43"/>
    <x v="0"/>
    <x v="3"/>
    <n v="2"/>
    <n v="4"/>
    <n v="3"/>
    <n v="3"/>
    <n v="52"/>
    <n v="74"/>
    <n v="79"/>
    <n v="92"/>
    <n v="69"/>
    <x v="11"/>
  </r>
  <r>
    <s v="Wilk"/>
    <x v="74"/>
    <x v="5"/>
    <x v="4"/>
    <n v="2"/>
    <n v="4"/>
    <n v="5"/>
    <n v="3"/>
    <n v="97"/>
    <n v="51"/>
    <n v="38"/>
    <n v="17"/>
    <n v="5"/>
    <x v="8"/>
  </r>
  <r>
    <s v="Gibas"/>
    <x v="47"/>
    <x v="8"/>
    <x v="2"/>
    <n v="2"/>
    <n v="5"/>
    <n v="3"/>
    <n v="5"/>
    <n v="68"/>
    <n v="38"/>
    <n v="31"/>
    <n v="14"/>
    <n v="54"/>
    <x v="3"/>
  </r>
  <r>
    <s v="Nowakowska"/>
    <x v="75"/>
    <x v="1"/>
    <x v="1"/>
    <n v="2"/>
    <n v="5"/>
    <n v="6"/>
    <n v="5"/>
    <n v="19"/>
    <n v="56"/>
    <n v="50"/>
    <n v="43"/>
    <n v="66"/>
    <x v="5"/>
  </r>
  <r>
    <s v="Broszkow"/>
    <x v="26"/>
    <x v="4"/>
    <x v="1"/>
    <n v="5"/>
    <n v="3"/>
    <n v="2"/>
    <n v="3"/>
    <n v="16"/>
    <n v="95"/>
    <n v="97"/>
    <n v="62"/>
    <n v="46"/>
    <x v="10"/>
  </r>
  <r>
    <s v="Jama"/>
    <x v="28"/>
    <x v="4"/>
    <x v="3"/>
    <n v="3"/>
    <n v="2"/>
    <n v="3"/>
    <n v="5"/>
    <n v="55"/>
    <n v="2"/>
    <n v="64"/>
    <n v="13"/>
    <n v="72"/>
    <x v="10"/>
  </r>
  <r>
    <s v="Chojnacki"/>
    <x v="56"/>
    <x v="4"/>
    <x v="4"/>
    <n v="4"/>
    <n v="3"/>
    <n v="3"/>
    <n v="2"/>
    <n v="54"/>
    <n v="83"/>
    <n v="36"/>
    <n v="27"/>
    <n v="21"/>
    <x v="11"/>
  </r>
  <r>
    <s v="Klebba"/>
    <x v="59"/>
    <x v="5"/>
    <x v="3"/>
    <n v="2"/>
    <n v="2"/>
    <n v="4"/>
    <n v="5"/>
    <n v="19"/>
    <n v="92"/>
    <n v="24"/>
    <n v="32"/>
    <n v="91"/>
    <x v="10"/>
  </r>
  <r>
    <s v="Tomczyk"/>
    <x v="45"/>
    <x v="1"/>
    <x v="2"/>
    <n v="2"/>
    <n v="3"/>
    <n v="5"/>
    <n v="6"/>
    <n v="25"/>
    <n v="14"/>
    <n v="19"/>
    <n v="95"/>
    <n v="91"/>
    <x v="2"/>
  </r>
  <r>
    <s v="Wojciechowski"/>
    <x v="76"/>
    <x v="2"/>
    <x v="0"/>
    <n v="3"/>
    <n v="2"/>
    <n v="3"/>
    <n v="4"/>
    <n v="37"/>
    <n v="69"/>
    <n v="12"/>
    <n v="17"/>
    <n v="48"/>
    <x v="11"/>
  </r>
  <r>
    <s v="Glac"/>
    <x v="47"/>
    <x v="8"/>
    <x v="1"/>
    <n v="6"/>
    <n v="6"/>
    <n v="3"/>
    <n v="4"/>
    <n v="79"/>
    <n v="23"/>
    <n v="17"/>
    <n v="99"/>
    <n v="29"/>
    <x v="6"/>
  </r>
  <r>
    <s v="Lewita"/>
    <x v="53"/>
    <x v="6"/>
    <x v="3"/>
    <n v="2"/>
    <n v="5"/>
    <n v="4"/>
    <n v="3"/>
    <n v="41"/>
    <n v="64"/>
    <n v="91"/>
    <n v="82"/>
    <n v="100"/>
    <x v="8"/>
  </r>
  <r>
    <s v="Kurowska"/>
    <x v="35"/>
    <x v="3"/>
    <x v="0"/>
    <n v="5"/>
    <n v="2"/>
    <n v="3"/>
    <n v="2"/>
    <n v="87"/>
    <n v="45"/>
    <n v="47"/>
    <n v="75"/>
    <n v="51"/>
    <x v="11"/>
  </r>
  <r>
    <s v="Lutczyk"/>
    <x v="32"/>
    <x v="2"/>
    <x v="2"/>
    <n v="6"/>
    <n v="3"/>
    <n v="6"/>
    <n v="2"/>
    <n v="84"/>
    <n v="77"/>
    <n v="71"/>
    <n v="71"/>
    <n v="9"/>
    <x v="1"/>
  </r>
  <r>
    <s v="Laskowski"/>
    <x v="32"/>
    <x v="5"/>
    <x v="4"/>
    <n v="4"/>
    <n v="4"/>
    <n v="5"/>
    <n v="5"/>
    <n v="20"/>
    <n v="93"/>
    <n v="68"/>
    <n v="58"/>
    <n v="23"/>
    <x v="5"/>
  </r>
  <r>
    <s v="Adamczyk"/>
    <x v="77"/>
    <x v="1"/>
    <x v="3"/>
    <n v="6"/>
    <n v="6"/>
    <n v="2"/>
    <n v="5"/>
    <n v="80"/>
    <n v="90"/>
    <n v="62"/>
    <n v="97"/>
    <n v="3"/>
    <x v="6"/>
  </r>
  <r>
    <s v="Wolski"/>
    <x v="76"/>
    <x v="4"/>
    <x v="1"/>
    <n v="6"/>
    <n v="4"/>
    <n v="4"/>
    <n v="5"/>
    <n v="77"/>
    <n v="40"/>
    <n v="93"/>
    <n v="80"/>
    <n v="71"/>
    <x v="6"/>
  </r>
  <r>
    <s v="Dsbrowa"/>
    <x v="78"/>
    <x v="6"/>
    <x v="1"/>
    <n v="5"/>
    <n v="3"/>
    <n v="5"/>
    <n v="4"/>
    <n v="65"/>
    <n v="34"/>
    <n v="51"/>
    <n v="38"/>
    <n v="65"/>
    <x v="1"/>
  </r>
  <r>
    <s v="Jackowska"/>
    <x v="79"/>
    <x v="0"/>
    <x v="1"/>
    <n v="4"/>
    <n v="3"/>
    <n v="3"/>
    <n v="2"/>
    <n v="62"/>
    <n v="62"/>
    <n v="86"/>
    <n v="10"/>
    <n v="2"/>
    <x v="11"/>
  </r>
  <r>
    <s v="Korenkiewicz"/>
    <x v="80"/>
    <x v="2"/>
    <x v="3"/>
    <n v="4"/>
    <n v="2"/>
    <n v="4"/>
    <n v="2"/>
    <n v="70"/>
    <n v="4"/>
    <n v="92"/>
    <n v="91"/>
    <n v="21"/>
    <x v="11"/>
  </r>
  <r>
    <s v="Iwanowski"/>
    <x v="55"/>
    <x v="5"/>
    <x v="4"/>
    <n v="6"/>
    <n v="5"/>
    <n v="6"/>
    <n v="4"/>
    <n v="66"/>
    <n v="78"/>
    <n v="26"/>
    <n v="98"/>
    <n v="56"/>
    <x v="0"/>
  </r>
  <r>
    <s v="Arendt"/>
    <x v="81"/>
    <x v="8"/>
    <x v="0"/>
    <n v="6"/>
    <n v="2"/>
    <n v="2"/>
    <n v="5"/>
    <n v="54"/>
    <n v="12"/>
    <n v="13"/>
    <n v="21"/>
    <n v="24"/>
    <x v="3"/>
  </r>
  <r>
    <s v="Tarkowska"/>
    <x v="82"/>
    <x v="4"/>
    <x v="4"/>
    <n v="3"/>
    <n v="3"/>
    <n v="3"/>
    <n v="6"/>
    <n v="27"/>
    <n v="2"/>
    <n v="84"/>
    <n v="100"/>
    <n v="27"/>
    <x v="3"/>
  </r>
  <r>
    <s v="Murczynska"/>
    <x v="83"/>
    <x v="5"/>
    <x v="0"/>
    <n v="6"/>
    <n v="6"/>
    <n v="2"/>
    <n v="3"/>
    <n v="43"/>
    <n v="77"/>
    <n v="31"/>
    <n v="88"/>
    <n v="67"/>
    <x v="1"/>
  </r>
  <r>
    <s v="Kado"/>
    <x v="6"/>
    <x v="8"/>
    <x v="1"/>
    <n v="6"/>
    <n v="4"/>
    <n v="3"/>
    <n v="6"/>
    <n v="63"/>
    <n v="36"/>
    <n v="68"/>
    <n v="19"/>
    <n v="39"/>
    <x v="6"/>
  </r>
  <r>
    <s v="Wieczerzak"/>
    <x v="74"/>
    <x v="5"/>
    <x v="4"/>
    <n v="6"/>
    <n v="4"/>
    <n v="2"/>
    <n v="2"/>
    <n v="32"/>
    <n v="18"/>
    <n v="1"/>
    <n v="56"/>
    <n v="7"/>
    <x v="8"/>
  </r>
  <r>
    <s v="Jakudczyk"/>
    <x v="28"/>
    <x v="6"/>
    <x v="2"/>
    <n v="3"/>
    <n v="2"/>
    <n v="6"/>
    <n v="2"/>
    <n v="60"/>
    <n v="64"/>
    <n v="100"/>
    <n v="38"/>
    <n v="70"/>
    <x v="10"/>
  </r>
  <r>
    <s v="Gryniewicz"/>
    <x v="3"/>
    <x v="0"/>
    <x v="1"/>
    <n v="6"/>
    <n v="5"/>
    <n v="3"/>
    <n v="2"/>
    <n v="39"/>
    <n v="66"/>
    <n v="84"/>
    <n v="47"/>
    <n v="21"/>
    <x v="2"/>
  </r>
  <r>
    <s v="Kaliszuk"/>
    <x v="61"/>
    <x v="7"/>
    <x v="4"/>
    <n v="5"/>
    <n v="2"/>
    <n v="3"/>
    <n v="3"/>
    <n v="11"/>
    <n v="88"/>
    <n v="90"/>
    <n v="20"/>
    <n v="65"/>
    <x v="10"/>
  </r>
  <r>
    <s v="Majtas"/>
    <x v="84"/>
    <x v="7"/>
    <x v="3"/>
    <n v="5"/>
    <n v="2"/>
    <n v="6"/>
    <n v="2"/>
    <n v="79"/>
    <n v="66"/>
    <n v="91"/>
    <n v="30"/>
    <n v="90"/>
    <x v="3"/>
  </r>
  <r>
    <s v="Grzesiak"/>
    <x v="73"/>
    <x v="3"/>
    <x v="2"/>
    <n v="6"/>
    <n v="3"/>
    <n v="3"/>
    <n v="5"/>
    <n v="15"/>
    <n v="21"/>
    <n v="66"/>
    <n v="55"/>
    <n v="90"/>
    <x v="1"/>
  </r>
  <r>
    <s v="Freda"/>
    <x v="12"/>
    <x v="6"/>
    <x v="2"/>
    <n v="6"/>
    <n v="6"/>
    <n v="4"/>
    <n v="4"/>
    <n v="15"/>
    <n v="36"/>
    <n v="51"/>
    <n v="10"/>
    <n v="68"/>
    <x v="7"/>
  </r>
  <r>
    <s v="Janczynski"/>
    <x v="28"/>
    <x v="3"/>
    <x v="3"/>
    <n v="6"/>
    <n v="6"/>
    <n v="6"/>
    <n v="6"/>
    <n v="63"/>
    <n v="88"/>
    <n v="72"/>
    <n v="90"/>
    <n v="83"/>
    <x v="16"/>
  </r>
  <r>
    <s v="Kossakowska"/>
    <x v="80"/>
    <x v="2"/>
    <x v="2"/>
    <n v="5"/>
    <n v="5"/>
    <n v="5"/>
    <n v="6"/>
    <n v="55"/>
    <n v="10"/>
    <n v="80"/>
    <n v="8"/>
    <n v="78"/>
    <x v="0"/>
  </r>
  <r>
    <s v="Korda"/>
    <x v="1"/>
    <x v="1"/>
    <x v="2"/>
    <n v="5"/>
    <n v="4"/>
    <n v="5"/>
    <n v="6"/>
    <n v="24"/>
    <n v="82"/>
    <n v="37"/>
    <n v="7"/>
    <n v="12"/>
    <x v="7"/>
  </r>
  <r>
    <s v="Klukowska"/>
    <x v="67"/>
    <x v="0"/>
    <x v="4"/>
    <n v="3"/>
    <n v="4"/>
    <n v="6"/>
    <n v="6"/>
    <n v="19"/>
    <n v="82"/>
    <n v="75"/>
    <n v="35"/>
    <n v="75"/>
    <x v="6"/>
  </r>
  <r>
    <s v="Araucz"/>
    <x v="77"/>
    <x v="3"/>
    <x v="2"/>
    <n v="5"/>
    <n v="3"/>
    <n v="3"/>
    <n v="2"/>
    <n v="33"/>
    <n v="10"/>
    <n v="92"/>
    <n v="74"/>
    <n v="79"/>
    <x v="10"/>
  </r>
  <r>
    <s v="Kuban"/>
    <x v="35"/>
    <x v="6"/>
    <x v="3"/>
    <n v="5"/>
    <n v="3"/>
    <n v="4"/>
    <n v="4"/>
    <n v="94"/>
    <n v="21"/>
    <n v="58"/>
    <n v="60"/>
    <n v="36"/>
    <x v="2"/>
  </r>
  <r>
    <s v="Rutkowski"/>
    <x v="70"/>
    <x v="5"/>
    <x v="4"/>
    <n v="6"/>
    <n v="4"/>
    <n v="6"/>
    <n v="5"/>
    <n v="5"/>
    <n v="79"/>
    <n v="31"/>
    <n v="60"/>
    <n v="44"/>
    <x v="0"/>
  </r>
  <r>
    <s v="MaźNiewski"/>
    <x v="71"/>
    <x v="0"/>
    <x v="0"/>
    <n v="4"/>
    <n v="6"/>
    <n v="4"/>
    <n v="4"/>
    <n v="60"/>
    <n v="36"/>
    <n v="6"/>
    <n v="48"/>
    <n v="31"/>
    <x v="5"/>
  </r>
  <r>
    <s v="Pawlak"/>
    <x v="7"/>
    <x v="4"/>
    <x v="2"/>
    <n v="2"/>
    <n v="2"/>
    <n v="6"/>
    <n v="6"/>
    <n v="47"/>
    <n v="36"/>
    <n v="64"/>
    <n v="67"/>
    <n v="13"/>
    <x v="2"/>
  </r>
  <r>
    <s v="Zasowska"/>
    <x v="85"/>
    <x v="0"/>
    <x v="3"/>
    <n v="5"/>
    <n v="3"/>
    <n v="3"/>
    <n v="4"/>
    <n v="92"/>
    <n v="58"/>
    <n v="73"/>
    <n v="53"/>
    <n v="68"/>
    <x v="3"/>
  </r>
  <r>
    <s v="Korkosz"/>
    <x v="1"/>
    <x v="8"/>
    <x v="3"/>
    <n v="4"/>
    <n v="6"/>
    <n v="6"/>
    <n v="4"/>
    <n v="70"/>
    <n v="3"/>
    <n v="92"/>
    <n v="40"/>
    <n v="41"/>
    <x v="7"/>
  </r>
  <r>
    <s v="Olczak"/>
    <x v="42"/>
    <x v="3"/>
    <x v="4"/>
    <n v="4"/>
    <n v="6"/>
    <n v="5"/>
    <n v="3"/>
    <n v="78"/>
    <n v="78"/>
    <n v="90"/>
    <n v="83"/>
    <n v="63"/>
    <x v="5"/>
  </r>
  <r>
    <s v="Kaminski"/>
    <x v="61"/>
    <x v="0"/>
    <x v="1"/>
    <n v="5"/>
    <n v="6"/>
    <n v="6"/>
    <n v="6"/>
    <n v="43"/>
    <n v="3"/>
    <n v="56"/>
    <n v="52"/>
    <n v="41"/>
    <x v="13"/>
  </r>
  <r>
    <s v="Wlodarczyk"/>
    <x v="54"/>
    <x v="5"/>
    <x v="0"/>
    <n v="4"/>
    <n v="3"/>
    <n v="6"/>
    <n v="6"/>
    <n v="33"/>
    <n v="38"/>
    <n v="27"/>
    <n v="60"/>
    <n v="80"/>
    <x v="6"/>
  </r>
  <r>
    <s v="Grubba"/>
    <x v="86"/>
    <x v="3"/>
    <x v="1"/>
    <n v="2"/>
    <n v="5"/>
    <n v="5"/>
    <n v="5"/>
    <n v="80"/>
    <n v="54"/>
    <n v="22"/>
    <n v="26"/>
    <n v="62"/>
    <x v="1"/>
  </r>
  <r>
    <s v="Ligman"/>
    <x v="53"/>
    <x v="4"/>
    <x v="1"/>
    <n v="2"/>
    <n v="4"/>
    <n v="5"/>
    <n v="2"/>
    <n v="34"/>
    <n v="92"/>
    <n v="51"/>
    <n v="32"/>
    <n v="80"/>
    <x v="10"/>
  </r>
  <r>
    <s v="Filbrandt"/>
    <x v="12"/>
    <x v="2"/>
    <x v="4"/>
    <n v="4"/>
    <n v="2"/>
    <n v="6"/>
    <n v="5"/>
    <n v="17"/>
    <n v="29"/>
    <n v="83"/>
    <n v="9"/>
    <n v="54"/>
    <x v="1"/>
  </r>
  <r>
    <s v="Formela"/>
    <x v="12"/>
    <x v="5"/>
    <x v="3"/>
    <n v="6"/>
    <n v="4"/>
    <n v="3"/>
    <n v="2"/>
    <n v="14"/>
    <n v="49"/>
    <n v="64"/>
    <n v="36"/>
    <n v="2"/>
    <x v="3"/>
  </r>
  <r>
    <s v="Dľbrowski"/>
    <x v="78"/>
    <x v="4"/>
    <x v="1"/>
    <n v="3"/>
    <n v="6"/>
    <n v="2"/>
    <n v="3"/>
    <n v="27"/>
    <n v="64"/>
    <n v="47"/>
    <n v="11"/>
    <n v="24"/>
    <x v="8"/>
  </r>
  <r>
    <s v="Rowinski"/>
    <x v="56"/>
    <x v="8"/>
    <x v="3"/>
    <n v="3"/>
    <n v="2"/>
    <n v="6"/>
    <n v="6"/>
    <n v="77"/>
    <n v="9"/>
    <n v="73"/>
    <n v="35"/>
    <n v="96"/>
    <x v="1"/>
  </r>
  <r>
    <s v="Szymanska"/>
    <x v="87"/>
    <x v="7"/>
    <x v="3"/>
    <n v="4"/>
    <n v="4"/>
    <n v="2"/>
    <n v="5"/>
    <n v="46"/>
    <n v="15"/>
    <n v="67"/>
    <n v="56"/>
    <n v="9"/>
    <x v="3"/>
  </r>
  <r>
    <s v="Gozdalik"/>
    <x v="88"/>
    <x v="8"/>
    <x v="0"/>
    <n v="6"/>
    <n v="3"/>
    <n v="2"/>
    <n v="2"/>
    <n v="79"/>
    <n v="70"/>
    <n v="42"/>
    <n v="36"/>
    <n v="76"/>
    <x v="10"/>
  </r>
  <r>
    <s v="Pinker"/>
    <x v="7"/>
    <x v="8"/>
    <x v="1"/>
    <n v="3"/>
    <n v="6"/>
    <n v="2"/>
    <n v="5"/>
    <n v="25"/>
    <n v="78"/>
    <n v="36"/>
    <n v="67"/>
    <n v="37"/>
    <x v="2"/>
  </r>
  <r>
    <s v="Jaglowski"/>
    <x v="28"/>
    <x v="6"/>
    <x v="3"/>
    <n v="4"/>
    <n v="6"/>
    <n v="5"/>
    <n v="2"/>
    <n v="53"/>
    <n v="61"/>
    <n v="85"/>
    <n v="8"/>
    <n v="76"/>
    <x v="1"/>
  </r>
  <r>
    <s v="Kossakowska"/>
    <x v="80"/>
    <x v="1"/>
    <x v="4"/>
    <n v="4"/>
    <n v="3"/>
    <n v="6"/>
    <n v="3"/>
    <n v="13"/>
    <n v="89"/>
    <n v="20"/>
    <n v="2"/>
    <n v="36"/>
    <x v="2"/>
  </r>
  <r>
    <s v="Wendt"/>
    <x v="74"/>
    <x v="8"/>
    <x v="3"/>
    <n v="5"/>
    <n v="2"/>
    <n v="5"/>
    <n v="2"/>
    <n v="25"/>
    <n v="46"/>
    <n v="91"/>
    <n v="75"/>
    <n v="91"/>
    <x v="8"/>
  </r>
  <r>
    <s v="Obarowska"/>
    <x v="75"/>
    <x v="1"/>
    <x v="1"/>
    <n v="4"/>
    <n v="5"/>
    <n v="4"/>
    <n v="6"/>
    <n v="52"/>
    <n v="32"/>
    <n v="57"/>
    <n v="58"/>
    <n v="67"/>
    <x v="6"/>
  </r>
  <r>
    <s v="Baranowska"/>
    <x v="77"/>
    <x v="1"/>
    <x v="1"/>
    <n v="4"/>
    <n v="6"/>
    <n v="6"/>
    <n v="5"/>
    <n v="85"/>
    <n v="37"/>
    <n v="73"/>
    <n v="73"/>
    <n v="19"/>
    <x v="0"/>
  </r>
  <r>
    <s v="Bonislawska"/>
    <x v="6"/>
    <x v="2"/>
    <x v="2"/>
    <n v="3"/>
    <n v="4"/>
    <n v="3"/>
    <n v="5"/>
    <n v="96"/>
    <n v="17"/>
    <n v="94"/>
    <n v="90"/>
    <n v="1"/>
    <x v="3"/>
  </r>
  <r>
    <s v="JoźWiak"/>
    <x v="61"/>
    <x v="7"/>
    <x v="2"/>
    <n v="6"/>
    <n v="4"/>
    <n v="5"/>
    <n v="6"/>
    <n v="68"/>
    <n v="10"/>
    <n v="64"/>
    <n v="85"/>
    <n v="26"/>
    <x v="0"/>
  </r>
  <r>
    <s v="Wejner"/>
    <x v="74"/>
    <x v="1"/>
    <x v="4"/>
    <n v="2"/>
    <n v="6"/>
    <n v="5"/>
    <n v="3"/>
    <n v="45"/>
    <n v="81"/>
    <n v="28"/>
    <n v="11"/>
    <n v="25"/>
    <x v="2"/>
  </r>
  <r>
    <s v="Wojcicka"/>
    <x v="54"/>
    <x v="8"/>
    <x v="4"/>
    <n v="3"/>
    <n v="2"/>
    <n v="5"/>
    <n v="4"/>
    <n v="85"/>
    <n v="28"/>
    <n v="36"/>
    <n v="9"/>
    <n v="95"/>
    <x v="8"/>
  </r>
  <r>
    <s v="Koprowski"/>
    <x v="89"/>
    <x v="6"/>
    <x v="2"/>
    <n v="6"/>
    <n v="4"/>
    <n v="4"/>
    <n v="3"/>
    <n v="48"/>
    <n v="71"/>
    <n v="40"/>
    <n v="67"/>
    <n v="83"/>
    <x v="1"/>
  </r>
  <r>
    <s v="Cicherski"/>
    <x v="78"/>
    <x v="0"/>
    <x v="3"/>
    <n v="6"/>
    <n v="4"/>
    <n v="4"/>
    <n v="5"/>
    <n v="70"/>
    <n v="42"/>
    <n v="47"/>
    <n v="24"/>
    <n v="40"/>
    <x v="6"/>
  </r>
  <r>
    <s v="Olitkowska"/>
    <x v="90"/>
    <x v="2"/>
    <x v="0"/>
    <n v="5"/>
    <n v="4"/>
    <n v="4"/>
    <n v="5"/>
    <n v="83"/>
    <n v="18"/>
    <n v="29"/>
    <n v="17"/>
    <n v="9"/>
    <x v="5"/>
  </r>
  <r>
    <s v="Majewski"/>
    <x v="32"/>
    <x v="5"/>
    <x v="1"/>
    <n v="4"/>
    <n v="6"/>
    <n v="3"/>
    <n v="2"/>
    <n v="48"/>
    <n v="65"/>
    <n v="86"/>
    <n v="18"/>
    <n v="88"/>
    <x v="3"/>
  </r>
  <r>
    <s v="Podbereski"/>
    <x v="24"/>
    <x v="6"/>
    <x v="3"/>
    <n v="3"/>
    <n v="5"/>
    <n v="5"/>
    <n v="2"/>
    <n v="70"/>
    <n v="20"/>
    <n v="38"/>
    <n v="18"/>
    <n v="65"/>
    <x v="3"/>
  </r>
  <r>
    <s v="Wójcik"/>
    <x v="91"/>
    <x v="7"/>
    <x v="4"/>
    <n v="6"/>
    <n v="5"/>
    <n v="2"/>
    <n v="6"/>
    <n v="74"/>
    <n v="61"/>
    <n v="24"/>
    <n v="72"/>
    <n v="41"/>
    <x v="6"/>
  </r>
  <r>
    <s v="Nowak"/>
    <x v="92"/>
    <x v="7"/>
    <x v="4"/>
    <n v="4"/>
    <n v="4"/>
    <n v="4"/>
    <n v="3"/>
    <n v="18"/>
    <n v="50"/>
    <n v="99"/>
    <n v="35"/>
    <n v="8"/>
    <x v="3"/>
  </r>
  <r>
    <s v="Piotrowski"/>
    <x v="56"/>
    <x v="4"/>
    <x v="1"/>
    <n v="4"/>
    <n v="3"/>
    <n v="6"/>
    <n v="2"/>
    <n v="68"/>
    <n v="82"/>
    <n v="74"/>
    <n v="4"/>
    <n v="9"/>
    <x v="3"/>
  </r>
  <r>
    <s v="Bialek"/>
    <x v="77"/>
    <x v="8"/>
    <x v="0"/>
    <n v="2"/>
    <n v="2"/>
    <n v="6"/>
    <n v="4"/>
    <n v="48"/>
    <n v="56"/>
    <n v="97"/>
    <n v="34"/>
    <n v="50"/>
    <x v="8"/>
  </r>
  <r>
    <s v="Galla"/>
    <x v="93"/>
    <x v="7"/>
    <x v="3"/>
    <n v="5"/>
    <n v="5"/>
    <n v="3"/>
    <n v="2"/>
    <n v="69"/>
    <n v="49"/>
    <n v="67"/>
    <n v="20"/>
    <n v="3"/>
    <x v="3"/>
  </r>
  <r>
    <s v="Glasmann"/>
    <x v="94"/>
    <x v="3"/>
    <x v="4"/>
    <n v="4"/>
    <n v="5"/>
    <n v="6"/>
    <n v="4"/>
    <n v="68"/>
    <n v="37"/>
    <n v="91"/>
    <n v="56"/>
    <n v="46"/>
    <x v="6"/>
  </r>
  <r>
    <s v="Aniol"/>
    <x v="81"/>
    <x v="1"/>
    <x v="4"/>
    <n v="2"/>
    <n v="3"/>
    <n v="6"/>
    <n v="5"/>
    <n v="11"/>
    <n v="6"/>
    <n v="24"/>
    <n v="72"/>
    <n v="17"/>
    <x v="2"/>
  </r>
  <r>
    <s v="Cuper"/>
    <x v="95"/>
    <x v="7"/>
    <x v="4"/>
    <n v="6"/>
    <n v="2"/>
    <n v="2"/>
    <n v="4"/>
    <n v="13"/>
    <n v="7"/>
    <n v="71"/>
    <n v="64"/>
    <n v="96"/>
    <x v="8"/>
  </r>
  <r>
    <s v="Becla"/>
    <x v="76"/>
    <x v="2"/>
    <x v="0"/>
    <n v="5"/>
    <n v="5"/>
    <n v="3"/>
    <n v="4"/>
    <n v="92"/>
    <n v="71"/>
    <n v="26"/>
    <n v="42"/>
    <n v="46"/>
    <x v="1"/>
  </r>
  <r>
    <s v="Grodzki"/>
    <x v="86"/>
    <x v="3"/>
    <x v="1"/>
    <n v="2"/>
    <n v="6"/>
    <n v="6"/>
    <n v="5"/>
    <n v="79"/>
    <n v="19"/>
    <n v="23"/>
    <n v="18"/>
    <n v="13"/>
    <x v="6"/>
  </r>
  <r>
    <s v="Ulwan"/>
    <x v="66"/>
    <x v="8"/>
    <x v="4"/>
    <n v="5"/>
    <n v="3"/>
    <n v="5"/>
    <n v="2"/>
    <n v="47"/>
    <n v="7"/>
    <n v="72"/>
    <n v="74"/>
    <n v="85"/>
    <x v="3"/>
  </r>
  <r>
    <s v="Goszczynski"/>
    <x v="47"/>
    <x v="5"/>
    <x v="1"/>
    <n v="2"/>
    <n v="5"/>
    <n v="6"/>
    <n v="3"/>
    <n v="74"/>
    <n v="64"/>
    <n v="17"/>
    <n v="76"/>
    <n v="23"/>
    <x v="2"/>
  </r>
  <r>
    <s v="Bigos"/>
    <x v="96"/>
    <x v="8"/>
    <x v="0"/>
    <n v="2"/>
    <n v="4"/>
    <n v="5"/>
    <n v="6"/>
    <n v="47"/>
    <n v="80"/>
    <n v="34"/>
    <n v="4"/>
    <n v="81"/>
    <x v="1"/>
  </r>
  <r>
    <s v="Waclawski"/>
    <x v="97"/>
    <x v="8"/>
    <x v="0"/>
    <n v="3"/>
    <n v="2"/>
    <n v="4"/>
    <n v="4"/>
    <n v="14"/>
    <n v="35"/>
    <n v="43"/>
    <n v="57"/>
    <n v="34"/>
    <x v="10"/>
  </r>
  <r>
    <s v="Wludyka"/>
    <x v="98"/>
    <x v="1"/>
    <x v="2"/>
    <n v="3"/>
    <n v="2"/>
    <n v="6"/>
    <n v="5"/>
    <n v="84"/>
    <n v="70"/>
    <n v="57"/>
    <n v="62"/>
    <n v="1"/>
    <x v="2"/>
  </r>
  <r>
    <s v="Wizniewski"/>
    <x v="99"/>
    <x v="5"/>
    <x v="3"/>
    <n v="3"/>
    <n v="5"/>
    <n v="2"/>
    <n v="4"/>
    <n v="42"/>
    <n v="82"/>
    <n v="89"/>
    <n v="2"/>
    <n v="41"/>
    <x v="8"/>
  </r>
  <r>
    <s v="Florek"/>
    <x v="23"/>
    <x v="0"/>
    <x v="1"/>
    <n v="6"/>
    <n v="4"/>
    <n v="4"/>
    <n v="3"/>
    <n v="25"/>
    <n v="40"/>
    <n v="61"/>
    <n v="59"/>
    <n v="88"/>
    <x v="1"/>
  </r>
  <r>
    <s v="Korbus"/>
    <x v="64"/>
    <x v="7"/>
    <x v="0"/>
    <n v="3"/>
    <n v="3"/>
    <n v="3"/>
    <n v="2"/>
    <n v="76"/>
    <n v="21"/>
    <n v="59"/>
    <n v="79"/>
    <n v="33"/>
    <x v="15"/>
  </r>
  <r>
    <s v="Piechalski"/>
    <x v="7"/>
    <x v="8"/>
    <x v="1"/>
    <n v="5"/>
    <n v="2"/>
    <n v="5"/>
    <n v="4"/>
    <n v="18"/>
    <n v="33"/>
    <n v="57"/>
    <n v="34"/>
    <n v="74"/>
    <x v="2"/>
  </r>
  <r>
    <s v="Potocki"/>
    <x v="58"/>
    <x v="2"/>
    <x v="0"/>
    <n v="3"/>
    <n v="2"/>
    <n v="6"/>
    <n v="5"/>
    <n v="67"/>
    <n v="34"/>
    <n v="96"/>
    <n v="61"/>
    <n v="40"/>
    <x v="2"/>
  </r>
  <r>
    <s v="Korda"/>
    <x v="1"/>
    <x v="3"/>
    <x v="0"/>
    <n v="4"/>
    <n v="6"/>
    <n v="4"/>
    <n v="5"/>
    <n v="39"/>
    <n v="12"/>
    <n v="100"/>
    <n v="47"/>
    <n v="42"/>
    <x v="6"/>
  </r>
  <r>
    <s v="Depczynski"/>
    <x v="51"/>
    <x v="0"/>
    <x v="2"/>
    <n v="2"/>
    <n v="4"/>
    <n v="4"/>
    <n v="2"/>
    <n v="88"/>
    <n v="79"/>
    <n v="26"/>
    <n v="8"/>
    <n v="70"/>
    <x v="11"/>
  </r>
  <r>
    <s v="Erbel"/>
    <x v="39"/>
    <x v="5"/>
    <x v="4"/>
    <n v="2"/>
    <n v="6"/>
    <n v="6"/>
    <n v="3"/>
    <n v="83"/>
    <n v="76"/>
    <n v="52"/>
    <n v="43"/>
    <n v="64"/>
    <x v="1"/>
  </r>
  <r>
    <s v="Kutnik"/>
    <x v="72"/>
    <x v="5"/>
    <x v="1"/>
    <n v="6"/>
    <n v="3"/>
    <n v="6"/>
    <n v="4"/>
    <n v="54"/>
    <n v="50"/>
    <n v="36"/>
    <n v="23"/>
    <n v="9"/>
    <x v="6"/>
  </r>
  <r>
    <s v="Dabrowski"/>
    <x v="78"/>
    <x v="0"/>
    <x v="2"/>
    <n v="4"/>
    <n v="6"/>
    <n v="3"/>
    <n v="5"/>
    <n v="49"/>
    <n v="31"/>
    <n v="34"/>
    <n v="22"/>
    <n v="76"/>
    <x v="5"/>
  </r>
  <r>
    <s v="Ciupa"/>
    <x v="60"/>
    <x v="5"/>
    <x v="2"/>
    <n v="2"/>
    <n v="2"/>
    <n v="2"/>
    <n v="3"/>
    <n v="71"/>
    <n v="20"/>
    <n v="46"/>
    <n v="6"/>
    <n v="22"/>
    <x v="4"/>
  </r>
  <r>
    <s v="Michalak"/>
    <x v="71"/>
    <x v="2"/>
    <x v="3"/>
    <n v="6"/>
    <n v="4"/>
    <n v="5"/>
    <n v="4"/>
    <n v="5"/>
    <n v="48"/>
    <n v="2"/>
    <n v="12"/>
    <n v="15"/>
    <x v="6"/>
  </r>
  <r>
    <s v="Mieczkowski"/>
    <x v="100"/>
    <x v="1"/>
    <x v="0"/>
    <n v="3"/>
    <n v="4"/>
    <n v="6"/>
    <n v="6"/>
    <n v="27"/>
    <n v="12"/>
    <n v="19"/>
    <n v="10"/>
    <n v="66"/>
    <x v="6"/>
  </r>
  <r>
    <s v="Jaglowska"/>
    <x v="101"/>
    <x v="4"/>
    <x v="4"/>
    <n v="5"/>
    <n v="3"/>
    <n v="5"/>
    <n v="3"/>
    <n v="95"/>
    <n v="12"/>
    <n v="76"/>
    <n v="52"/>
    <n v="36"/>
    <x v="2"/>
  </r>
  <r>
    <s v="Czechowska"/>
    <x v="60"/>
    <x v="6"/>
    <x v="1"/>
    <n v="4"/>
    <n v="5"/>
    <n v="5"/>
    <n v="2"/>
    <n v="48"/>
    <n v="9"/>
    <n v="45"/>
    <n v="10"/>
    <n v="3"/>
    <x v="2"/>
  </r>
  <r>
    <s v="Domanski"/>
    <x v="102"/>
    <x v="7"/>
    <x v="3"/>
    <n v="2"/>
    <n v="4"/>
    <n v="4"/>
    <n v="4"/>
    <n v="46"/>
    <n v="58"/>
    <n v="72"/>
    <n v="83"/>
    <n v="48"/>
    <x v="8"/>
  </r>
  <r>
    <s v="Kotowska"/>
    <x v="103"/>
    <x v="1"/>
    <x v="2"/>
    <n v="3"/>
    <n v="3"/>
    <n v="3"/>
    <n v="6"/>
    <n v="72"/>
    <n v="40"/>
    <n v="54"/>
    <n v="44"/>
    <n v="78"/>
    <x v="3"/>
  </r>
  <r>
    <s v="Nieradko"/>
    <x v="104"/>
    <x v="6"/>
    <x v="0"/>
    <n v="5"/>
    <n v="2"/>
    <n v="3"/>
    <n v="5"/>
    <n v="80"/>
    <n v="63"/>
    <n v="36"/>
    <n v="13"/>
    <n v="38"/>
    <x v="3"/>
  </r>
  <r>
    <s v="Mendrek"/>
    <x v="71"/>
    <x v="1"/>
    <x v="3"/>
    <n v="3"/>
    <n v="2"/>
    <n v="5"/>
    <n v="3"/>
    <n v="89"/>
    <n v="97"/>
    <n v="66"/>
    <n v="5"/>
    <n v="68"/>
    <x v="10"/>
  </r>
  <r>
    <s v="Trawicki"/>
    <x v="105"/>
    <x v="2"/>
    <x v="2"/>
    <n v="5"/>
    <n v="3"/>
    <n v="6"/>
    <n v="6"/>
    <n v="98"/>
    <n v="27"/>
    <n v="75"/>
    <n v="69"/>
    <n v="29"/>
    <x v="7"/>
  </r>
  <r>
    <s v="Sobon"/>
    <x v="14"/>
    <x v="7"/>
    <x v="4"/>
    <n v="3"/>
    <n v="4"/>
    <n v="2"/>
    <n v="6"/>
    <n v="43"/>
    <n v="45"/>
    <n v="16"/>
    <n v="56"/>
    <n v="7"/>
    <x v="3"/>
  </r>
  <r>
    <s v="Cejnog"/>
    <x v="65"/>
    <x v="1"/>
    <x v="1"/>
    <n v="6"/>
    <n v="2"/>
    <n v="3"/>
    <n v="6"/>
    <n v="19"/>
    <n v="5"/>
    <n v="76"/>
    <n v="74"/>
    <n v="16"/>
    <x v="1"/>
  </r>
  <r>
    <s v="Jazkowiec"/>
    <x v="31"/>
    <x v="7"/>
    <x v="2"/>
    <n v="2"/>
    <n v="5"/>
    <n v="5"/>
    <n v="4"/>
    <n v="60"/>
    <n v="48"/>
    <n v="73"/>
    <n v="93"/>
    <n v="51"/>
    <x v="2"/>
  </r>
  <r>
    <s v="Jarosiewicz"/>
    <x v="106"/>
    <x v="6"/>
    <x v="1"/>
    <n v="3"/>
    <n v="6"/>
    <n v="5"/>
    <n v="6"/>
    <n v="82"/>
    <n v="21"/>
    <n v="64"/>
    <n v="61"/>
    <n v="93"/>
    <x v="7"/>
  </r>
  <r>
    <s v="Kmiecik"/>
    <x v="107"/>
    <x v="7"/>
    <x v="0"/>
    <n v="2"/>
    <n v="4"/>
    <n v="3"/>
    <n v="4"/>
    <n v="65"/>
    <n v="50"/>
    <n v="15"/>
    <n v="67"/>
    <n v="88"/>
    <x v="10"/>
  </r>
  <r>
    <s v="Kilanowska"/>
    <x v="59"/>
    <x v="2"/>
    <x v="2"/>
    <n v="6"/>
    <n v="3"/>
    <n v="6"/>
    <n v="3"/>
    <n v="85"/>
    <n v="68"/>
    <n v="59"/>
    <n v="5"/>
    <n v="29"/>
    <x v="5"/>
  </r>
  <r>
    <s v="Markowiak"/>
    <x v="108"/>
    <x v="1"/>
    <x v="1"/>
    <n v="2"/>
    <n v="3"/>
    <n v="2"/>
    <n v="2"/>
    <n v="91"/>
    <n v="65"/>
    <n v="12"/>
    <n v="78"/>
    <n v="87"/>
    <x v="4"/>
  </r>
  <r>
    <s v="Sikora"/>
    <x v="109"/>
    <x v="7"/>
    <x v="1"/>
    <n v="6"/>
    <n v="6"/>
    <n v="2"/>
    <n v="3"/>
    <n v="65"/>
    <n v="28"/>
    <n v="80"/>
    <n v="55"/>
    <n v="60"/>
    <x v="1"/>
  </r>
  <r>
    <s v="Szczuplinska"/>
    <x v="46"/>
    <x v="6"/>
    <x v="0"/>
    <n v="2"/>
    <n v="3"/>
    <n v="3"/>
    <n v="5"/>
    <n v="14"/>
    <n v="4"/>
    <n v="93"/>
    <n v="36"/>
    <n v="26"/>
    <x v="10"/>
  </r>
  <r>
    <s v="Szubarczyk"/>
    <x v="69"/>
    <x v="0"/>
    <x v="1"/>
    <n v="2"/>
    <n v="6"/>
    <n v="5"/>
    <n v="6"/>
    <n v="15"/>
    <n v="42"/>
    <n v="90"/>
    <n v="14"/>
    <n v="88"/>
    <x v="6"/>
  </r>
  <r>
    <s v="Krefta"/>
    <x v="1"/>
    <x v="2"/>
    <x v="3"/>
    <n v="4"/>
    <n v="4"/>
    <n v="4"/>
    <n v="3"/>
    <n v="39"/>
    <n v="45"/>
    <n v="68"/>
    <n v="26"/>
    <n v="30"/>
    <x v="3"/>
  </r>
  <r>
    <s v="Malinowski"/>
    <x v="110"/>
    <x v="8"/>
    <x v="1"/>
    <n v="3"/>
    <n v="4"/>
    <n v="3"/>
    <n v="5"/>
    <n v="86"/>
    <n v="46"/>
    <n v="9"/>
    <n v="68"/>
    <n v="39"/>
    <x v="3"/>
  </r>
  <r>
    <s v="Czerlonek"/>
    <x v="111"/>
    <x v="1"/>
    <x v="0"/>
    <n v="6"/>
    <n v="6"/>
    <n v="6"/>
    <n v="2"/>
    <n v="17"/>
    <n v="16"/>
    <n v="12"/>
    <n v="54"/>
    <n v="91"/>
    <x v="7"/>
  </r>
  <r>
    <s v="Szostakowska"/>
    <x v="112"/>
    <x v="6"/>
    <x v="4"/>
    <n v="4"/>
    <n v="3"/>
    <n v="5"/>
    <n v="2"/>
    <n v="68"/>
    <n v="87"/>
    <n v="48"/>
    <n v="54"/>
    <n v="39"/>
    <x v="8"/>
  </r>
  <r>
    <s v="Kaleta"/>
    <x v="61"/>
    <x v="2"/>
    <x v="2"/>
    <n v="5"/>
    <n v="2"/>
    <n v="5"/>
    <n v="3"/>
    <n v="99"/>
    <n v="90"/>
    <n v="59"/>
    <n v="78"/>
    <n v="93"/>
    <x v="3"/>
  </r>
  <r>
    <s v="Kocur"/>
    <x v="107"/>
    <x v="5"/>
    <x v="1"/>
    <n v="6"/>
    <n v="5"/>
    <n v="3"/>
    <n v="6"/>
    <n v="58"/>
    <n v="93"/>
    <n v="93"/>
    <n v="82"/>
    <n v="17"/>
    <x v="7"/>
  </r>
  <r>
    <s v="Wit"/>
    <x v="99"/>
    <x v="4"/>
    <x v="0"/>
    <n v="5"/>
    <n v="3"/>
    <n v="2"/>
    <n v="2"/>
    <n v="38"/>
    <n v="13"/>
    <n v="62"/>
    <n v="22"/>
    <n v="14"/>
    <x v="11"/>
  </r>
  <r>
    <s v="Rybienik"/>
    <x v="70"/>
    <x v="4"/>
    <x v="1"/>
    <n v="3"/>
    <n v="6"/>
    <n v="6"/>
    <n v="2"/>
    <n v="1"/>
    <n v="34"/>
    <n v="76"/>
    <n v="39"/>
    <n v="56"/>
    <x v="1"/>
  </r>
  <r>
    <s v="Puzlecka"/>
    <x v="11"/>
    <x v="8"/>
    <x v="3"/>
    <n v="3"/>
    <n v="6"/>
    <n v="2"/>
    <n v="4"/>
    <n v="91"/>
    <n v="99"/>
    <n v="61"/>
    <n v="2"/>
    <n v="52"/>
    <x v="3"/>
  </r>
  <r>
    <s v="Juralewicz"/>
    <x v="61"/>
    <x v="8"/>
    <x v="0"/>
    <n v="6"/>
    <n v="2"/>
    <n v="2"/>
    <n v="4"/>
    <n v="2"/>
    <n v="85"/>
    <n v="51"/>
    <n v="87"/>
    <n v="27"/>
    <x v="8"/>
  </r>
  <r>
    <s v="Piwowarek"/>
    <x v="7"/>
    <x v="4"/>
    <x v="2"/>
    <n v="3"/>
    <n v="6"/>
    <n v="6"/>
    <n v="3"/>
    <n v="78"/>
    <n v="57"/>
    <n v="69"/>
    <n v="18"/>
    <n v="87"/>
    <x v="5"/>
  </r>
  <r>
    <s v="Jurczak"/>
    <x v="61"/>
    <x v="8"/>
    <x v="3"/>
    <n v="4"/>
    <n v="5"/>
    <n v="6"/>
    <n v="4"/>
    <n v="64"/>
    <n v="35"/>
    <n v="42"/>
    <n v="54"/>
    <n v="15"/>
    <x v="6"/>
  </r>
  <r>
    <s v="Ogrodowczyk"/>
    <x v="113"/>
    <x v="8"/>
    <x v="4"/>
    <n v="2"/>
    <n v="4"/>
    <n v="3"/>
    <n v="5"/>
    <n v="40"/>
    <n v="28"/>
    <n v="88"/>
    <n v="11"/>
    <n v="9"/>
    <x v="8"/>
  </r>
  <r>
    <s v="Strojek"/>
    <x v="14"/>
    <x v="7"/>
    <x v="3"/>
    <n v="3"/>
    <n v="4"/>
    <n v="6"/>
    <n v="3"/>
    <n v="8"/>
    <n v="46"/>
    <n v="55"/>
    <n v="39"/>
    <n v="21"/>
    <x v="2"/>
  </r>
  <r>
    <s v="Zaremba"/>
    <x v="114"/>
    <x v="7"/>
    <x v="3"/>
    <n v="3"/>
    <n v="6"/>
    <n v="3"/>
    <n v="3"/>
    <n v="86"/>
    <n v="36"/>
    <n v="76"/>
    <n v="91"/>
    <n v="19"/>
    <x v="3"/>
  </r>
  <r>
    <s v="Gorska"/>
    <x v="88"/>
    <x v="0"/>
    <x v="0"/>
    <n v="3"/>
    <n v="5"/>
    <n v="2"/>
    <n v="6"/>
    <n v="86"/>
    <n v="76"/>
    <n v="17"/>
    <n v="68"/>
    <n v="39"/>
    <x v="2"/>
  </r>
  <r>
    <s v="Garus"/>
    <x v="93"/>
    <x v="2"/>
    <x v="0"/>
    <n v="5"/>
    <n v="5"/>
    <n v="4"/>
    <n v="5"/>
    <n v="7"/>
    <n v="8"/>
    <n v="77"/>
    <n v="77"/>
    <n v="21"/>
    <x v="6"/>
  </r>
  <r>
    <s v="Siemistkowska"/>
    <x v="115"/>
    <x v="2"/>
    <x v="4"/>
    <n v="6"/>
    <n v="4"/>
    <n v="3"/>
    <n v="2"/>
    <n v="77"/>
    <n v="98"/>
    <n v="4"/>
    <n v="85"/>
    <n v="63"/>
    <x v="3"/>
  </r>
  <r>
    <s v="Ulewicz"/>
    <x v="97"/>
    <x v="4"/>
    <x v="0"/>
    <n v="6"/>
    <n v="3"/>
    <n v="3"/>
    <n v="3"/>
    <n v="9"/>
    <n v="15"/>
    <n v="6"/>
    <n v="65"/>
    <n v="75"/>
    <x v="3"/>
  </r>
  <r>
    <s v="Tokarska"/>
    <x v="116"/>
    <x v="0"/>
    <x v="3"/>
    <n v="3"/>
    <n v="3"/>
    <n v="3"/>
    <n v="5"/>
    <n v="27"/>
    <n v="30"/>
    <n v="23"/>
    <n v="16"/>
    <n v="21"/>
    <x v="8"/>
  </r>
  <r>
    <s v="Krupa"/>
    <x v="1"/>
    <x v="3"/>
    <x v="4"/>
    <n v="5"/>
    <n v="5"/>
    <n v="6"/>
    <n v="5"/>
    <n v="17"/>
    <n v="23"/>
    <n v="33"/>
    <n v="16"/>
    <n v="62"/>
    <x v="0"/>
  </r>
  <r>
    <s v="Swirk"/>
    <x v="82"/>
    <x v="7"/>
    <x v="3"/>
    <n v="3"/>
    <n v="6"/>
    <n v="6"/>
    <n v="2"/>
    <n v="87"/>
    <n v="23"/>
    <n v="15"/>
    <n v="44"/>
    <n v="30"/>
    <x v="1"/>
  </r>
  <r>
    <s v="Kizielewicz"/>
    <x v="117"/>
    <x v="7"/>
    <x v="1"/>
    <n v="3"/>
    <n v="3"/>
    <n v="3"/>
    <n v="6"/>
    <n v="83"/>
    <n v="27"/>
    <n v="18"/>
    <n v="41"/>
    <n v="94"/>
    <x v="3"/>
  </r>
  <r>
    <s v="Kecler"/>
    <x v="118"/>
    <x v="3"/>
    <x v="3"/>
    <n v="5"/>
    <n v="2"/>
    <n v="4"/>
    <n v="5"/>
    <n v="35"/>
    <n v="16"/>
    <n v="94"/>
    <n v="87"/>
    <n v="38"/>
    <x v="2"/>
  </r>
  <r>
    <s v="Zochowska"/>
    <x v="119"/>
    <x v="0"/>
    <x v="3"/>
    <n v="3"/>
    <n v="3"/>
    <n v="2"/>
    <n v="2"/>
    <n v="92"/>
    <n v="79"/>
    <n v="94"/>
    <n v="42"/>
    <n v="95"/>
    <x v="9"/>
  </r>
  <r>
    <s v="Kozlowska"/>
    <x v="27"/>
    <x v="3"/>
    <x v="2"/>
    <n v="5"/>
    <n v="3"/>
    <n v="6"/>
    <n v="6"/>
    <n v="82"/>
    <n v="7"/>
    <n v="24"/>
    <n v="80"/>
    <n v="33"/>
    <x v="7"/>
  </r>
  <r>
    <s v="Lewandowska"/>
    <x v="35"/>
    <x v="4"/>
    <x v="0"/>
    <n v="6"/>
    <n v="6"/>
    <n v="4"/>
    <n v="4"/>
    <n v="94"/>
    <n v="44"/>
    <n v="96"/>
    <n v="9"/>
    <n v="97"/>
    <x v="7"/>
  </r>
  <r>
    <s v="Górlikowski"/>
    <x v="120"/>
    <x v="8"/>
    <x v="3"/>
    <n v="3"/>
    <n v="6"/>
    <n v="4"/>
    <n v="2"/>
    <n v="32"/>
    <n v="50"/>
    <n v="94"/>
    <n v="52"/>
    <n v="100"/>
    <x v="3"/>
  </r>
  <r>
    <s v="Kowalska"/>
    <x v="21"/>
    <x v="8"/>
    <x v="4"/>
    <n v="3"/>
    <n v="5"/>
    <n v="3"/>
    <n v="6"/>
    <n v="84"/>
    <n v="53"/>
    <n v="73"/>
    <n v="7"/>
    <n v="3"/>
    <x v="1"/>
  </r>
  <r>
    <s v="Katende"/>
    <x v="118"/>
    <x v="7"/>
    <x v="4"/>
    <n v="5"/>
    <n v="5"/>
    <n v="5"/>
    <n v="4"/>
    <n v="88"/>
    <n v="37"/>
    <n v="50"/>
    <n v="19"/>
    <n v="28"/>
    <x v="6"/>
  </r>
  <r>
    <s v="Tokarz"/>
    <x v="66"/>
    <x v="1"/>
    <x v="4"/>
    <n v="3"/>
    <n v="5"/>
    <n v="5"/>
    <n v="2"/>
    <n v="26"/>
    <n v="30"/>
    <n v="96"/>
    <n v="59"/>
    <n v="28"/>
    <x v="3"/>
  </r>
  <r>
    <s v="Radosz"/>
    <x v="11"/>
    <x v="0"/>
    <x v="3"/>
    <n v="6"/>
    <n v="2"/>
    <n v="2"/>
    <n v="3"/>
    <n v="50"/>
    <n v="5"/>
    <n v="14"/>
    <n v="44"/>
    <n v="45"/>
    <x v="10"/>
  </r>
  <r>
    <s v="Komorowska"/>
    <x v="117"/>
    <x v="3"/>
    <x v="3"/>
    <n v="5"/>
    <n v="4"/>
    <n v="6"/>
    <n v="5"/>
    <n v="73"/>
    <n v="49"/>
    <n v="54"/>
    <n v="67"/>
    <n v="5"/>
    <x v="7"/>
  </r>
  <r>
    <s v="Zakrzewska"/>
    <x v="95"/>
    <x v="7"/>
    <x v="2"/>
    <n v="4"/>
    <n v="2"/>
    <n v="5"/>
    <n v="6"/>
    <n v="100"/>
    <n v="13"/>
    <n v="93"/>
    <n v="32"/>
    <n v="23"/>
    <x v="1"/>
  </r>
  <r>
    <s v="Zakrzewska"/>
    <x v="121"/>
    <x v="4"/>
    <x v="0"/>
    <n v="4"/>
    <n v="3"/>
    <n v="2"/>
    <n v="5"/>
    <n v="52"/>
    <n v="46"/>
    <n v="54"/>
    <n v="22"/>
    <n v="42"/>
    <x v="8"/>
  </r>
  <r>
    <s v="Rohde"/>
    <x v="24"/>
    <x v="7"/>
    <x v="3"/>
    <n v="6"/>
    <n v="4"/>
    <n v="6"/>
    <n v="3"/>
    <n v="88"/>
    <n v="14"/>
    <n v="98"/>
    <n v="46"/>
    <n v="66"/>
    <x v="6"/>
  </r>
  <r>
    <s v="Smoliniec"/>
    <x v="122"/>
    <x v="8"/>
    <x v="4"/>
    <n v="4"/>
    <n v="2"/>
    <n v="6"/>
    <n v="6"/>
    <n v="85"/>
    <n v="91"/>
    <n v="9"/>
    <n v="9"/>
    <n v="53"/>
    <x v="5"/>
  </r>
  <r>
    <s v="Paluchowski"/>
    <x v="123"/>
    <x v="8"/>
    <x v="0"/>
    <n v="4"/>
    <n v="4"/>
    <n v="3"/>
    <n v="3"/>
    <n v="93"/>
    <n v="12"/>
    <n v="63"/>
    <n v="3"/>
    <n v="60"/>
    <x v="8"/>
  </r>
  <r>
    <s v="Bialaszewski"/>
    <x v="13"/>
    <x v="0"/>
    <x v="1"/>
    <n v="3"/>
    <n v="5"/>
    <n v="6"/>
    <n v="3"/>
    <n v="67"/>
    <n v="66"/>
    <n v="56"/>
    <n v="41"/>
    <n v="26"/>
    <x v="1"/>
  </r>
  <r>
    <s v="Bielawski"/>
    <x v="124"/>
    <x v="6"/>
    <x v="3"/>
    <n v="6"/>
    <n v="5"/>
    <n v="2"/>
    <n v="4"/>
    <n v="65"/>
    <n v="75"/>
    <n v="95"/>
    <n v="100"/>
    <n v="89"/>
    <x v="1"/>
  </r>
  <r>
    <s v="Pawlun"/>
    <x v="37"/>
    <x v="5"/>
    <x v="2"/>
    <n v="5"/>
    <n v="2"/>
    <n v="2"/>
    <n v="5"/>
    <n v="45"/>
    <n v="30"/>
    <n v="64"/>
    <n v="95"/>
    <n v="83"/>
    <x v="8"/>
  </r>
  <r>
    <s v="Zielinski"/>
    <x v="58"/>
    <x v="6"/>
    <x v="1"/>
    <n v="4"/>
    <n v="2"/>
    <n v="3"/>
    <n v="5"/>
    <n v="40"/>
    <n v="80"/>
    <n v="8"/>
    <n v="99"/>
    <n v="20"/>
    <x v="8"/>
  </r>
  <r>
    <s v="Majchrzak"/>
    <x v="84"/>
    <x v="4"/>
    <x v="2"/>
    <n v="6"/>
    <n v="2"/>
    <n v="4"/>
    <n v="6"/>
    <n v="47"/>
    <n v="54"/>
    <n v="40"/>
    <n v="83"/>
    <n v="16"/>
    <x v="5"/>
  </r>
  <r>
    <s v="Koczakowska"/>
    <x v="64"/>
    <x v="8"/>
    <x v="4"/>
    <n v="4"/>
    <n v="5"/>
    <n v="4"/>
    <n v="6"/>
    <n v="99"/>
    <n v="60"/>
    <n v="96"/>
    <n v="89"/>
    <n v="29"/>
    <x v="6"/>
  </r>
  <r>
    <s v="Brzozowski"/>
    <x v="81"/>
    <x v="2"/>
    <x v="4"/>
    <n v="2"/>
    <n v="4"/>
    <n v="3"/>
    <n v="5"/>
    <n v="83"/>
    <n v="29"/>
    <n v="91"/>
    <n v="26"/>
    <n v="21"/>
    <x v="8"/>
  </r>
  <r>
    <s v="Jakubczyk"/>
    <x v="101"/>
    <x v="0"/>
    <x v="0"/>
    <n v="3"/>
    <n v="6"/>
    <n v="5"/>
    <n v="5"/>
    <n v="5"/>
    <n v="26"/>
    <n v="6"/>
    <n v="82"/>
    <n v="94"/>
    <x v="6"/>
  </r>
  <r>
    <s v="Krol"/>
    <x v="27"/>
    <x v="3"/>
    <x v="2"/>
    <n v="3"/>
    <n v="3"/>
    <n v="4"/>
    <n v="3"/>
    <n v="97"/>
    <n v="83"/>
    <n v="27"/>
    <n v="61"/>
    <n v="34"/>
    <x v="10"/>
  </r>
  <r>
    <s v="Bialy"/>
    <x v="125"/>
    <x v="2"/>
    <x v="3"/>
    <n v="4"/>
    <n v="6"/>
    <n v="6"/>
    <n v="5"/>
    <n v="37"/>
    <n v="52"/>
    <n v="6"/>
    <n v="34"/>
    <n v="84"/>
    <x v="0"/>
  </r>
  <r>
    <s v="Drozd"/>
    <x v="126"/>
    <x v="3"/>
    <x v="4"/>
    <n v="5"/>
    <n v="3"/>
    <n v="5"/>
    <n v="5"/>
    <n v="30"/>
    <n v="42"/>
    <n v="80"/>
    <n v="74"/>
    <n v="75"/>
    <x v="5"/>
  </r>
  <r>
    <s v="Srokowska"/>
    <x v="127"/>
    <x v="8"/>
    <x v="4"/>
    <n v="5"/>
    <n v="5"/>
    <n v="2"/>
    <n v="2"/>
    <n v="81"/>
    <n v="88"/>
    <n v="99"/>
    <n v="75"/>
    <n v="60"/>
    <x v="8"/>
  </r>
  <r>
    <s v="Srokowska"/>
    <x v="128"/>
    <x v="8"/>
    <x v="1"/>
    <n v="2"/>
    <n v="5"/>
    <n v="6"/>
    <n v="4"/>
    <n v="36"/>
    <n v="63"/>
    <n v="40"/>
    <n v="82"/>
    <n v="89"/>
    <x v="1"/>
  </r>
  <r>
    <s v="Cejman"/>
    <x v="78"/>
    <x v="0"/>
    <x v="1"/>
    <n v="3"/>
    <n v="2"/>
    <n v="3"/>
    <n v="5"/>
    <n v="27"/>
    <n v="62"/>
    <n v="56"/>
    <n v="66"/>
    <n v="92"/>
    <x v="10"/>
  </r>
  <r>
    <s v="Stambuldzys"/>
    <x v="127"/>
    <x v="2"/>
    <x v="3"/>
    <n v="5"/>
    <n v="5"/>
    <n v="4"/>
    <n v="6"/>
    <n v="65"/>
    <n v="57"/>
    <n v="24"/>
    <n v="97"/>
    <n v="47"/>
    <x v="7"/>
  </r>
  <r>
    <s v="Adryan"/>
    <x v="129"/>
    <x v="3"/>
    <x v="4"/>
    <n v="6"/>
    <n v="4"/>
    <n v="5"/>
    <n v="6"/>
    <n v="35"/>
    <n v="77"/>
    <n v="82"/>
    <n v="42"/>
    <n v="17"/>
    <x v="0"/>
  </r>
  <r>
    <s v="Kwidzinski"/>
    <x v="130"/>
    <x v="8"/>
    <x v="3"/>
    <n v="5"/>
    <n v="2"/>
    <n v="3"/>
    <n v="6"/>
    <n v="47"/>
    <n v="52"/>
    <n v="43"/>
    <n v="47"/>
    <n v="3"/>
    <x v="2"/>
  </r>
  <r>
    <s v="Ostrowska"/>
    <x v="131"/>
    <x v="3"/>
    <x v="4"/>
    <n v="6"/>
    <n v="3"/>
    <n v="3"/>
    <n v="5"/>
    <n v="69"/>
    <n v="15"/>
    <n v="39"/>
    <n v="69"/>
    <n v="39"/>
    <x v="1"/>
  </r>
  <r>
    <s v="Karmasz"/>
    <x v="117"/>
    <x v="0"/>
    <x v="2"/>
    <n v="6"/>
    <n v="4"/>
    <n v="3"/>
    <n v="6"/>
    <n v="35"/>
    <n v="41"/>
    <n v="92"/>
    <n v="96"/>
    <n v="19"/>
    <x v="6"/>
  </r>
  <r>
    <s v="Smiecinska"/>
    <x v="82"/>
    <x v="5"/>
    <x v="1"/>
    <n v="6"/>
    <n v="5"/>
    <n v="3"/>
    <n v="6"/>
    <n v="8"/>
    <n v="17"/>
    <n v="37"/>
    <n v="10"/>
    <n v="56"/>
    <x v="7"/>
  </r>
  <r>
    <s v="Czecholinska"/>
    <x v="60"/>
    <x v="7"/>
    <x v="3"/>
    <n v="6"/>
    <n v="2"/>
    <n v="5"/>
    <n v="3"/>
    <n v="44"/>
    <n v="32"/>
    <n v="4"/>
    <n v="95"/>
    <n v="55"/>
    <x v="2"/>
  </r>
  <r>
    <s v="PodraZka"/>
    <x v="24"/>
    <x v="0"/>
    <x v="1"/>
    <n v="4"/>
    <n v="2"/>
    <n v="4"/>
    <n v="5"/>
    <n v="72"/>
    <n v="100"/>
    <n v="96"/>
    <n v="5"/>
    <n v="41"/>
    <x v="3"/>
  </r>
  <r>
    <s v="Kmita"/>
    <x v="107"/>
    <x v="7"/>
    <x v="1"/>
    <n v="6"/>
    <n v="4"/>
    <n v="6"/>
    <n v="2"/>
    <n v="68"/>
    <n v="15"/>
    <n v="53"/>
    <n v="47"/>
    <n v="8"/>
    <x v="5"/>
  </r>
  <r>
    <s v="Gachewicz"/>
    <x v="132"/>
    <x v="0"/>
    <x v="2"/>
    <n v="5"/>
    <n v="2"/>
    <n v="3"/>
    <n v="6"/>
    <n v="33"/>
    <n v="86"/>
    <n v="90"/>
    <n v="78"/>
    <n v="15"/>
    <x v="2"/>
  </r>
  <r>
    <s v="Pilewski"/>
    <x v="7"/>
    <x v="8"/>
    <x v="4"/>
    <n v="5"/>
    <n v="3"/>
    <n v="3"/>
    <n v="4"/>
    <n v="95"/>
    <n v="25"/>
    <n v="48"/>
    <n v="27"/>
    <n v="23"/>
    <x v="3"/>
  </r>
  <r>
    <s v="Lewandowska"/>
    <x v="121"/>
    <x v="0"/>
    <x v="0"/>
    <n v="5"/>
    <n v="6"/>
    <n v="3"/>
    <n v="5"/>
    <n v="66"/>
    <n v="31"/>
    <n v="5"/>
    <n v="9"/>
    <n v="38"/>
    <x v="6"/>
  </r>
  <r>
    <s v="Paliniewicz"/>
    <x v="133"/>
    <x v="0"/>
    <x v="0"/>
    <n v="4"/>
    <n v="5"/>
    <n v="4"/>
    <n v="3"/>
    <n v="82"/>
    <n v="31"/>
    <n v="77"/>
    <n v="49"/>
    <n v="81"/>
    <x v="2"/>
  </r>
  <r>
    <s v="Lubinska"/>
    <x v="9"/>
    <x v="3"/>
    <x v="4"/>
    <n v="3"/>
    <n v="2"/>
    <n v="4"/>
    <n v="3"/>
    <n v="53"/>
    <n v="95"/>
    <n v="23"/>
    <n v="16"/>
    <n v="90"/>
    <x v="11"/>
  </r>
  <r>
    <s v="Konstanski"/>
    <x v="117"/>
    <x v="1"/>
    <x v="4"/>
    <n v="4"/>
    <n v="3"/>
    <n v="4"/>
    <n v="2"/>
    <n v="58"/>
    <n v="56"/>
    <n v="47"/>
    <n v="61"/>
    <n v="69"/>
    <x v="10"/>
  </r>
  <r>
    <s v="Hrywniak"/>
    <x v="55"/>
    <x v="4"/>
    <x v="1"/>
    <n v="4"/>
    <n v="3"/>
    <n v="2"/>
    <n v="3"/>
    <n v="88"/>
    <n v="10"/>
    <n v="92"/>
    <n v="82"/>
    <n v="2"/>
    <x v="11"/>
  </r>
  <r>
    <s v="Warda"/>
    <x v="4"/>
    <x v="4"/>
    <x v="0"/>
    <n v="2"/>
    <n v="3"/>
    <n v="5"/>
    <n v="4"/>
    <n v="50"/>
    <n v="3"/>
    <n v="27"/>
    <n v="70"/>
    <n v="25"/>
    <x v="8"/>
  </r>
  <r>
    <s v="Dľbrowski"/>
    <x v="134"/>
    <x v="2"/>
    <x v="4"/>
    <n v="5"/>
    <n v="3"/>
    <n v="2"/>
    <n v="3"/>
    <n v="93"/>
    <n v="98"/>
    <n v="43"/>
    <n v="97"/>
    <n v="90"/>
    <x v="10"/>
  </r>
  <r>
    <s v="Mrozek"/>
    <x v="43"/>
    <x v="4"/>
    <x v="0"/>
    <n v="4"/>
    <n v="5"/>
    <n v="2"/>
    <n v="4"/>
    <n v="41"/>
    <n v="62"/>
    <n v="60"/>
    <n v="18"/>
    <n v="83"/>
    <x v="3"/>
  </r>
  <r>
    <s v="Drapinska"/>
    <x v="111"/>
    <x v="8"/>
    <x v="4"/>
    <n v="3"/>
    <n v="4"/>
    <n v="2"/>
    <n v="4"/>
    <n v="90"/>
    <n v="26"/>
    <n v="50"/>
    <n v="74"/>
    <n v="53"/>
    <x v="10"/>
  </r>
  <r>
    <s v="Dawidowska"/>
    <x v="111"/>
    <x v="6"/>
    <x v="0"/>
    <n v="3"/>
    <n v="2"/>
    <n v="3"/>
    <n v="2"/>
    <n v="31"/>
    <n v="59"/>
    <n v="7"/>
    <n v="38"/>
    <n v="24"/>
    <x v="9"/>
  </r>
  <r>
    <s v="Lesiak"/>
    <x v="53"/>
    <x v="4"/>
    <x v="1"/>
    <n v="6"/>
    <n v="2"/>
    <n v="3"/>
    <n v="2"/>
    <n v="56"/>
    <n v="34"/>
    <n v="52"/>
    <n v="30"/>
    <n v="94"/>
    <x v="10"/>
  </r>
  <r>
    <s v="Szarmach"/>
    <x v="121"/>
    <x v="0"/>
    <x v="2"/>
    <n v="6"/>
    <n v="4"/>
    <n v="6"/>
    <n v="3"/>
    <n v="13"/>
    <n v="42"/>
    <n v="23"/>
    <n v="14"/>
    <n v="73"/>
    <x v="6"/>
  </r>
  <r>
    <s v="Burghard"/>
    <x v="26"/>
    <x v="7"/>
    <x v="2"/>
    <n v="6"/>
    <n v="6"/>
    <n v="4"/>
    <n v="4"/>
    <n v="61"/>
    <n v="3"/>
    <n v="88"/>
    <n v="72"/>
    <n v="84"/>
    <x v="7"/>
  </r>
  <r>
    <s v="Michalska"/>
    <x v="43"/>
    <x v="4"/>
    <x v="0"/>
    <n v="4"/>
    <n v="2"/>
    <n v="4"/>
    <n v="2"/>
    <n v="30"/>
    <n v="28"/>
    <n v="30"/>
    <n v="66"/>
    <n v="98"/>
    <x v="11"/>
  </r>
  <r>
    <s v="Mezynska"/>
    <x v="43"/>
    <x v="6"/>
    <x v="0"/>
    <n v="4"/>
    <n v="6"/>
    <n v="6"/>
    <n v="2"/>
    <n v="80"/>
    <n v="75"/>
    <n v="57"/>
    <n v="43"/>
    <n v="92"/>
    <x v="5"/>
  </r>
  <r>
    <s v="Kaminska"/>
    <x v="6"/>
    <x v="7"/>
    <x v="0"/>
    <n v="5"/>
    <n v="2"/>
    <n v="5"/>
    <n v="2"/>
    <n v="26"/>
    <n v="69"/>
    <n v="46"/>
    <n v="57"/>
    <n v="91"/>
    <x v="8"/>
  </r>
  <r>
    <s v="Edel"/>
    <x v="135"/>
    <x v="6"/>
    <x v="2"/>
    <n v="5"/>
    <n v="5"/>
    <n v="3"/>
    <n v="3"/>
    <n v="5"/>
    <n v="44"/>
    <n v="37"/>
    <n v="5"/>
    <n v="62"/>
    <x v="2"/>
  </r>
  <r>
    <s v="Gadomska"/>
    <x v="132"/>
    <x v="4"/>
    <x v="2"/>
    <n v="5"/>
    <n v="5"/>
    <n v="2"/>
    <n v="6"/>
    <n v="56"/>
    <n v="90"/>
    <n v="35"/>
    <n v="68"/>
    <n v="48"/>
    <x v="5"/>
  </r>
  <r>
    <s v="Bieniasz"/>
    <x v="77"/>
    <x v="6"/>
    <x v="2"/>
    <n v="6"/>
    <n v="2"/>
    <n v="3"/>
    <n v="3"/>
    <n v="7"/>
    <n v="15"/>
    <n v="62"/>
    <n v="9"/>
    <n v="43"/>
    <x v="8"/>
  </r>
  <r>
    <s v="Kozlowski"/>
    <x v="1"/>
    <x v="8"/>
    <x v="1"/>
    <n v="6"/>
    <n v="6"/>
    <n v="4"/>
    <n v="5"/>
    <n v="27"/>
    <n v="73"/>
    <n v="63"/>
    <n v="14"/>
    <n v="72"/>
    <x v="0"/>
  </r>
  <r>
    <s v="Karewicz"/>
    <x v="117"/>
    <x v="5"/>
    <x v="1"/>
    <n v="5"/>
    <n v="2"/>
    <n v="2"/>
    <n v="3"/>
    <n v="70"/>
    <n v="59"/>
    <n v="15"/>
    <n v="13"/>
    <n v="66"/>
    <x v="11"/>
  </r>
  <r>
    <s v="Hinca"/>
    <x v="55"/>
    <x v="3"/>
    <x v="2"/>
    <n v="5"/>
    <n v="3"/>
    <n v="5"/>
    <n v="3"/>
    <n v="52"/>
    <n v="65"/>
    <n v="48"/>
    <n v="58"/>
    <n v="48"/>
    <x v="2"/>
  </r>
  <r>
    <s v="Mielcarz"/>
    <x v="43"/>
    <x v="3"/>
    <x v="4"/>
    <n v="2"/>
    <n v="2"/>
    <n v="4"/>
    <n v="2"/>
    <n v="27"/>
    <n v="64"/>
    <n v="22"/>
    <n v="32"/>
    <n v="91"/>
    <x v="9"/>
  </r>
  <r>
    <s v="Zebrowski"/>
    <x v="8"/>
    <x v="5"/>
    <x v="2"/>
    <n v="3"/>
    <n v="2"/>
    <n v="5"/>
    <n v="2"/>
    <n v="84"/>
    <n v="92"/>
    <n v="92"/>
    <n v="81"/>
    <n v="68"/>
    <x v="11"/>
  </r>
  <r>
    <s v="Janik"/>
    <x v="101"/>
    <x v="6"/>
    <x v="3"/>
    <n v="4"/>
    <n v="4"/>
    <n v="2"/>
    <n v="6"/>
    <n v="75"/>
    <n v="22"/>
    <n v="91"/>
    <n v="31"/>
    <n v="93"/>
    <x v="2"/>
  </r>
  <r>
    <s v="Radziun"/>
    <x v="24"/>
    <x v="7"/>
    <x v="0"/>
    <n v="4"/>
    <n v="6"/>
    <n v="5"/>
    <n v="4"/>
    <n v="35"/>
    <n v="77"/>
    <n v="81"/>
    <n v="17"/>
    <n v="27"/>
    <x v="6"/>
  </r>
  <r>
    <s v="Stawirej"/>
    <x v="18"/>
    <x v="1"/>
    <x v="3"/>
    <n v="4"/>
    <n v="3"/>
    <n v="3"/>
    <n v="2"/>
    <n v="2"/>
    <n v="88"/>
    <n v="61"/>
    <n v="2"/>
    <n v="49"/>
    <x v="11"/>
  </r>
  <r>
    <s v="Brankiewicz"/>
    <x v="66"/>
    <x v="1"/>
    <x v="1"/>
    <n v="5"/>
    <n v="3"/>
    <n v="3"/>
    <n v="3"/>
    <n v="71"/>
    <n v="55"/>
    <n v="33"/>
    <n v="97"/>
    <n v="73"/>
    <x v="8"/>
  </r>
  <r>
    <s v="Wojniusz"/>
    <x v="76"/>
    <x v="3"/>
    <x v="3"/>
    <n v="6"/>
    <n v="4"/>
    <n v="5"/>
    <n v="5"/>
    <n v="53"/>
    <n v="97"/>
    <n v="28"/>
    <n v="88"/>
    <n v="87"/>
    <x v="7"/>
  </r>
  <r>
    <s v="Borowiec"/>
    <x v="136"/>
    <x v="0"/>
    <x v="3"/>
    <n v="5"/>
    <n v="3"/>
    <n v="4"/>
    <n v="4"/>
    <n v="73"/>
    <n v="67"/>
    <n v="18"/>
    <n v="84"/>
    <n v="75"/>
    <x v="2"/>
  </r>
  <r>
    <s v="Kuszner"/>
    <x v="35"/>
    <x v="8"/>
    <x v="1"/>
    <n v="2"/>
    <n v="2"/>
    <n v="5"/>
    <n v="2"/>
    <n v="97"/>
    <n v="40"/>
    <n v="41"/>
    <n v="46"/>
    <n v="59"/>
    <x v="15"/>
  </r>
  <r>
    <s v="Pawlowski"/>
    <x v="7"/>
    <x v="1"/>
    <x v="0"/>
    <n v="4"/>
    <n v="6"/>
    <n v="5"/>
    <n v="5"/>
    <n v="10"/>
    <n v="32"/>
    <n v="73"/>
    <n v="96"/>
    <n v="29"/>
    <x v="7"/>
  </r>
  <r>
    <s v="Boleski"/>
    <x v="136"/>
    <x v="8"/>
    <x v="4"/>
    <n v="5"/>
    <n v="5"/>
    <n v="4"/>
    <n v="5"/>
    <n v="91"/>
    <n v="53"/>
    <n v="13"/>
    <n v="58"/>
    <n v="75"/>
    <x v="6"/>
  </r>
  <r>
    <s v="GnieźDzinska"/>
    <x v="20"/>
    <x v="3"/>
    <x v="0"/>
    <n v="6"/>
    <n v="5"/>
    <n v="2"/>
    <n v="3"/>
    <n v="21"/>
    <n v="48"/>
    <n v="45"/>
    <n v="1"/>
    <n v="51"/>
    <x v="2"/>
  </r>
  <r>
    <s v="Gazarkiewicz"/>
    <x v="93"/>
    <x v="7"/>
    <x v="4"/>
    <n v="5"/>
    <n v="2"/>
    <n v="4"/>
    <n v="4"/>
    <n v="83"/>
    <n v="28"/>
    <n v="43"/>
    <n v="19"/>
    <n v="83"/>
    <x v="3"/>
  </r>
  <r>
    <s v="Gawinkowski"/>
    <x v="44"/>
    <x v="7"/>
    <x v="0"/>
    <n v="4"/>
    <n v="3"/>
    <n v="3"/>
    <n v="6"/>
    <n v="97"/>
    <n v="80"/>
    <n v="54"/>
    <n v="78"/>
    <n v="43"/>
    <x v="2"/>
  </r>
  <r>
    <s v="Lendzion"/>
    <x v="35"/>
    <x v="7"/>
    <x v="3"/>
    <n v="2"/>
    <n v="3"/>
    <n v="5"/>
    <n v="2"/>
    <n v="26"/>
    <n v="31"/>
    <n v="88"/>
    <n v="98"/>
    <n v="45"/>
    <x v="11"/>
  </r>
  <r>
    <s v="Skrzek"/>
    <x v="19"/>
    <x v="1"/>
    <x v="1"/>
    <n v="4"/>
    <n v="5"/>
    <n v="4"/>
    <n v="3"/>
    <n v="17"/>
    <n v="54"/>
    <n v="78"/>
    <n v="68"/>
    <n v="41"/>
    <x v="2"/>
  </r>
  <r>
    <s v="Reda"/>
    <x v="24"/>
    <x v="0"/>
    <x v="4"/>
    <n v="5"/>
    <n v="3"/>
    <n v="6"/>
    <n v="6"/>
    <n v="5"/>
    <n v="93"/>
    <n v="4"/>
    <n v="59"/>
    <n v="71"/>
    <x v="7"/>
  </r>
  <r>
    <s v="Krolikowska"/>
    <x v="27"/>
    <x v="8"/>
    <x v="3"/>
    <n v="3"/>
    <n v="3"/>
    <n v="6"/>
    <n v="4"/>
    <n v="78"/>
    <n v="80"/>
    <n v="56"/>
    <n v="31"/>
    <n v="81"/>
    <x v="2"/>
  </r>
  <r>
    <s v="Szydlowski"/>
    <x v="137"/>
    <x v="4"/>
    <x v="1"/>
    <n v="6"/>
    <n v="4"/>
    <n v="6"/>
    <n v="4"/>
    <n v="64"/>
    <n v="18"/>
    <n v="23"/>
    <n v="81"/>
    <n v="18"/>
    <x v="7"/>
  </r>
  <r>
    <s v="Sawicka"/>
    <x v="11"/>
    <x v="7"/>
    <x v="0"/>
    <n v="3"/>
    <n v="5"/>
    <n v="2"/>
    <n v="3"/>
    <n v="96"/>
    <n v="32"/>
    <n v="73"/>
    <n v="7"/>
    <n v="74"/>
    <x v="10"/>
  </r>
  <r>
    <s v="Jakubiak"/>
    <x v="101"/>
    <x v="4"/>
    <x v="1"/>
    <n v="5"/>
    <n v="5"/>
    <n v="3"/>
    <n v="6"/>
    <n v="85"/>
    <n v="35"/>
    <n v="70"/>
    <n v="99"/>
    <n v="85"/>
    <x v="6"/>
  </r>
  <r>
    <s v="Maciejewski"/>
    <x v="32"/>
    <x v="6"/>
    <x v="4"/>
    <n v="4"/>
    <n v="5"/>
    <n v="4"/>
    <n v="2"/>
    <n v="17"/>
    <n v="17"/>
    <n v="92"/>
    <n v="6"/>
    <n v="64"/>
    <x v="3"/>
  </r>
  <r>
    <s v="Kachniarz"/>
    <x v="61"/>
    <x v="6"/>
    <x v="4"/>
    <n v="4"/>
    <n v="2"/>
    <n v="5"/>
    <n v="4"/>
    <n v="62"/>
    <n v="3"/>
    <n v="84"/>
    <n v="48"/>
    <n v="94"/>
    <x v="3"/>
  </r>
  <r>
    <s v="Pluzinska"/>
    <x v="138"/>
    <x v="6"/>
    <x v="3"/>
    <n v="5"/>
    <n v="6"/>
    <n v="2"/>
    <n v="3"/>
    <n v="35"/>
    <n v="49"/>
    <n v="59"/>
    <n v="44"/>
    <n v="68"/>
    <x v="2"/>
  </r>
  <r>
    <s v="Domachowska"/>
    <x v="111"/>
    <x v="1"/>
    <x v="2"/>
    <n v="6"/>
    <n v="2"/>
    <n v="6"/>
    <n v="5"/>
    <n v="20"/>
    <n v="58"/>
    <n v="93"/>
    <n v="53"/>
    <n v="35"/>
    <x v="6"/>
  </r>
  <r>
    <s v="Skrodzki"/>
    <x v="139"/>
    <x v="3"/>
    <x v="1"/>
    <n v="2"/>
    <n v="3"/>
    <n v="4"/>
    <n v="3"/>
    <n v="2"/>
    <n v="97"/>
    <n v="14"/>
    <n v="81"/>
    <n v="38"/>
    <x v="11"/>
  </r>
  <r>
    <s v="Skoropinski"/>
    <x v="139"/>
    <x v="6"/>
    <x v="1"/>
    <n v="2"/>
    <n v="6"/>
    <n v="4"/>
    <n v="5"/>
    <n v="98"/>
    <n v="42"/>
    <n v="49"/>
    <n v="83"/>
    <n v="32"/>
    <x v="1"/>
  </r>
  <r>
    <s v="Zak"/>
    <x v="41"/>
    <x v="1"/>
    <x v="3"/>
    <n v="5"/>
    <n v="4"/>
    <n v="5"/>
    <n v="6"/>
    <n v="97"/>
    <n v="45"/>
    <n v="42"/>
    <n v="25"/>
    <n v="51"/>
    <x v="7"/>
  </r>
  <r>
    <s v="Hildebrandt"/>
    <x v="2"/>
    <x v="2"/>
    <x v="2"/>
    <n v="2"/>
    <n v="2"/>
    <n v="4"/>
    <n v="2"/>
    <n v="54"/>
    <n v="48"/>
    <n v="35"/>
    <n v="28"/>
    <n v="35"/>
    <x v="9"/>
  </r>
  <r>
    <s v="Papciak"/>
    <x v="140"/>
    <x v="3"/>
    <x v="4"/>
    <n v="6"/>
    <n v="3"/>
    <n v="2"/>
    <n v="5"/>
    <n v="35"/>
    <n v="56"/>
    <n v="6"/>
    <n v="84"/>
    <n v="54"/>
    <x v="2"/>
  </r>
  <r>
    <s v="Malanowski"/>
    <x v="110"/>
    <x v="0"/>
    <x v="4"/>
    <n v="5"/>
    <n v="6"/>
    <n v="6"/>
    <n v="3"/>
    <n v="36"/>
    <n v="94"/>
    <n v="52"/>
    <n v="50"/>
    <n v="57"/>
    <x v="7"/>
  </r>
  <r>
    <s v="Osojca"/>
    <x v="141"/>
    <x v="7"/>
    <x v="2"/>
    <n v="2"/>
    <n v="2"/>
    <n v="5"/>
    <n v="6"/>
    <n v="100"/>
    <n v="48"/>
    <n v="88"/>
    <n v="48"/>
    <n v="8"/>
    <x v="3"/>
  </r>
  <r>
    <s v="Szulfer"/>
    <x v="142"/>
    <x v="5"/>
    <x v="2"/>
    <n v="4"/>
    <n v="3"/>
    <n v="5"/>
    <n v="6"/>
    <n v="89"/>
    <n v="70"/>
    <n v="58"/>
    <n v="39"/>
    <n v="43"/>
    <x v="5"/>
  </r>
  <r>
    <s v="Konieczka"/>
    <x v="64"/>
    <x v="0"/>
    <x v="1"/>
    <n v="2"/>
    <n v="2"/>
    <n v="6"/>
    <n v="2"/>
    <n v="21"/>
    <n v="80"/>
    <n v="59"/>
    <n v="35"/>
    <n v="12"/>
    <x v="11"/>
  </r>
  <r>
    <s v="Komasinska"/>
    <x v="64"/>
    <x v="5"/>
    <x v="2"/>
    <n v="2"/>
    <n v="5"/>
    <n v="4"/>
    <n v="4"/>
    <n v="38"/>
    <n v="5"/>
    <n v="69"/>
    <n v="94"/>
    <n v="25"/>
    <x v="3"/>
  </r>
  <r>
    <s v="Gajdecka"/>
    <x v="93"/>
    <x v="2"/>
    <x v="0"/>
    <n v="5"/>
    <n v="4"/>
    <n v="5"/>
    <n v="3"/>
    <n v="24"/>
    <n v="47"/>
    <n v="99"/>
    <n v="64"/>
    <n v="11"/>
    <x v="1"/>
  </r>
  <r>
    <s v="Galikowska"/>
    <x v="93"/>
    <x v="8"/>
    <x v="3"/>
    <n v="2"/>
    <n v="4"/>
    <n v="5"/>
    <n v="4"/>
    <n v="48"/>
    <n v="100"/>
    <n v="7"/>
    <n v="64"/>
    <n v="74"/>
    <x v="3"/>
  </r>
  <r>
    <s v="Piotrowski"/>
    <x v="7"/>
    <x v="2"/>
    <x v="2"/>
    <n v="5"/>
    <n v="2"/>
    <n v="4"/>
    <n v="6"/>
    <n v="46"/>
    <n v="88"/>
    <n v="1"/>
    <n v="49"/>
    <n v="84"/>
    <x v="1"/>
  </r>
  <r>
    <s v="Przestrzelski"/>
    <x v="24"/>
    <x v="8"/>
    <x v="3"/>
    <n v="4"/>
    <n v="4"/>
    <n v="6"/>
    <n v="4"/>
    <n v="77"/>
    <n v="80"/>
    <n v="44"/>
    <n v="96"/>
    <n v="10"/>
    <x v="5"/>
  </r>
  <r>
    <s v="Schmidtke"/>
    <x v="15"/>
    <x v="2"/>
    <x v="2"/>
    <n v="5"/>
    <n v="3"/>
    <n v="5"/>
    <n v="3"/>
    <n v="28"/>
    <n v="5"/>
    <n v="29"/>
    <n v="7"/>
    <n v="19"/>
    <x v="2"/>
  </r>
  <r>
    <s v="Romanowska"/>
    <x v="11"/>
    <x v="0"/>
    <x v="3"/>
    <n v="5"/>
    <n v="4"/>
    <n v="5"/>
    <n v="5"/>
    <n v="100"/>
    <n v="100"/>
    <n v="68"/>
    <n v="69"/>
    <n v="46"/>
    <x v="6"/>
  </r>
  <r>
    <s v="Smoliniec"/>
    <x v="143"/>
    <x v="0"/>
    <x v="1"/>
    <n v="6"/>
    <n v="3"/>
    <n v="4"/>
    <n v="3"/>
    <n v="86"/>
    <n v="20"/>
    <n v="40"/>
    <n v="37"/>
    <n v="24"/>
    <x v="2"/>
  </r>
  <r>
    <s v="Kukulski"/>
    <x v="1"/>
    <x v="2"/>
    <x v="4"/>
    <n v="4"/>
    <n v="3"/>
    <n v="2"/>
    <n v="4"/>
    <n v="37"/>
    <n v="45"/>
    <n v="53"/>
    <n v="100"/>
    <n v="63"/>
    <x v="10"/>
  </r>
  <r>
    <s v="Wakuluk"/>
    <x v="144"/>
    <x v="3"/>
    <x v="4"/>
    <n v="4"/>
    <n v="5"/>
    <n v="2"/>
    <n v="4"/>
    <n v="63"/>
    <n v="100"/>
    <n v="26"/>
    <n v="46"/>
    <n v="85"/>
    <x v="3"/>
  </r>
  <r>
    <s v="Wabiszewska"/>
    <x v="145"/>
    <x v="8"/>
    <x v="2"/>
    <n v="3"/>
    <n v="6"/>
    <n v="3"/>
    <n v="2"/>
    <n v="62"/>
    <n v="92"/>
    <n v="75"/>
    <n v="30"/>
    <n v="86"/>
    <x v="8"/>
  </r>
  <r>
    <s v="Bialowss"/>
    <x v="13"/>
    <x v="4"/>
    <x v="0"/>
    <n v="2"/>
    <n v="4"/>
    <n v="4"/>
    <n v="6"/>
    <n v="16"/>
    <n v="19"/>
    <n v="66"/>
    <n v="96"/>
    <n v="61"/>
    <x v="2"/>
  </r>
  <r>
    <s v="Laskowski"/>
    <x v="56"/>
    <x v="6"/>
    <x v="3"/>
    <n v="4"/>
    <n v="4"/>
    <n v="2"/>
    <n v="2"/>
    <n v="71"/>
    <n v="99"/>
    <n v="56"/>
    <n v="2"/>
    <n v="43"/>
    <x v="11"/>
  </r>
  <r>
    <s v="Gondek"/>
    <x v="88"/>
    <x v="2"/>
    <x v="4"/>
    <n v="6"/>
    <n v="2"/>
    <n v="6"/>
    <n v="5"/>
    <n v="62"/>
    <n v="49"/>
    <n v="45"/>
    <n v="42"/>
    <n v="53"/>
    <x v="6"/>
  </r>
  <r>
    <s v="Górski"/>
    <x v="86"/>
    <x v="7"/>
    <x v="2"/>
    <n v="2"/>
    <n v="5"/>
    <n v="5"/>
    <n v="2"/>
    <n v="44"/>
    <n v="30"/>
    <n v="61"/>
    <n v="13"/>
    <n v="30"/>
    <x v="8"/>
  </r>
  <r>
    <s v="Szlage"/>
    <x v="34"/>
    <x v="3"/>
    <x v="1"/>
    <n v="5"/>
    <n v="3"/>
    <n v="2"/>
    <n v="4"/>
    <n v="55"/>
    <n v="18"/>
    <n v="46"/>
    <n v="82"/>
    <n v="71"/>
    <x v="8"/>
  </r>
  <r>
    <s v="Stiewa"/>
    <x v="146"/>
    <x v="3"/>
    <x v="4"/>
    <n v="5"/>
    <n v="6"/>
    <n v="3"/>
    <n v="3"/>
    <n v="23"/>
    <n v="10"/>
    <n v="99"/>
    <n v="23"/>
    <n v="4"/>
    <x v="1"/>
  </r>
  <r>
    <s v="Janiszewska"/>
    <x v="101"/>
    <x v="3"/>
    <x v="0"/>
    <n v="3"/>
    <n v="5"/>
    <n v="6"/>
    <n v="2"/>
    <n v="72"/>
    <n v="22"/>
    <n v="90"/>
    <n v="8"/>
    <n v="61"/>
    <x v="2"/>
  </r>
  <r>
    <s v="Orlowski"/>
    <x v="42"/>
    <x v="8"/>
    <x v="2"/>
    <n v="6"/>
    <n v="2"/>
    <n v="4"/>
    <n v="6"/>
    <n v="95"/>
    <n v="18"/>
    <n v="32"/>
    <n v="67"/>
    <n v="36"/>
    <x v="5"/>
  </r>
  <r>
    <s v="Kulik"/>
    <x v="147"/>
    <x v="3"/>
    <x v="3"/>
    <n v="5"/>
    <n v="5"/>
    <n v="5"/>
    <n v="3"/>
    <n v="99"/>
    <n v="47"/>
    <n v="3"/>
    <n v="6"/>
    <n v="59"/>
    <x v="5"/>
  </r>
  <r>
    <s v="Szymaniak"/>
    <x v="148"/>
    <x v="3"/>
    <x v="3"/>
    <n v="3"/>
    <n v="4"/>
    <n v="5"/>
    <n v="2"/>
    <n v="97"/>
    <n v="87"/>
    <n v="7"/>
    <n v="93"/>
    <n v="19"/>
    <x v="8"/>
  </r>
  <r>
    <s v="Soja"/>
    <x v="14"/>
    <x v="8"/>
    <x v="1"/>
    <n v="6"/>
    <n v="6"/>
    <n v="2"/>
    <n v="5"/>
    <n v="57"/>
    <n v="44"/>
    <n v="90"/>
    <n v="33"/>
    <n v="78"/>
    <x v="6"/>
  </r>
  <r>
    <s v="Macholla"/>
    <x v="32"/>
    <x v="7"/>
    <x v="0"/>
    <n v="5"/>
    <n v="3"/>
    <n v="2"/>
    <n v="2"/>
    <n v="35"/>
    <n v="82"/>
    <n v="52"/>
    <n v="15"/>
    <n v="51"/>
    <x v="11"/>
  </r>
  <r>
    <s v="Duchcik"/>
    <x v="149"/>
    <x v="5"/>
    <x v="3"/>
    <n v="5"/>
    <n v="6"/>
    <n v="4"/>
    <n v="6"/>
    <n v="19"/>
    <n v="32"/>
    <n v="74"/>
    <n v="31"/>
    <n v="58"/>
    <x v="0"/>
  </r>
  <r>
    <s v="Subocz"/>
    <x v="150"/>
    <x v="0"/>
    <x v="3"/>
    <n v="2"/>
    <n v="2"/>
    <n v="5"/>
    <n v="3"/>
    <n v="45"/>
    <n v="52"/>
    <n v="32"/>
    <n v="42"/>
    <n v="33"/>
    <x v="11"/>
  </r>
  <r>
    <s v="Matusiewicz"/>
    <x v="151"/>
    <x v="2"/>
    <x v="3"/>
    <n v="6"/>
    <n v="2"/>
    <n v="4"/>
    <n v="3"/>
    <n v="78"/>
    <n v="38"/>
    <n v="62"/>
    <n v="45"/>
    <n v="55"/>
    <x v="3"/>
  </r>
  <r>
    <s v="Czapkowski"/>
    <x v="140"/>
    <x v="4"/>
    <x v="0"/>
    <n v="2"/>
    <n v="6"/>
    <n v="2"/>
    <n v="6"/>
    <n v="20"/>
    <n v="92"/>
    <n v="44"/>
    <n v="89"/>
    <n v="79"/>
    <x v="2"/>
  </r>
  <r>
    <s v="Cudzilo"/>
    <x v="39"/>
    <x v="6"/>
    <x v="4"/>
    <n v="2"/>
    <n v="4"/>
    <n v="3"/>
    <n v="3"/>
    <n v="36"/>
    <n v="79"/>
    <n v="62"/>
    <n v="8"/>
    <n v="47"/>
    <x v="11"/>
  </r>
  <r>
    <s v="Frost"/>
    <x v="12"/>
    <x v="0"/>
    <x v="4"/>
    <n v="2"/>
    <n v="4"/>
    <n v="2"/>
    <n v="4"/>
    <n v="24"/>
    <n v="81"/>
    <n v="74"/>
    <n v="4"/>
    <n v="92"/>
    <x v="11"/>
  </r>
  <r>
    <s v="Tylec"/>
    <x v="97"/>
    <x v="8"/>
    <x v="2"/>
    <n v="5"/>
    <n v="6"/>
    <n v="4"/>
    <n v="3"/>
    <n v="68"/>
    <n v="76"/>
    <n v="21"/>
    <n v="59"/>
    <n v="66"/>
    <x v="5"/>
  </r>
  <r>
    <s v="Niewierowska"/>
    <x v="83"/>
    <x v="6"/>
    <x v="2"/>
    <n v="2"/>
    <n v="4"/>
    <n v="4"/>
    <n v="5"/>
    <n v="70"/>
    <n v="34"/>
    <n v="18"/>
    <n v="27"/>
    <n v="70"/>
    <x v="3"/>
  </r>
  <r>
    <s v="Bankowski"/>
    <x v="81"/>
    <x v="7"/>
    <x v="0"/>
    <n v="2"/>
    <n v="4"/>
    <n v="5"/>
    <n v="2"/>
    <n v="9"/>
    <n v="76"/>
    <n v="35"/>
    <n v="83"/>
    <n v="13"/>
    <x v="10"/>
  </r>
  <r>
    <s v="Stopinska"/>
    <x v="146"/>
    <x v="4"/>
    <x v="4"/>
    <n v="4"/>
    <n v="2"/>
    <n v="3"/>
    <n v="2"/>
    <n v="63"/>
    <n v="31"/>
    <n v="2"/>
    <n v="74"/>
    <n v="15"/>
    <x v="15"/>
  </r>
  <r>
    <s v="Odya"/>
    <x v="42"/>
    <x v="6"/>
    <x v="1"/>
    <n v="3"/>
    <n v="5"/>
    <n v="4"/>
    <n v="4"/>
    <n v="15"/>
    <n v="57"/>
    <n v="64"/>
    <n v="60"/>
    <n v="60"/>
    <x v="2"/>
  </r>
  <r>
    <s v="Jaroszek"/>
    <x v="106"/>
    <x v="4"/>
    <x v="0"/>
    <n v="4"/>
    <n v="2"/>
    <n v="2"/>
    <n v="2"/>
    <n v="26"/>
    <n v="6"/>
    <n v="12"/>
    <n v="71"/>
    <n v="85"/>
    <x v="9"/>
  </r>
  <r>
    <s v="Deszcz"/>
    <x v="152"/>
    <x v="3"/>
    <x v="1"/>
    <n v="2"/>
    <n v="4"/>
    <n v="4"/>
    <n v="3"/>
    <n v="3"/>
    <n v="8"/>
    <n v="22"/>
    <n v="75"/>
    <n v="52"/>
    <x v="10"/>
  </r>
  <r>
    <s v="Bujalski"/>
    <x v="153"/>
    <x v="0"/>
    <x v="3"/>
    <n v="2"/>
    <n v="4"/>
    <n v="4"/>
    <n v="4"/>
    <n v="68"/>
    <n v="77"/>
    <n v="39"/>
    <n v="95"/>
    <n v="42"/>
    <x v="8"/>
  </r>
  <r>
    <s v="Kowalina"/>
    <x v="1"/>
    <x v="6"/>
    <x v="0"/>
    <n v="3"/>
    <n v="2"/>
    <n v="5"/>
    <n v="4"/>
    <n v="65"/>
    <n v="42"/>
    <n v="95"/>
    <n v="95"/>
    <n v="95"/>
    <x v="8"/>
  </r>
  <r>
    <s v="Broner"/>
    <x v="21"/>
    <x v="4"/>
    <x v="4"/>
    <n v="2"/>
    <n v="2"/>
    <n v="2"/>
    <n v="4"/>
    <n v="32"/>
    <n v="39"/>
    <n v="61"/>
    <n v="67"/>
    <n v="14"/>
    <x v="9"/>
  </r>
  <r>
    <s v="Kozlowski"/>
    <x v="1"/>
    <x v="2"/>
    <x v="2"/>
    <n v="5"/>
    <n v="6"/>
    <n v="3"/>
    <n v="5"/>
    <n v="7"/>
    <n v="96"/>
    <n v="85"/>
    <n v="8"/>
    <n v="46"/>
    <x v="6"/>
  </r>
  <r>
    <s v="Majsik"/>
    <x v="110"/>
    <x v="1"/>
    <x v="3"/>
    <n v="5"/>
    <n v="5"/>
    <n v="2"/>
    <n v="2"/>
    <n v="35"/>
    <n v="95"/>
    <n v="11"/>
    <n v="36"/>
    <n v="19"/>
    <x v="8"/>
  </r>
  <r>
    <s v="Borkowski"/>
    <x v="154"/>
    <x v="5"/>
    <x v="0"/>
    <n v="4"/>
    <n v="6"/>
    <n v="3"/>
    <n v="4"/>
    <n v="73"/>
    <n v="61"/>
    <n v="49"/>
    <n v="70"/>
    <n v="52"/>
    <x v="1"/>
  </r>
  <r>
    <s v="Górecki"/>
    <x v="47"/>
    <x v="2"/>
    <x v="4"/>
    <n v="5"/>
    <n v="2"/>
    <n v="2"/>
    <n v="6"/>
    <n v="52"/>
    <n v="90"/>
    <n v="95"/>
    <n v="83"/>
    <n v="23"/>
    <x v="3"/>
  </r>
  <r>
    <s v="Zielinski"/>
    <x v="8"/>
    <x v="2"/>
    <x v="3"/>
    <n v="6"/>
    <n v="5"/>
    <n v="6"/>
    <n v="5"/>
    <n v="5"/>
    <n v="84"/>
    <n v="88"/>
    <n v="35"/>
    <n v="40"/>
    <x v="12"/>
  </r>
  <r>
    <s v="Zawisza"/>
    <x v="85"/>
    <x v="3"/>
    <x v="0"/>
    <n v="6"/>
    <n v="2"/>
    <n v="3"/>
    <n v="4"/>
    <n v="53"/>
    <n v="57"/>
    <n v="30"/>
    <n v="7"/>
    <n v="52"/>
    <x v="3"/>
  </r>
  <r>
    <s v="Gerygk"/>
    <x v="47"/>
    <x v="6"/>
    <x v="4"/>
    <n v="4"/>
    <n v="5"/>
    <n v="5"/>
    <n v="4"/>
    <n v="52"/>
    <n v="73"/>
    <n v="12"/>
    <n v="3"/>
    <n v="7"/>
    <x v="5"/>
  </r>
  <r>
    <s v="Gerono"/>
    <x v="44"/>
    <x v="1"/>
    <x v="0"/>
    <n v="3"/>
    <n v="2"/>
    <n v="5"/>
    <n v="5"/>
    <n v="41"/>
    <n v="23"/>
    <n v="84"/>
    <n v="93"/>
    <n v="6"/>
    <x v="3"/>
  </r>
  <r>
    <s v="Dsbkowska"/>
    <x v="111"/>
    <x v="8"/>
    <x v="2"/>
    <n v="4"/>
    <n v="4"/>
    <n v="5"/>
    <n v="5"/>
    <n v="44"/>
    <n v="90"/>
    <n v="71"/>
    <n v="41"/>
    <n v="60"/>
    <x v="5"/>
  </r>
  <r>
    <s v="Lang"/>
    <x v="35"/>
    <x v="0"/>
    <x v="3"/>
    <n v="2"/>
    <n v="4"/>
    <n v="2"/>
    <n v="6"/>
    <n v="27"/>
    <n v="56"/>
    <n v="54"/>
    <n v="99"/>
    <n v="27"/>
    <x v="8"/>
  </r>
  <r>
    <s v="Glowacz"/>
    <x v="47"/>
    <x v="4"/>
    <x v="0"/>
    <n v="5"/>
    <n v="6"/>
    <n v="2"/>
    <n v="5"/>
    <n v="56"/>
    <n v="47"/>
    <n v="34"/>
    <n v="65"/>
    <n v="87"/>
    <x v="5"/>
  </r>
  <r>
    <s v="Olstowska"/>
    <x v="90"/>
    <x v="8"/>
    <x v="3"/>
    <n v="6"/>
    <n v="4"/>
    <n v="6"/>
    <n v="6"/>
    <n v="79"/>
    <n v="52"/>
    <n v="11"/>
    <n v="9"/>
    <n v="83"/>
    <x v="12"/>
  </r>
  <r>
    <s v="Kik"/>
    <x v="59"/>
    <x v="4"/>
    <x v="3"/>
    <n v="5"/>
    <n v="5"/>
    <n v="4"/>
    <n v="4"/>
    <n v="34"/>
    <n v="15"/>
    <n v="40"/>
    <n v="85"/>
    <n v="52"/>
    <x v="5"/>
  </r>
  <r>
    <s v="Chajecki"/>
    <x v="155"/>
    <x v="5"/>
    <x v="2"/>
    <n v="4"/>
    <n v="6"/>
    <n v="6"/>
    <n v="3"/>
    <n v="52"/>
    <n v="36"/>
    <n v="41"/>
    <n v="96"/>
    <n v="66"/>
    <x v="6"/>
  </r>
  <r>
    <s v="Wizniewska"/>
    <x v="74"/>
    <x v="3"/>
    <x v="0"/>
    <n v="6"/>
    <n v="5"/>
    <n v="5"/>
    <n v="3"/>
    <n v="41"/>
    <n v="35"/>
    <n v="54"/>
    <n v="14"/>
    <n v="29"/>
    <x v="6"/>
  </r>
  <r>
    <s v="Szewczyk"/>
    <x v="156"/>
    <x v="3"/>
    <x v="2"/>
    <n v="5"/>
    <n v="5"/>
    <n v="3"/>
    <n v="2"/>
    <n v="25"/>
    <n v="24"/>
    <n v="28"/>
    <n v="21"/>
    <n v="24"/>
    <x v="3"/>
  </r>
  <r>
    <s v="Basek"/>
    <x v="60"/>
    <x v="8"/>
    <x v="0"/>
    <n v="2"/>
    <n v="5"/>
    <n v="2"/>
    <n v="6"/>
    <n v="80"/>
    <n v="86"/>
    <n v="29"/>
    <n v="32"/>
    <n v="85"/>
    <x v="3"/>
  </r>
  <r>
    <s v="Stiburska"/>
    <x v="146"/>
    <x v="6"/>
    <x v="2"/>
    <n v="5"/>
    <n v="6"/>
    <n v="3"/>
    <n v="4"/>
    <n v="68"/>
    <n v="19"/>
    <n v="94"/>
    <n v="92"/>
    <n v="62"/>
    <x v="5"/>
  </r>
  <r>
    <s v="Dreger"/>
    <x v="157"/>
    <x v="6"/>
    <x v="4"/>
    <n v="5"/>
    <n v="2"/>
    <n v="5"/>
    <n v="4"/>
    <n v="74"/>
    <n v="85"/>
    <n v="21"/>
    <n v="33"/>
    <n v="9"/>
    <x v="2"/>
  </r>
  <r>
    <s v="Kowalska"/>
    <x v="21"/>
    <x v="0"/>
    <x v="4"/>
    <n v="3"/>
    <n v="5"/>
    <n v="4"/>
    <n v="6"/>
    <n v="40"/>
    <n v="46"/>
    <n v="1"/>
    <n v="98"/>
    <n v="39"/>
    <x v="5"/>
  </r>
  <r>
    <s v="Sorr"/>
    <x v="128"/>
    <x v="1"/>
    <x v="4"/>
    <n v="2"/>
    <n v="2"/>
    <n v="2"/>
    <n v="2"/>
    <n v="1"/>
    <n v="25"/>
    <n v="33"/>
    <n v="91"/>
    <n v="60"/>
    <x v="14"/>
  </r>
  <r>
    <s v="Marjanski"/>
    <x v="108"/>
    <x v="8"/>
    <x v="2"/>
    <n v="6"/>
    <n v="4"/>
    <n v="4"/>
    <n v="3"/>
    <n v="87"/>
    <n v="50"/>
    <n v="61"/>
    <n v="48"/>
    <n v="86"/>
    <x v="1"/>
  </r>
  <r>
    <s v="Sokolnicka"/>
    <x v="158"/>
    <x v="3"/>
    <x v="1"/>
    <n v="4"/>
    <n v="2"/>
    <n v="4"/>
    <n v="3"/>
    <n v="100"/>
    <n v="74"/>
    <n v="76"/>
    <n v="47"/>
    <n v="29"/>
    <x v="10"/>
  </r>
  <r>
    <s v="Sciebur"/>
    <x v="0"/>
    <x v="5"/>
    <x v="1"/>
    <n v="5"/>
    <n v="2"/>
    <n v="5"/>
    <n v="5"/>
    <n v="59"/>
    <n v="30"/>
    <n v="96"/>
    <n v="53"/>
    <n v="87"/>
    <x v="1"/>
  </r>
  <r>
    <s v="Polubinski"/>
    <x v="24"/>
    <x v="4"/>
    <x v="4"/>
    <n v="6"/>
    <n v="4"/>
    <n v="4"/>
    <n v="6"/>
    <n v="51"/>
    <n v="98"/>
    <n v="20"/>
    <n v="37"/>
    <n v="54"/>
    <x v="7"/>
  </r>
  <r>
    <s v="Ogrodowczyk"/>
    <x v="42"/>
    <x v="1"/>
    <x v="1"/>
    <n v="2"/>
    <n v="6"/>
    <n v="2"/>
    <n v="6"/>
    <n v="75"/>
    <n v="60"/>
    <n v="80"/>
    <n v="86"/>
    <n v="91"/>
    <x v="2"/>
  </r>
  <r>
    <s v="Makarski"/>
    <x v="110"/>
    <x v="3"/>
    <x v="2"/>
    <n v="2"/>
    <n v="6"/>
    <n v="2"/>
    <n v="2"/>
    <n v="28"/>
    <n v="28"/>
    <n v="14"/>
    <n v="52"/>
    <n v="35"/>
    <x v="11"/>
  </r>
  <r>
    <s v="Freitag"/>
    <x v="44"/>
    <x v="2"/>
    <x v="2"/>
    <n v="5"/>
    <n v="5"/>
    <n v="5"/>
    <n v="6"/>
    <n v="63"/>
    <n v="66"/>
    <n v="71"/>
    <n v="11"/>
    <n v="57"/>
    <x v="0"/>
  </r>
  <r>
    <s v="Aftanas"/>
    <x v="58"/>
    <x v="3"/>
    <x v="3"/>
    <n v="5"/>
    <n v="5"/>
    <n v="2"/>
    <n v="6"/>
    <n v="45"/>
    <n v="94"/>
    <n v="45"/>
    <n v="100"/>
    <n v="98"/>
    <x v="5"/>
  </r>
  <r>
    <s v="Polonska"/>
    <x v="159"/>
    <x v="4"/>
    <x v="3"/>
    <n v="4"/>
    <n v="5"/>
    <n v="6"/>
    <n v="3"/>
    <n v="90"/>
    <n v="98"/>
    <n v="10"/>
    <n v="95"/>
    <n v="63"/>
    <x v="5"/>
  </r>
  <r>
    <s v="Piwowarska"/>
    <x v="138"/>
    <x v="1"/>
    <x v="0"/>
    <n v="6"/>
    <n v="5"/>
    <n v="4"/>
    <n v="6"/>
    <n v="3"/>
    <n v="73"/>
    <n v="19"/>
    <n v="42"/>
    <n v="88"/>
    <x v="0"/>
  </r>
  <r>
    <s v="Pomierska"/>
    <x v="159"/>
    <x v="0"/>
    <x v="4"/>
    <n v="3"/>
    <n v="3"/>
    <n v="5"/>
    <n v="2"/>
    <n v="82"/>
    <n v="61"/>
    <n v="59"/>
    <n v="51"/>
    <n v="71"/>
    <x v="10"/>
  </r>
  <r>
    <s v="Kurowska"/>
    <x v="37"/>
    <x v="0"/>
    <x v="3"/>
    <n v="6"/>
    <n v="4"/>
    <n v="2"/>
    <n v="6"/>
    <n v="8"/>
    <n v="13"/>
    <n v="38"/>
    <n v="1"/>
    <n v="39"/>
    <x v="5"/>
  </r>
  <r>
    <s v="Sulek"/>
    <x v="160"/>
    <x v="6"/>
    <x v="4"/>
    <n v="4"/>
    <n v="4"/>
    <n v="4"/>
    <n v="3"/>
    <n v="25"/>
    <n v="86"/>
    <n v="7"/>
    <n v="3"/>
    <n v="94"/>
    <x v="3"/>
  </r>
  <r>
    <s v="Uszkiewicz"/>
    <x v="66"/>
    <x v="4"/>
    <x v="2"/>
    <n v="3"/>
    <n v="3"/>
    <n v="2"/>
    <n v="3"/>
    <n v="53"/>
    <n v="53"/>
    <n v="15"/>
    <n v="53"/>
    <n v="80"/>
    <x v="15"/>
  </r>
  <r>
    <s v="Wentland"/>
    <x v="161"/>
    <x v="8"/>
    <x v="2"/>
    <n v="4"/>
    <n v="2"/>
    <n v="6"/>
    <n v="4"/>
    <n v="22"/>
    <n v="48"/>
    <n v="26"/>
    <n v="43"/>
    <n v="10"/>
    <x v="2"/>
  </r>
  <r>
    <s v="Zebala"/>
    <x v="8"/>
    <x v="8"/>
    <x v="4"/>
    <n v="4"/>
    <n v="3"/>
    <n v="2"/>
    <n v="5"/>
    <n v="90"/>
    <n v="97"/>
    <n v="7"/>
    <n v="59"/>
    <n v="100"/>
    <x v="8"/>
  </r>
  <r>
    <s v="Chudzik"/>
    <x v="60"/>
    <x v="6"/>
    <x v="4"/>
    <n v="4"/>
    <n v="5"/>
    <n v="4"/>
    <n v="2"/>
    <n v="9"/>
    <n v="47"/>
    <n v="56"/>
    <n v="89"/>
    <n v="55"/>
    <x v="3"/>
  </r>
  <r>
    <s v="Jedrzejewski"/>
    <x v="61"/>
    <x v="6"/>
    <x v="4"/>
    <n v="2"/>
    <n v="6"/>
    <n v="4"/>
    <n v="3"/>
    <n v="47"/>
    <n v="8"/>
    <n v="77"/>
    <n v="85"/>
    <n v="10"/>
    <x v="3"/>
  </r>
  <r>
    <s v="Hajdamowicz"/>
    <x v="73"/>
    <x v="6"/>
    <x v="3"/>
    <n v="4"/>
    <n v="4"/>
    <n v="5"/>
    <n v="3"/>
    <n v="59"/>
    <n v="89"/>
    <n v="32"/>
    <n v="80"/>
    <n v="38"/>
    <x v="2"/>
  </r>
  <r>
    <s v="Ropel"/>
    <x v="56"/>
    <x v="2"/>
    <x v="3"/>
    <n v="5"/>
    <n v="4"/>
    <n v="6"/>
    <n v="2"/>
    <n v="60"/>
    <n v="31"/>
    <n v="86"/>
    <n v="76"/>
    <n v="64"/>
    <x v="1"/>
  </r>
  <r>
    <s v="Budzynski"/>
    <x v="162"/>
    <x v="8"/>
    <x v="0"/>
    <n v="3"/>
    <n v="5"/>
    <n v="5"/>
    <n v="5"/>
    <n v="53"/>
    <n v="78"/>
    <n v="73"/>
    <n v="89"/>
    <n v="32"/>
    <x v="5"/>
  </r>
  <r>
    <s v="Zbieska"/>
    <x v="41"/>
    <x v="0"/>
    <x v="0"/>
    <n v="2"/>
    <n v="2"/>
    <n v="2"/>
    <n v="6"/>
    <n v="88"/>
    <n v="43"/>
    <n v="91"/>
    <n v="4"/>
    <n v="78"/>
    <x v="11"/>
  </r>
  <r>
    <s v="Skrzynska"/>
    <x v="19"/>
    <x v="5"/>
    <x v="3"/>
    <n v="4"/>
    <n v="6"/>
    <n v="4"/>
    <n v="2"/>
    <n v="4"/>
    <n v="97"/>
    <n v="75"/>
    <n v="86"/>
    <n v="10"/>
    <x v="2"/>
  </r>
  <r>
    <s v="Karmazyn"/>
    <x v="163"/>
    <x v="1"/>
    <x v="0"/>
    <n v="3"/>
    <n v="6"/>
    <n v="3"/>
    <n v="2"/>
    <n v="28"/>
    <n v="75"/>
    <n v="15"/>
    <n v="6"/>
    <n v="33"/>
    <x v="8"/>
  </r>
  <r>
    <s v="Bienkowska"/>
    <x v="37"/>
    <x v="6"/>
    <x v="4"/>
    <n v="4"/>
    <n v="6"/>
    <n v="5"/>
    <n v="5"/>
    <n v="29"/>
    <n v="92"/>
    <n v="99"/>
    <n v="79"/>
    <n v="8"/>
    <x v="7"/>
  </r>
  <r>
    <s v="Chabowski"/>
    <x v="78"/>
    <x v="7"/>
    <x v="3"/>
    <n v="3"/>
    <n v="2"/>
    <n v="3"/>
    <n v="6"/>
    <n v="59"/>
    <n v="29"/>
    <n v="92"/>
    <n v="96"/>
    <n v="77"/>
    <x v="8"/>
  </r>
  <r>
    <s v="Krol"/>
    <x v="27"/>
    <x v="0"/>
    <x v="1"/>
    <n v="6"/>
    <n v="5"/>
    <n v="4"/>
    <n v="3"/>
    <n v="98"/>
    <n v="79"/>
    <n v="65"/>
    <n v="41"/>
    <n v="48"/>
    <x v="5"/>
  </r>
  <r>
    <s v="Markiewicz"/>
    <x v="164"/>
    <x v="7"/>
    <x v="4"/>
    <n v="6"/>
    <n v="5"/>
    <n v="6"/>
    <n v="3"/>
    <n v="74"/>
    <n v="25"/>
    <n v="78"/>
    <n v="6"/>
    <n v="69"/>
    <x v="7"/>
  </r>
  <r>
    <s v="Dalek"/>
    <x v="78"/>
    <x v="8"/>
    <x v="4"/>
    <n v="4"/>
    <n v="5"/>
    <n v="2"/>
    <n v="5"/>
    <n v="12"/>
    <n v="96"/>
    <n v="66"/>
    <n v="17"/>
    <n v="86"/>
    <x v="2"/>
  </r>
  <r>
    <s v="Romanowska"/>
    <x v="95"/>
    <x v="8"/>
    <x v="3"/>
    <n v="5"/>
    <n v="3"/>
    <n v="2"/>
    <n v="2"/>
    <n v="53"/>
    <n v="89"/>
    <n v="16"/>
    <n v="27"/>
    <n v="62"/>
    <x v="11"/>
  </r>
  <r>
    <s v="Klos"/>
    <x v="117"/>
    <x v="6"/>
    <x v="2"/>
    <n v="6"/>
    <n v="4"/>
    <n v="6"/>
    <n v="6"/>
    <n v="90"/>
    <n v="31"/>
    <n v="75"/>
    <n v="1"/>
    <n v="58"/>
    <x v="12"/>
  </r>
  <r>
    <s v="Kedzierski"/>
    <x v="117"/>
    <x v="0"/>
    <x v="2"/>
    <n v="3"/>
    <n v="4"/>
    <n v="2"/>
    <n v="4"/>
    <n v="92"/>
    <n v="47"/>
    <n v="27"/>
    <n v="40"/>
    <n v="35"/>
    <x v="10"/>
  </r>
  <r>
    <s v="Irek"/>
    <x v="55"/>
    <x v="4"/>
    <x v="0"/>
    <n v="3"/>
    <n v="2"/>
    <n v="3"/>
    <n v="5"/>
    <n v="57"/>
    <n v="67"/>
    <n v="51"/>
    <n v="92"/>
    <n v="72"/>
    <x v="10"/>
  </r>
  <r>
    <s v="Smal"/>
    <x v="122"/>
    <x v="0"/>
    <x v="1"/>
    <n v="3"/>
    <n v="6"/>
    <n v="6"/>
    <n v="4"/>
    <n v="74"/>
    <n v="60"/>
    <n v="83"/>
    <n v="39"/>
    <n v="97"/>
    <x v="6"/>
  </r>
  <r>
    <s v="Muczynski"/>
    <x v="165"/>
    <x v="1"/>
    <x v="1"/>
    <n v="2"/>
    <n v="3"/>
    <n v="2"/>
    <n v="3"/>
    <n v="21"/>
    <n v="16"/>
    <n v="9"/>
    <n v="49"/>
    <n v="47"/>
    <x v="9"/>
  </r>
  <r>
    <s v="Butajlo"/>
    <x v="81"/>
    <x v="2"/>
    <x v="2"/>
    <n v="5"/>
    <n v="6"/>
    <n v="2"/>
    <n v="4"/>
    <n v="73"/>
    <n v="70"/>
    <n v="71"/>
    <n v="84"/>
    <n v="81"/>
    <x v="1"/>
  </r>
  <r>
    <s v="Kass"/>
    <x v="118"/>
    <x v="7"/>
    <x v="0"/>
    <n v="6"/>
    <n v="4"/>
    <n v="5"/>
    <n v="2"/>
    <n v="44"/>
    <n v="8"/>
    <n v="100"/>
    <n v="54"/>
    <n v="77"/>
    <x v="1"/>
  </r>
  <r>
    <s v="Jenda"/>
    <x v="61"/>
    <x v="4"/>
    <x v="2"/>
    <n v="5"/>
    <n v="4"/>
    <n v="3"/>
    <n v="2"/>
    <n v="78"/>
    <n v="17"/>
    <n v="48"/>
    <n v="42"/>
    <n v="85"/>
    <x v="8"/>
  </r>
  <r>
    <s v="Markowski"/>
    <x v="166"/>
    <x v="0"/>
    <x v="2"/>
    <n v="6"/>
    <n v="2"/>
    <n v="5"/>
    <n v="2"/>
    <n v="72"/>
    <n v="53"/>
    <n v="43"/>
    <n v="72"/>
    <n v="52"/>
    <x v="3"/>
  </r>
  <r>
    <s v="Mľdry"/>
    <x v="71"/>
    <x v="1"/>
    <x v="3"/>
    <n v="6"/>
    <n v="2"/>
    <n v="5"/>
    <n v="4"/>
    <n v="15"/>
    <n v="64"/>
    <n v="20"/>
    <n v="59"/>
    <n v="52"/>
    <x v="1"/>
  </r>
  <r>
    <s v="Ostwald"/>
    <x v="133"/>
    <x v="5"/>
    <x v="4"/>
    <n v="3"/>
    <n v="3"/>
    <n v="2"/>
    <n v="6"/>
    <n v="35"/>
    <n v="20"/>
    <n v="46"/>
    <n v="84"/>
    <n v="11"/>
    <x v="8"/>
  </r>
  <r>
    <s v="Begdon"/>
    <x v="77"/>
    <x v="0"/>
    <x v="4"/>
    <n v="2"/>
    <n v="5"/>
    <n v="6"/>
    <n v="2"/>
    <n v="87"/>
    <n v="18"/>
    <n v="93"/>
    <n v="62"/>
    <n v="95"/>
    <x v="3"/>
  </r>
  <r>
    <s v="Panfil"/>
    <x v="123"/>
    <x v="4"/>
    <x v="4"/>
    <n v="4"/>
    <n v="3"/>
    <n v="3"/>
    <n v="2"/>
    <n v="72"/>
    <n v="79"/>
    <n v="98"/>
    <n v="86"/>
    <n v="31"/>
    <x v="11"/>
  </r>
  <r>
    <s v="Wnuczynska"/>
    <x v="54"/>
    <x v="8"/>
    <x v="2"/>
    <n v="3"/>
    <n v="3"/>
    <n v="5"/>
    <n v="4"/>
    <n v="71"/>
    <n v="68"/>
    <n v="38"/>
    <n v="8"/>
    <n v="98"/>
    <x v="3"/>
  </r>
  <r>
    <s v="Rychter"/>
    <x v="11"/>
    <x v="2"/>
    <x v="4"/>
    <n v="2"/>
    <n v="3"/>
    <n v="4"/>
    <n v="4"/>
    <n v="96"/>
    <n v="47"/>
    <n v="90"/>
    <n v="24"/>
    <n v="96"/>
    <x v="10"/>
  </r>
  <r>
    <s v="Gasinski"/>
    <x v="44"/>
    <x v="8"/>
    <x v="2"/>
    <n v="3"/>
    <n v="3"/>
    <n v="4"/>
    <n v="5"/>
    <n v="18"/>
    <n v="94"/>
    <n v="29"/>
    <n v="50"/>
    <n v="54"/>
    <x v="3"/>
  </r>
  <r>
    <s v="Toczek"/>
    <x v="82"/>
    <x v="0"/>
    <x v="3"/>
    <n v="5"/>
    <n v="6"/>
    <n v="2"/>
    <n v="5"/>
    <n v="47"/>
    <n v="34"/>
    <n v="86"/>
    <n v="56"/>
    <n v="39"/>
    <x v="5"/>
  </r>
  <r>
    <s v="Sokolowska"/>
    <x v="128"/>
    <x v="1"/>
    <x v="3"/>
    <n v="5"/>
    <n v="2"/>
    <n v="6"/>
    <n v="6"/>
    <n v="6"/>
    <n v="88"/>
    <n v="24"/>
    <n v="3"/>
    <n v="43"/>
    <x v="6"/>
  </r>
  <r>
    <s v="Zawizlak"/>
    <x v="85"/>
    <x v="2"/>
    <x v="0"/>
    <n v="3"/>
    <n v="6"/>
    <n v="2"/>
    <n v="6"/>
    <n v="87"/>
    <n v="54"/>
    <n v="69"/>
    <n v="96"/>
    <n v="7"/>
    <x v="1"/>
  </r>
  <r>
    <s v="Golunska"/>
    <x v="88"/>
    <x v="2"/>
    <x v="2"/>
    <n v="2"/>
    <n v="4"/>
    <n v="6"/>
    <n v="6"/>
    <n v="99"/>
    <n v="51"/>
    <n v="25"/>
    <n v="89"/>
    <n v="73"/>
    <x v="5"/>
  </r>
  <r>
    <s v="Piskor"/>
    <x v="167"/>
    <x v="0"/>
    <x v="0"/>
    <n v="6"/>
    <n v="5"/>
    <n v="2"/>
    <n v="4"/>
    <n v="72"/>
    <n v="33"/>
    <n v="40"/>
    <n v="62"/>
    <n v="19"/>
    <x v="1"/>
  </r>
  <r>
    <s v="Szumala"/>
    <x v="168"/>
    <x v="0"/>
    <x v="0"/>
    <n v="2"/>
    <n v="6"/>
    <n v="2"/>
    <n v="5"/>
    <n v="57"/>
    <n v="88"/>
    <n v="53"/>
    <n v="42"/>
    <n v="49"/>
    <x v="3"/>
  </r>
  <r>
    <s v="Jakuszewska"/>
    <x v="101"/>
    <x v="5"/>
    <x v="0"/>
    <n v="2"/>
    <n v="2"/>
    <n v="4"/>
    <n v="2"/>
    <n v="68"/>
    <n v="81"/>
    <n v="24"/>
    <n v="15"/>
    <n v="48"/>
    <x v="9"/>
  </r>
  <r>
    <s v="Jezierska"/>
    <x v="31"/>
    <x v="4"/>
    <x v="0"/>
    <n v="3"/>
    <n v="2"/>
    <n v="3"/>
    <n v="3"/>
    <n v="43"/>
    <n v="36"/>
    <n v="9"/>
    <n v="88"/>
    <n v="44"/>
    <x v="15"/>
  </r>
  <r>
    <s v="Kisiela"/>
    <x v="117"/>
    <x v="7"/>
    <x v="1"/>
    <n v="2"/>
    <n v="2"/>
    <n v="3"/>
    <n v="3"/>
    <n v="69"/>
    <n v="17"/>
    <n v="84"/>
    <n v="87"/>
    <n v="56"/>
    <x v="9"/>
  </r>
  <r>
    <s v="Macierzynska"/>
    <x v="9"/>
    <x v="0"/>
    <x v="1"/>
    <n v="6"/>
    <n v="3"/>
    <n v="2"/>
    <n v="5"/>
    <n v="25"/>
    <n v="23"/>
    <n v="92"/>
    <n v="37"/>
    <n v="40"/>
    <x v="2"/>
  </r>
  <r>
    <s v="Sosnowski"/>
    <x v="81"/>
    <x v="2"/>
    <x v="0"/>
    <n v="6"/>
    <n v="4"/>
    <n v="3"/>
    <n v="2"/>
    <n v="12"/>
    <n v="56"/>
    <n v="75"/>
    <n v="76"/>
    <n v="41"/>
    <x v="3"/>
  </r>
  <r>
    <s v="Winiarczyk"/>
    <x v="74"/>
    <x v="3"/>
    <x v="4"/>
    <n v="5"/>
    <n v="6"/>
    <n v="2"/>
    <n v="5"/>
    <n v="39"/>
    <n v="77"/>
    <n v="37"/>
    <n v="72"/>
    <n v="32"/>
    <x v="5"/>
  </r>
  <r>
    <s v="Bialkowski"/>
    <x v="13"/>
    <x v="5"/>
    <x v="2"/>
    <n v="5"/>
    <n v="6"/>
    <n v="2"/>
    <n v="5"/>
    <n v="53"/>
    <n v="25"/>
    <n v="62"/>
    <n v="74"/>
    <n v="81"/>
    <x v="5"/>
  </r>
  <r>
    <s v="Lehmann"/>
    <x v="25"/>
    <x v="1"/>
    <x v="1"/>
    <n v="3"/>
    <n v="6"/>
    <n v="4"/>
    <n v="2"/>
    <n v="11"/>
    <n v="8"/>
    <n v="29"/>
    <n v="7"/>
    <n v="38"/>
    <x v="3"/>
  </r>
  <r>
    <s v="Gnacinski"/>
    <x v="47"/>
    <x v="8"/>
    <x v="0"/>
    <n v="6"/>
    <n v="4"/>
    <n v="6"/>
    <n v="2"/>
    <n v="62"/>
    <n v="31"/>
    <n v="64"/>
    <n v="1"/>
    <n v="25"/>
    <x v="5"/>
  </r>
  <r>
    <s v="Marchewicz"/>
    <x v="169"/>
    <x v="6"/>
    <x v="0"/>
    <n v="6"/>
    <n v="3"/>
    <n v="2"/>
    <n v="3"/>
    <n v="24"/>
    <n v="33"/>
    <n v="90"/>
    <n v="28"/>
    <n v="23"/>
    <x v="8"/>
  </r>
  <r>
    <s v="Zurowski"/>
    <x v="8"/>
    <x v="3"/>
    <x v="1"/>
    <n v="5"/>
    <n v="6"/>
    <n v="5"/>
    <n v="4"/>
    <n v="92"/>
    <n v="67"/>
    <n v="92"/>
    <n v="79"/>
    <n v="81"/>
    <x v="7"/>
  </r>
  <r>
    <s v="Morawski"/>
    <x v="170"/>
    <x v="3"/>
    <x v="2"/>
    <n v="4"/>
    <n v="2"/>
    <n v="6"/>
    <n v="6"/>
    <n v="21"/>
    <n v="40"/>
    <n v="18"/>
    <n v="81"/>
    <n v="88"/>
    <x v="5"/>
  </r>
  <r>
    <s v="Sitarska"/>
    <x v="171"/>
    <x v="4"/>
    <x v="4"/>
    <n v="3"/>
    <n v="6"/>
    <n v="5"/>
    <n v="4"/>
    <n v="78"/>
    <n v="1"/>
    <n v="9"/>
    <n v="33"/>
    <n v="81"/>
    <x v="5"/>
  </r>
  <r>
    <s v="Bianga"/>
    <x v="77"/>
    <x v="2"/>
    <x v="4"/>
    <n v="3"/>
    <n v="4"/>
    <n v="5"/>
    <n v="4"/>
    <n v="65"/>
    <n v="19"/>
    <n v="19"/>
    <n v="8"/>
    <n v="20"/>
    <x v="2"/>
  </r>
  <r>
    <s v="Jank"/>
    <x v="101"/>
    <x v="7"/>
    <x v="4"/>
    <n v="2"/>
    <n v="5"/>
    <n v="5"/>
    <n v="4"/>
    <n v="60"/>
    <n v="79"/>
    <n v="51"/>
    <n v="40"/>
    <n v="16"/>
    <x v="2"/>
  </r>
  <r>
    <s v="Janukowicz"/>
    <x v="101"/>
    <x v="3"/>
    <x v="4"/>
    <n v="3"/>
    <n v="3"/>
    <n v="6"/>
    <n v="3"/>
    <n v="79"/>
    <n v="21"/>
    <n v="41"/>
    <n v="39"/>
    <n v="74"/>
    <x v="3"/>
  </r>
  <r>
    <s v="Richter"/>
    <x v="11"/>
    <x v="1"/>
    <x v="4"/>
    <n v="6"/>
    <n v="6"/>
    <n v="6"/>
    <n v="5"/>
    <n v="27"/>
    <n v="93"/>
    <n v="10"/>
    <n v="43"/>
    <n v="28"/>
    <x v="13"/>
  </r>
  <r>
    <s v="Zarzeczanski"/>
    <x v="40"/>
    <x v="3"/>
    <x v="0"/>
    <n v="6"/>
    <n v="5"/>
    <n v="4"/>
    <n v="4"/>
    <n v="44"/>
    <n v="95"/>
    <n v="15"/>
    <n v="66"/>
    <n v="82"/>
    <x v="6"/>
  </r>
  <r>
    <s v="Jasik"/>
    <x v="101"/>
    <x v="0"/>
    <x v="1"/>
    <n v="6"/>
    <n v="2"/>
    <n v="4"/>
    <n v="3"/>
    <n v="15"/>
    <n v="15"/>
    <n v="58"/>
    <n v="15"/>
    <n v="87"/>
    <x v="3"/>
  </r>
  <r>
    <s v="Krawiec"/>
    <x v="1"/>
    <x v="6"/>
    <x v="1"/>
    <n v="6"/>
    <n v="3"/>
    <n v="6"/>
    <n v="2"/>
    <n v="69"/>
    <n v="78"/>
    <n v="32"/>
    <n v="73"/>
    <n v="93"/>
    <x v="1"/>
  </r>
  <r>
    <s v="Olszowka"/>
    <x v="172"/>
    <x v="1"/>
    <x v="2"/>
    <n v="4"/>
    <n v="6"/>
    <n v="3"/>
    <n v="6"/>
    <n v="14"/>
    <n v="42"/>
    <n v="40"/>
    <n v="48"/>
    <n v="35"/>
    <x v="6"/>
  </r>
  <r>
    <s v="Wieruszewski"/>
    <x v="30"/>
    <x v="3"/>
    <x v="4"/>
    <n v="5"/>
    <n v="6"/>
    <n v="3"/>
    <n v="3"/>
    <n v="90"/>
    <n v="70"/>
    <n v="84"/>
    <n v="62"/>
    <n v="20"/>
    <x v="1"/>
  </r>
  <r>
    <s v="Jarosz"/>
    <x v="106"/>
    <x v="5"/>
    <x v="1"/>
    <n v="4"/>
    <n v="3"/>
    <n v="3"/>
    <n v="6"/>
    <n v="79"/>
    <n v="71"/>
    <n v="89"/>
    <n v="26"/>
    <n v="96"/>
    <x v="2"/>
  </r>
  <r>
    <s v="Daczkowska"/>
    <x v="111"/>
    <x v="3"/>
    <x v="3"/>
    <n v="6"/>
    <n v="3"/>
    <n v="4"/>
    <n v="2"/>
    <n v="45"/>
    <n v="46"/>
    <n v="47"/>
    <n v="70"/>
    <n v="56"/>
    <x v="3"/>
  </r>
  <r>
    <s v="Kurowska"/>
    <x v="93"/>
    <x v="4"/>
    <x v="3"/>
    <n v="6"/>
    <n v="6"/>
    <n v="5"/>
    <n v="3"/>
    <n v="100"/>
    <n v="44"/>
    <n v="54"/>
    <n v="75"/>
    <n v="64"/>
    <x v="7"/>
  </r>
  <r>
    <s v="Jablonski"/>
    <x v="28"/>
    <x v="3"/>
    <x v="1"/>
    <n v="5"/>
    <n v="2"/>
    <n v="2"/>
    <n v="2"/>
    <n v="74"/>
    <n v="70"/>
    <n v="43"/>
    <n v="43"/>
    <n v="37"/>
    <x v="15"/>
  </r>
  <r>
    <s v="Bastian"/>
    <x v="173"/>
    <x v="2"/>
    <x v="2"/>
    <n v="3"/>
    <n v="4"/>
    <n v="5"/>
    <n v="5"/>
    <n v="78"/>
    <n v="45"/>
    <n v="23"/>
    <n v="91"/>
    <n v="58"/>
    <x v="1"/>
  </r>
  <r>
    <s v="Lsczynska"/>
    <x v="9"/>
    <x v="6"/>
    <x v="3"/>
    <n v="3"/>
    <n v="6"/>
    <n v="6"/>
    <n v="3"/>
    <n v="23"/>
    <n v="16"/>
    <n v="85"/>
    <n v="82"/>
    <n v="75"/>
    <x v="5"/>
  </r>
  <r>
    <s v="Szubiga"/>
    <x v="69"/>
    <x v="5"/>
    <x v="4"/>
    <n v="5"/>
    <n v="2"/>
    <n v="6"/>
    <n v="6"/>
    <n v="62"/>
    <n v="89"/>
    <n v="20"/>
    <n v="56"/>
    <n v="80"/>
    <x v="6"/>
  </r>
  <r>
    <s v="Winiarski"/>
    <x v="30"/>
    <x v="4"/>
    <x v="1"/>
    <n v="5"/>
    <n v="6"/>
    <n v="2"/>
    <n v="4"/>
    <n v="22"/>
    <n v="29"/>
    <n v="31"/>
    <n v="9"/>
    <n v="56"/>
    <x v="1"/>
  </r>
  <r>
    <s v="Mazurowski"/>
    <x v="151"/>
    <x v="2"/>
    <x v="2"/>
    <n v="4"/>
    <n v="5"/>
    <n v="2"/>
    <n v="4"/>
    <n v="30"/>
    <n v="10"/>
    <n v="78"/>
    <n v="57"/>
    <n v="67"/>
    <x v="3"/>
  </r>
  <r>
    <s v="Olewnik"/>
    <x v="90"/>
    <x v="1"/>
    <x v="1"/>
    <n v="4"/>
    <n v="6"/>
    <n v="2"/>
    <n v="2"/>
    <n v="29"/>
    <n v="64"/>
    <n v="39"/>
    <n v="62"/>
    <n v="1"/>
    <x v="8"/>
  </r>
  <r>
    <s v="Kruz"/>
    <x v="35"/>
    <x v="8"/>
    <x v="4"/>
    <n v="2"/>
    <n v="3"/>
    <n v="5"/>
    <n v="4"/>
    <n v="32"/>
    <n v="80"/>
    <n v="47"/>
    <n v="98"/>
    <n v="30"/>
    <x v="8"/>
  </r>
  <r>
    <s v="Rutkowski"/>
    <x v="58"/>
    <x v="8"/>
    <x v="3"/>
    <n v="2"/>
    <n v="3"/>
    <n v="2"/>
    <n v="6"/>
    <n v="81"/>
    <n v="8"/>
    <n v="48"/>
    <n v="7"/>
    <n v="21"/>
    <x v="10"/>
  </r>
  <r>
    <m/>
    <x v="174"/>
    <x v="9"/>
    <x v="5"/>
    <m/>
    <m/>
    <m/>
    <m/>
    <m/>
    <m/>
    <m/>
    <m/>
    <m/>
    <x v="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s v="Swistek"/>
    <s v="Damian"/>
    <n v="0"/>
    <n v="4"/>
    <x v="0"/>
    <x v="0"/>
    <x v="0"/>
    <x v="0"/>
    <n v="62"/>
    <n v="13"/>
    <n v="26"/>
    <n v="67"/>
    <n v="62"/>
  </r>
  <r>
    <s v="Kowalik"/>
    <s v="Mateusz"/>
    <n v="7"/>
    <n v="4"/>
    <x v="0"/>
    <x v="1"/>
    <x v="1"/>
    <x v="0"/>
    <n v="90"/>
    <n v="8"/>
    <n v="21"/>
    <n v="52"/>
    <n v="33"/>
  </r>
  <r>
    <s v="Hintzke"/>
    <s v="Nikola"/>
    <n v="7"/>
    <n v="4"/>
    <x v="0"/>
    <x v="2"/>
    <x v="0"/>
    <x v="1"/>
    <n v="96"/>
    <n v="99"/>
    <n v="16"/>
    <n v="85"/>
    <n v="65"/>
  </r>
  <r>
    <s v="Grzelecki"/>
    <s v="Oliwier"/>
    <n v="8"/>
    <n v="6"/>
    <x v="0"/>
    <x v="3"/>
    <x v="2"/>
    <x v="1"/>
    <n v="17"/>
    <n v="100"/>
    <n v="100"/>
    <n v="100"/>
    <n v="31"/>
  </r>
  <r>
    <s v="Hinz"/>
    <s v="Nikola"/>
    <n v="5"/>
    <n v="4"/>
    <x v="1"/>
    <x v="3"/>
    <x v="1"/>
    <x v="2"/>
    <n v="20"/>
    <n v="28"/>
    <n v="58"/>
    <n v="86"/>
    <n v="48"/>
  </r>
  <r>
    <s v="Wasiluk"/>
    <s v="Bartlomiej"/>
    <n v="7"/>
    <n v="3"/>
    <x v="1"/>
    <x v="1"/>
    <x v="3"/>
    <x v="3"/>
    <n v="77"/>
    <n v="10"/>
    <n v="11"/>
    <n v="72"/>
    <n v="78"/>
  </r>
  <r>
    <s v="Wasilewski"/>
    <s v="Bartlomiej"/>
    <n v="8"/>
    <n v="6"/>
    <x v="2"/>
    <x v="0"/>
    <x v="1"/>
    <x v="4"/>
    <n v="75"/>
    <n v="25"/>
    <n v="5"/>
    <n v="3"/>
    <n v="58"/>
  </r>
  <r>
    <s v="Silakowski"/>
    <s v="Henryk"/>
    <n v="6"/>
    <n v="6"/>
    <x v="1"/>
    <x v="0"/>
    <x v="1"/>
    <x v="3"/>
    <n v="12"/>
    <n v="17"/>
    <n v="14"/>
    <n v="4"/>
    <n v="3"/>
  </r>
  <r>
    <s v="Kaftan"/>
    <s v="Monika"/>
    <n v="1"/>
    <n v="6"/>
    <x v="2"/>
    <x v="1"/>
    <x v="2"/>
    <x v="0"/>
    <n v="1"/>
    <n v="3"/>
    <n v="69"/>
    <n v="89"/>
    <n v="10"/>
  </r>
  <r>
    <s v="Pettka"/>
    <s v="Jan"/>
    <n v="0"/>
    <n v="5"/>
    <x v="3"/>
    <x v="2"/>
    <x v="0"/>
    <x v="2"/>
    <n v="28"/>
    <n v="53"/>
    <n v="38"/>
    <n v="63"/>
    <n v="70"/>
  </r>
  <r>
    <s v="Zygmunt"/>
    <s v="Adam"/>
    <n v="4"/>
    <n v="3"/>
    <x v="3"/>
    <x v="2"/>
    <x v="0"/>
    <x v="4"/>
    <n v="77"/>
    <n v="8"/>
    <n v="71"/>
    <n v="88"/>
    <n v="41"/>
  </r>
  <r>
    <s v="Lukasik"/>
    <s v="Magdalena"/>
    <n v="4"/>
    <n v="6"/>
    <x v="4"/>
    <x v="2"/>
    <x v="2"/>
    <x v="0"/>
    <n v="83"/>
    <n v="27"/>
    <n v="79"/>
    <n v="20"/>
    <n v="43"/>
  </r>
  <r>
    <s v="Hanczarek"/>
    <s v="Olivier"/>
    <n v="1"/>
    <n v="3"/>
    <x v="2"/>
    <x v="4"/>
    <x v="2"/>
    <x v="4"/>
    <n v="16"/>
    <n v="43"/>
    <n v="92"/>
    <n v="54"/>
    <n v="27"/>
  </r>
  <r>
    <s v="Samulczyk"/>
    <s v="Julia"/>
    <n v="6"/>
    <n v="6"/>
    <x v="4"/>
    <x v="4"/>
    <x v="3"/>
    <x v="0"/>
    <n v="11"/>
    <n v="36"/>
    <n v="4"/>
    <n v="41"/>
    <n v="62"/>
  </r>
  <r>
    <s v="Rutkiewicz"/>
    <s v="Julia"/>
    <n v="5"/>
    <n v="2"/>
    <x v="0"/>
    <x v="1"/>
    <x v="2"/>
    <x v="1"/>
    <n v="80"/>
    <n v="75"/>
    <n v="60"/>
    <n v="54"/>
    <n v="69"/>
  </r>
  <r>
    <s v="Bialaszewski"/>
    <s v="Piotr"/>
    <n v="8"/>
    <n v="6"/>
    <x v="0"/>
    <x v="4"/>
    <x v="4"/>
    <x v="1"/>
    <n v="22"/>
    <n v="46"/>
    <n v="36"/>
    <n v="35"/>
    <n v="91"/>
  </r>
  <r>
    <s v="Berezniewicz"/>
    <s v="Wiktor"/>
    <n v="2"/>
    <n v="5"/>
    <x v="3"/>
    <x v="0"/>
    <x v="0"/>
    <x v="3"/>
    <n v="47"/>
    <n v="30"/>
    <n v="2"/>
    <n v="45"/>
    <n v="76"/>
  </r>
  <r>
    <s v="Sobol"/>
    <s v="Filip"/>
    <n v="8"/>
    <n v="4"/>
    <x v="3"/>
    <x v="3"/>
    <x v="0"/>
    <x v="4"/>
    <n v="23"/>
    <n v="49"/>
    <n v="16"/>
    <n v="3"/>
    <n v="81"/>
  </r>
  <r>
    <s v="Kowalczyk"/>
    <s v="Mateusz"/>
    <n v="1"/>
    <n v="6"/>
    <x v="2"/>
    <x v="2"/>
    <x v="2"/>
    <x v="4"/>
    <n v="14"/>
    <n v="20"/>
    <n v="14"/>
    <n v="64"/>
    <n v="55"/>
  </r>
  <r>
    <s v="Senger"/>
    <s v="Joanna"/>
    <n v="5"/>
    <n v="4"/>
    <x v="3"/>
    <x v="4"/>
    <x v="2"/>
    <x v="0"/>
    <n v="98"/>
    <n v="48"/>
    <n v="6"/>
    <n v="70"/>
    <n v="6"/>
  </r>
  <r>
    <s v="Sadowska"/>
    <s v="Julia"/>
    <n v="3"/>
    <n v="3"/>
    <x v="1"/>
    <x v="4"/>
    <x v="2"/>
    <x v="4"/>
    <n v="38"/>
    <n v="71"/>
    <n v="35"/>
    <n v="95"/>
    <n v="84"/>
  </r>
  <r>
    <s v="Wojcicki"/>
    <s v="Aleks"/>
    <n v="7"/>
    <n v="4"/>
    <x v="2"/>
    <x v="3"/>
    <x v="0"/>
    <x v="1"/>
    <n v="95"/>
    <n v="100"/>
    <n v="100"/>
    <n v="40"/>
    <n v="100"/>
  </r>
  <r>
    <s v="Szczepkowski"/>
    <s v="Dorian"/>
    <n v="7"/>
    <n v="2"/>
    <x v="0"/>
    <x v="0"/>
    <x v="2"/>
    <x v="2"/>
    <n v="59"/>
    <n v="14"/>
    <n v="99"/>
    <n v="4"/>
    <n v="3"/>
  </r>
  <r>
    <s v="Stanislawska"/>
    <s v="Hanna"/>
    <n v="3"/>
    <n v="3"/>
    <x v="4"/>
    <x v="0"/>
    <x v="3"/>
    <x v="0"/>
    <n v="26"/>
    <n v="14"/>
    <n v="18"/>
    <n v="96"/>
    <n v="41"/>
  </r>
  <r>
    <s v="Salanowska"/>
    <s v="Julia"/>
    <n v="8"/>
    <n v="6"/>
    <x v="3"/>
    <x v="3"/>
    <x v="3"/>
    <x v="2"/>
    <n v="8"/>
    <n v="78"/>
    <n v="64"/>
    <n v="10"/>
    <n v="55"/>
  </r>
  <r>
    <s v="Skrzydlak"/>
    <s v="Izabela"/>
    <n v="3"/>
    <n v="5"/>
    <x v="1"/>
    <x v="3"/>
    <x v="2"/>
    <x v="0"/>
    <n v="41"/>
    <n v="37"/>
    <n v="5"/>
    <n v="34"/>
    <n v="93"/>
  </r>
  <r>
    <s v="Koszlaga"/>
    <s v="Mateusz"/>
    <n v="4"/>
    <n v="6"/>
    <x v="0"/>
    <x v="4"/>
    <x v="3"/>
    <x v="3"/>
    <n v="60"/>
    <n v="7"/>
    <n v="97"/>
    <n v="80"/>
    <n v="43"/>
  </r>
  <r>
    <s v="Glowinska"/>
    <s v="Patrycja"/>
    <n v="1"/>
    <n v="4"/>
    <x v="4"/>
    <x v="3"/>
    <x v="3"/>
    <x v="1"/>
    <n v="53"/>
    <n v="18"/>
    <n v="94"/>
    <n v="99"/>
    <n v="76"/>
  </r>
  <r>
    <s v="Sautycz"/>
    <s v="Julia"/>
    <n v="5"/>
    <n v="3"/>
    <x v="3"/>
    <x v="3"/>
    <x v="0"/>
    <x v="0"/>
    <n v="84"/>
    <n v="87"/>
    <n v="96"/>
    <n v="8"/>
    <n v="17"/>
  </r>
  <r>
    <s v="Kowalczuk"/>
    <s v="Maria"/>
    <n v="2"/>
    <n v="3"/>
    <x v="4"/>
    <x v="1"/>
    <x v="3"/>
    <x v="1"/>
    <n v="6"/>
    <n v="43"/>
    <n v="53"/>
    <n v="71"/>
    <n v="3"/>
  </r>
  <r>
    <s v="Sochacka"/>
    <s v="Inka"/>
    <n v="0"/>
    <n v="2"/>
    <x v="2"/>
    <x v="0"/>
    <x v="0"/>
    <x v="3"/>
    <n v="89"/>
    <n v="40"/>
    <n v="28"/>
    <n v="32"/>
    <n v="47"/>
  </r>
  <r>
    <s v="Filarska"/>
    <s v="Sandra"/>
    <n v="0"/>
    <n v="5"/>
    <x v="2"/>
    <x v="3"/>
    <x v="4"/>
    <x v="4"/>
    <n v="22"/>
    <n v="9"/>
    <n v="1"/>
    <n v="76"/>
    <n v="28"/>
  </r>
  <r>
    <s v="Przestrzelski"/>
    <s v="Jakub"/>
    <n v="6"/>
    <n v="3"/>
    <x v="1"/>
    <x v="1"/>
    <x v="3"/>
    <x v="2"/>
    <n v="82"/>
    <n v="95"/>
    <n v="8"/>
    <n v="46"/>
    <n v="76"/>
  </r>
  <r>
    <s v="Labuda"/>
    <s v="Marcel"/>
    <n v="7"/>
    <n v="3"/>
    <x v="1"/>
    <x v="3"/>
    <x v="4"/>
    <x v="4"/>
    <n v="67"/>
    <n v="26"/>
    <n v="50"/>
    <n v="90"/>
    <n v="34"/>
  </r>
  <r>
    <s v="Broukin"/>
    <s v="Zofia"/>
    <n v="2"/>
    <n v="2"/>
    <x v="2"/>
    <x v="0"/>
    <x v="4"/>
    <x v="1"/>
    <n v="34"/>
    <n v="59"/>
    <n v="59"/>
    <n v="7"/>
    <n v="1"/>
  </r>
  <r>
    <s v="Kozlowska"/>
    <s v="Malgorzata"/>
    <n v="4"/>
    <n v="6"/>
    <x v="4"/>
    <x v="0"/>
    <x v="0"/>
    <x v="2"/>
    <n v="56"/>
    <n v="75"/>
    <n v="51"/>
    <n v="47"/>
    <n v="71"/>
  </r>
  <r>
    <s v="Jakubowski"/>
    <s v="Nikodem"/>
    <n v="6"/>
    <n v="4"/>
    <x v="4"/>
    <x v="0"/>
    <x v="1"/>
    <x v="2"/>
    <n v="70"/>
    <n v="71"/>
    <n v="27"/>
    <n v="77"/>
    <n v="13"/>
  </r>
  <r>
    <s v="Sarnowski"/>
    <s v="Ignacy"/>
    <n v="2"/>
    <n v="2"/>
    <x v="0"/>
    <x v="3"/>
    <x v="4"/>
    <x v="0"/>
    <n v="30"/>
    <n v="55"/>
    <n v="59"/>
    <n v="77"/>
    <n v="58"/>
  </r>
  <r>
    <s v="Riegel"/>
    <s v="Julia"/>
    <n v="5"/>
    <n v="6"/>
    <x v="2"/>
    <x v="2"/>
    <x v="1"/>
    <x v="1"/>
    <n v="57"/>
    <n v="22"/>
    <n v="16"/>
    <n v="20"/>
    <n v="67"/>
  </r>
  <r>
    <s v="Wierzbicki"/>
    <s v="Antoni"/>
    <n v="6"/>
    <n v="2"/>
    <x v="4"/>
    <x v="4"/>
    <x v="2"/>
    <x v="0"/>
    <n v="67"/>
    <n v="98"/>
    <n v="28"/>
    <n v="6"/>
    <n v="20"/>
  </r>
  <r>
    <s v="Sachse"/>
    <s v="Julia"/>
    <n v="7"/>
    <n v="4"/>
    <x v="2"/>
    <x v="3"/>
    <x v="2"/>
    <x v="3"/>
    <n v="12"/>
    <n v="86"/>
    <n v="61"/>
    <n v="94"/>
    <n v="74"/>
  </r>
  <r>
    <s v="Kowalczyk"/>
    <s v="Mateusz"/>
    <n v="0"/>
    <n v="3"/>
    <x v="0"/>
    <x v="4"/>
    <x v="1"/>
    <x v="4"/>
    <n v="82"/>
    <n v="70"/>
    <n v="18"/>
    <n v="28"/>
    <n v="34"/>
  </r>
  <r>
    <s v="Jurewicz"/>
    <s v="Nadia"/>
    <n v="8"/>
    <n v="5"/>
    <x v="0"/>
    <x v="2"/>
    <x v="3"/>
    <x v="0"/>
    <n v="32"/>
    <n v="88"/>
    <n v="15"/>
    <n v="45"/>
    <n v="24"/>
  </r>
  <r>
    <s v="Steinborn"/>
    <s v="Hanna"/>
    <n v="2"/>
    <n v="2"/>
    <x v="4"/>
    <x v="0"/>
    <x v="3"/>
    <x v="4"/>
    <n v="65"/>
    <n v="87"/>
    <n v="53"/>
    <n v="98"/>
    <n v="50"/>
  </r>
  <r>
    <s v="Siminski"/>
    <s v="Henryk"/>
    <n v="3"/>
    <n v="2"/>
    <x v="3"/>
    <x v="4"/>
    <x v="0"/>
    <x v="0"/>
    <n v="10"/>
    <n v="21"/>
    <n v="35"/>
    <n v="98"/>
    <n v="21"/>
  </r>
  <r>
    <s v="Machalski"/>
    <s v="Maciej"/>
    <n v="2"/>
    <n v="3"/>
    <x v="2"/>
    <x v="4"/>
    <x v="0"/>
    <x v="3"/>
    <n v="53"/>
    <n v="50"/>
    <n v="16"/>
    <n v="44"/>
    <n v="8"/>
  </r>
  <r>
    <s v="Porydzaj"/>
    <s v="Jakub"/>
    <n v="1"/>
    <n v="5"/>
    <x v="3"/>
    <x v="2"/>
    <x v="4"/>
    <x v="2"/>
    <n v="38"/>
    <n v="43"/>
    <n v="49"/>
    <n v="89"/>
    <n v="16"/>
  </r>
  <r>
    <s v="Spanowski"/>
    <s v="Filip"/>
    <n v="6"/>
    <n v="6"/>
    <x v="0"/>
    <x v="2"/>
    <x v="1"/>
    <x v="3"/>
    <n v="99"/>
    <n v="95"/>
    <n v="48"/>
    <n v="16"/>
    <n v="11"/>
  </r>
  <r>
    <s v="Zmurko"/>
    <s v="Adam"/>
    <n v="6"/>
    <n v="5"/>
    <x v="2"/>
    <x v="0"/>
    <x v="0"/>
    <x v="3"/>
    <n v="78"/>
    <n v="22"/>
    <n v="95"/>
    <n v="18"/>
    <n v="15"/>
  </r>
  <r>
    <s v="Sibiga"/>
    <s v="Joanna"/>
    <n v="6"/>
    <n v="3"/>
    <x v="3"/>
    <x v="2"/>
    <x v="4"/>
    <x v="1"/>
    <n v="25"/>
    <n v="73"/>
    <n v="78"/>
    <n v="61"/>
    <n v="29"/>
  </r>
  <r>
    <s v="Makowska"/>
    <s v="Luiza"/>
    <n v="6"/>
    <n v="5"/>
    <x v="4"/>
    <x v="2"/>
    <x v="3"/>
    <x v="2"/>
    <n v="65"/>
    <n v="66"/>
    <n v="87"/>
    <n v="5"/>
    <n v="65"/>
  </r>
  <r>
    <s v="Machol"/>
    <s v="Maciej"/>
    <n v="8"/>
    <n v="2"/>
    <x v="1"/>
    <x v="4"/>
    <x v="4"/>
    <x v="3"/>
    <n v="18"/>
    <n v="83"/>
    <n v="86"/>
    <n v="67"/>
    <n v="90"/>
  </r>
  <r>
    <s v="Szmitko"/>
    <s v="Dominik"/>
    <n v="0"/>
    <n v="3"/>
    <x v="0"/>
    <x v="2"/>
    <x v="4"/>
    <x v="2"/>
    <n v="41"/>
    <n v="88"/>
    <n v="4"/>
    <n v="24"/>
    <n v="37"/>
  </r>
  <r>
    <s v="Leman"/>
    <s v="Maja"/>
    <n v="7"/>
    <n v="3"/>
    <x v="0"/>
    <x v="3"/>
    <x v="1"/>
    <x v="0"/>
    <n v="54"/>
    <n v="42"/>
    <n v="82"/>
    <n v="99"/>
    <n v="81"/>
  </r>
  <r>
    <s v="Rembisz"/>
    <s v="Jakub"/>
    <n v="3"/>
    <n v="6"/>
    <x v="4"/>
    <x v="1"/>
    <x v="4"/>
    <x v="0"/>
    <n v="51"/>
    <n v="96"/>
    <n v="78"/>
    <n v="72"/>
    <n v="39"/>
  </r>
  <r>
    <s v="Stankiewicz"/>
    <s v="Hanna"/>
    <n v="8"/>
    <n v="6"/>
    <x v="1"/>
    <x v="1"/>
    <x v="0"/>
    <x v="0"/>
    <n v="86"/>
    <n v="67"/>
    <n v="94"/>
    <n v="38"/>
    <n v="45"/>
  </r>
  <r>
    <s v="Zurek"/>
    <s v="Adam"/>
    <n v="7"/>
    <n v="5"/>
    <x v="2"/>
    <x v="3"/>
    <x v="0"/>
    <x v="1"/>
    <n v="15"/>
    <n v="79"/>
    <n v="11"/>
    <n v="20"/>
    <n v="58"/>
  </r>
  <r>
    <s v="Reczmin"/>
    <s v="Jakub"/>
    <n v="3"/>
    <n v="6"/>
    <x v="3"/>
    <x v="0"/>
    <x v="1"/>
    <x v="4"/>
    <n v="49"/>
    <n v="99"/>
    <n v="78"/>
    <n v="70"/>
    <n v="60"/>
  </r>
  <r>
    <s v="Swierszcz"/>
    <s v="Cyprian"/>
    <n v="3"/>
    <n v="6"/>
    <x v="3"/>
    <x v="0"/>
    <x v="4"/>
    <x v="4"/>
    <n v="94"/>
    <n v="27"/>
    <n v="20"/>
    <n v="13"/>
    <n v="49"/>
  </r>
  <r>
    <s v="Wizniewski"/>
    <s v="Antoni"/>
    <n v="8"/>
    <n v="4"/>
    <x v="4"/>
    <x v="2"/>
    <x v="0"/>
    <x v="4"/>
    <n v="94"/>
    <n v="99"/>
    <n v="87"/>
    <n v="99"/>
    <n v="62"/>
  </r>
  <r>
    <s v="Perez "/>
    <s v="Karolina"/>
    <n v="8"/>
    <n v="2"/>
    <x v="0"/>
    <x v="0"/>
    <x v="3"/>
    <x v="2"/>
    <n v="20"/>
    <n v="78"/>
    <n v="54"/>
    <n v="34"/>
    <n v="95"/>
  </r>
  <r>
    <s v="Adamiak"/>
    <s v="Zofia"/>
    <n v="5"/>
    <n v="2"/>
    <x v="0"/>
    <x v="0"/>
    <x v="1"/>
    <x v="3"/>
    <n v="39"/>
    <n v="16"/>
    <n v="8"/>
    <n v="66"/>
    <n v="29"/>
  </r>
  <r>
    <s v="Zylinska"/>
    <s v="Adelajda"/>
    <n v="0"/>
    <n v="6"/>
    <x v="3"/>
    <x v="0"/>
    <x v="4"/>
    <x v="4"/>
    <n v="77"/>
    <n v="80"/>
    <n v="92"/>
    <n v="43"/>
    <n v="100"/>
  </r>
  <r>
    <s v="Kulkowska"/>
    <s v="Maja"/>
    <n v="1"/>
    <n v="4"/>
    <x v="2"/>
    <x v="4"/>
    <x v="4"/>
    <x v="4"/>
    <n v="70"/>
    <n v="39"/>
    <n v="65"/>
    <n v="57"/>
    <n v="90"/>
  </r>
  <r>
    <s v="Dzierzak"/>
    <s v="Piotr"/>
    <n v="0"/>
    <n v="4"/>
    <x v="4"/>
    <x v="3"/>
    <x v="0"/>
    <x v="4"/>
    <n v="4"/>
    <n v="85"/>
    <n v="83"/>
    <n v="10"/>
    <n v="33"/>
  </r>
  <r>
    <s v="Engel"/>
    <s v="Urszula"/>
    <n v="8"/>
    <n v="5"/>
    <x v="4"/>
    <x v="3"/>
    <x v="2"/>
    <x v="3"/>
    <n v="80"/>
    <n v="91"/>
    <n v="16"/>
    <n v="12"/>
    <n v="73"/>
  </r>
  <r>
    <s v="Yuksek"/>
    <s v="Adrian"/>
    <n v="6"/>
    <n v="6"/>
    <x v="1"/>
    <x v="4"/>
    <x v="0"/>
    <x v="1"/>
    <n v="27"/>
    <n v="6"/>
    <n v="19"/>
    <n v="61"/>
    <n v="63"/>
  </r>
  <r>
    <s v="Zdrojewska"/>
    <s v="Agata"/>
    <n v="0"/>
    <n v="5"/>
    <x v="4"/>
    <x v="4"/>
    <x v="3"/>
    <x v="0"/>
    <n v="26"/>
    <n v="23"/>
    <n v="48"/>
    <n v="73"/>
    <n v="63"/>
  </r>
  <r>
    <s v="Zgadzaj"/>
    <s v="Agata"/>
    <n v="8"/>
    <n v="3"/>
    <x v="4"/>
    <x v="0"/>
    <x v="0"/>
    <x v="3"/>
    <n v="28"/>
    <n v="69"/>
    <n v="99"/>
    <n v="45"/>
    <n v="61"/>
  </r>
  <r>
    <s v="Zawisza"/>
    <s v="Adrian"/>
    <n v="1"/>
    <n v="2"/>
    <x v="3"/>
    <x v="1"/>
    <x v="2"/>
    <x v="0"/>
    <n v="51"/>
    <n v="14"/>
    <n v="33"/>
    <n v="28"/>
    <n v="43"/>
  </r>
  <r>
    <s v="Duszota"/>
    <s v="Piotr"/>
    <n v="3"/>
    <n v="5"/>
    <x v="2"/>
    <x v="0"/>
    <x v="3"/>
    <x v="1"/>
    <n v="73"/>
    <n v="84"/>
    <n v="48"/>
    <n v="36"/>
    <n v="4"/>
  </r>
  <r>
    <s v="Nowak"/>
    <s v="Kacper"/>
    <n v="4"/>
    <n v="4"/>
    <x v="4"/>
    <x v="0"/>
    <x v="2"/>
    <x v="0"/>
    <n v="44"/>
    <n v="16"/>
    <n v="68"/>
    <n v="55"/>
    <n v="66"/>
  </r>
  <r>
    <s v="Lyszcz"/>
    <s v="Maciej"/>
    <n v="2"/>
    <n v="6"/>
    <x v="2"/>
    <x v="4"/>
    <x v="0"/>
    <x v="4"/>
    <n v="71"/>
    <n v="95"/>
    <n v="90"/>
    <n v="50"/>
    <n v="91"/>
  </r>
  <r>
    <s v="Strack"/>
    <s v="Filip"/>
    <n v="5"/>
    <n v="5"/>
    <x v="1"/>
    <x v="2"/>
    <x v="3"/>
    <x v="4"/>
    <n v="90"/>
    <n v="88"/>
    <n v="73"/>
    <n v="83"/>
    <n v="51"/>
  </r>
  <r>
    <s v="Mazurkiewicz"/>
    <s v="Lena"/>
    <n v="1"/>
    <n v="5"/>
    <x v="1"/>
    <x v="1"/>
    <x v="2"/>
    <x v="1"/>
    <n v="11"/>
    <n v="24"/>
    <n v="35"/>
    <n v="70"/>
    <n v="6"/>
  </r>
  <r>
    <s v="Potocki"/>
    <s v="Jakub"/>
    <n v="5"/>
    <n v="2"/>
    <x v="1"/>
    <x v="2"/>
    <x v="1"/>
    <x v="0"/>
    <n v="44"/>
    <n v="43"/>
    <n v="19"/>
    <n v="86"/>
    <n v="18"/>
  </r>
  <r>
    <s v="Furmaniak"/>
    <s v="Pawel"/>
    <n v="2"/>
    <n v="5"/>
    <x v="0"/>
    <x v="4"/>
    <x v="0"/>
    <x v="0"/>
    <n v="15"/>
    <n v="69"/>
    <n v="48"/>
    <n v="14"/>
    <n v="32"/>
  </r>
  <r>
    <s v="Strupiechowski"/>
    <s v="Filip"/>
    <n v="6"/>
    <n v="3"/>
    <x v="0"/>
    <x v="0"/>
    <x v="2"/>
    <x v="2"/>
    <n v="38"/>
    <n v="48"/>
    <n v="3"/>
    <n v="38"/>
    <n v="91"/>
  </r>
  <r>
    <s v="Reclaw"/>
    <s v="Julia"/>
    <n v="3"/>
    <n v="6"/>
    <x v="3"/>
    <x v="2"/>
    <x v="2"/>
    <x v="1"/>
    <n v="66"/>
    <n v="42"/>
    <n v="40"/>
    <n v="91"/>
    <n v="74"/>
  </r>
  <r>
    <s v="Tomaszewski"/>
    <s v="Bruno"/>
    <n v="7"/>
    <n v="4"/>
    <x v="1"/>
    <x v="3"/>
    <x v="0"/>
    <x v="1"/>
    <n v="28"/>
    <n v="1"/>
    <n v="36"/>
    <n v="63"/>
    <n v="49"/>
  </r>
  <r>
    <s v="Szczepanska"/>
    <s v="Emilia"/>
    <n v="0"/>
    <n v="6"/>
    <x v="4"/>
    <x v="2"/>
    <x v="1"/>
    <x v="0"/>
    <n v="12"/>
    <n v="20"/>
    <n v="10"/>
    <n v="73"/>
    <n v="68"/>
  </r>
  <r>
    <s v="Spychala"/>
    <s v="Filip"/>
    <n v="4"/>
    <n v="5"/>
    <x v="0"/>
    <x v="1"/>
    <x v="2"/>
    <x v="2"/>
    <n v="21"/>
    <n v="58"/>
    <n v="66"/>
    <n v="93"/>
    <n v="89"/>
  </r>
  <r>
    <s v="Szczucki"/>
    <s v="Dominik"/>
    <n v="0"/>
    <n v="2"/>
    <x v="1"/>
    <x v="3"/>
    <x v="2"/>
    <x v="3"/>
    <n v="3"/>
    <n v="25"/>
    <n v="93"/>
    <n v="92"/>
    <n v="73"/>
  </r>
  <r>
    <s v="Marzec"/>
    <s v="Lena"/>
    <n v="4"/>
    <n v="4"/>
    <x v="1"/>
    <x v="2"/>
    <x v="1"/>
    <x v="4"/>
    <n v="81"/>
    <n v="5"/>
    <n v="60"/>
    <n v="2"/>
    <n v="91"/>
  </r>
  <r>
    <s v="Rembiewski"/>
    <s v="Jakub"/>
    <n v="1"/>
    <n v="4"/>
    <x v="2"/>
    <x v="3"/>
    <x v="2"/>
    <x v="0"/>
    <n v="100"/>
    <n v="100"/>
    <n v="100"/>
    <n v="36"/>
    <n v="10"/>
  </r>
  <r>
    <s v="Geszczynski"/>
    <s v="Patryk"/>
    <n v="2"/>
    <n v="3"/>
    <x v="3"/>
    <x v="0"/>
    <x v="0"/>
    <x v="0"/>
    <n v="32"/>
    <n v="27"/>
    <n v="15"/>
    <n v="59"/>
    <n v="26"/>
  </r>
  <r>
    <s v="Wamka"/>
    <s v="Anastazja"/>
    <n v="3"/>
    <n v="5"/>
    <x v="1"/>
    <x v="2"/>
    <x v="2"/>
    <x v="3"/>
    <n v="95"/>
    <n v="15"/>
    <n v="44"/>
    <n v="29"/>
    <n v="14"/>
  </r>
  <r>
    <s v="Bialkowska"/>
    <s v="Monika"/>
    <n v="2"/>
    <n v="4"/>
    <x v="1"/>
    <x v="2"/>
    <x v="4"/>
    <x v="2"/>
    <n v="84"/>
    <n v="95"/>
    <n v="31"/>
    <n v="8"/>
    <n v="54"/>
  </r>
  <r>
    <s v="Kulakowski"/>
    <s v="Marcjusz"/>
    <n v="5"/>
    <n v="2"/>
    <x v="3"/>
    <x v="3"/>
    <x v="2"/>
    <x v="0"/>
    <n v="30"/>
    <n v="24"/>
    <n v="66"/>
    <n v="41"/>
    <n v="82"/>
  </r>
  <r>
    <s v="Przytula"/>
    <s v="Jakub"/>
    <n v="1"/>
    <n v="3"/>
    <x v="2"/>
    <x v="3"/>
    <x v="0"/>
    <x v="4"/>
    <n v="30"/>
    <n v="35"/>
    <n v="100"/>
    <n v="100"/>
    <n v="100"/>
  </r>
  <r>
    <s v="Bsk"/>
    <s v="Arleta"/>
    <n v="1"/>
    <n v="5"/>
    <x v="0"/>
    <x v="1"/>
    <x v="1"/>
    <x v="0"/>
    <n v="54"/>
    <n v="50"/>
    <n v="9"/>
    <n v="59"/>
    <n v="54"/>
  </r>
  <r>
    <s v="Derek"/>
    <s v="Stanislaw"/>
    <n v="6"/>
    <n v="2"/>
    <x v="3"/>
    <x v="0"/>
    <x v="4"/>
    <x v="2"/>
    <n v="50"/>
    <n v="30"/>
    <n v="14"/>
    <n v="20"/>
    <n v="88"/>
  </r>
  <r>
    <s v="Felisiak"/>
    <s v="Sofie"/>
    <n v="6"/>
    <n v="3"/>
    <x v="2"/>
    <x v="0"/>
    <x v="4"/>
    <x v="1"/>
    <n v="62"/>
    <n v="47"/>
    <n v="19"/>
    <n v="10"/>
    <n v="40"/>
  </r>
  <r>
    <s v="Lupa"/>
    <s v="Maksymilian"/>
    <n v="0"/>
    <n v="3"/>
    <x v="2"/>
    <x v="4"/>
    <x v="1"/>
    <x v="0"/>
    <n v="12"/>
    <n v="60"/>
    <n v="63"/>
    <n v="37"/>
    <n v="71"/>
  </r>
  <r>
    <s v="Wojciechowska"/>
    <s v="Alicja"/>
    <n v="2"/>
    <n v="3"/>
    <x v="1"/>
    <x v="1"/>
    <x v="2"/>
    <x v="4"/>
    <n v="56"/>
    <n v="63"/>
    <n v="26"/>
    <n v="92"/>
    <n v="13"/>
  </r>
  <r>
    <s v="Pieterson"/>
    <s v="Jan"/>
    <n v="5"/>
    <n v="5"/>
    <x v="2"/>
    <x v="2"/>
    <x v="1"/>
    <x v="0"/>
    <n v="45"/>
    <n v="97"/>
    <n v="5"/>
    <n v="73"/>
    <n v="12"/>
  </r>
  <r>
    <s v="Hrywniak"/>
    <s v="Olaf"/>
    <n v="2"/>
    <n v="4"/>
    <x v="4"/>
    <x v="1"/>
    <x v="4"/>
    <x v="0"/>
    <n v="96"/>
    <n v="60"/>
    <n v="4"/>
    <n v="45"/>
    <n v="21"/>
  </r>
  <r>
    <s v="Ciosinski"/>
    <s v="Jacek"/>
    <n v="7"/>
    <n v="3"/>
    <x v="3"/>
    <x v="2"/>
    <x v="1"/>
    <x v="1"/>
    <n v="57"/>
    <n v="31"/>
    <n v="22"/>
    <n v="59"/>
    <n v="61"/>
  </r>
  <r>
    <s v="Helinska"/>
    <s v="Nikola"/>
    <n v="5"/>
    <n v="6"/>
    <x v="0"/>
    <x v="1"/>
    <x v="1"/>
    <x v="1"/>
    <n v="18"/>
    <n v="86"/>
    <n v="25"/>
    <n v="29"/>
    <n v="9"/>
  </r>
  <r>
    <s v="Frankowska"/>
    <s v="Roksana"/>
    <n v="5"/>
    <n v="4"/>
    <x v="2"/>
    <x v="1"/>
    <x v="1"/>
    <x v="2"/>
    <n v="93"/>
    <n v="47"/>
    <n v="47"/>
    <n v="34"/>
    <n v="39"/>
  </r>
  <r>
    <s v="Brydzinski"/>
    <s v="Mariusz"/>
    <n v="3"/>
    <n v="6"/>
    <x v="1"/>
    <x v="4"/>
    <x v="3"/>
    <x v="0"/>
    <n v="89"/>
    <n v="30"/>
    <n v="43"/>
    <n v="25"/>
    <n v="1"/>
  </r>
  <r>
    <s v="Mrozik"/>
    <s v="Lena"/>
    <n v="6"/>
    <n v="2"/>
    <x v="3"/>
    <x v="1"/>
    <x v="2"/>
    <x v="0"/>
    <n v="67"/>
    <n v="74"/>
    <n v="49"/>
    <n v="43"/>
    <n v="52"/>
  </r>
  <r>
    <s v="Klein"/>
    <s v="Michalina"/>
    <n v="8"/>
    <n v="3"/>
    <x v="1"/>
    <x v="2"/>
    <x v="1"/>
    <x v="3"/>
    <n v="41"/>
    <n v="29"/>
    <n v="52"/>
    <n v="81"/>
    <n v="26"/>
  </r>
  <r>
    <s v="Strehlke"/>
    <s v="Filip"/>
    <n v="8"/>
    <n v="2"/>
    <x v="0"/>
    <x v="4"/>
    <x v="1"/>
    <x v="2"/>
    <n v="32"/>
    <n v="83"/>
    <n v="14"/>
    <n v="77"/>
    <n v="71"/>
  </r>
  <r>
    <s v="Ciesielska"/>
    <s v="Wiktoria"/>
    <n v="6"/>
    <n v="5"/>
    <x v="1"/>
    <x v="2"/>
    <x v="0"/>
    <x v="2"/>
    <n v="48"/>
    <n v="39"/>
    <n v="45"/>
    <n v="39"/>
    <n v="59"/>
  </r>
  <r>
    <s v="Wydrzynski"/>
    <s v="Adrian"/>
    <n v="1"/>
    <n v="3"/>
    <x v="1"/>
    <x v="4"/>
    <x v="1"/>
    <x v="4"/>
    <n v="11"/>
    <n v="23"/>
    <n v="92"/>
    <n v="50"/>
    <n v="36"/>
  </r>
  <r>
    <s v="Beniuszys"/>
    <s v="Mikolaj"/>
    <n v="0"/>
    <n v="5"/>
    <x v="3"/>
    <x v="0"/>
    <x v="3"/>
    <x v="1"/>
    <n v="20"/>
    <n v="51"/>
    <n v="64"/>
    <n v="67"/>
    <n v="72"/>
  </r>
  <r>
    <s v="Witkowski"/>
    <s v="Andrea"/>
    <n v="7"/>
    <n v="4"/>
    <x v="2"/>
    <x v="1"/>
    <x v="1"/>
    <x v="1"/>
    <n v="90"/>
    <n v="9"/>
    <n v="61"/>
    <n v="28"/>
    <n v="92"/>
  </r>
  <r>
    <s v="Dsbrowski"/>
    <s v="Stanislaw"/>
    <n v="4"/>
    <n v="2"/>
    <x v="2"/>
    <x v="2"/>
    <x v="0"/>
    <x v="2"/>
    <n v="91"/>
    <n v="63"/>
    <n v="88"/>
    <n v="68"/>
    <n v="75"/>
  </r>
  <r>
    <s v="Procinska"/>
    <s v="Julianna"/>
    <n v="3"/>
    <n v="3"/>
    <x v="0"/>
    <x v="0"/>
    <x v="0"/>
    <x v="3"/>
    <n v="59"/>
    <n v="13"/>
    <n v="14"/>
    <n v="22"/>
    <n v="96"/>
  </r>
  <r>
    <s v="Radziszewski"/>
    <s v="Jakub"/>
    <n v="1"/>
    <n v="3"/>
    <x v="3"/>
    <x v="3"/>
    <x v="2"/>
    <x v="2"/>
    <n v="7"/>
    <n v="13"/>
    <n v="73"/>
    <n v="73"/>
    <n v="78"/>
  </r>
  <r>
    <s v="Kolodziejczyk"/>
    <s v="Marta"/>
    <n v="7"/>
    <n v="3"/>
    <x v="2"/>
    <x v="1"/>
    <x v="4"/>
    <x v="0"/>
    <n v="39"/>
    <n v="69"/>
    <n v="10"/>
    <n v="10"/>
    <n v="91"/>
  </r>
  <r>
    <s v="Radomski"/>
    <s v="Jakub"/>
    <n v="5"/>
    <n v="6"/>
    <x v="0"/>
    <x v="4"/>
    <x v="1"/>
    <x v="4"/>
    <n v="18"/>
    <n v="29"/>
    <n v="18"/>
    <n v="5"/>
    <n v="64"/>
  </r>
  <r>
    <s v="Lange"/>
    <s v="Maja"/>
    <n v="3"/>
    <n v="3"/>
    <x v="3"/>
    <x v="2"/>
    <x v="3"/>
    <x v="4"/>
    <n v="80"/>
    <n v="5"/>
    <n v="4"/>
    <n v="59"/>
    <n v="5"/>
  </r>
  <r>
    <s v="Kornatowski"/>
    <s v="Mateusz"/>
    <n v="2"/>
    <n v="4"/>
    <x v="2"/>
    <x v="4"/>
    <x v="0"/>
    <x v="0"/>
    <n v="72"/>
    <n v="51"/>
    <n v="1"/>
    <n v="33"/>
    <n v="91"/>
  </r>
  <r>
    <s v="Pistek"/>
    <s v="Jan"/>
    <n v="1"/>
    <n v="4"/>
    <x v="0"/>
    <x v="4"/>
    <x v="2"/>
    <x v="0"/>
    <n v="25"/>
    <n v="23"/>
    <n v="20"/>
    <n v="93"/>
    <n v="78"/>
  </r>
  <r>
    <s v="Bialkowska"/>
    <s v="Kamila"/>
    <n v="4"/>
    <n v="5"/>
    <x v="4"/>
    <x v="4"/>
    <x v="1"/>
    <x v="4"/>
    <n v="79"/>
    <n v="53"/>
    <n v="97"/>
    <n v="34"/>
    <n v="92"/>
  </r>
  <r>
    <s v="Jurczyk"/>
    <s v="Nadia"/>
    <n v="4"/>
    <n v="2"/>
    <x v="2"/>
    <x v="3"/>
    <x v="2"/>
    <x v="4"/>
    <n v="13"/>
    <n v="81"/>
    <n v="58"/>
    <n v="45"/>
    <n v="11"/>
  </r>
  <r>
    <s v="Cieslik"/>
    <s v="Stanislaw"/>
    <n v="5"/>
    <n v="2"/>
    <x v="3"/>
    <x v="4"/>
    <x v="3"/>
    <x v="0"/>
    <n v="93"/>
    <n v="31"/>
    <n v="9"/>
    <n v="50"/>
    <n v="41"/>
  </r>
  <r>
    <s v="Trzebiatowska"/>
    <s v="Anna"/>
    <n v="2"/>
    <n v="2"/>
    <x v="1"/>
    <x v="1"/>
    <x v="3"/>
    <x v="4"/>
    <n v="10"/>
    <n v="93"/>
    <n v="88"/>
    <n v="23"/>
    <n v="43"/>
  </r>
  <r>
    <s v="Kluziak"/>
    <s v="Matylda"/>
    <n v="0"/>
    <n v="3"/>
    <x v="3"/>
    <x v="1"/>
    <x v="2"/>
    <x v="0"/>
    <n v="7"/>
    <n v="69"/>
    <n v="31"/>
    <n v="13"/>
    <n v="61"/>
  </r>
  <r>
    <s v="Mierzejewski"/>
    <s v="Kornel"/>
    <n v="5"/>
    <n v="3"/>
    <x v="1"/>
    <x v="1"/>
    <x v="4"/>
    <x v="0"/>
    <n v="24"/>
    <n v="79"/>
    <n v="99"/>
    <n v="6"/>
    <n v="89"/>
  </r>
  <r>
    <s v="Szreder"/>
    <s v="Dawid"/>
    <n v="7"/>
    <n v="2"/>
    <x v="1"/>
    <x v="3"/>
    <x v="4"/>
    <x v="0"/>
    <n v="57"/>
    <n v="11"/>
    <n v="80"/>
    <n v="27"/>
    <n v="21"/>
  </r>
  <r>
    <s v="Rybinski"/>
    <s v="Igor"/>
    <n v="7"/>
    <n v="6"/>
    <x v="2"/>
    <x v="1"/>
    <x v="3"/>
    <x v="2"/>
    <n v="2"/>
    <n v="65"/>
    <n v="47"/>
    <n v="64"/>
    <n v="89"/>
  </r>
  <r>
    <s v="Burza"/>
    <s v="Stanislaw"/>
    <n v="6"/>
    <n v="4"/>
    <x v="4"/>
    <x v="4"/>
    <x v="0"/>
    <x v="4"/>
    <n v="46"/>
    <n v="75"/>
    <n v="6"/>
    <n v="45"/>
    <n v="9"/>
  </r>
  <r>
    <s v="Wojcik"/>
    <s v="Aleks"/>
    <n v="8"/>
    <n v="3"/>
    <x v="2"/>
    <x v="3"/>
    <x v="1"/>
    <x v="4"/>
    <n v="8"/>
    <n v="35"/>
    <n v="65"/>
    <n v="30"/>
    <n v="5"/>
  </r>
  <r>
    <s v="Pawelec"/>
    <s v="Jan"/>
    <n v="3"/>
    <n v="6"/>
    <x v="2"/>
    <x v="4"/>
    <x v="4"/>
    <x v="1"/>
    <n v="35"/>
    <n v="1"/>
    <n v="100"/>
    <n v="65"/>
    <n v="86"/>
  </r>
  <r>
    <s v="Micun"/>
    <s v="Krzysztof"/>
    <n v="8"/>
    <n v="3"/>
    <x v="1"/>
    <x v="4"/>
    <x v="1"/>
    <x v="1"/>
    <n v="31"/>
    <n v="75"/>
    <n v="10"/>
    <n v="37"/>
    <n v="48"/>
  </r>
  <r>
    <s v="Jablonski"/>
    <s v="Nikodem"/>
    <n v="4"/>
    <n v="3"/>
    <x v="0"/>
    <x v="1"/>
    <x v="1"/>
    <x v="0"/>
    <n v="53"/>
    <n v="74"/>
    <n v="66"/>
    <n v="37"/>
    <n v="55"/>
  </r>
  <r>
    <s v="Kwidczynska"/>
    <s v="Maja"/>
    <n v="4"/>
    <n v="6"/>
    <x v="4"/>
    <x v="4"/>
    <x v="4"/>
    <x v="2"/>
    <n v="43"/>
    <n v="49"/>
    <n v="12"/>
    <n v="36"/>
    <n v="87"/>
  </r>
  <r>
    <s v="Leoniuk"/>
    <s v="Marcel"/>
    <n v="4"/>
    <n v="4"/>
    <x v="2"/>
    <x v="1"/>
    <x v="1"/>
    <x v="4"/>
    <n v="60"/>
    <n v="75"/>
    <n v="10"/>
    <n v="59"/>
    <n v="5"/>
  </r>
  <r>
    <s v="Tomaszewska"/>
    <s v="Anna"/>
    <n v="7"/>
    <n v="6"/>
    <x v="0"/>
    <x v="1"/>
    <x v="3"/>
    <x v="3"/>
    <n v="89"/>
    <n v="29"/>
    <n v="58"/>
    <n v="19"/>
    <n v="97"/>
  </r>
  <r>
    <s v="Kurasik"/>
    <s v="Marcin"/>
    <n v="5"/>
    <n v="6"/>
    <x v="4"/>
    <x v="4"/>
    <x v="1"/>
    <x v="3"/>
    <n v="61"/>
    <n v="95"/>
    <n v="36"/>
    <n v="86"/>
    <n v="36"/>
  </r>
  <r>
    <s v="Grzsdzielska"/>
    <s v="Nina"/>
    <n v="7"/>
    <n v="6"/>
    <x v="1"/>
    <x v="4"/>
    <x v="2"/>
    <x v="4"/>
    <n v="2"/>
    <n v="9"/>
    <n v="56"/>
    <n v="86"/>
    <n v="71"/>
  </r>
  <r>
    <s v="Krynicki"/>
    <s v="Mateusz"/>
    <n v="6"/>
    <n v="2"/>
    <x v="0"/>
    <x v="0"/>
    <x v="0"/>
    <x v="2"/>
    <n v="21"/>
    <n v="73"/>
    <n v="39"/>
    <n v="28"/>
    <n v="25"/>
  </r>
  <r>
    <s v="Miszkin"/>
    <s v="Lena"/>
    <n v="0"/>
    <n v="5"/>
    <x v="1"/>
    <x v="3"/>
    <x v="2"/>
    <x v="3"/>
    <n v="52"/>
    <n v="74"/>
    <n v="79"/>
    <n v="92"/>
    <n v="69"/>
  </r>
  <r>
    <s v="Wilk"/>
    <s v="Amelia"/>
    <n v="1"/>
    <n v="2"/>
    <x v="1"/>
    <x v="3"/>
    <x v="1"/>
    <x v="3"/>
    <n v="97"/>
    <n v="51"/>
    <n v="38"/>
    <n v="17"/>
    <n v="5"/>
  </r>
  <r>
    <s v="Gibas"/>
    <s v="Patryk"/>
    <n v="3"/>
    <n v="3"/>
    <x v="1"/>
    <x v="0"/>
    <x v="2"/>
    <x v="1"/>
    <n v="68"/>
    <n v="38"/>
    <n v="31"/>
    <n v="14"/>
    <n v="54"/>
  </r>
  <r>
    <s v="Nowakowska"/>
    <s v="Kornelia"/>
    <n v="7"/>
    <n v="6"/>
    <x v="1"/>
    <x v="0"/>
    <x v="0"/>
    <x v="1"/>
    <n v="19"/>
    <n v="56"/>
    <n v="50"/>
    <n v="43"/>
    <n v="66"/>
  </r>
  <r>
    <s v="Broszkow"/>
    <s v="Zofia"/>
    <n v="6"/>
    <n v="6"/>
    <x v="4"/>
    <x v="4"/>
    <x v="3"/>
    <x v="3"/>
    <n v="16"/>
    <n v="95"/>
    <n v="97"/>
    <n v="62"/>
    <n v="46"/>
  </r>
  <r>
    <s v="Jama"/>
    <s v="Nikodem"/>
    <n v="6"/>
    <n v="5"/>
    <x v="3"/>
    <x v="1"/>
    <x v="2"/>
    <x v="1"/>
    <n v="55"/>
    <n v="2"/>
    <n v="64"/>
    <n v="13"/>
    <n v="72"/>
  </r>
  <r>
    <s v="Chojnacki"/>
    <s v="Jacek"/>
    <n v="6"/>
    <n v="2"/>
    <x v="0"/>
    <x v="4"/>
    <x v="2"/>
    <x v="4"/>
    <n v="54"/>
    <n v="83"/>
    <n v="36"/>
    <n v="27"/>
    <n v="21"/>
  </r>
  <r>
    <s v="Klebba"/>
    <s v="Michalina"/>
    <n v="1"/>
    <n v="5"/>
    <x v="1"/>
    <x v="1"/>
    <x v="4"/>
    <x v="1"/>
    <n v="19"/>
    <n v="92"/>
    <n v="24"/>
    <n v="32"/>
    <n v="91"/>
  </r>
  <r>
    <s v="Tomczyk"/>
    <s v="Bruno"/>
    <n v="7"/>
    <n v="3"/>
    <x v="1"/>
    <x v="4"/>
    <x v="1"/>
    <x v="0"/>
    <n v="25"/>
    <n v="14"/>
    <n v="19"/>
    <n v="95"/>
    <n v="91"/>
  </r>
  <r>
    <s v="Wojciechowski"/>
    <s v="Aleksander"/>
    <n v="8"/>
    <n v="4"/>
    <x v="3"/>
    <x v="1"/>
    <x v="2"/>
    <x v="2"/>
    <n v="37"/>
    <n v="69"/>
    <n v="12"/>
    <n v="17"/>
    <n v="48"/>
  </r>
  <r>
    <s v="Glac"/>
    <s v="Patryk"/>
    <n v="3"/>
    <n v="6"/>
    <x v="2"/>
    <x v="2"/>
    <x v="2"/>
    <x v="2"/>
    <n v="79"/>
    <n v="23"/>
    <n v="17"/>
    <n v="99"/>
    <n v="29"/>
  </r>
  <r>
    <s v="Lewita"/>
    <s v="Maksymilian"/>
    <n v="4"/>
    <n v="5"/>
    <x v="1"/>
    <x v="0"/>
    <x v="4"/>
    <x v="3"/>
    <n v="41"/>
    <n v="64"/>
    <n v="91"/>
    <n v="82"/>
    <n v="100"/>
  </r>
  <r>
    <s v="Kurowska"/>
    <s v="Maja"/>
    <n v="5"/>
    <n v="4"/>
    <x v="4"/>
    <x v="1"/>
    <x v="2"/>
    <x v="4"/>
    <n v="87"/>
    <n v="45"/>
    <n v="47"/>
    <n v="75"/>
    <n v="51"/>
  </r>
  <r>
    <s v="Lutczyk"/>
    <s v="Maciej"/>
    <n v="8"/>
    <n v="3"/>
    <x v="2"/>
    <x v="4"/>
    <x v="0"/>
    <x v="4"/>
    <n v="84"/>
    <n v="77"/>
    <n v="71"/>
    <n v="71"/>
    <n v="9"/>
  </r>
  <r>
    <s v="Laskowski"/>
    <s v="Maciej"/>
    <n v="1"/>
    <n v="2"/>
    <x v="0"/>
    <x v="3"/>
    <x v="1"/>
    <x v="1"/>
    <n v="20"/>
    <n v="93"/>
    <n v="68"/>
    <n v="58"/>
    <n v="23"/>
  </r>
  <r>
    <s v="Adamczyk"/>
    <s v="Zuzanna"/>
    <n v="7"/>
    <n v="5"/>
    <x v="2"/>
    <x v="2"/>
    <x v="3"/>
    <x v="1"/>
    <n v="80"/>
    <n v="90"/>
    <n v="62"/>
    <n v="97"/>
    <n v="3"/>
  </r>
  <r>
    <s v="Wolski"/>
    <s v="Aleksander"/>
    <n v="6"/>
    <n v="6"/>
    <x v="2"/>
    <x v="3"/>
    <x v="4"/>
    <x v="1"/>
    <n v="77"/>
    <n v="40"/>
    <n v="93"/>
    <n v="80"/>
    <n v="71"/>
  </r>
  <r>
    <s v="Dsbrowa"/>
    <s v="Szymon"/>
    <n v="4"/>
    <n v="6"/>
    <x v="4"/>
    <x v="4"/>
    <x v="1"/>
    <x v="2"/>
    <n v="65"/>
    <n v="34"/>
    <n v="51"/>
    <n v="38"/>
    <n v="65"/>
  </r>
  <r>
    <s v="Jackowska"/>
    <s v="Natasza"/>
    <n v="0"/>
    <n v="6"/>
    <x v="0"/>
    <x v="4"/>
    <x v="2"/>
    <x v="4"/>
    <n v="62"/>
    <n v="62"/>
    <n v="86"/>
    <n v="10"/>
    <n v="2"/>
  </r>
  <r>
    <s v="Korenkiewicz"/>
    <s v="Marika"/>
    <n v="8"/>
    <n v="5"/>
    <x v="0"/>
    <x v="1"/>
    <x v="4"/>
    <x v="4"/>
    <n v="70"/>
    <n v="4"/>
    <n v="92"/>
    <n v="91"/>
    <n v="21"/>
  </r>
  <r>
    <s v="Iwanowski"/>
    <s v="Olaf"/>
    <n v="1"/>
    <n v="2"/>
    <x v="2"/>
    <x v="0"/>
    <x v="0"/>
    <x v="2"/>
    <n v="66"/>
    <n v="78"/>
    <n v="26"/>
    <n v="98"/>
    <n v="56"/>
  </r>
  <r>
    <s v="Arendt"/>
    <s v="Wojciech"/>
    <n v="3"/>
    <n v="4"/>
    <x v="2"/>
    <x v="1"/>
    <x v="3"/>
    <x v="1"/>
    <n v="54"/>
    <n v="12"/>
    <n v="13"/>
    <n v="21"/>
    <n v="24"/>
  </r>
  <r>
    <s v="Tarkowska"/>
    <s v="Antonina"/>
    <n v="6"/>
    <n v="2"/>
    <x v="3"/>
    <x v="4"/>
    <x v="2"/>
    <x v="0"/>
    <n v="27"/>
    <n v="2"/>
    <n v="84"/>
    <n v="100"/>
    <n v="27"/>
  </r>
  <r>
    <s v="Murczynska"/>
    <s v="Laura"/>
    <n v="1"/>
    <n v="4"/>
    <x v="2"/>
    <x v="2"/>
    <x v="3"/>
    <x v="3"/>
    <n v="43"/>
    <n v="77"/>
    <n v="31"/>
    <n v="88"/>
    <n v="67"/>
  </r>
  <r>
    <s v="Kado"/>
    <s v="Monika"/>
    <n v="3"/>
    <n v="6"/>
    <x v="2"/>
    <x v="3"/>
    <x v="2"/>
    <x v="0"/>
    <n v="63"/>
    <n v="36"/>
    <n v="68"/>
    <n v="19"/>
    <n v="39"/>
  </r>
  <r>
    <s v="Wieczerzak"/>
    <s v="Amelia"/>
    <n v="1"/>
    <n v="2"/>
    <x v="2"/>
    <x v="3"/>
    <x v="3"/>
    <x v="4"/>
    <n v="32"/>
    <n v="18"/>
    <n v="1"/>
    <n v="56"/>
    <n v="7"/>
  </r>
  <r>
    <s v="Jakudczyk"/>
    <s v="Nikodem"/>
    <n v="4"/>
    <n v="3"/>
    <x v="3"/>
    <x v="1"/>
    <x v="0"/>
    <x v="4"/>
    <n v="60"/>
    <n v="64"/>
    <n v="100"/>
    <n v="38"/>
    <n v="70"/>
  </r>
  <r>
    <s v="Gryniewicz"/>
    <s v="Oliwier"/>
    <n v="0"/>
    <n v="6"/>
    <x v="2"/>
    <x v="0"/>
    <x v="2"/>
    <x v="4"/>
    <n v="39"/>
    <n v="66"/>
    <n v="84"/>
    <n v="47"/>
    <n v="21"/>
  </r>
  <r>
    <s v="Kaliszuk"/>
    <s v="Mikolaj"/>
    <n v="2"/>
    <n v="2"/>
    <x v="4"/>
    <x v="1"/>
    <x v="2"/>
    <x v="3"/>
    <n v="11"/>
    <n v="88"/>
    <n v="90"/>
    <n v="20"/>
    <n v="65"/>
  </r>
  <r>
    <s v="Majtas"/>
    <s v="Lucja"/>
    <n v="2"/>
    <n v="5"/>
    <x v="4"/>
    <x v="1"/>
    <x v="0"/>
    <x v="4"/>
    <n v="79"/>
    <n v="66"/>
    <n v="91"/>
    <n v="30"/>
    <n v="90"/>
  </r>
  <r>
    <s v="Grzesiak"/>
    <s v="Nina"/>
    <n v="5"/>
    <n v="3"/>
    <x v="2"/>
    <x v="4"/>
    <x v="2"/>
    <x v="1"/>
    <n v="15"/>
    <n v="21"/>
    <n v="66"/>
    <n v="55"/>
    <n v="90"/>
  </r>
  <r>
    <s v="Freda"/>
    <s v="Piotr"/>
    <n v="4"/>
    <n v="3"/>
    <x v="2"/>
    <x v="2"/>
    <x v="4"/>
    <x v="2"/>
    <n v="15"/>
    <n v="36"/>
    <n v="51"/>
    <n v="10"/>
    <n v="68"/>
  </r>
  <r>
    <s v="Janczynski"/>
    <s v="Nikodem"/>
    <n v="5"/>
    <n v="5"/>
    <x v="2"/>
    <x v="2"/>
    <x v="0"/>
    <x v="0"/>
    <n v="63"/>
    <n v="88"/>
    <n v="72"/>
    <n v="90"/>
    <n v="83"/>
  </r>
  <r>
    <s v="Kossakowska"/>
    <s v="Marika"/>
    <n v="8"/>
    <n v="3"/>
    <x v="4"/>
    <x v="0"/>
    <x v="1"/>
    <x v="0"/>
    <n v="55"/>
    <n v="10"/>
    <n v="80"/>
    <n v="8"/>
    <n v="78"/>
  </r>
  <r>
    <s v="Korda"/>
    <s v="Mateusz"/>
    <n v="7"/>
    <n v="3"/>
    <x v="4"/>
    <x v="3"/>
    <x v="1"/>
    <x v="0"/>
    <n v="24"/>
    <n v="82"/>
    <n v="37"/>
    <n v="7"/>
    <n v="12"/>
  </r>
  <r>
    <s v="Klukowska"/>
    <s v="Matylda"/>
    <n v="0"/>
    <n v="2"/>
    <x v="3"/>
    <x v="3"/>
    <x v="0"/>
    <x v="0"/>
    <n v="19"/>
    <n v="82"/>
    <n v="75"/>
    <n v="35"/>
    <n v="75"/>
  </r>
  <r>
    <s v="Araucz"/>
    <s v="Zuzanna"/>
    <n v="5"/>
    <n v="3"/>
    <x v="4"/>
    <x v="4"/>
    <x v="2"/>
    <x v="4"/>
    <n v="33"/>
    <n v="10"/>
    <n v="92"/>
    <n v="74"/>
    <n v="79"/>
  </r>
  <r>
    <s v="Kuban"/>
    <s v="Maja"/>
    <n v="4"/>
    <n v="5"/>
    <x v="4"/>
    <x v="4"/>
    <x v="4"/>
    <x v="2"/>
    <n v="94"/>
    <n v="21"/>
    <n v="58"/>
    <n v="60"/>
    <n v="36"/>
  </r>
  <r>
    <s v="Rutkowski"/>
    <s v="Igor"/>
    <n v="1"/>
    <n v="2"/>
    <x v="2"/>
    <x v="3"/>
    <x v="0"/>
    <x v="1"/>
    <n v="5"/>
    <n v="79"/>
    <n v="31"/>
    <n v="60"/>
    <n v="44"/>
  </r>
  <r>
    <s v="MaźNiewski"/>
    <s v="Krzysztof"/>
    <n v="0"/>
    <n v="4"/>
    <x v="0"/>
    <x v="2"/>
    <x v="4"/>
    <x v="2"/>
    <n v="60"/>
    <n v="36"/>
    <n v="6"/>
    <n v="48"/>
    <n v="31"/>
  </r>
  <r>
    <s v="Pawlak"/>
    <s v="Jan"/>
    <n v="6"/>
    <n v="3"/>
    <x v="1"/>
    <x v="1"/>
    <x v="0"/>
    <x v="0"/>
    <n v="47"/>
    <n v="36"/>
    <n v="64"/>
    <n v="67"/>
    <n v="13"/>
  </r>
  <r>
    <s v="Zasowska"/>
    <s v="Agnieszka"/>
    <n v="0"/>
    <n v="5"/>
    <x v="4"/>
    <x v="4"/>
    <x v="2"/>
    <x v="2"/>
    <n v="92"/>
    <n v="58"/>
    <n v="73"/>
    <n v="53"/>
    <n v="68"/>
  </r>
  <r>
    <s v="Korkosz"/>
    <s v="Mateusz"/>
    <n v="3"/>
    <n v="5"/>
    <x v="0"/>
    <x v="2"/>
    <x v="0"/>
    <x v="2"/>
    <n v="70"/>
    <n v="3"/>
    <n v="92"/>
    <n v="40"/>
    <n v="41"/>
  </r>
  <r>
    <s v="Olczak"/>
    <s v="Kacper"/>
    <n v="5"/>
    <n v="2"/>
    <x v="0"/>
    <x v="2"/>
    <x v="1"/>
    <x v="3"/>
    <n v="78"/>
    <n v="78"/>
    <n v="90"/>
    <n v="83"/>
    <n v="63"/>
  </r>
  <r>
    <s v="Kaminski"/>
    <s v="Mikolaj"/>
    <n v="0"/>
    <n v="6"/>
    <x v="4"/>
    <x v="2"/>
    <x v="0"/>
    <x v="0"/>
    <n v="43"/>
    <n v="3"/>
    <n v="56"/>
    <n v="52"/>
    <n v="41"/>
  </r>
  <r>
    <s v="Wlodarczyk"/>
    <s v="Alicja"/>
    <n v="1"/>
    <n v="4"/>
    <x v="0"/>
    <x v="4"/>
    <x v="0"/>
    <x v="0"/>
    <n v="33"/>
    <n v="38"/>
    <n v="27"/>
    <n v="60"/>
    <n v="80"/>
  </r>
  <r>
    <s v="Grubba"/>
    <s v="Oskar"/>
    <n v="5"/>
    <n v="6"/>
    <x v="1"/>
    <x v="0"/>
    <x v="1"/>
    <x v="1"/>
    <n v="80"/>
    <n v="54"/>
    <n v="22"/>
    <n v="26"/>
    <n v="62"/>
  </r>
  <r>
    <s v="Ligman"/>
    <s v="Maksymilian"/>
    <n v="6"/>
    <n v="6"/>
    <x v="1"/>
    <x v="3"/>
    <x v="1"/>
    <x v="4"/>
    <n v="34"/>
    <n v="92"/>
    <n v="51"/>
    <n v="32"/>
    <n v="80"/>
  </r>
  <r>
    <s v="Filbrandt"/>
    <s v="Piotr"/>
    <n v="8"/>
    <n v="2"/>
    <x v="0"/>
    <x v="1"/>
    <x v="0"/>
    <x v="1"/>
    <n v="17"/>
    <n v="29"/>
    <n v="83"/>
    <n v="9"/>
    <n v="54"/>
  </r>
  <r>
    <s v="Formela"/>
    <s v="Piotr"/>
    <n v="1"/>
    <n v="5"/>
    <x v="2"/>
    <x v="3"/>
    <x v="2"/>
    <x v="4"/>
    <n v="14"/>
    <n v="49"/>
    <n v="64"/>
    <n v="36"/>
    <n v="2"/>
  </r>
  <r>
    <s v="Dľbrowski"/>
    <s v="Szymon"/>
    <n v="6"/>
    <n v="6"/>
    <x v="3"/>
    <x v="2"/>
    <x v="3"/>
    <x v="3"/>
    <n v="27"/>
    <n v="64"/>
    <n v="47"/>
    <n v="11"/>
    <n v="24"/>
  </r>
  <r>
    <s v="Rowinski"/>
    <s v="Jacek"/>
    <n v="3"/>
    <n v="5"/>
    <x v="3"/>
    <x v="1"/>
    <x v="0"/>
    <x v="0"/>
    <n v="77"/>
    <n v="9"/>
    <n v="73"/>
    <n v="35"/>
    <n v="96"/>
  </r>
  <r>
    <s v="Szymanska"/>
    <s v="Ariuna"/>
    <n v="2"/>
    <n v="5"/>
    <x v="0"/>
    <x v="3"/>
    <x v="3"/>
    <x v="1"/>
    <n v="46"/>
    <n v="15"/>
    <n v="67"/>
    <n v="56"/>
    <n v="9"/>
  </r>
  <r>
    <s v="Gozdalik"/>
    <s v="Oliwia"/>
    <n v="3"/>
    <n v="4"/>
    <x v="2"/>
    <x v="4"/>
    <x v="3"/>
    <x v="4"/>
    <n v="79"/>
    <n v="70"/>
    <n v="42"/>
    <n v="36"/>
    <n v="76"/>
  </r>
  <r>
    <s v="Pinker"/>
    <s v="Jan"/>
    <n v="3"/>
    <n v="6"/>
    <x v="3"/>
    <x v="2"/>
    <x v="3"/>
    <x v="1"/>
    <n v="25"/>
    <n v="78"/>
    <n v="36"/>
    <n v="67"/>
    <n v="37"/>
  </r>
  <r>
    <s v="Jaglowski"/>
    <s v="Nikodem"/>
    <n v="4"/>
    <n v="5"/>
    <x v="0"/>
    <x v="2"/>
    <x v="1"/>
    <x v="4"/>
    <n v="53"/>
    <n v="61"/>
    <n v="85"/>
    <n v="8"/>
    <n v="76"/>
  </r>
  <r>
    <s v="Kossakowska"/>
    <s v="Marika"/>
    <n v="7"/>
    <n v="2"/>
    <x v="0"/>
    <x v="4"/>
    <x v="0"/>
    <x v="3"/>
    <n v="13"/>
    <n v="89"/>
    <n v="20"/>
    <n v="2"/>
    <n v="36"/>
  </r>
  <r>
    <s v="Wendt"/>
    <s v="Amelia"/>
    <n v="3"/>
    <n v="5"/>
    <x v="4"/>
    <x v="1"/>
    <x v="1"/>
    <x v="4"/>
    <n v="25"/>
    <n v="46"/>
    <n v="91"/>
    <n v="75"/>
    <n v="91"/>
  </r>
  <r>
    <s v="Obarowska"/>
    <s v="Kornelia"/>
    <n v="7"/>
    <n v="6"/>
    <x v="0"/>
    <x v="0"/>
    <x v="4"/>
    <x v="0"/>
    <n v="52"/>
    <n v="32"/>
    <n v="57"/>
    <n v="58"/>
    <n v="67"/>
  </r>
  <r>
    <s v="Baranowska"/>
    <s v="Zuzanna"/>
    <n v="7"/>
    <n v="6"/>
    <x v="0"/>
    <x v="2"/>
    <x v="0"/>
    <x v="1"/>
    <n v="85"/>
    <n v="37"/>
    <n v="73"/>
    <n v="73"/>
    <n v="19"/>
  </r>
  <r>
    <s v="Bonislawska"/>
    <s v="Monika"/>
    <n v="8"/>
    <n v="3"/>
    <x v="3"/>
    <x v="3"/>
    <x v="2"/>
    <x v="1"/>
    <n v="96"/>
    <n v="17"/>
    <n v="94"/>
    <n v="90"/>
    <n v="1"/>
  </r>
  <r>
    <s v="JoźWiak"/>
    <s v="Mikolaj"/>
    <n v="2"/>
    <n v="3"/>
    <x v="2"/>
    <x v="3"/>
    <x v="1"/>
    <x v="0"/>
    <n v="68"/>
    <n v="10"/>
    <n v="64"/>
    <n v="85"/>
    <n v="26"/>
  </r>
  <r>
    <s v="Wejner"/>
    <s v="Amelia"/>
    <n v="7"/>
    <n v="2"/>
    <x v="1"/>
    <x v="2"/>
    <x v="1"/>
    <x v="3"/>
    <n v="45"/>
    <n v="81"/>
    <n v="28"/>
    <n v="11"/>
    <n v="25"/>
  </r>
  <r>
    <s v="Wojcicka"/>
    <s v="Alicja"/>
    <n v="3"/>
    <n v="2"/>
    <x v="3"/>
    <x v="1"/>
    <x v="1"/>
    <x v="2"/>
    <n v="85"/>
    <n v="28"/>
    <n v="36"/>
    <n v="9"/>
    <n v="95"/>
  </r>
  <r>
    <s v="Koprowski"/>
    <s v="Maurycy"/>
    <n v="4"/>
    <n v="3"/>
    <x v="2"/>
    <x v="3"/>
    <x v="4"/>
    <x v="3"/>
    <n v="48"/>
    <n v="71"/>
    <n v="40"/>
    <n v="67"/>
    <n v="83"/>
  </r>
  <r>
    <s v="Cicherski"/>
    <s v="Szymon"/>
    <n v="0"/>
    <n v="5"/>
    <x v="2"/>
    <x v="3"/>
    <x v="4"/>
    <x v="1"/>
    <n v="70"/>
    <n v="42"/>
    <n v="47"/>
    <n v="24"/>
    <n v="40"/>
  </r>
  <r>
    <s v="Olitkowska"/>
    <s v="Klaudia"/>
    <n v="8"/>
    <n v="4"/>
    <x v="4"/>
    <x v="3"/>
    <x v="4"/>
    <x v="1"/>
    <n v="83"/>
    <n v="18"/>
    <n v="29"/>
    <n v="17"/>
    <n v="9"/>
  </r>
  <r>
    <s v="Majewski"/>
    <s v="Maciej"/>
    <n v="1"/>
    <n v="6"/>
    <x v="0"/>
    <x v="2"/>
    <x v="2"/>
    <x v="4"/>
    <n v="48"/>
    <n v="65"/>
    <n v="86"/>
    <n v="18"/>
    <n v="88"/>
  </r>
  <r>
    <s v="Podbereski"/>
    <s v="Jakub"/>
    <n v="4"/>
    <n v="5"/>
    <x v="3"/>
    <x v="0"/>
    <x v="1"/>
    <x v="4"/>
    <n v="70"/>
    <n v="20"/>
    <n v="38"/>
    <n v="18"/>
    <n v="65"/>
  </r>
  <r>
    <s v="Wójcik"/>
    <s v="Alan"/>
    <n v="2"/>
    <n v="2"/>
    <x v="2"/>
    <x v="0"/>
    <x v="3"/>
    <x v="0"/>
    <n v="74"/>
    <n v="61"/>
    <n v="24"/>
    <n v="72"/>
    <n v="41"/>
  </r>
  <r>
    <s v="Nowak"/>
    <s v="Latika"/>
    <n v="2"/>
    <n v="2"/>
    <x v="0"/>
    <x v="3"/>
    <x v="4"/>
    <x v="3"/>
    <n v="18"/>
    <n v="50"/>
    <n v="99"/>
    <n v="35"/>
    <n v="8"/>
  </r>
  <r>
    <s v="Piotrowski"/>
    <s v="Jacek"/>
    <n v="6"/>
    <n v="6"/>
    <x v="0"/>
    <x v="4"/>
    <x v="0"/>
    <x v="4"/>
    <n v="68"/>
    <n v="82"/>
    <n v="74"/>
    <n v="4"/>
    <n v="9"/>
  </r>
  <r>
    <s v="Bialek"/>
    <s v="Zuzanna"/>
    <n v="3"/>
    <n v="4"/>
    <x v="1"/>
    <x v="1"/>
    <x v="0"/>
    <x v="2"/>
    <n v="48"/>
    <n v="56"/>
    <n v="97"/>
    <n v="34"/>
    <n v="50"/>
  </r>
  <r>
    <s v="Galla"/>
    <s v="Paulina"/>
    <n v="2"/>
    <n v="5"/>
    <x v="4"/>
    <x v="0"/>
    <x v="2"/>
    <x v="4"/>
    <n v="69"/>
    <n v="49"/>
    <n v="67"/>
    <n v="20"/>
    <n v="3"/>
  </r>
  <r>
    <s v="Glasmann"/>
    <s v="Paula"/>
    <n v="5"/>
    <n v="2"/>
    <x v="0"/>
    <x v="0"/>
    <x v="0"/>
    <x v="2"/>
    <n v="68"/>
    <n v="37"/>
    <n v="91"/>
    <n v="56"/>
    <n v="46"/>
  </r>
  <r>
    <s v="Aniol"/>
    <s v="Wojciech"/>
    <n v="7"/>
    <n v="2"/>
    <x v="1"/>
    <x v="4"/>
    <x v="0"/>
    <x v="1"/>
    <n v="11"/>
    <n v="6"/>
    <n v="24"/>
    <n v="72"/>
    <n v="17"/>
  </r>
  <r>
    <s v="Cuper"/>
    <s v="Olga"/>
    <n v="2"/>
    <n v="2"/>
    <x v="2"/>
    <x v="1"/>
    <x v="3"/>
    <x v="2"/>
    <n v="13"/>
    <n v="7"/>
    <n v="71"/>
    <n v="64"/>
    <n v="96"/>
  </r>
  <r>
    <s v="Becla"/>
    <s v="Aleksander"/>
    <n v="8"/>
    <n v="4"/>
    <x v="4"/>
    <x v="0"/>
    <x v="2"/>
    <x v="2"/>
    <n v="92"/>
    <n v="71"/>
    <n v="26"/>
    <n v="42"/>
    <n v="46"/>
  </r>
  <r>
    <s v="Grodzki"/>
    <s v="Oskar"/>
    <n v="5"/>
    <n v="6"/>
    <x v="1"/>
    <x v="2"/>
    <x v="0"/>
    <x v="1"/>
    <n v="79"/>
    <n v="19"/>
    <n v="23"/>
    <n v="18"/>
    <n v="13"/>
  </r>
  <r>
    <s v="Ulwan"/>
    <s v="Anna"/>
    <n v="3"/>
    <n v="2"/>
    <x v="4"/>
    <x v="4"/>
    <x v="1"/>
    <x v="4"/>
    <n v="47"/>
    <n v="7"/>
    <n v="72"/>
    <n v="74"/>
    <n v="85"/>
  </r>
  <r>
    <s v="Goszczynski"/>
    <s v="Patryk"/>
    <n v="1"/>
    <n v="6"/>
    <x v="1"/>
    <x v="0"/>
    <x v="0"/>
    <x v="3"/>
    <n v="74"/>
    <n v="64"/>
    <n v="17"/>
    <n v="76"/>
    <n v="23"/>
  </r>
  <r>
    <s v="Bigos"/>
    <s v="Zosia"/>
    <n v="3"/>
    <n v="4"/>
    <x v="1"/>
    <x v="3"/>
    <x v="1"/>
    <x v="0"/>
    <n v="47"/>
    <n v="80"/>
    <n v="34"/>
    <n v="4"/>
    <n v="81"/>
  </r>
  <r>
    <s v="Waclawski"/>
    <s v="Bartosz"/>
    <n v="3"/>
    <n v="4"/>
    <x v="3"/>
    <x v="1"/>
    <x v="4"/>
    <x v="2"/>
    <n v="14"/>
    <n v="35"/>
    <n v="43"/>
    <n v="57"/>
    <n v="34"/>
  </r>
  <r>
    <s v="Wludyka"/>
    <s v="Alexander"/>
    <n v="7"/>
    <n v="3"/>
    <x v="3"/>
    <x v="1"/>
    <x v="0"/>
    <x v="1"/>
    <n v="84"/>
    <n v="70"/>
    <n v="57"/>
    <n v="62"/>
    <n v="1"/>
  </r>
  <r>
    <s v="Wizniewski"/>
    <s v="Andrzej"/>
    <n v="1"/>
    <n v="5"/>
    <x v="3"/>
    <x v="0"/>
    <x v="3"/>
    <x v="2"/>
    <n v="42"/>
    <n v="82"/>
    <n v="89"/>
    <n v="2"/>
    <n v="41"/>
  </r>
  <r>
    <s v="Florek"/>
    <s v="Sandra"/>
    <n v="0"/>
    <n v="6"/>
    <x v="2"/>
    <x v="3"/>
    <x v="4"/>
    <x v="3"/>
    <n v="25"/>
    <n v="40"/>
    <n v="61"/>
    <n v="59"/>
    <n v="88"/>
  </r>
  <r>
    <s v="Korbus"/>
    <s v="Marta"/>
    <n v="2"/>
    <n v="4"/>
    <x v="3"/>
    <x v="4"/>
    <x v="2"/>
    <x v="4"/>
    <n v="76"/>
    <n v="21"/>
    <n v="59"/>
    <n v="79"/>
    <n v="33"/>
  </r>
  <r>
    <s v="Piechalski"/>
    <s v="Jan"/>
    <n v="3"/>
    <n v="6"/>
    <x v="4"/>
    <x v="1"/>
    <x v="1"/>
    <x v="2"/>
    <n v="18"/>
    <n v="33"/>
    <n v="57"/>
    <n v="34"/>
    <n v="74"/>
  </r>
  <r>
    <s v="Potocki"/>
    <s v="Mariusz"/>
    <n v="8"/>
    <n v="4"/>
    <x v="3"/>
    <x v="1"/>
    <x v="0"/>
    <x v="1"/>
    <n v="67"/>
    <n v="34"/>
    <n v="96"/>
    <n v="61"/>
    <n v="40"/>
  </r>
  <r>
    <s v="Korda"/>
    <s v="Mateusz"/>
    <n v="5"/>
    <n v="4"/>
    <x v="0"/>
    <x v="2"/>
    <x v="4"/>
    <x v="1"/>
    <n v="39"/>
    <n v="12"/>
    <n v="100"/>
    <n v="47"/>
    <n v="42"/>
  </r>
  <r>
    <s v="Depczynski"/>
    <s v="Stanislaw"/>
    <n v="0"/>
    <n v="3"/>
    <x v="1"/>
    <x v="3"/>
    <x v="4"/>
    <x v="4"/>
    <n v="88"/>
    <n v="79"/>
    <n v="26"/>
    <n v="8"/>
    <n v="70"/>
  </r>
  <r>
    <s v="Erbel"/>
    <s v="Urszula"/>
    <n v="1"/>
    <n v="2"/>
    <x v="1"/>
    <x v="2"/>
    <x v="0"/>
    <x v="3"/>
    <n v="83"/>
    <n v="76"/>
    <n v="52"/>
    <n v="43"/>
    <n v="64"/>
  </r>
  <r>
    <s v="Kutnik"/>
    <s v="Marcin"/>
    <n v="1"/>
    <n v="6"/>
    <x v="2"/>
    <x v="4"/>
    <x v="0"/>
    <x v="2"/>
    <n v="54"/>
    <n v="50"/>
    <n v="36"/>
    <n v="23"/>
    <n v="9"/>
  </r>
  <r>
    <s v="Dabrowski"/>
    <s v="Szymon"/>
    <n v="0"/>
    <n v="3"/>
    <x v="0"/>
    <x v="2"/>
    <x v="2"/>
    <x v="1"/>
    <n v="49"/>
    <n v="31"/>
    <n v="34"/>
    <n v="22"/>
    <n v="76"/>
  </r>
  <r>
    <s v="Ciupa"/>
    <s v="Wiktoria"/>
    <n v="1"/>
    <n v="3"/>
    <x v="1"/>
    <x v="1"/>
    <x v="3"/>
    <x v="3"/>
    <n v="71"/>
    <n v="20"/>
    <n v="46"/>
    <n v="6"/>
    <n v="22"/>
  </r>
  <r>
    <s v="Michalak"/>
    <s v="Krzysztof"/>
    <n v="8"/>
    <n v="5"/>
    <x v="2"/>
    <x v="3"/>
    <x v="1"/>
    <x v="2"/>
    <n v="5"/>
    <n v="48"/>
    <n v="2"/>
    <n v="12"/>
    <n v="15"/>
  </r>
  <r>
    <s v="Mieczkowski"/>
    <s v="Krystian"/>
    <n v="7"/>
    <n v="4"/>
    <x v="3"/>
    <x v="3"/>
    <x v="0"/>
    <x v="0"/>
    <n v="27"/>
    <n v="12"/>
    <n v="19"/>
    <n v="10"/>
    <n v="66"/>
  </r>
  <r>
    <s v="Jaglowska"/>
    <s v="Natalia"/>
    <n v="6"/>
    <n v="2"/>
    <x v="4"/>
    <x v="4"/>
    <x v="1"/>
    <x v="3"/>
    <n v="95"/>
    <n v="12"/>
    <n v="76"/>
    <n v="52"/>
    <n v="36"/>
  </r>
  <r>
    <s v="Czechowska"/>
    <s v="Wiktoria"/>
    <n v="4"/>
    <n v="6"/>
    <x v="0"/>
    <x v="0"/>
    <x v="1"/>
    <x v="4"/>
    <n v="48"/>
    <n v="9"/>
    <n v="45"/>
    <n v="10"/>
    <n v="3"/>
  </r>
  <r>
    <s v="Domanski"/>
    <s v="Sebastian"/>
    <n v="2"/>
    <n v="5"/>
    <x v="1"/>
    <x v="3"/>
    <x v="4"/>
    <x v="2"/>
    <n v="46"/>
    <n v="58"/>
    <n v="72"/>
    <n v="83"/>
    <n v="48"/>
  </r>
  <r>
    <s v="Kotowska"/>
    <s v="Marianna"/>
    <n v="7"/>
    <n v="3"/>
    <x v="3"/>
    <x v="4"/>
    <x v="2"/>
    <x v="0"/>
    <n v="72"/>
    <n v="40"/>
    <n v="54"/>
    <n v="44"/>
    <n v="78"/>
  </r>
  <r>
    <s v="Nieradko"/>
    <s v="Kajetan"/>
    <n v="4"/>
    <n v="4"/>
    <x v="4"/>
    <x v="1"/>
    <x v="2"/>
    <x v="1"/>
    <n v="80"/>
    <n v="63"/>
    <n v="36"/>
    <n v="13"/>
    <n v="38"/>
  </r>
  <r>
    <s v="Mendrek"/>
    <s v="Krzysztof"/>
    <n v="7"/>
    <n v="5"/>
    <x v="3"/>
    <x v="1"/>
    <x v="1"/>
    <x v="3"/>
    <n v="89"/>
    <n v="97"/>
    <n v="66"/>
    <n v="5"/>
    <n v="68"/>
  </r>
  <r>
    <s v="Trawicki"/>
    <s v="Borys"/>
    <n v="8"/>
    <n v="3"/>
    <x v="4"/>
    <x v="4"/>
    <x v="0"/>
    <x v="0"/>
    <n v="98"/>
    <n v="27"/>
    <n v="75"/>
    <n v="69"/>
    <n v="29"/>
  </r>
  <r>
    <s v="Sobon"/>
    <s v="Filip"/>
    <n v="2"/>
    <n v="2"/>
    <x v="3"/>
    <x v="3"/>
    <x v="3"/>
    <x v="0"/>
    <n v="43"/>
    <n v="45"/>
    <n v="16"/>
    <n v="56"/>
    <n v="7"/>
  </r>
  <r>
    <s v="Cejnog"/>
    <s v="Kamila"/>
    <n v="7"/>
    <n v="6"/>
    <x v="2"/>
    <x v="1"/>
    <x v="2"/>
    <x v="0"/>
    <n v="19"/>
    <n v="5"/>
    <n v="76"/>
    <n v="74"/>
    <n v="16"/>
  </r>
  <r>
    <s v="Jazkowiec"/>
    <s v="Nadia"/>
    <n v="2"/>
    <n v="3"/>
    <x v="1"/>
    <x v="0"/>
    <x v="1"/>
    <x v="2"/>
    <n v="60"/>
    <n v="48"/>
    <n v="73"/>
    <n v="93"/>
    <n v="51"/>
  </r>
  <r>
    <s v="Jarosiewicz"/>
    <s v="Milosz"/>
    <n v="4"/>
    <n v="6"/>
    <x v="3"/>
    <x v="2"/>
    <x v="1"/>
    <x v="0"/>
    <n v="82"/>
    <n v="21"/>
    <n v="64"/>
    <n v="61"/>
    <n v="93"/>
  </r>
  <r>
    <s v="Kmiecik"/>
    <s v="Martyna"/>
    <n v="2"/>
    <n v="4"/>
    <x v="1"/>
    <x v="3"/>
    <x v="2"/>
    <x v="2"/>
    <n v="65"/>
    <n v="50"/>
    <n v="15"/>
    <n v="67"/>
    <n v="88"/>
  </r>
  <r>
    <s v="Kilanowska"/>
    <s v="Michalina"/>
    <n v="8"/>
    <n v="3"/>
    <x v="2"/>
    <x v="4"/>
    <x v="0"/>
    <x v="3"/>
    <n v="85"/>
    <n v="68"/>
    <n v="59"/>
    <n v="5"/>
    <n v="29"/>
  </r>
  <r>
    <s v="Markowiak"/>
    <s v="Leon"/>
    <n v="7"/>
    <n v="6"/>
    <x v="1"/>
    <x v="4"/>
    <x v="3"/>
    <x v="4"/>
    <n v="91"/>
    <n v="65"/>
    <n v="12"/>
    <n v="78"/>
    <n v="87"/>
  </r>
  <r>
    <s v="Sikora"/>
    <s v="Hubert"/>
    <n v="2"/>
    <n v="6"/>
    <x v="2"/>
    <x v="2"/>
    <x v="3"/>
    <x v="3"/>
    <n v="65"/>
    <n v="28"/>
    <n v="80"/>
    <n v="55"/>
    <n v="60"/>
  </r>
  <r>
    <s v="Szczuplinska"/>
    <s v="Emilia"/>
    <n v="4"/>
    <n v="4"/>
    <x v="1"/>
    <x v="4"/>
    <x v="2"/>
    <x v="1"/>
    <n v="14"/>
    <n v="4"/>
    <n v="93"/>
    <n v="36"/>
    <n v="26"/>
  </r>
  <r>
    <s v="Szubarczyk"/>
    <s v="Dawid"/>
    <n v="0"/>
    <n v="6"/>
    <x v="1"/>
    <x v="2"/>
    <x v="1"/>
    <x v="0"/>
    <n v="15"/>
    <n v="42"/>
    <n v="90"/>
    <n v="14"/>
    <n v="88"/>
  </r>
  <r>
    <s v="Krefta"/>
    <s v="Mateusz"/>
    <n v="8"/>
    <n v="5"/>
    <x v="0"/>
    <x v="3"/>
    <x v="4"/>
    <x v="3"/>
    <n v="39"/>
    <n v="45"/>
    <n v="68"/>
    <n v="26"/>
    <n v="30"/>
  </r>
  <r>
    <s v="Malinowski"/>
    <s v="Lukasz"/>
    <n v="3"/>
    <n v="6"/>
    <x v="3"/>
    <x v="3"/>
    <x v="2"/>
    <x v="1"/>
    <n v="86"/>
    <n v="46"/>
    <n v="9"/>
    <n v="68"/>
    <n v="39"/>
  </r>
  <r>
    <s v="Czerlonek"/>
    <s v="Weronika"/>
    <n v="7"/>
    <n v="4"/>
    <x v="2"/>
    <x v="2"/>
    <x v="0"/>
    <x v="4"/>
    <n v="17"/>
    <n v="16"/>
    <n v="12"/>
    <n v="54"/>
    <n v="91"/>
  </r>
  <r>
    <s v="Szostakowska"/>
    <s v="Dominika"/>
    <n v="4"/>
    <n v="2"/>
    <x v="0"/>
    <x v="4"/>
    <x v="1"/>
    <x v="4"/>
    <n v="68"/>
    <n v="87"/>
    <n v="48"/>
    <n v="54"/>
    <n v="39"/>
  </r>
  <r>
    <s v="Kaleta"/>
    <s v="Mikolaj"/>
    <n v="8"/>
    <n v="3"/>
    <x v="4"/>
    <x v="1"/>
    <x v="1"/>
    <x v="3"/>
    <n v="99"/>
    <n v="90"/>
    <n v="59"/>
    <n v="78"/>
    <n v="93"/>
  </r>
  <r>
    <s v="Kocur"/>
    <s v="Martyna"/>
    <n v="1"/>
    <n v="6"/>
    <x v="2"/>
    <x v="0"/>
    <x v="2"/>
    <x v="0"/>
    <n v="58"/>
    <n v="93"/>
    <n v="93"/>
    <n v="82"/>
    <n v="17"/>
  </r>
  <r>
    <s v="Wit"/>
    <s v="Andrzej"/>
    <n v="6"/>
    <n v="4"/>
    <x v="4"/>
    <x v="4"/>
    <x v="3"/>
    <x v="4"/>
    <n v="38"/>
    <n v="13"/>
    <n v="62"/>
    <n v="22"/>
    <n v="14"/>
  </r>
  <r>
    <s v="Rybienik"/>
    <s v="Igor"/>
    <n v="6"/>
    <n v="6"/>
    <x v="3"/>
    <x v="2"/>
    <x v="0"/>
    <x v="4"/>
    <n v="1"/>
    <n v="34"/>
    <n v="76"/>
    <n v="39"/>
    <n v="56"/>
  </r>
  <r>
    <s v="Puzlecka"/>
    <s v="Julia"/>
    <n v="3"/>
    <n v="5"/>
    <x v="3"/>
    <x v="2"/>
    <x v="3"/>
    <x v="2"/>
    <n v="91"/>
    <n v="99"/>
    <n v="61"/>
    <n v="2"/>
    <n v="52"/>
  </r>
  <r>
    <s v="Juralewicz"/>
    <s v="Mikolaj"/>
    <n v="3"/>
    <n v="4"/>
    <x v="2"/>
    <x v="1"/>
    <x v="3"/>
    <x v="2"/>
    <n v="2"/>
    <n v="85"/>
    <n v="51"/>
    <n v="87"/>
    <n v="27"/>
  </r>
  <r>
    <s v="Piwowarek"/>
    <s v="Jan"/>
    <n v="6"/>
    <n v="3"/>
    <x v="3"/>
    <x v="2"/>
    <x v="0"/>
    <x v="3"/>
    <n v="78"/>
    <n v="57"/>
    <n v="69"/>
    <n v="18"/>
    <n v="87"/>
  </r>
  <r>
    <s v="Jurczak"/>
    <s v="Mikolaj"/>
    <n v="3"/>
    <n v="5"/>
    <x v="0"/>
    <x v="0"/>
    <x v="0"/>
    <x v="2"/>
    <n v="64"/>
    <n v="35"/>
    <n v="42"/>
    <n v="54"/>
    <n v="15"/>
  </r>
  <r>
    <s v="Ogrodowczyk"/>
    <s v="Konstancja"/>
    <n v="3"/>
    <n v="2"/>
    <x v="1"/>
    <x v="3"/>
    <x v="2"/>
    <x v="1"/>
    <n v="40"/>
    <n v="28"/>
    <n v="88"/>
    <n v="11"/>
    <n v="9"/>
  </r>
  <r>
    <s v="Strojek"/>
    <s v="Filip"/>
    <n v="2"/>
    <n v="5"/>
    <x v="3"/>
    <x v="3"/>
    <x v="0"/>
    <x v="3"/>
    <n v="8"/>
    <n v="46"/>
    <n v="55"/>
    <n v="39"/>
    <n v="21"/>
  </r>
  <r>
    <s v="Zaremba"/>
    <s v="Aleksandra"/>
    <n v="2"/>
    <n v="5"/>
    <x v="3"/>
    <x v="2"/>
    <x v="2"/>
    <x v="3"/>
    <n v="86"/>
    <n v="36"/>
    <n v="76"/>
    <n v="91"/>
    <n v="19"/>
  </r>
  <r>
    <s v="Gorska"/>
    <s v="Oliwia"/>
    <n v="0"/>
    <n v="4"/>
    <x v="3"/>
    <x v="0"/>
    <x v="3"/>
    <x v="0"/>
    <n v="86"/>
    <n v="76"/>
    <n v="17"/>
    <n v="68"/>
    <n v="39"/>
  </r>
  <r>
    <s v="Garus"/>
    <s v="Paulina"/>
    <n v="8"/>
    <n v="4"/>
    <x v="4"/>
    <x v="0"/>
    <x v="4"/>
    <x v="1"/>
    <n v="7"/>
    <n v="8"/>
    <n v="77"/>
    <n v="77"/>
    <n v="21"/>
  </r>
  <r>
    <s v="Siemistkowska"/>
    <s v="Jagoda"/>
    <n v="8"/>
    <n v="2"/>
    <x v="2"/>
    <x v="3"/>
    <x v="2"/>
    <x v="4"/>
    <n v="77"/>
    <n v="98"/>
    <n v="4"/>
    <n v="85"/>
    <n v="63"/>
  </r>
  <r>
    <s v="Ulewicz"/>
    <s v="Bartosz"/>
    <n v="6"/>
    <n v="4"/>
    <x v="2"/>
    <x v="4"/>
    <x v="2"/>
    <x v="3"/>
    <n v="9"/>
    <n v="15"/>
    <n v="6"/>
    <n v="65"/>
    <n v="75"/>
  </r>
  <r>
    <s v="Tokarska"/>
    <s v="Antonia"/>
    <n v="0"/>
    <n v="5"/>
    <x v="3"/>
    <x v="4"/>
    <x v="2"/>
    <x v="1"/>
    <n v="27"/>
    <n v="30"/>
    <n v="23"/>
    <n v="16"/>
    <n v="21"/>
  </r>
  <r>
    <s v="Krupa"/>
    <s v="Mateusz"/>
    <n v="5"/>
    <n v="2"/>
    <x v="4"/>
    <x v="0"/>
    <x v="0"/>
    <x v="1"/>
    <n v="17"/>
    <n v="23"/>
    <n v="33"/>
    <n v="16"/>
    <n v="62"/>
  </r>
  <r>
    <s v="Swirk"/>
    <s v="Antonina"/>
    <n v="2"/>
    <n v="5"/>
    <x v="3"/>
    <x v="2"/>
    <x v="0"/>
    <x v="4"/>
    <n v="87"/>
    <n v="23"/>
    <n v="15"/>
    <n v="44"/>
    <n v="30"/>
  </r>
  <r>
    <s v="Kizielewicz"/>
    <s v="Michal"/>
    <n v="2"/>
    <n v="6"/>
    <x v="3"/>
    <x v="4"/>
    <x v="2"/>
    <x v="0"/>
    <n v="83"/>
    <n v="27"/>
    <n v="18"/>
    <n v="41"/>
    <n v="94"/>
  </r>
  <r>
    <s v="Kecler"/>
    <s v="Milena"/>
    <n v="5"/>
    <n v="5"/>
    <x v="4"/>
    <x v="1"/>
    <x v="4"/>
    <x v="1"/>
    <n v="35"/>
    <n v="16"/>
    <n v="94"/>
    <n v="87"/>
    <n v="38"/>
  </r>
  <r>
    <s v="Zochowska"/>
    <s v="Adriana"/>
    <n v="0"/>
    <n v="5"/>
    <x v="3"/>
    <x v="4"/>
    <x v="3"/>
    <x v="4"/>
    <n v="92"/>
    <n v="79"/>
    <n v="94"/>
    <n v="42"/>
    <n v="95"/>
  </r>
  <r>
    <s v="Kozlowska"/>
    <s v="Malgorzata"/>
    <n v="5"/>
    <n v="3"/>
    <x v="4"/>
    <x v="4"/>
    <x v="0"/>
    <x v="0"/>
    <n v="82"/>
    <n v="7"/>
    <n v="24"/>
    <n v="80"/>
    <n v="33"/>
  </r>
  <r>
    <s v="Lewandowska"/>
    <s v="Maja"/>
    <n v="6"/>
    <n v="4"/>
    <x v="2"/>
    <x v="2"/>
    <x v="4"/>
    <x v="2"/>
    <n v="94"/>
    <n v="44"/>
    <n v="96"/>
    <n v="9"/>
    <n v="97"/>
  </r>
  <r>
    <s v="Górlikowski"/>
    <s v="Patrick"/>
    <n v="3"/>
    <n v="5"/>
    <x v="3"/>
    <x v="2"/>
    <x v="4"/>
    <x v="4"/>
    <n v="32"/>
    <n v="50"/>
    <n v="94"/>
    <n v="52"/>
    <n v="100"/>
  </r>
  <r>
    <s v="Kowalska"/>
    <s v="Maria"/>
    <n v="3"/>
    <n v="2"/>
    <x v="3"/>
    <x v="0"/>
    <x v="2"/>
    <x v="0"/>
    <n v="84"/>
    <n v="53"/>
    <n v="73"/>
    <n v="7"/>
    <n v="3"/>
  </r>
  <r>
    <s v="Katende"/>
    <s v="Milena"/>
    <n v="2"/>
    <n v="2"/>
    <x v="4"/>
    <x v="0"/>
    <x v="1"/>
    <x v="2"/>
    <n v="88"/>
    <n v="37"/>
    <n v="50"/>
    <n v="19"/>
    <n v="28"/>
  </r>
  <r>
    <s v="Tokarz"/>
    <s v="Anna"/>
    <n v="7"/>
    <n v="2"/>
    <x v="3"/>
    <x v="0"/>
    <x v="1"/>
    <x v="4"/>
    <n v="26"/>
    <n v="30"/>
    <n v="96"/>
    <n v="59"/>
    <n v="28"/>
  </r>
  <r>
    <s v="Radosz"/>
    <s v="Julia"/>
    <n v="0"/>
    <n v="5"/>
    <x v="2"/>
    <x v="1"/>
    <x v="3"/>
    <x v="3"/>
    <n v="50"/>
    <n v="5"/>
    <n v="14"/>
    <n v="44"/>
    <n v="45"/>
  </r>
  <r>
    <s v="Komorowska"/>
    <s v="Michal"/>
    <n v="5"/>
    <n v="5"/>
    <x v="4"/>
    <x v="3"/>
    <x v="0"/>
    <x v="1"/>
    <n v="73"/>
    <n v="49"/>
    <n v="54"/>
    <n v="67"/>
    <n v="5"/>
  </r>
  <r>
    <s v="Zakrzewska"/>
    <s v="Olga"/>
    <n v="2"/>
    <n v="3"/>
    <x v="0"/>
    <x v="1"/>
    <x v="1"/>
    <x v="0"/>
    <n v="100"/>
    <n v="13"/>
    <n v="93"/>
    <n v="32"/>
    <n v="23"/>
  </r>
  <r>
    <s v="Zakrzewska"/>
    <s v="Ewa"/>
    <n v="6"/>
    <n v="4"/>
    <x v="0"/>
    <x v="4"/>
    <x v="3"/>
    <x v="1"/>
    <n v="52"/>
    <n v="46"/>
    <n v="54"/>
    <n v="22"/>
    <n v="42"/>
  </r>
  <r>
    <s v="Rohde"/>
    <s v="Jakub"/>
    <n v="2"/>
    <n v="5"/>
    <x v="2"/>
    <x v="3"/>
    <x v="0"/>
    <x v="3"/>
    <n v="88"/>
    <n v="14"/>
    <n v="98"/>
    <n v="46"/>
    <n v="66"/>
  </r>
  <r>
    <s v="Smoliniec"/>
    <s v="Franciszek"/>
    <n v="3"/>
    <n v="2"/>
    <x v="0"/>
    <x v="1"/>
    <x v="0"/>
    <x v="0"/>
    <n v="85"/>
    <n v="91"/>
    <n v="9"/>
    <n v="9"/>
    <n v="53"/>
  </r>
  <r>
    <s v="Paluchowski"/>
    <s v="Julian"/>
    <n v="3"/>
    <n v="4"/>
    <x v="0"/>
    <x v="3"/>
    <x v="2"/>
    <x v="3"/>
    <n v="93"/>
    <n v="12"/>
    <n v="63"/>
    <n v="3"/>
    <n v="60"/>
  </r>
  <r>
    <s v="Bialaszewski"/>
    <s v="Wiktor"/>
    <n v="0"/>
    <n v="6"/>
    <x v="3"/>
    <x v="0"/>
    <x v="0"/>
    <x v="3"/>
    <n v="67"/>
    <n v="66"/>
    <n v="56"/>
    <n v="41"/>
    <n v="26"/>
  </r>
  <r>
    <s v="Bielawski"/>
    <s v="Tymoteusz"/>
    <n v="4"/>
    <n v="5"/>
    <x v="2"/>
    <x v="0"/>
    <x v="3"/>
    <x v="2"/>
    <n v="65"/>
    <n v="75"/>
    <n v="95"/>
    <n v="100"/>
    <n v="89"/>
  </r>
  <r>
    <s v="Pawlun"/>
    <s v="Karolina"/>
    <n v="1"/>
    <n v="3"/>
    <x v="4"/>
    <x v="1"/>
    <x v="3"/>
    <x v="1"/>
    <n v="45"/>
    <n v="30"/>
    <n v="64"/>
    <n v="95"/>
    <n v="83"/>
  </r>
  <r>
    <s v="Zielinski"/>
    <s v="Mariusz"/>
    <n v="4"/>
    <n v="6"/>
    <x v="0"/>
    <x v="1"/>
    <x v="2"/>
    <x v="1"/>
    <n v="40"/>
    <n v="80"/>
    <n v="8"/>
    <n v="99"/>
    <n v="20"/>
  </r>
  <r>
    <s v="Majchrzak"/>
    <s v="Lucja"/>
    <n v="6"/>
    <n v="3"/>
    <x v="2"/>
    <x v="1"/>
    <x v="4"/>
    <x v="0"/>
    <n v="47"/>
    <n v="54"/>
    <n v="40"/>
    <n v="83"/>
    <n v="16"/>
  </r>
  <r>
    <s v="Koczakowska"/>
    <s v="Marta"/>
    <n v="3"/>
    <n v="2"/>
    <x v="0"/>
    <x v="0"/>
    <x v="4"/>
    <x v="0"/>
    <n v="99"/>
    <n v="60"/>
    <n v="96"/>
    <n v="89"/>
    <n v="29"/>
  </r>
  <r>
    <s v="Brzozowski"/>
    <s v="Wojciech"/>
    <n v="8"/>
    <n v="2"/>
    <x v="1"/>
    <x v="3"/>
    <x v="2"/>
    <x v="1"/>
    <n v="83"/>
    <n v="29"/>
    <n v="91"/>
    <n v="26"/>
    <n v="21"/>
  </r>
  <r>
    <s v="Jakubczyk"/>
    <s v="Natalia"/>
    <n v="0"/>
    <n v="4"/>
    <x v="3"/>
    <x v="2"/>
    <x v="1"/>
    <x v="1"/>
    <n v="5"/>
    <n v="26"/>
    <n v="6"/>
    <n v="82"/>
    <n v="94"/>
  </r>
  <r>
    <s v="Krol"/>
    <s v="Malgorzata"/>
    <n v="5"/>
    <n v="3"/>
    <x v="3"/>
    <x v="4"/>
    <x v="4"/>
    <x v="3"/>
    <n v="97"/>
    <n v="83"/>
    <n v="27"/>
    <n v="61"/>
    <n v="34"/>
  </r>
  <r>
    <s v="Bialy"/>
    <s v="Viktor"/>
    <n v="8"/>
    <n v="5"/>
    <x v="0"/>
    <x v="2"/>
    <x v="0"/>
    <x v="1"/>
    <n v="37"/>
    <n v="52"/>
    <n v="6"/>
    <n v="34"/>
    <n v="84"/>
  </r>
  <r>
    <s v="Drozd"/>
    <s v="Radoslaw"/>
    <n v="5"/>
    <n v="2"/>
    <x v="4"/>
    <x v="4"/>
    <x v="1"/>
    <x v="1"/>
    <n v="30"/>
    <n v="42"/>
    <n v="80"/>
    <n v="74"/>
    <n v="75"/>
  </r>
  <r>
    <s v="Srokowska"/>
    <s v="Helena"/>
    <n v="3"/>
    <n v="2"/>
    <x v="4"/>
    <x v="0"/>
    <x v="3"/>
    <x v="4"/>
    <n v="81"/>
    <n v="88"/>
    <n v="99"/>
    <n v="75"/>
    <n v="60"/>
  </r>
  <r>
    <s v="Srokowska"/>
    <s v="Iga"/>
    <n v="3"/>
    <n v="6"/>
    <x v="1"/>
    <x v="0"/>
    <x v="0"/>
    <x v="2"/>
    <n v="36"/>
    <n v="63"/>
    <n v="40"/>
    <n v="82"/>
    <n v="89"/>
  </r>
  <r>
    <s v="Cejman"/>
    <s v="Szymon"/>
    <n v="0"/>
    <n v="6"/>
    <x v="3"/>
    <x v="1"/>
    <x v="2"/>
    <x v="1"/>
    <n v="27"/>
    <n v="62"/>
    <n v="56"/>
    <n v="66"/>
    <n v="92"/>
  </r>
  <r>
    <s v="Stambuldzys"/>
    <s v="Helena"/>
    <n v="8"/>
    <n v="5"/>
    <x v="4"/>
    <x v="0"/>
    <x v="4"/>
    <x v="0"/>
    <n v="65"/>
    <n v="57"/>
    <n v="24"/>
    <n v="97"/>
    <n v="47"/>
  </r>
  <r>
    <s v="Adryan"/>
    <s v="Xawery"/>
    <n v="5"/>
    <n v="2"/>
    <x v="2"/>
    <x v="3"/>
    <x v="1"/>
    <x v="0"/>
    <n v="35"/>
    <n v="77"/>
    <n v="82"/>
    <n v="42"/>
    <n v="17"/>
  </r>
  <r>
    <s v="Kwidzinski"/>
    <s v="Marceli"/>
    <n v="3"/>
    <n v="5"/>
    <x v="4"/>
    <x v="1"/>
    <x v="2"/>
    <x v="0"/>
    <n v="47"/>
    <n v="52"/>
    <n v="43"/>
    <n v="47"/>
    <n v="3"/>
  </r>
  <r>
    <s v="Ostrowska"/>
    <s v="Kelly"/>
    <n v="5"/>
    <n v="2"/>
    <x v="2"/>
    <x v="4"/>
    <x v="2"/>
    <x v="1"/>
    <n v="69"/>
    <n v="15"/>
    <n v="39"/>
    <n v="69"/>
    <n v="39"/>
  </r>
  <r>
    <s v="Karmasz"/>
    <s v="Michal"/>
    <n v="0"/>
    <n v="3"/>
    <x v="2"/>
    <x v="3"/>
    <x v="2"/>
    <x v="0"/>
    <n v="35"/>
    <n v="41"/>
    <n v="92"/>
    <n v="96"/>
    <n v="19"/>
  </r>
  <r>
    <s v="Smiecinska"/>
    <s v="Antonina"/>
    <n v="1"/>
    <n v="6"/>
    <x v="2"/>
    <x v="0"/>
    <x v="2"/>
    <x v="0"/>
    <n v="8"/>
    <n v="17"/>
    <n v="37"/>
    <n v="10"/>
    <n v="56"/>
  </r>
  <r>
    <s v="Czecholinska"/>
    <s v="Wiktoria"/>
    <n v="2"/>
    <n v="5"/>
    <x v="2"/>
    <x v="1"/>
    <x v="1"/>
    <x v="3"/>
    <n v="44"/>
    <n v="32"/>
    <n v="4"/>
    <n v="95"/>
    <n v="55"/>
  </r>
  <r>
    <s v="PodraZka"/>
    <s v="Jakub"/>
    <n v="0"/>
    <n v="6"/>
    <x v="0"/>
    <x v="1"/>
    <x v="4"/>
    <x v="1"/>
    <n v="72"/>
    <n v="100"/>
    <n v="96"/>
    <n v="5"/>
    <n v="41"/>
  </r>
  <r>
    <s v="Kmita"/>
    <s v="Martyna"/>
    <n v="2"/>
    <n v="6"/>
    <x v="2"/>
    <x v="3"/>
    <x v="0"/>
    <x v="4"/>
    <n v="68"/>
    <n v="15"/>
    <n v="53"/>
    <n v="47"/>
    <n v="8"/>
  </r>
  <r>
    <s v="Gachewicz"/>
    <s v="Pola"/>
    <n v="0"/>
    <n v="3"/>
    <x v="4"/>
    <x v="1"/>
    <x v="2"/>
    <x v="0"/>
    <n v="33"/>
    <n v="86"/>
    <n v="90"/>
    <n v="78"/>
    <n v="15"/>
  </r>
  <r>
    <s v="Pilewski"/>
    <s v="Jan"/>
    <n v="3"/>
    <n v="2"/>
    <x v="4"/>
    <x v="4"/>
    <x v="2"/>
    <x v="2"/>
    <n v="95"/>
    <n v="25"/>
    <n v="48"/>
    <n v="27"/>
    <n v="23"/>
  </r>
  <r>
    <s v="Lewandowska"/>
    <s v="Ewa"/>
    <n v="0"/>
    <n v="4"/>
    <x v="4"/>
    <x v="2"/>
    <x v="2"/>
    <x v="1"/>
    <n v="66"/>
    <n v="31"/>
    <n v="5"/>
    <n v="9"/>
    <n v="38"/>
  </r>
  <r>
    <s v="Paliniewicz"/>
    <s v="Katarzyna"/>
    <n v="0"/>
    <n v="4"/>
    <x v="0"/>
    <x v="0"/>
    <x v="4"/>
    <x v="3"/>
    <n v="82"/>
    <n v="31"/>
    <n v="77"/>
    <n v="49"/>
    <n v="81"/>
  </r>
  <r>
    <s v="Lubinska"/>
    <s v="Magdalena"/>
    <n v="5"/>
    <n v="2"/>
    <x v="3"/>
    <x v="1"/>
    <x v="4"/>
    <x v="3"/>
    <n v="53"/>
    <n v="95"/>
    <n v="23"/>
    <n v="16"/>
    <n v="90"/>
  </r>
  <r>
    <s v="Konstanski"/>
    <s v="Michal"/>
    <n v="7"/>
    <n v="2"/>
    <x v="0"/>
    <x v="4"/>
    <x v="4"/>
    <x v="4"/>
    <n v="58"/>
    <n v="56"/>
    <n v="47"/>
    <n v="61"/>
    <n v="69"/>
  </r>
  <r>
    <s v="Hrywniak"/>
    <s v="Olaf"/>
    <n v="6"/>
    <n v="6"/>
    <x v="0"/>
    <x v="4"/>
    <x v="3"/>
    <x v="3"/>
    <n v="88"/>
    <n v="10"/>
    <n v="92"/>
    <n v="82"/>
    <n v="2"/>
  </r>
  <r>
    <s v="Warda"/>
    <s v="Bartlomiej"/>
    <n v="6"/>
    <n v="4"/>
    <x v="1"/>
    <x v="4"/>
    <x v="1"/>
    <x v="2"/>
    <n v="50"/>
    <n v="3"/>
    <n v="27"/>
    <n v="70"/>
    <n v="25"/>
  </r>
  <r>
    <s v="Dľbrowski"/>
    <s v="Stefan"/>
    <n v="8"/>
    <n v="2"/>
    <x v="4"/>
    <x v="4"/>
    <x v="3"/>
    <x v="3"/>
    <n v="93"/>
    <n v="98"/>
    <n v="43"/>
    <n v="97"/>
    <n v="90"/>
  </r>
  <r>
    <s v="Mrozek"/>
    <s v="Lena"/>
    <n v="6"/>
    <n v="4"/>
    <x v="0"/>
    <x v="0"/>
    <x v="3"/>
    <x v="2"/>
    <n v="41"/>
    <n v="62"/>
    <n v="60"/>
    <n v="18"/>
    <n v="83"/>
  </r>
  <r>
    <s v="Drapinska"/>
    <s v="Weronika"/>
    <n v="3"/>
    <n v="2"/>
    <x v="3"/>
    <x v="3"/>
    <x v="3"/>
    <x v="2"/>
    <n v="90"/>
    <n v="26"/>
    <n v="50"/>
    <n v="74"/>
    <n v="53"/>
  </r>
  <r>
    <s v="Dawidowska"/>
    <s v="Weronika"/>
    <n v="4"/>
    <n v="4"/>
    <x v="3"/>
    <x v="1"/>
    <x v="2"/>
    <x v="4"/>
    <n v="31"/>
    <n v="59"/>
    <n v="7"/>
    <n v="38"/>
    <n v="24"/>
  </r>
  <r>
    <s v="Lesiak"/>
    <s v="Maksymilian"/>
    <n v="6"/>
    <n v="6"/>
    <x v="2"/>
    <x v="1"/>
    <x v="2"/>
    <x v="4"/>
    <n v="56"/>
    <n v="34"/>
    <n v="52"/>
    <n v="30"/>
    <n v="94"/>
  </r>
  <r>
    <s v="Szarmach"/>
    <s v="Ewa"/>
    <n v="0"/>
    <n v="3"/>
    <x v="2"/>
    <x v="3"/>
    <x v="0"/>
    <x v="3"/>
    <n v="13"/>
    <n v="42"/>
    <n v="23"/>
    <n v="14"/>
    <n v="73"/>
  </r>
  <r>
    <s v="Burghard"/>
    <s v="Zofia"/>
    <n v="2"/>
    <n v="3"/>
    <x v="2"/>
    <x v="2"/>
    <x v="4"/>
    <x v="2"/>
    <n v="61"/>
    <n v="3"/>
    <n v="88"/>
    <n v="72"/>
    <n v="84"/>
  </r>
  <r>
    <s v="Michalska"/>
    <s v="Lena"/>
    <n v="6"/>
    <n v="4"/>
    <x v="0"/>
    <x v="1"/>
    <x v="4"/>
    <x v="4"/>
    <n v="30"/>
    <n v="28"/>
    <n v="30"/>
    <n v="66"/>
    <n v="98"/>
  </r>
  <r>
    <s v="Mezynska"/>
    <s v="Lena"/>
    <n v="4"/>
    <n v="4"/>
    <x v="0"/>
    <x v="2"/>
    <x v="0"/>
    <x v="4"/>
    <n v="80"/>
    <n v="75"/>
    <n v="57"/>
    <n v="43"/>
    <n v="92"/>
  </r>
  <r>
    <s v="Kaminska"/>
    <s v="Monika"/>
    <n v="2"/>
    <n v="4"/>
    <x v="4"/>
    <x v="1"/>
    <x v="1"/>
    <x v="4"/>
    <n v="26"/>
    <n v="69"/>
    <n v="46"/>
    <n v="57"/>
    <n v="91"/>
  </r>
  <r>
    <s v="Edel"/>
    <s v="Vanessa"/>
    <n v="4"/>
    <n v="3"/>
    <x v="4"/>
    <x v="0"/>
    <x v="2"/>
    <x v="3"/>
    <n v="5"/>
    <n v="44"/>
    <n v="37"/>
    <n v="5"/>
    <n v="62"/>
  </r>
  <r>
    <s v="Gadomska"/>
    <s v="Pola"/>
    <n v="6"/>
    <n v="3"/>
    <x v="4"/>
    <x v="0"/>
    <x v="3"/>
    <x v="0"/>
    <n v="56"/>
    <n v="90"/>
    <n v="35"/>
    <n v="68"/>
    <n v="48"/>
  </r>
  <r>
    <s v="Bieniasz"/>
    <s v="Zuzanna"/>
    <n v="4"/>
    <n v="3"/>
    <x v="2"/>
    <x v="1"/>
    <x v="2"/>
    <x v="3"/>
    <n v="7"/>
    <n v="15"/>
    <n v="62"/>
    <n v="9"/>
    <n v="43"/>
  </r>
  <r>
    <s v="Kozlowski"/>
    <s v="Mateusz"/>
    <n v="3"/>
    <n v="6"/>
    <x v="2"/>
    <x v="2"/>
    <x v="4"/>
    <x v="1"/>
    <n v="27"/>
    <n v="73"/>
    <n v="63"/>
    <n v="14"/>
    <n v="72"/>
  </r>
  <r>
    <s v="Karewicz"/>
    <s v="Michal"/>
    <n v="1"/>
    <n v="6"/>
    <x v="4"/>
    <x v="1"/>
    <x v="3"/>
    <x v="3"/>
    <n v="70"/>
    <n v="59"/>
    <n v="15"/>
    <n v="13"/>
    <n v="66"/>
  </r>
  <r>
    <s v="Hinca"/>
    <s v="Olaf"/>
    <n v="5"/>
    <n v="3"/>
    <x v="4"/>
    <x v="4"/>
    <x v="1"/>
    <x v="3"/>
    <n v="52"/>
    <n v="65"/>
    <n v="48"/>
    <n v="58"/>
    <n v="48"/>
  </r>
  <r>
    <s v="Mielcarz"/>
    <s v="Lena"/>
    <n v="5"/>
    <n v="2"/>
    <x v="1"/>
    <x v="1"/>
    <x v="4"/>
    <x v="4"/>
    <n v="27"/>
    <n v="64"/>
    <n v="22"/>
    <n v="32"/>
    <n v="91"/>
  </r>
  <r>
    <s v="Zebrowski"/>
    <s v="Adam"/>
    <n v="1"/>
    <n v="3"/>
    <x v="3"/>
    <x v="1"/>
    <x v="1"/>
    <x v="4"/>
    <n v="84"/>
    <n v="92"/>
    <n v="92"/>
    <n v="81"/>
    <n v="68"/>
  </r>
  <r>
    <s v="Janik"/>
    <s v="Natalia"/>
    <n v="4"/>
    <n v="5"/>
    <x v="0"/>
    <x v="3"/>
    <x v="3"/>
    <x v="0"/>
    <n v="75"/>
    <n v="22"/>
    <n v="91"/>
    <n v="31"/>
    <n v="93"/>
  </r>
  <r>
    <s v="Radziun"/>
    <s v="Jakub"/>
    <n v="2"/>
    <n v="4"/>
    <x v="0"/>
    <x v="2"/>
    <x v="1"/>
    <x v="2"/>
    <n v="35"/>
    <n v="77"/>
    <n v="81"/>
    <n v="17"/>
    <n v="27"/>
  </r>
  <r>
    <s v="Stawirej"/>
    <s v="Hanna"/>
    <n v="7"/>
    <n v="5"/>
    <x v="0"/>
    <x v="4"/>
    <x v="2"/>
    <x v="4"/>
    <n v="2"/>
    <n v="88"/>
    <n v="61"/>
    <n v="2"/>
    <n v="49"/>
  </r>
  <r>
    <s v="Brankiewicz"/>
    <s v="Anna"/>
    <n v="7"/>
    <n v="6"/>
    <x v="4"/>
    <x v="4"/>
    <x v="2"/>
    <x v="3"/>
    <n v="71"/>
    <n v="55"/>
    <n v="33"/>
    <n v="97"/>
    <n v="73"/>
  </r>
  <r>
    <s v="Wojniusz"/>
    <s v="Aleksander"/>
    <n v="5"/>
    <n v="5"/>
    <x v="2"/>
    <x v="3"/>
    <x v="1"/>
    <x v="1"/>
    <n v="53"/>
    <n v="97"/>
    <n v="28"/>
    <n v="88"/>
    <n v="87"/>
  </r>
  <r>
    <s v="Borowiec"/>
    <s v="Tymon"/>
    <n v="0"/>
    <n v="5"/>
    <x v="4"/>
    <x v="4"/>
    <x v="4"/>
    <x v="2"/>
    <n v="73"/>
    <n v="67"/>
    <n v="18"/>
    <n v="84"/>
    <n v="75"/>
  </r>
  <r>
    <s v="Kuszner"/>
    <s v="Maja"/>
    <n v="3"/>
    <n v="6"/>
    <x v="1"/>
    <x v="1"/>
    <x v="1"/>
    <x v="4"/>
    <n v="97"/>
    <n v="40"/>
    <n v="41"/>
    <n v="46"/>
    <n v="59"/>
  </r>
  <r>
    <s v="Pawlowski"/>
    <s v="Jan"/>
    <n v="7"/>
    <n v="4"/>
    <x v="0"/>
    <x v="2"/>
    <x v="1"/>
    <x v="1"/>
    <n v="10"/>
    <n v="32"/>
    <n v="73"/>
    <n v="96"/>
    <n v="29"/>
  </r>
  <r>
    <s v="Boleski"/>
    <s v="Tymon"/>
    <n v="3"/>
    <n v="2"/>
    <x v="4"/>
    <x v="0"/>
    <x v="4"/>
    <x v="1"/>
    <n v="91"/>
    <n v="53"/>
    <n v="13"/>
    <n v="58"/>
    <n v="75"/>
  </r>
  <r>
    <s v="GnieźDzinska"/>
    <s v="Patrycja"/>
    <n v="5"/>
    <n v="4"/>
    <x v="2"/>
    <x v="0"/>
    <x v="3"/>
    <x v="3"/>
    <n v="21"/>
    <n v="48"/>
    <n v="45"/>
    <n v="1"/>
    <n v="51"/>
  </r>
  <r>
    <s v="Gazarkiewicz"/>
    <s v="Paulina"/>
    <n v="2"/>
    <n v="2"/>
    <x v="4"/>
    <x v="1"/>
    <x v="4"/>
    <x v="2"/>
    <n v="83"/>
    <n v="28"/>
    <n v="43"/>
    <n v="19"/>
    <n v="83"/>
  </r>
  <r>
    <s v="Gawinkowski"/>
    <s v="Pawel"/>
    <n v="2"/>
    <n v="4"/>
    <x v="0"/>
    <x v="4"/>
    <x v="2"/>
    <x v="0"/>
    <n v="97"/>
    <n v="80"/>
    <n v="54"/>
    <n v="78"/>
    <n v="43"/>
  </r>
  <r>
    <s v="Lendzion"/>
    <s v="Maja"/>
    <n v="2"/>
    <n v="5"/>
    <x v="1"/>
    <x v="4"/>
    <x v="1"/>
    <x v="4"/>
    <n v="26"/>
    <n v="31"/>
    <n v="88"/>
    <n v="98"/>
    <n v="45"/>
  </r>
  <r>
    <s v="Skrzek"/>
    <s v="Izabela"/>
    <n v="7"/>
    <n v="6"/>
    <x v="0"/>
    <x v="0"/>
    <x v="4"/>
    <x v="3"/>
    <n v="17"/>
    <n v="54"/>
    <n v="78"/>
    <n v="68"/>
    <n v="41"/>
  </r>
  <r>
    <s v="Reda"/>
    <s v="Jakub"/>
    <n v="0"/>
    <n v="2"/>
    <x v="4"/>
    <x v="4"/>
    <x v="0"/>
    <x v="0"/>
    <n v="5"/>
    <n v="93"/>
    <n v="4"/>
    <n v="59"/>
    <n v="71"/>
  </r>
  <r>
    <s v="Krolikowska"/>
    <s v="Malgorzata"/>
    <n v="3"/>
    <n v="5"/>
    <x v="3"/>
    <x v="4"/>
    <x v="0"/>
    <x v="2"/>
    <n v="78"/>
    <n v="80"/>
    <n v="56"/>
    <n v="31"/>
    <n v="81"/>
  </r>
  <r>
    <s v="Szydlowski"/>
    <s v="Daniel"/>
    <n v="6"/>
    <n v="6"/>
    <x v="2"/>
    <x v="3"/>
    <x v="0"/>
    <x v="2"/>
    <n v="64"/>
    <n v="18"/>
    <n v="23"/>
    <n v="81"/>
    <n v="18"/>
  </r>
  <r>
    <s v="Sawicka"/>
    <s v="Julia"/>
    <n v="2"/>
    <n v="4"/>
    <x v="3"/>
    <x v="0"/>
    <x v="3"/>
    <x v="3"/>
    <n v="96"/>
    <n v="32"/>
    <n v="73"/>
    <n v="7"/>
    <n v="74"/>
  </r>
  <r>
    <s v="Jakubiak"/>
    <s v="Natalia"/>
    <n v="6"/>
    <n v="6"/>
    <x v="4"/>
    <x v="0"/>
    <x v="2"/>
    <x v="0"/>
    <n v="85"/>
    <n v="35"/>
    <n v="70"/>
    <n v="99"/>
    <n v="85"/>
  </r>
  <r>
    <s v="Maciejewski"/>
    <s v="Maciej"/>
    <n v="4"/>
    <n v="2"/>
    <x v="0"/>
    <x v="0"/>
    <x v="4"/>
    <x v="4"/>
    <n v="17"/>
    <n v="17"/>
    <n v="92"/>
    <n v="6"/>
    <n v="64"/>
  </r>
  <r>
    <s v="Kachniarz"/>
    <s v="Mikolaj"/>
    <n v="4"/>
    <n v="2"/>
    <x v="0"/>
    <x v="1"/>
    <x v="1"/>
    <x v="2"/>
    <n v="62"/>
    <n v="3"/>
    <n v="84"/>
    <n v="48"/>
    <n v="94"/>
  </r>
  <r>
    <s v="Pluzinska"/>
    <s v="Kaja"/>
    <n v="4"/>
    <n v="5"/>
    <x v="4"/>
    <x v="2"/>
    <x v="3"/>
    <x v="3"/>
    <n v="35"/>
    <n v="49"/>
    <n v="59"/>
    <n v="44"/>
    <n v="68"/>
  </r>
  <r>
    <s v="Domachowska"/>
    <s v="Weronika"/>
    <n v="7"/>
    <n v="3"/>
    <x v="2"/>
    <x v="1"/>
    <x v="0"/>
    <x v="1"/>
    <n v="20"/>
    <n v="58"/>
    <n v="93"/>
    <n v="53"/>
    <n v="35"/>
  </r>
  <r>
    <s v="Skrodzki"/>
    <s v="Gabriel"/>
    <n v="5"/>
    <n v="6"/>
    <x v="1"/>
    <x v="4"/>
    <x v="4"/>
    <x v="3"/>
    <n v="2"/>
    <n v="97"/>
    <n v="14"/>
    <n v="81"/>
    <n v="38"/>
  </r>
  <r>
    <s v="Skoropinski"/>
    <s v="Gabriel"/>
    <n v="4"/>
    <n v="6"/>
    <x v="1"/>
    <x v="2"/>
    <x v="4"/>
    <x v="1"/>
    <n v="98"/>
    <n v="42"/>
    <n v="49"/>
    <n v="83"/>
    <n v="32"/>
  </r>
  <r>
    <s v="Zak"/>
    <s v="Agata"/>
    <n v="7"/>
    <n v="5"/>
    <x v="4"/>
    <x v="3"/>
    <x v="1"/>
    <x v="0"/>
    <n v="97"/>
    <n v="45"/>
    <n v="42"/>
    <n v="25"/>
    <n v="51"/>
  </r>
  <r>
    <s v="Hildebrandt"/>
    <s v="Nikola"/>
    <n v="8"/>
    <n v="3"/>
    <x v="1"/>
    <x v="1"/>
    <x v="4"/>
    <x v="4"/>
    <n v="54"/>
    <n v="48"/>
    <n v="35"/>
    <n v="28"/>
    <n v="35"/>
  </r>
  <r>
    <s v="Papciak"/>
    <s v="Jaroslaw"/>
    <n v="5"/>
    <n v="2"/>
    <x v="2"/>
    <x v="4"/>
    <x v="3"/>
    <x v="1"/>
    <n v="35"/>
    <n v="56"/>
    <n v="6"/>
    <n v="84"/>
    <n v="54"/>
  </r>
  <r>
    <s v="Malanowski"/>
    <s v="Lukasz"/>
    <n v="0"/>
    <n v="2"/>
    <x v="4"/>
    <x v="2"/>
    <x v="0"/>
    <x v="3"/>
    <n v="36"/>
    <n v="94"/>
    <n v="52"/>
    <n v="50"/>
    <n v="57"/>
  </r>
  <r>
    <s v="Osojca"/>
    <s v="Kinga"/>
    <n v="2"/>
    <n v="3"/>
    <x v="1"/>
    <x v="1"/>
    <x v="1"/>
    <x v="0"/>
    <n v="100"/>
    <n v="48"/>
    <n v="88"/>
    <n v="48"/>
    <n v="8"/>
  </r>
  <r>
    <s v="Szulfer"/>
    <s v="Daria"/>
    <n v="1"/>
    <n v="3"/>
    <x v="0"/>
    <x v="4"/>
    <x v="1"/>
    <x v="0"/>
    <n v="89"/>
    <n v="70"/>
    <n v="58"/>
    <n v="39"/>
    <n v="43"/>
  </r>
  <r>
    <s v="Konieczka"/>
    <s v="Marta"/>
    <n v="0"/>
    <n v="6"/>
    <x v="1"/>
    <x v="1"/>
    <x v="0"/>
    <x v="4"/>
    <n v="21"/>
    <n v="80"/>
    <n v="59"/>
    <n v="35"/>
    <n v="12"/>
  </r>
  <r>
    <s v="Komasinska"/>
    <s v="Marta"/>
    <n v="1"/>
    <n v="3"/>
    <x v="1"/>
    <x v="0"/>
    <x v="4"/>
    <x v="2"/>
    <n v="38"/>
    <n v="5"/>
    <n v="69"/>
    <n v="94"/>
    <n v="25"/>
  </r>
  <r>
    <s v="Gajdecka"/>
    <s v="Paulina"/>
    <n v="8"/>
    <n v="4"/>
    <x v="4"/>
    <x v="3"/>
    <x v="1"/>
    <x v="3"/>
    <n v="24"/>
    <n v="47"/>
    <n v="99"/>
    <n v="64"/>
    <n v="11"/>
  </r>
  <r>
    <s v="Galikowska"/>
    <s v="Paulina"/>
    <n v="3"/>
    <n v="5"/>
    <x v="1"/>
    <x v="3"/>
    <x v="1"/>
    <x v="2"/>
    <n v="48"/>
    <n v="100"/>
    <n v="7"/>
    <n v="64"/>
    <n v="74"/>
  </r>
  <r>
    <s v="Piotrowski"/>
    <s v="Jan"/>
    <n v="8"/>
    <n v="3"/>
    <x v="4"/>
    <x v="1"/>
    <x v="4"/>
    <x v="0"/>
    <n v="46"/>
    <n v="88"/>
    <n v="1"/>
    <n v="49"/>
    <n v="84"/>
  </r>
  <r>
    <s v="Przestrzelski"/>
    <s v="Jakub"/>
    <n v="3"/>
    <n v="5"/>
    <x v="0"/>
    <x v="3"/>
    <x v="0"/>
    <x v="2"/>
    <n v="77"/>
    <n v="80"/>
    <n v="44"/>
    <n v="96"/>
    <n v="10"/>
  </r>
  <r>
    <s v="Schmidtke"/>
    <s v="Joanna"/>
    <n v="8"/>
    <n v="3"/>
    <x v="4"/>
    <x v="4"/>
    <x v="1"/>
    <x v="3"/>
    <n v="28"/>
    <n v="5"/>
    <n v="29"/>
    <n v="7"/>
    <n v="19"/>
  </r>
  <r>
    <s v="Romanowska"/>
    <s v="Julia"/>
    <n v="0"/>
    <n v="5"/>
    <x v="4"/>
    <x v="3"/>
    <x v="1"/>
    <x v="1"/>
    <n v="100"/>
    <n v="100"/>
    <n v="68"/>
    <n v="69"/>
    <n v="46"/>
  </r>
  <r>
    <s v="Smoliniec"/>
    <s v="Iwa"/>
    <n v="0"/>
    <n v="6"/>
    <x v="2"/>
    <x v="4"/>
    <x v="4"/>
    <x v="3"/>
    <n v="86"/>
    <n v="20"/>
    <n v="40"/>
    <n v="37"/>
    <n v="24"/>
  </r>
  <r>
    <s v="Kukulski"/>
    <s v="Mateusz"/>
    <n v="8"/>
    <n v="2"/>
    <x v="0"/>
    <x v="4"/>
    <x v="3"/>
    <x v="2"/>
    <n v="37"/>
    <n v="45"/>
    <n v="53"/>
    <n v="100"/>
    <n v="63"/>
  </r>
  <r>
    <s v="Wakuluk"/>
    <s v="Angelika"/>
    <n v="5"/>
    <n v="2"/>
    <x v="0"/>
    <x v="0"/>
    <x v="3"/>
    <x v="2"/>
    <n v="63"/>
    <n v="100"/>
    <n v="26"/>
    <n v="46"/>
    <n v="85"/>
  </r>
  <r>
    <s v="Wabiszewska"/>
    <s v="Aniela"/>
    <n v="3"/>
    <n v="3"/>
    <x v="3"/>
    <x v="2"/>
    <x v="2"/>
    <x v="4"/>
    <n v="62"/>
    <n v="92"/>
    <n v="75"/>
    <n v="30"/>
    <n v="86"/>
  </r>
  <r>
    <s v="Bialowss"/>
    <s v="Wiktor"/>
    <n v="6"/>
    <n v="4"/>
    <x v="1"/>
    <x v="3"/>
    <x v="4"/>
    <x v="0"/>
    <n v="16"/>
    <n v="19"/>
    <n v="66"/>
    <n v="96"/>
    <n v="61"/>
  </r>
  <r>
    <s v="Laskowski"/>
    <s v="Jacek"/>
    <n v="4"/>
    <n v="5"/>
    <x v="0"/>
    <x v="3"/>
    <x v="3"/>
    <x v="4"/>
    <n v="71"/>
    <n v="99"/>
    <n v="56"/>
    <n v="2"/>
    <n v="43"/>
  </r>
  <r>
    <s v="Gondek"/>
    <s v="Oliwia"/>
    <n v="8"/>
    <n v="2"/>
    <x v="2"/>
    <x v="1"/>
    <x v="0"/>
    <x v="1"/>
    <n v="62"/>
    <n v="49"/>
    <n v="45"/>
    <n v="42"/>
    <n v="53"/>
  </r>
  <r>
    <s v="Górski"/>
    <s v="Oskar"/>
    <n v="2"/>
    <n v="3"/>
    <x v="1"/>
    <x v="0"/>
    <x v="1"/>
    <x v="4"/>
    <n v="44"/>
    <n v="30"/>
    <n v="61"/>
    <n v="13"/>
    <n v="30"/>
  </r>
  <r>
    <s v="Szlage"/>
    <s v="Dominik"/>
    <n v="5"/>
    <n v="6"/>
    <x v="4"/>
    <x v="4"/>
    <x v="3"/>
    <x v="2"/>
    <n v="55"/>
    <n v="18"/>
    <n v="46"/>
    <n v="82"/>
    <n v="71"/>
  </r>
  <r>
    <s v="Stiewa"/>
    <s v="Gabriela"/>
    <n v="5"/>
    <n v="2"/>
    <x v="4"/>
    <x v="2"/>
    <x v="2"/>
    <x v="3"/>
    <n v="23"/>
    <n v="10"/>
    <n v="99"/>
    <n v="23"/>
    <n v="4"/>
  </r>
  <r>
    <s v="Janiszewska"/>
    <s v="Natalia"/>
    <n v="5"/>
    <n v="4"/>
    <x v="3"/>
    <x v="0"/>
    <x v="0"/>
    <x v="4"/>
    <n v="72"/>
    <n v="22"/>
    <n v="90"/>
    <n v="8"/>
    <n v="61"/>
  </r>
  <r>
    <s v="Orlowski"/>
    <s v="Kacper"/>
    <n v="3"/>
    <n v="3"/>
    <x v="2"/>
    <x v="1"/>
    <x v="4"/>
    <x v="0"/>
    <n v="95"/>
    <n v="18"/>
    <n v="32"/>
    <n v="67"/>
    <n v="36"/>
  </r>
  <r>
    <s v="Kulik"/>
    <s v="Marek"/>
    <n v="5"/>
    <n v="5"/>
    <x v="4"/>
    <x v="0"/>
    <x v="1"/>
    <x v="3"/>
    <n v="99"/>
    <n v="47"/>
    <n v="3"/>
    <n v="6"/>
    <n v="59"/>
  </r>
  <r>
    <s v="Szymaniak"/>
    <s v="Bianka"/>
    <n v="5"/>
    <n v="5"/>
    <x v="3"/>
    <x v="3"/>
    <x v="1"/>
    <x v="4"/>
    <n v="97"/>
    <n v="87"/>
    <n v="7"/>
    <n v="93"/>
    <n v="19"/>
  </r>
  <r>
    <s v="Soja"/>
    <s v="Filip"/>
    <n v="3"/>
    <n v="6"/>
    <x v="2"/>
    <x v="2"/>
    <x v="3"/>
    <x v="1"/>
    <n v="57"/>
    <n v="44"/>
    <n v="90"/>
    <n v="33"/>
    <n v="78"/>
  </r>
  <r>
    <s v="Macholla"/>
    <s v="Maciej"/>
    <n v="2"/>
    <n v="4"/>
    <x v="4"/>
    <x v="4"/>
    <x v="3"/>
    <x v="4"/>
    <n v="35"/>
    <n v="82"/>
    <n v="52"/>
    <n v="15"/>
    <n v="51"/>
  </r>
  <r>
    <s v="Duchcik"/>
    <s v="Victoria"/>
    <n v="1"/>
    <n v="5"/>
    <x v="4"/>
    <x v="2"/>
    <x v="4"/>
    <x v="0"/>
    <n v="19"/>
    <n v="32"/>
    <n v="74"/>
    <n v="31"/>
    <n v="58"/>
  </r>
  <r>
    <s v="Subocz"/>
    <s v="Emma"/>
    <n v="0"/>
    <n v="5"/>
    <x v="1"/>
    <x v="1"/>
    <x v="1"/>
    <x v="3"/>
    <n v="45"/>
    <n v="52"/>
    <n v="32"/>
    <n v="42"/>
    <n v="33"/>
  </r>
  <r>
    <s v="Matusiewicz"/>
    <s v="Ksawery"/>
    <n v="8"/>
    <n v="5"/>
    <x v="2"/>
    <x v="1"/>
    <x v="4"/>
    <x v="3"/>
    <n v="78"/>
    <n v="38"/>
    <n v="62"/>
    <n v="45"/>
    <n v="55"/>
  </r>
  <r>
    <s v="Czapkowski"/>
    <s v="Jaroslaw"/>
    <n v="6"/>
    <n v="4"/>
    <x v="1"/>
    <x v="2"/>
    <x v="3"/>
    <x v="0"/>
    <n v="20"/>
    <n v="92"/>
    <n v="44"/>
    <n v="89"/>
    <n v="79"/>
  </r>
  <r>
    <s v="Cudzilo"/>
    <s v="Urszula"/>
    <n v="4"/>
    <n v="2"/>
    <x v="1"/>
    <x v="3"/>
    <x v="2"/>
    <x v="3"/>
    <n v="36"/>
    <n v="79"/>
    <n v="62"/>
    <n v="8"/>
    <n v="47"/>
  </r>
  <r>
    <s v="Frost"/>
    <s v="Piotr"/>
    <n v="0"/>
    <n v="2"/>
    <x v="1"/>
    <x v="3"/>
    <x v="3"/>
    <x v="2"/>
    <n v="24"/>
    <n v="81"/>
    <n v="74"/>
    <n v="4"/>
    <n v="92"/>
  </r>
  <r>
    <s v="Tylec"/>
    <s v="Bartosz"/>
    <n v="3"/>
    <n v="3"/>
    <x v="4"/>
    <x v="2"/>
    <x v="4"/>
    <x v="3"/>
    <n v="68"/>
    <n v="76"/>
    <n v="21"/>
    <n v="59"/>
    <n v="66"/>
  </r>
  <r>
    <s v="Niewierowska"/>
    <s v="Laura"/>
    <n v="4"/>
    <n v="3"/>
    <x v="1"/>
    <x v="3"/>
    <x v="4"/>
    <x v="1"/>
    <n v="70"/>
    <n v="34"/>
    <n v="18"/>
    <n v="27"/>
    <n v="70"/>
  </r>
  <r>
    <s v="Bankowski"/>
    <s v="Wojciech"/>
    <n v="2"/>
    <n v="4"/>
    <x v="1"/>
    <x v="3"/>
    <x v="1"/>
    <x v="4"/>
    <n v="9"/>
    <n v="76"/>
    <n v="35"/>
    <n v="83"/>
    <n v="13"/>
  </r>
  <r>
    <s v="Stopinska"/>
    <s v="Gabriela"/>
    <n v="6"/>
    <n v="2"/>
    <x v="0"/>
    <x v="1"/>
    <x v="2"/>
    <x v="4"/>
    <n v="63"/>
    <n v="31"/>
    <n v="2"/>
    <n v="74"/>
    <n v="15"/>
  </r>
  <r>
    <s v="Odya"/>
    <s v="Kacper"/>
    <n v="4"/>
    <n v="6"/>
    <x v="3"/>
    <x v="0"/>
    <x v="4"/>
    <x v="2"/>
    <n v="15"/>
    <n v="57"/>
    <n v="64"/>
    <n v="60"/>
    <n v="60"/>
  </r>
  <r>
    <s v="Jaroszek"/>
    <s v="Milosz"/>
    <n v="6"/>
    <n v="4"/>
    <x v="0"/>
    <x v="1"/>
    <x v="3"/>
    <x v="4"/>
    <n v="26"/>
    <n v="6"/>
    <n v="12"/>
    <n v="71"/>
    <n v="85"/>
  </r>
  <r>
    <s v="Deszcz"/>
    <s v="Simon"/>
    <n v="5"/>
    <n v="6"/>
    <x v="1"/>
    <x v="3"/>
    <x v="4"/>
    <x v="3"/>
    <n v="3"/>
    <n v="8"/>
    <n v="22"/>
    <n v="75"/>
    <n v="52"/>
  </r>
  <r>
    <s v="Bujalski"/>
    <s v="Tobiasz"/>
    <n v="0"/>
    <n v="5"/>
    <x v="1"/>
    <x v="3"/>
    <x v="4"/>
    <x v="2"/>
    <n v="68"/>
    <n v="77"/>
    <n v="39"/>
    <n v="95"/>
    <n v="42"/>
  </r>
  <r>
    <s v="Kowalina"/>
    <s v="Mateusz"/>
    <n v="4"/>
    <n v="4"/>
    <x v="3"/>
    <x v="1"/>
    <x v="1"/>
    <x v="2"/>
    <n v="65"/>
    <n v="42"/>
    <n v="95"/>
    <n v="95"/>
    <n v="95"/>
  </r>
  <r>
    <s v="Broner"/>
    <s v="Maria"/>
    <n v="6"/>
    <n v="2"/>
    <x v="1"/>
    <x v="1"/>
    <x v="3"/>
    <x v="2"/>
    <n v="32"/>
    <n v="39"/>
    <n v="61"/>
    <n v="67"/>
    <n v="14"/>
  </r>
  <r>
    <s v="Kozlowski"/>
    <s v="Mateusz"/>
    <n v="8"/>
    <n v="3"/>
    <x v="4"/>
    <x v="2"/>
    <x v="2"/>
    <x v="1"/>
    <n v="7"/>
    <n v="96"/>
    <n v="85"/>
    <n v="8"/>
    <n v="46"/>
  </r>
  <r>
    <s v="Majsik"/>
    <s v="Lukasz"/>
    <n v="7"/>
    <n v="5"/>
    <x v="4"/>
    <x v="0"/>
    <x v="3"/>
    <x v="4"/>
    <n v="35"/>
    <n v="95"/>
    <n v="11"/>
    <n v="36"/>
    <n v="19"/>
  </r>
  <r>
    <s v="Borkowski"/>
    <s v="Tomasz"/>
    <n v="1"/>
    <n v="4"/>
    <x v="0"/>
    <x v="2"/>
    <x v="2"/>
    <x v="2"/>
    <n v="73"/>
    <n v="61"/>
    <n v="49"/>
    <n v="70"/>
    <n v="52"/>
  </r>
  <r>
    <s v="Górecki"/>
    <s v="Patryk"/>
    <n v="8"/>
    <n v="2"/>
    <x v="4"/>
    <x v="1"/>
    <x v="3"/>
    <x v="0"/>
    <n v="52"/>
    <n v="90"/>
    <n v="95"/>
    <n v="83"/>
    <n v="23"/>
  </r>
  <r>
    <s v="Zielinski"/>
    <s v="Adam"/>
    <n v="8"/>
    <n v="5"/>
    <x v="2"/>
    <x v="0"/>
    <x v="0"/>
    <x v="1"/>
    <n v="5"/>
    <n v="84"/>
    <n v="88"/>
    <n v="35"/>
    <n v="40"/>
  </r>
  <r>
    <s v="Zawisza"/>
    <s v="Agnieszka"/>
    <n v="5"/>
    <n v="4"/>
    <x v="2"/>
    <x v="1"/>
    <x v="2"/>
    <x v="2"/>
    <n v="53"/>
    <n v="57"/>
    <n v="30"/>
    <n v="7"/>
    <n v="52"/>
  </r>
  <r>
    <s v="Gerygk"/>
    <s v="Patryk"/>
    <n v="4"/>
    <n v="2"/>
    <x v="0"/>
    <x v="0"/>
    <x v="1"/>
    <x v="2"/>
    <n v="52"/>
    <n v="73"/>
    <n v="12"/>
    <n v="3"/>
    <n v="7"/>
  </r>
  <r>
    <s v="Gerono"/>
    <s v="Pawel"/>
    <n v="7"/>
    <n v="4"/>
    <x v="3"/>
    <x v="1"/>
    <x v="1"/>
    <x v="1"/>
    <n v="41"/>
    <n v="23"/>
    <n v="84"/>
    <n v="93"/>
    <n v="6"/>
  </r>
  <r>
    <s v="Dsbkowska"/>
    <s v="Weronika"/>
    <n v="3"/>
    <n v="3"/>
    <x v="0"/>
    <x v="3"/>
    <x v="1"/>
    <x v="1"/>
    <n v="44"/>
    <n v="90"/>
    <n v="71"/>
    <n v="41"/>
    <n v="60"/>
  </r>
  <r>
    <s v="Lang"/>
    <s v="Maja"/>
    <n v="0"/>
    <n v="5"/>
    <x v="1"/>
    <x v="3"/>
    <x v="3"/>
    <x v="0"/>
    <n v="27"/>
    <n v="56"/>
    <n v="54"/>
    <n v="99"/>
    <n v="27"/>
  </r>
  <r>
    <s v="Glowacz"/>
    <s v="Patryk"/>
    <n v="6"/>
    <n v="4"/>
    <x v="4"/>
    <x v="2"/>
    <x v="3"/>
    <x v="1"/>
    <n v="56"/>
    <n v="47"/>
    <n v="34"/>
    <n v="65"/>
    <n v="87"/>
  </r>
  <r>
    <s v="Olstowska"/>
    <s v="Klaudia"/>
    <n v="3"/>
    <n v="5"/>
    <x v="2"/>
    <x v="3"/>
    <x v="0"/>
    <x v="0"/>
    <n v="79"/>
    <n v="52"/>
    <n v="11"/>
    <n v="9"/>
    <n v="83"/>
  </r>
  <r>
    <s v="Kik"/>
    <s v="Michalina"/>
    <n v="6"/>
    <n v="5"/>
    <x v="4"/>
    <x v="0"/>
    <x v="4"/>
    <x v="2"/>
    <n v="34"/>
    <n v="15"/>
    <n v="40"/>
    <n v="85"/>
    <n v="52"/>
  </r>
  <r>
    <s v="Chajecki"/>
    <s v="Karol"/>
    <n v="1"/>
    <n v="3"/>
    <x v="0"/>
    <x v="2"/>
    <x v="0"/>
    <x v="3"/>
    <n v="52"/>
    <n v="36"/>
    <n v="41"/>
    <n v="96"/>
    <n v="66"/>
  </r>
  <r>
    <s v="Wizniewska"/>
    <s v="Amelia"/>
    <n v="5"/>
    <n v="4"/>
    <x v="2"/>
    <x v="0"/>
    <x v="1"/>
    <x v="3"/>
    <n v="41"/>
    <n v="35"/>
    <n v="54"/>
    <n v="14"/>
    <n v="29"/>
  </r>
  <r>
    <s v="Szewczyk"/>
    <s v="Edyta"/>
    <n v="5"/>
    <n v="3"/>
    <x v="4"/>
    <x v="0"/>
    <x v="2"/>
    <x v="4"/>
    <n v="25"/>
    <n v="24"/>
    <n v="28"/>
    <n v="21"/>
    <n v="24"/>
  </r>
  <r>
    <s v="Basek"/>
    <s v="Wiktoria"/>
    <n v="3"/>
    <n v="4"/>
    <x v="1"/>
    <x v="0"/>
    <x v="3"/>
    <x v="0"/>
    <n v="80"/>
    <n v="86"/>
    <n v="29"/>
    <n v="32"/>
    <n v="85"/>
  </r>
  <r>
    <s v="Stiburska"/>
    <s v="Gabriela"/>
    <n v="4"/>
    <n v="3"/>
    <x v="4"/>
    <x v="2"/>
    <x v="2"/>
    <x v="2"/>
    <n v="68"/>
    <n v="19"/>
    <n v="94"/>
    <n v="92"/>
    <n v="62"/>
  </r>
  <r>
    <s v="Dreger"/>
    <s v="Wanessa"/>
    <n v="4"/>
    <n v="2"/>
    <x v="4"/>
    <x v="1"/>
    <x v="1"/>
    <x v="2"/>
    <n v="74"/>
    <n v="85"/>
    <n v="21"/>
    <n v="33"/>
    <n v="9"/>
  </r>
  <r>
    <s v="Kowalska"/>
    <s v="Maria"/>
    <n v="0"/>
    <n v="2"/>
    <x v="3"/>
    <x v="0"/>
    <x v="4"/>
    <x v="0"/>
    <n v="40"/>
    <n v="46"/>
    <n v="1"/>
    <n v="98"/>
    <n v="39"/>
  </r>
  <r>
    <s v="Sorr"/>
    <s v="Iga"/>
    <n v="7"/>
    <n v="2"/>
    <x v="1"/>
    <x v="1"/>
    <x v="3"/>
    <x v="4"/>
    <n v="1"/>
    <n v="25"/>
    <n v="33"/>
    <n v="91"/>
    <n v="60"/>
  </r>
  <r>
    <s v="Marjanski"/>
    <s v="Leon"/>
    <n v="3"/>
    <n v="3"/>
    <x v="2"/>
    <x v="3"/>
    <x v="4"/>
    <x v="3"/>
    <n v="87"/>
    <n v="50"/>
    <n v="61"/>
    <n v="48"/>
    <n v="86"/>
  </r>
  <r>
    <s v="Sokolnicka"/>
    <s v="Inga"/>
    <n v="5"/>
    <n v="6"/>
    <x v="0"/>
    <x v="1"/>
    <x v="4"/>
    <x v="3"/>
    <n v="100"/>
    <n v="74"/>
    <n v="76"/>
    <n v="47"/>
    <n v="29"/>
  </r>
  <r>
    <s v="Sciebur"/>
    <s v="Damian"/>
    <n v="1"/>
    <n v="6"/>
    <x v="4"/>
    <x v="1"/>
    <x v="1"/>
    <x v="1"/>
    <n v="59"/>
    <n v="30"/>
    <n v="96"/>
    <n v="53"/>
    <n v="87"/>
  </r>
  <r>
    <s v="Polubinski"/>
    <s v="Jakub"/>
    <n v="6"/>
    <n v="2"/>
    <x v="2"/>
    <x v="3"/>
    <x v="4"/>
    <x v="0"/>
    <n v="51"/>
    <n v="98"/>
    <n v="20"/>
    <n v="37"/>
    <n v="54"/>
  </r>
  <r>
    <s v="Ogrodowczyk"/>
    <s v="Kacper"/>
    <n v="7"/>
    <n v="6"/>
    <x v="1"/>
    <x v="2"/>
    <x v="3"/>
    <x v="0"/>
    <n v="75"/>
    <n v="60"/>
    <n v="80"/>
    <n v="86"/>
    <n v="91"/>
  </r>
  <r>
    <s v="Makarski"/>
    <s v="Lukasz"/>
    <n v="5"/>
    <n v="3"/>
    <x v="1"/>
    <x v="2"/>
    <x v="3"/>
    <x v="4"/>
    <n v="28"/>
    <n v="28"/>
    <n v="14"/>
    <n v="52"/>
    <n v="35"/>
  </r>
  <r>
    <s v="Freitag"/>
    <s v="Pawel"/>
    <n v="8"/>
    <n v="3"/>
    <x v="4"/>
    <x v="0"/>
    <x v="1"/>
    <x v="0"/>
    <n v="63"/>
    <n v="66"/>
    <n v="71"/>
    <n v="11"/>
    <n v="57"/>
  </r>
  <r>
    <s v="Aftanas"/>
    <s v="Mariusz"/>
    <n v="5"/>
    <n v="5"/>
    <x v="4"/>
    <x v="0"/>
    <x v="3"/>
    <x v="0"/>
    <n v="45"/>
    <n v="94"/>
    <n v="45"/>
    <n v="100"/>
    <n v="98"/>
  </r>
  <r>
    <s v="Polonska"/>
    <s v="Justyna"/>
    <n v="6"/>
    <n v="5"/>
    <x v="0"/>
    <x v="0"/>
    <x v="0"/>
    <x v="3"/>
    <n v="90"/>
    <n v="98"/>
    <n v="10"/>
    <n v="95"/>
    <n v="63"/>
  </r>
  <r>
    <s v="Piwowarska"/>
    <s v="Kaja"/>
    <n v="7"/>
    <n v="4"/>
    <x v="2"/>
    <x v="0"/>
    <x v="4"/>
    <x v="0"/>
    <n v="3"/>
    <n v="73"/>
    <n v="19"/>
    <n v="42"/>
    <n v="88"/>
  </r>
  <r>
    <s v="Pomierska"/>
    <s v="Justyna"/>
    <n v="0"/>
    <n v="2"/>
    <x v="3"/>
    <x v="4"/>
    <x v="1"/>
    <x v="4"/>
    <n v="82"/>
    <n v="61"/>
    <n v="59"/>
    <n v="51"/>
    <n v="71"/>
  </r>
  <r>
    <s v="Kurowska"/>
    <s v="Karolina"/>
    <n v="0"/>
    <n v="5"/>
    <x v="2"/>
    <x v="3"/>
    <x v="3"/>
    <x v="0"/>
    <n v="8"/>
    <n v="13"/>
    <n v="38"/>
    <n v="1"/>
    <n v="39"/>
  </r>
  <r>
    <s v="Sulek"/>
    <s v="Fabian"/>
    <n v="4"/>
    <n v="2"/>
    <x v="0"/>
    <x v="3"/>
    <x v="4"/>
    <x v="3"/>
    <n v="25"/>
    <n v="86"/>
    <n v="7"/>
    <n v="3"/>
    <n v="94"/>
  </r>
  <r>
    <s v="Uszkiewicz"/>
    <s v="Anna"/>
    <n v="6"/>
    <n v="3"/>
    <x v="3"/>
    <x v="4"/>
    <x v="3"/>
    <x v="3"/>
    <n v="53"/>
    <n v="53"/>
    <n v="15"/>
    <n v="53"/>
    <n v="80"/>
  </r>
  <r>
    <s v="Wentland"/>
    <s v="Baniamin"/>
    <n v="3"/>
    <n v="3"/>
    <x v="0"/>
    <x v="1"/>
    <x v="0"/>
    <x v="2"/>
    <n v="22"/>
    <n v="48"/>
    <n v="26"/>
    <n v="43"/>
    <n v="10"/>
  </r>
  <r>
    <s v="Zebala"/>
    <s v="Adam"/>
    <n v="3"/>
    <n v="2"/>
    <x v="0"/>
    <x v="4"/>
    <x v="3"/>
    <x v="1"/>
    <n v="90"/>
    <n v="97"/>
    <n v="7"/>
    <n v="59"/>
    <n v="100"/>
  </r>
  <r>
    <s v="Chudzik"/>
    <s v="Wiktoria"/>
    <n v="4"/>
    <n v="2"/>
    <x v="0"/>
    <x v="0"/>
    <x v="4"/>
    <x v="4"/>
    <n v="9"/>
    <n v="47"/>
    <n v="56"/>
    <n v="89"/>
    <n v="55"/>
  </r>
  <r>
    <s v="Jedrzejewski"/>
    <s v="Mikolaj"/>
    <n v="4"/>
    <n v="2"/>
    <x v="1"/>
    <x v="2"/>
    <x v="4"/>
    <x v="3"/>
    <n v="47"/>
    <n v="8"/>
    <n v="77"/>
    <n v="85"/>
    <n v="10"/>
  </r>
  <r>
    <s v="Hajdamowicz"/>
    <s v="Nina"/>
    <n v="4"/>
    <n v="5"/>
    <x v="0"/>
    <x v="3"/>
    <x v="1"/>
    <x v="3"/>
    <n v="59"/>
    <n v="89"/>
    <n v="32"/>
    <n v="80"/>
    <n v="38"/>
  </r>
  <r>
    <s v="Ropel"/>
    <s v="Jacek"/>
    <n v="8"/>
    <n v="5"/>
    <x v="4"/>
    <x v="3"/>
    <x v="0"/>
    <x v="4"/>
    <n v="60"/>
    <n v="31"/>
    <n v="86"/>
    <n v="76"/>
    <n v="64"/>
  </r>
  <r>
    <s v="Budzynski"/>
    <s v="Tadeusz"/>
    <n v="3"/>
    <n v="4"/>
    <x v="3"/>
    <x v="0"/>
    <x v="1"/>
    <x v="1"/>
    <n v="53"/>
    <n v="78"/>
    <n v="73"/>
    <n v="89"/>
    <n v="32"/>
  </r>
  <r>
    <s v="Zbieska"/>
    <s v="Agata"/>
    <n v="0"/>
    <n v="4"/>
    <x v="1"/>
    <x v="1"/>
    <x v="3"/>
    <x v="0"/>
    <n v="88"/>
    <n v="43"/>
    <n v="91"/>
    <n v="4"/>
    <n v="78"/>
  </r>
  <r>
    <s v="Skrzynska"/>
    <s v="Izabela"/>
    <n v="1"/>
    <n v="5"/>
    <x v="0"/>
    <x v="2"/>
    <x v="4"/>
    <x v="4"/>
    <n v="4"/>
    <n v="97"/>
    <n v="75"/>
    <n v="86"/>
    <n v="10"/>
  </r>
  <r>
    <s v="Karmazyn"/>
    <s v="Mira"/>
    <n v="7"/>
    <n v="4"/>
    <x v="3"/>
    <x v="2"/>
    <x v="2"/>
    <x v="4"/>
    <n v="28"/>
    <n v="75"/>
    <n v="15"/>
    <n v="6"/>
    <n v="33"/>
  </r>
  <r>
    <s v="Bienkowska"/>
    <s v="Karolina"/>
    <n v="4"/>
    <n v="2"/>
    <x v="0"/>
    <x v="2"/>
    <x v="1"/>
    <x v="1"/>
    <n v="29"/>
    <n v="92"/>
    <n v="99"/>
    <n v="79"/>
    <n v="8"/>
  </r>
  <r>
    <s v="Chabowski"/>
    <s v="Szymon"/>
    <n v="2"/>
    <n v="5"/>
    <x v="3"/>
    <x v="1"/>
    <x v="2"/>
    <x v="0"/>
    <n v="59"/>
    <n v="29"/>
    <n v="92"/>
    <n v="96"/>
    <n v="77"/>
  </r>
  <r>
    <s v="Krol"/>
    <s v="Malgorzata"/>
    <n v="0"/>
    <n v="6"/>
    <x v="2"/>
    <x v="0"/>
    <x v="4"/>
    <x v="3"/>
    <n v="98"/>
    <n v="79"/>
    <n v="65"/>
    <n v="41"/>
    <n v="48"/>
  </r>
  <r>
    <s v="Markiewicz"/>
    <s v="Lila"/>
    <n v="2"/>
    <n v="2"/>
    <x v="2"/>
    <x v="0"/>
    <x v="0"/>
    <x v="3"/>
    <n v="74"/>
    <n v="25"/>
    <n v="78"/>
    <n v="6"/>
    <n v="69"/>
  </r>
  <r>
    <s v="Dalek"/>
    <s v="Szymon"/>
    <n v="3"/>
    <n v="2"/>
    <x v="0"/>
    <x v="0"/>
    <x v="3"/>
    <x v="1"/>
    <n v="12"/>
    <n v="96"/>
    <n v="66"/>
    <n v="17"/>
    <n v="86"/>
  </r>
  <r>
    <s v="Romanowska"/>
    <s v="Olga"/>
    <n v="3"/>
    <n v="5"/>
    <x v="4"/>
    <x v="4"/>
    <x v="3"/>
    <x v="4"/>
    <n v="53"/>
    <n v="89"/>
    <n v="16"/>
    <n v="27"/>
    <n v="62"/>
  </r>
  <r>
    <s v="Klos"/>
    <s v="Michal"/>
    <n v="4"/>
    <n v="3"/>
    <x v="2"/>
    <x v="3"/>
    <x v="0"/>
    <x v="0"/>
    <n v="90"/>
    <n v="31"/>
    <n v="75"/>
    <n v="1"/>
    <n v="58"/>
  </r>
  <r>
    <s v="Kedzierski"/>
    <s v="Michal"/>
    <n v="0"/>
    <n v="3"/>
    <x v="3"/>
    <x v="3"/>
    <x v="3"/>
    <x v="2"/>
    <n v="92"/>
    <n v="47"/>
    <n v="27"/>
    <n v="40"/>
    <n v="35"/>
  </r>
  <r>
    <s v="Irek"/>
    <s v="Olaf"/>
    <n v="6"/>
    <n v="4"/>
    <x v="3"/>
    <x v="1"/>
    <x v="2"/>
    <x v="1"/>
    <n v="57"/>
    <n v="67"/>
    <n v="51"/>
    <n v="92"/>
    <n v="72"/>
  </r>
  <r>
    <s v="Smal"/>
    <s v="Franciszek"/>
    <n v="0"/>
    <n v="6"/>
    <x v="3"/>
    <x v="2"/>
    <x v="0"/>
    <x v="2"/>
    <n v="74"/>
    <n v="60"/>
    <n v="83"/>
    <n v="39"/>
    <n v="97"/>
  </r>
  <r>
    <s v="Muczynski"/>
    <s v="Kasjan"/>
    <n v="7"/>
    <n v="6"/>
    <x v="1"/>
    <x v="4"/>
    <x v="3"/>
    <x v="3"/>
    <n v="21"/>
    <n v="16"/>
    <n v="9"/>
    <n v="49"/>
    <n v="47"/>
  </r>
  <r>
    <s v="Butajlo"/>
    <s v="Wojciech"/>
    <n v="8"/>
    <n v="3"/>
    <x v="4"/>
    <x v="2"/>
    <x v="3"/>
    <x v="2"/>
    <n v="73"/>
    <n v="70"/>
    <n v="71"/>
    <n v="84"/>
    <n v="81"/>
  </r>
  <r>
    <s v="Kass"/>
    <s v="Milena"/>
    <n v="2"/>
    <n v="4"/>
    <x v="2"/>
    <x v="3"/>
    <x v="1"/>
    <x v="4"/>
    <n v="44"/>
    <n v="8"/>
    <n v="100"/>
    <n v="54"/>
    <n v="77"/>
  </r>
  <r>
    <s v="Jenda"/>
    <s v="Mikolaj"/>
    <n v="6"/>
    <n v="3"/>
    <x v="4"/>
    <x v="3"/>
    <x v="2"/>
    <x v="4"/>
    <n v="78"/>
    <n v="17"/>
    <n v="48"/>
    <n v="42"/>
    <n v="85"/>
  </r>
  <r>
    <s v="Markowski"/>
    <s v="Kuba"/>
    <n v="0"/>
    <n v="3"/>
    <x v="2"/>
    <x v="1"/>
    <x v="1"/>
    <x v="4"/>
    <n v="72"/>
    <n v="53"/>
    <n v="43"/>
    <n v="72"/>
    <n v="52"/>
  </r>
  <r>
    <s v="Mľdry"/>
    <s v="Krzysztof"/>
    <n v="7"/>
    <n v="5"/>
    <x v="2"/>
    <x v="1"/>
    <x v="1"/>
    <x v="2"/>
    <n v="15"/>
    <n v="64"/>
    <n v="20"/>
    <n v="59"/>
    <n v="52"/>
  </r>
  <r>
    <s v="Ostwald"/>
    <s v="Katarzyna"/>
    <n v="1"/>
    <n v="2"/>
    <x v="3"/>
    <x v="4"/>
    <x v="3"/>
    <x v="0"/>
    <n v="35"/>
    <n v="20"/>
    <n v="46"/>
    <n v="84"/>
    <n v="11"/>
  </r>
  <r>
    <s v="Begdon"/>
    <s v="Zuzanna"/>
    <n v="0"/>
    <n v="2"/>
    <x v="1"/>
    <x v="0"/>
    <x v="0"/>
    <x v="4"/>
    <n v="87"/>
    <n v="18"/>
    <n v="93"/>
    <n v="62"/>
    <n v="95"/>
  </r>
  <r>
    <s v="Panfil"/>
    <s v="Julian"/>
    <n v="6"/>
    <n v="2"/>
    <x v="0"/>
    <x v="4"/>
    <x v="2"/>
    <x v="4"/>
    <n v="72"/>
    <n v="79"/>
    <n v="98"/>
    <n v="86"/>
    <n v="31"/>
  </r>
  <r>
    <s v="Wnuczynska"/>
    <s v="Alicja"/>
    <n v="3"/>
    <n v="3"/>
    <x v="3"/>
    <x v="4"/>
    <x v="1"/>
    <x v="2"/>
    <n v="71"/>
    <n v="68"/>
    <n v="38"/>
    <n v="8"/>
    <n v="98"/>
  </r>
  <r>
    <s v="Rychter"/>
    <s v="Julia"/>
    <n v="8"/>
    <n v="2"/>
    <x v="1"/>
    <x v="4"/>
    <x v="4"/>
    <x v="2"/>
    <n v="96"/>
    <n v="47"/>
    <n v="90"/>
    <n v="24"/>
    <n v="96"/>
  </r>
  <r>
    <s v="Gasinski"/>
    <s v="Pawel"/>
    <n v="3"/>
    <n v="3"/>
    <x v="3"/>
    <x v="4"/>
    <x v="4"/>
    <x v="1"/>
    <n v="18"/>
    <n v="94"/>
    <n v="29"/>
    <n v="50"/>
    <n v="54"/>
  </r>
  <r>
    <s v="Toczek"/>
    <s v="Antonina"/>
    <n v="0"/>
    <n v="5"/>
    <x v="4"/>
    <x v="2"/>
    <x v="3"/>
    <x v="1"/>
    <n v="47"/>
    <n v="34"/>
    <n v="86"/>
    <n v="56"/>
    <n v="39"/>
  </r>
  <r>
    <s v="Sokolowska"/>
    <s v="Iga"/>
    <n v="7"/>
    <n v="5"/>
    <x v="4"/>
    <x v="1"/>
    <x v="0"/>
    <x v="0"/>
    <n v="6"/>
    <n v="88"/>
    <n v="24"/>
    <n v="3"/>
    <n v="43"/>
  </r>
  <r>
    <s v="Zawizlak"/>
    <s v="Agnieszka"/>
    <n v="8"/>
    <n v="4"/>
    <x v="3"/>
    <x v="2"/>
    <x v="3"/>
    <x v="0"/>
    <n v="87"/>
    <n v="54"/>
    <n v="69"/>
    <n v="96"/>
    <n v="7"/>
  </r>
  <r>
    <s v="Golunska"/>
    <s v="Oliwia"/>
    <n v="8"/>
    <n v="3"/>
    <x v="1"/>
    <x v="3"/>
    <x v="0"/>
    <x v="0"/>
    <n v="99"/>
    <n v="51"/>
    <n v="25"/>
    <n v="89"/>
    <n v="73"/>
  </r>
  <r>
    <s v="Piskor"/>
    <s v="Kalina"/>
    <n v="0"/>
    <n v="4"/>
    <x v="2"/>
    <x v="0"/>
    <x v="3"/>
    <x v="2"/>
    <n v="72"/>
    <n v="33"/>
    <n v="40"/>
    <n v="62"/>
    <n v="19"/>
  </r>
  <r>
    <s v="Szumala"/>
    <s v="Blanka"/>
    <n v="0"/>
    <n v="4"/>
    <x v="1"/>
    <x v="2"/>
    <x v="3"/>
    <x v="1"/>
    <n v="57"/>
    <n v="88"/>
    <n v="53"/>
    <n v="42"/>
    <n v="49"/>
  </r>
  <r>
    <s v="Jakuszewska"/>
    <s v="Natalia"/>
    <n v="1"/>
    <n v="4"/>
    <x v="1"/>
    <x v="1"/>
    <x v="4"/>
    <x v="4"/>
    <n v="68"/>
    <n v="81"/>
    <n v="24"/>
    <n v="15"/>
    <n v="48"/>
  </r>
  <r>
    <s v="Jezierska"/>
    <s v="Nadia"/>
    <n v="6"/>
    <n v="4"/>
    <x v="3"/>
    <x v="1"/>
    <x v="2"/>
    <x v="3"/>
    <n v="43"/>
    <n v="36"/>
    <n v="9"/>
    <n v="88"/>
    <n v="44"/>
  </r>
  <r>
    <s v="Kisiela"/>
    <s v="Michal"/>
    <n v="2"/>
    <n v="6"/>
    <x v="1"/>
    <x v="1"/>
    <x v="2"/>
    <x v="3"/>
    <n v="69"/>
    <n v="17"/>
    <n v="84"/>
    <n v="87"/>
    <n v="56"/>
  </r>
  <r>
    <s v="Macierzynska"/>
    <s v="Magdalena"/>
    <n v="0"/>
    <n v="6"/>
    <x v="2"/>
    <x v="4"/>
    <x v="3"/>
    <x v="1"/>
    <n v="25"/>
    <n v="23"/>
    <n v="92"/>
    <n v="37"/>
    <n v="40"/>
  </r>
  <r>
    <s v="Sosnowski"/>
    <s v="Wojciech"/>
    <n v="8"/>
    <n v="4"/>
    <x v="2"/>
    <x v="3"/>
    <x v="2"/>
    <x v="4"/>
    <n v="12"/>
    <n v="56"/>
    <n v="75"/>
    <n v="76"/>
    <n v="41"/>
  </r>
  <r>
    <s v="Winiarczyk"/>
    <s v="Amelia"/>
    <n v="5"/>
    <n v="2"/>
    <x v="4"/>
    <x v="2"/>
    <x v="3"/>
    <x v="1"/>
    <n v="39"/>
    <n v="77"/>
    <n v="37"/>
    <n v="72"/>
    <n v="32"/>
  </r>
  <r>
    <s v="Bialkowski"/>
    <s v="Wiktor"/>
    <n v="1"/>
    <n v="3"/>
    <x v="4"/>
    <x v="2"/>
    <x v="3"/>
    <x v="1"/>
    <n v="53"/>
    <n v="25"/>
    <n v="62"/>
    <n v="74"/>
    <n v="81"/>
  </r>
  <r>
    <s v="Lehmann"/>
    <s v="Marcel"/>
    <n v="7"/>
    <n v="6"/>
    <x v="3"/>
    <x v="2"/>
    <x v="4"/>
    <x v="4"/>
    <n v="11"/>
    <n v="8"/>
    <n v="29"/>
    <n v="7"/>
    <n v="38"/>
  </r>
  <r>
    <s v="Gnacinski"/>
    <s v="Patryk"/>
    <n v="3"/>
    <n v="4"/>
    <x v="2"/>
    <x v="3"/>
    <x v="0"/>
    <x v="4"/>
    <n v="62"/>
    <n v="31"/>
    <n v="64"/>
    <n v="1"/>
    <n v="25"/>
  </r>
  <r>
    <s v="Marchewicz"/>
    <s v="Lucjan"/>
    <n v="4"/>
    <n v="4"/>
    <x v="2"/>
    <x v="4"/>
    <x v="3"/>
    <x v="3"/>
    <n v="24"/>
    <n v="33"/>
    <n v="90"/>
    <n v="28"/>
    <n v="23"/>
  </r>
  <r>
    <s v="Zurowski"/>
    <s v="Adam"/>
    <n v="5"/>
    <n v="6"/>
    <x v="4"/>
    <x v="2"/>
    <x v="1"/>
    <x v="2"/>
    <n v="92"/>
    <n v="67"/>
    <n v="92"/>
    <n v="79"/>
    <n v="81"/>
  </r>
  <r>
    <s v="Morawski"/>
    <s v="Klaudiusz"/>
    <n v="5"/>
    <n v="3"/>
    <x v="0"/>
    <x v="1"/>
    <x v="0"/>
    <x v="0"/>
    <n v="21"/>
    <n v="40"/>
    <n v="18"/>
    <n v="81"/>
    <n v="88"/>
  </r>
  <r>
    <s v="Sitarska"/>
    <s v="Izabella"/>
    <n v="6"/>
    <n v="2"/>
    <x v="3"/>
    <x v="2"/>
    <x v="1"/>
    <x v="2"/>
    <n v="78"/>
    <n v="1"/>
    <n v="9"/>
    <n v="33"/>
    <n v="81"/>
  </r>
  <r>
    <s v="Bianga"/>
    <s v="Zuzanna"/>
    <n v="8"/>
    <n v="2"/>
    <x v="3"/>
    <x v="3"/>
    <x v="1"/>
    <x v="2"/>
    <n v="65"/>
    <n v="19"/>
    <n v="19"/>
    <n v="8"/>
    <n v="20"/>
  </r>
  <r>
    <s v="Jank"/>
    <s v="Natalia"/>
    <n v="2"/>
    <n v="2"/>
    <x v="1"/>
    <x v="0"/>
    <x v="1"/>
    <x v="2"/>
    <n v="60"/>
    <n v="79"/>
    <n v="51"/>
    <n v="40"/>
    <n v="16"/>
  </r>
  <r>
    <s v="Janukowicz"/>
    <s v="Natalia"/>
    <n v="5"/>
    <n v="2"/>
    <x v="3"/>
    <x v="4"/>
    <x v="0"/>
    <x v="3"/>
    <n v="79"/>
    <n v="21"/>
    <n v="41"/>
    <n v="39"/>
    <n v="74"/>
  </r>
  <r>
    <s v="Richter"/>
    <s v="Julia"/>
    <n v="7"/>
    <n v="2"/>
    <x v="2"/>
    <x v="2"/>
    <x v="0"/>
    <x v="1"/>
    <n v="27"/>
    <n v="93"/>
    <n v="10"/>
    <n v="43"/>
    <n v="28"/>
  </r>
  <r>
    <s v="Zarzeczanski"/>
    <s v="Adrian"/>
    <n v="5"/>
    <n v="4"/>
    <x v="2"/>
    <x v="0"/>
    <x v="4"/>
    <x v="2"/>
    <n v="44"/>
    <n v="95"/>
    <n v="15"/>
    <n v="66"/>
    <n v="82"/>
  </r>
  <r>
    <s v="Jasik"/>
    <s v="Natalia"/>
    <n v="0"/>
    <n v="6"/>
    <x v="2"/>
    <x v="1"/>
    <x v="4"/>
    <x v="3"/>
    <n v="15"/>
    <n v="15"/>
    <n v="58"/>
    <n v="15"/>
    <n v="87"/>
  </r>
  <r>
    <s v="Krawiec"/>
    <s v="Mateusz"/>
    <n v="4"/>
    <n v="6"/>
    <x v="2"/>
    <x v="4"/>
    <x v="0"/>
    <x v="4"/>
    <n v="69"/>
    <n v="78"/>
    <n v="32"/>
    <n v="73"/>
    <n v="93"/>
  </r>
  <r>
    <s v="Olszowka"/>
    <s v="Klara"/>
    <n v="7"/>
    <n v="3"/>
    <x v="0"/>
    <x v="2"/>
    <x v="2"/>
    <x v="0"/>
    <n v="14"/>
    <n v="42"/>
    <n v="40"/>
    <n v="48"/>
    <n v="35"/>
  </r>
  <r>
    <s v="Wieruszewski"/>
    <s v="Antoni"/>
    <n v="5"/>
    <n v="2"/>
    <x v="4"/>
    <x v="2"/>
    <x v="2"/>
    <x v="3"/>
    <n v="90"/>
    <n v="70"/>
    <n v="84"/>
    <n v="62"/>
    <n v="20"/>
  </r>
  <r>
    <s v="Jarosz"/>
    <s v="Milosz"/>
    <n v="1"/>
    <n v="6"/>
    <x v="0"/>
    <x v="4"/>
    <x v="2"/>
    <x v="0"/>
    <n v="79"/>
    <n v="71"/>
    <n v="89"/>
    <n v="26"/>
    <n v="96"/>
  </r>
  <r>
    <s v="Daczkowska"/>
    <s v="Weronika"/>
    <n v="5"/>
    <n v="5"/>
    <x v="2"/>
    <x v="4"/>
    <x v="4"/>
    <x v="4"/>
    <n v="45"/>
    <n v="46"/>
    <n v="47"/>
    <n v="70"/>
    <n v="56"/>
  </r>
  <r>
    <s v="Kurowska"/>
    <s v="Paulina"/>
    <n v="6"/>
    <n v="5"/>
    <x v="2"/>
    <x v="2"/>
    <x v="1"/>
    <x v="3"/>
    <n v="100"/>
    <n v="44"/>
    <n v="54"/>
    <n v="75"/>
    <n v="64"/>
  </r>
  <r>
    <s v="Jablonski"/>
    <s v="Nikodem"/>
    <n v="5"/>
    <n v="6"/>
    <x v="4"/>
    <x v="1"/>
    <x v="3"/>
    <x v="4"/>
    <n v="74"/>
    <n v="70"/>
    <n v="43"/>
    <n v="43"/>
    <n v="37"/>
  </r>
  <r>
    <s v="Bastian"/>
    <s v="Witold"/>
    <n v="8"/>
    <n v="3"/>
    <x v="3"/>
    <x v="3"/>
    <x v="1"/>
    <x v="1"/>
    <n v="78"/>
    <n v="45"/>
    <n v="23"/>
    <n v="91"/>
    <n v="58"/>
  </r>
  <r>
    <s v="Lsczynska"/>
    <s v="Magdalena"/>
    <n v="4"/>
    <n v="5"/>
    <x v="3"/>
    <x v="2"/>
    <x v="0"/>
    <x v="3"/>
    <n v="23"/>
    <n v="16"/>
    <n v="85"/>
    <n v="82"/>
    <n v="75"/>
  </r>
  <r>
    <s v="Szubiga"/>
    <s v="Dawid"/>
    <n v="1"/>
    <n v="2"/>
    <x v="4"/>
    <x v="1"/>
    <x v="0"/>
    <x v="0"/>
    <n v="62"/>
    <n v="89"/>
    <n v="20"/>
    <n v="56"/>
    <n v="80"/>
  </r>
  <r>
    <s v="Winiarski"/>
    <s v="Antoni"/>
    <n v="6"/>
    <n v="6"/>
    <x v="4"/>
    <x v="2"/>
    <x v="3"/>
    <x v="2"/>
    <n v="22"/>
    <n v="29"/>
    <n v="31"/>
    <n v="9"/>
    <n v="56"/>
  </r>
  <r>
    <s v="Mazurowski"/>
    <s v="Ksawery"/>
    <n v="8"/>
    <n v="3"/>
    <x v="0"/>
    <x v="0"/>
    <x v="3"/>
    <x v="2"/>
    <n v="30"/>
    <n v="10"/>
    <n v="78"/>
    <n v="57"/>
    <n v="67"/>
  </r>
  <r>
    <s v="Olewnik"/>
    <s v="Klaudia"/>
    <n v="7"/>
    <n v="6"/>
    <x v="0"/>
    <x v="2"/>
    <x v="3"/>
    <x v="4"/>
    <n v="29"/>
    <n v="64"/>
    <n v="39"/>
    <n v="62"/>
    <n v="1"/>
  </r>
  <r>
    <s v="Kruz"/>
    <s v="Maja"/>
    <n v="3"/>
    <n v="2"/>
    <x v="1"/>
    <x v="4"/>
    <x v="1"/>
    <x v="2"/>
    <n v="32"/>
    <n v="80"/>
    <n v="47"/>
    <n v="98"/>
    <n v="30"/>
  </r>
  <r>
    <s v="Rutkowski"/>
    <s v="Mariusz"/>
    <n v="3"/>
    <n v="5"/>
    <x v="1"/>
    <x v="4"/>
    <x v="3"/>
    <x v="0"/>
    <n v="81"/>
    <n v="8"/>
    <n v="48"/>
    <n v="7"/>
    <n v="21"/>
  </r>
  <r>
    <m/>
    <m/>
    <m/>
    <m/>
    <x v="5"/>
    <x v="5"/>
    <x v="5"/>
    <x v="5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s v="Swistek"/>
    <s v="Damian"/>
    <n v="0"/>
    <n v="4"/>
    <n v="4"/>
    <n v="5"/>
    <n v="6"/>
    <n v="6"/>
    <n v="62"/>
    <n v="13"/>
    <n v="26"/>
    <n v="67"/>
    <n v="62"/>
    <n v="23"/>
    <n v="0"/>
    <n v="21"/>
    <x v="0"/>
  </r>
  <r>
    <s v="Kowalik"/>
    <s v="Mateusz"/>
    <n v="7"/>
    <n v="4"/>
    <n v="4"/>
    <n v="2"/>
    <n v="5"/>
    <n v="6"/>
    <n v="90"/>
    <n v="8"/>
    <n v="21"/>
    <n v="52"/>
    <n v="33"/>
    <n v="20.399999999999999"/>
    <n v="0"/>
    <n v="17"/>
    <x v="1"/>
  </r>
  <r>
    <s v="Hintzke"/>
    <s v="Nikola"/>
    <n v="7"/>
    <n v="4"/>
    <n v="4"/>
    <n v="6"/>
    <n v="6"/>
    <n v="5"/>
    <n v="96"/>
    <n v="99"/>
    <n v="16"/>
    <n v="85"/>
    <n v="65"/>
    <n v="36.1"/>
    <n v="0"/>
    <n v="21"/>
    <x v="2"/>
  </r>
  <r>
    <s v="Grzelecki"/>
    <s v="Oliwier"/>
    <n v="8"/>
    <n v="6"/>
    <n v="4"/>
    <n v="4"/>
    <n v="3"/>
    <n v="5"/>
    <n v="17"/>
    <n v="100"/>
    <n v="100"/>
    <n v="100"/>
    <n v="31"/>
    <n v="34.799999999999997"/>
    <n v="2"/>
    <n v="16"/>
    <x v="3"/>
  </r>
  <r>
    <s v="Hinz"/>
    <s v="Nikola"/>
    <n v="5"/>
    <n v="4"/>
    <n v="2"/>
    <n v="4"/>
    <n v="5"/>
    <n v="4"/>
    <n v="20"/>
    <n v="28"/>
    <n v="58"/>
    <n v="86"/>
    <n v="48"/>
    <n v="24"/>
    <n v="0"/>
    <n v="15"/>
    <x v="0"/>
  </r>
  <r>
    <s v="Wasiluk"/>
    <s v="Bartlomiej"/>
    <n v="7"/>
    <n v="3"/>
    <n v="2"/>
    <n v="2"/>
    <n v="2"/>
    <n v="3"/>
    <n v="77"/>
    <n v="10"/>
    <n v="11"/>
    <n v="72"/>
    <n v="78"/>
    <n v="24.8"/>
    <n v="0"/>
    <n v="9"/>
    <x v="4"/>
  </r>
  <r>
    <s v="Wasilewski"/>
    <s v="Bartlomiej"/>
    <n v="8"/>
    <n v="6"/>
    <n v="6"/>
    <n v="5"/>
    <n v="5"/>
    <n v="2"/>
    <n v="75"/>
    <n v="25"/>
    <n v="5"/>
    <n v="3"/>
    <n v="58"/>
    <n v="16.600000000000001"/>
    <n v="2"/>
    <n v="18"/>
    <x v="5"/>
  </r>
  <r>
    <s v="Silakowski"/>
    <s v="Henryk"/>
    <n v="6"/>
    <n v="6"/>
    <n v="2"/>
    <n v="5"/>
    <n v="5"/>
    <n v="3"/>
    <n v="12"/>
    <n v="17"/>
    <n v="14"/>
    <n v="4"/>
    <n v="3"/>
    <n v="5"/>
    <n v="2"/>
    <n v="15"/>
    <x v="6"/>
  </r>
  <r>
    <s v="Kaftan"/>
    <s v="Monika"/>
    <n v="1"/>
    <n v="6"/>
    <n v="6"/>
    <n v="2"/>
    <n v="3"/>
    <n v="6"/>
    <n v="1"/>
    <n v="3"/>
    <n v="69"/>
    <n v="89"/>
    <n v="10"/>
    <n v="17.2"/>
    <n v="2"/>
    <n v="17"/>
    <x v="7"/>
  </r>
  <r>
    <s v="Pettka"/>
    <s v="Jan"/>
    <n v="0"/>
    <n v="5"/>
    <n v="3"/>
    <n v="6"/>
    <n v="6"/>
    <n v="4"/>
    <n v="28"/>
    <n v="53"/>
    <n v="38"/>
    <n v="63"/>
    <n v="70"/>
    <n v="25.2"/>
    <n v="0"/>
    <n v="19"/>
    <x v="8"/>
  </r>
  <r>
    <s v="Zygmunt"/>
    <s v="Adam"/>
    <n v="4"/>
    <n v="3"/>
    <n v="3"/>
    <n v="6"/>
    <n v="6"/>
    <n v="2"/>
    <n v="77"/>
    <n v="8"/>
    <n v="71"/>
    <n v="88"/>
    <n v="41"/>
    <n v="28.5"/>
    <n v="0"/>
    <n v="17"/>
    <x v="9"/>
  </r>
  <r>
    <s v="Lukasik"/>
    <s v="Magdalena"/>
    <n v="4"/>
    <n v="6"/>
    <n v="5"/>
    <n v="6"/>
    <n v="3"/>
    <n v="6"/>
    <n v="83"/>
    <n v="27"/>
    <n v="79"/>
    <n v="20"/>
    <n v="43"/>
    <n v="25.2"/>
    <n v="2"/>
    <n v="20"/>
    <x v="10"/>
  </r>
  <r>
    <s v="Hanczarek"/>
    <s v="Olivier"/>
    <n v="1"/>
    <n v="3"/>
    <n v="6"/>
    <n v="3"/>
    <n v="3"/>
    <n v="2"/>
    <n v="16"/>
    <n v="43"/>
    <n v="92"/>
    <n v="54"/>
    <n v="27"/>
    <n v="23.2"/>
    <n v="0"/>
    <n v="14"/>
    <x v="11"/>
  </r>
  <r>
    <s v="Samulczyk"/>
    <s v="Julia"/>
    <n v="6"/>
    <n v="6"/>
    <n v="5"/>
    <n v="3"/>
    <n v="2"/>
    <n v="6"/>
    <n v="11"/>
    <n v="36"/>
    <n v="4"/>
    <n v="41"/>
    <n v="62"/>
    <n v="15.4"/>
    <n v="2"/>
    <n v="16"/>
    <x v="12"/>
  </r>
  <r>
    <s v="Rutkiewicz"/>
    <s v="Julia"/>
    <n v="5"/>
    <n v="2"/>
    <n v="4"/>
    <n v="2"/>
    <n v="3"/>
    <n v="5"/>
    <n v="80"/>
    <n v="75"/>
    <n v="60"/>
    <n v="54"/>
    <n v="69"/>
    <n v="33.799999999999997"/>
    <n v="0"/>
    <n v="14"/>
    <x v="13"/>
  </r>
  <r>
    <s v="Bialaszewski"/>
    <s v="Piotr"/>
    <n v="8"/>
    <n v="6"/>
    <n v="4"/>
    <n v="3"/>
    <n v="4"/>
    <n v="5"/>
    <n v="22"/>
    <n v="46"/>
    <n v="36"/>
    <n v="35"/>
    <n v="91"/>
    <n v="23"/>
    <n v="2"/>
    <n v="16"/>
    <x v="14"/>
  </r>
  <r>
    <s v="Berezniewicz"/>
    <s v="Wiktor"/>
    <n v="2"/>
    <n v="5"/>
    <n v="3"/>
    <n v="5"/>
    <n v="6"/>
    <n v="3"/>
    <n v="47"/>
    <n v="30"/>
    <n v="2"/>
    <n v="45"/>
    <n v="76"/>
    <n v="20"/>
    <n v="0"/>
    <n v="17"/>
    <x v="15"/>
  </r>
  <r>
    <s v="Sobol"/>
    <s v="Filip"/>
    <n v="8"/>
    <n v="4"/>
    <n v="3"/>
    <n v="4"/>
    <n v="6"/>
    <n v="2"/>
    <n v="23"/>
    <n v="49"/>
    <n v="16"/>
    <n v="3"/>
    <n v="81"/>
    <n v="17.2"/>
    <n v="0"/>
    <n v="15"/>
    <x v="16"/>
  </r>
  <r>
    <s v="Kowalczyk"/>
    <s v="Mateusz"/>
    <n v="1"/>
    <n v="6"/>
    <n v="6"/>
    <n v="6"/>
    <n v="3"/>
    <n v="2"/>
    <n v="14"/>
    <n v="20"/>
    <n v="14"/>
    <n v="64"/>
    <n v="55"/>
    <n v="16.7"/>
    <n v="2"/>
    <n v="17"/>
    <x v="17"/>
  </r>
  <r>
    <s v="Senger"/>
    <s v="Joanna"/>
    <n v="5"/>
    <n v="4"/>
    <n v="3"/>
    <n v="3"/>
    <n v="3"/>
    <n v="6"/>
    <n v="98"/>
    <n v="48"/>
    <n v="6"/>
    <n v="70"/>
    <n v="6"/>
    <n v="22.8"/>
    <n v="0"/>
    <n v="15"/>
    <x v="18"/>
  </r>
  <r>
    <s v="Sadowska"/>
    <s v="Julia"/>
    <n v="3"/>
    <n v="3"/>
    <n v="2"/>
    <n v="3"/>
    <n v="3"/>
    <n v="2"/>
    <n v="38"/>
    <n v="71"/>
    <n v="35"/>
    <n v="95"/>
    <n v="84"/>
    <n v="32.299999999999997"/>
    <n v="0"/>
    <n v="10"/>
    <x v="19"/>
  </r>
  <r>
    <s v="Wojcicki"/>
    <s v="Aleks"/>
    <n v="7"/>
    <n v="4"/>
    <n v="6"/>
    <n v="4"/>
    <n v="6"/>
    <n v="5"/>
    <n v="95"/>
    <n v="100"/>
    <n v="100"/>
    <n v="40"/>
    <n v="100"/>
    <n v="43.5"/>
    <n v="0"/>
    <n v="21"/>
    <x v="20"/>
  </r>
  <r>
    <s v="Szczepkowski"/>
    <s v="Dorian"/>
    <n v="7"/>
    <n v="2"/>
    <n v="4"/>
    <n v="5"/>
    <n v="3"/>
    <n v="4"/>
    <n v="59"/>
    <n v="14"/>
    <n v="99"/>
    <n v="4"/>
    <n v="3"/>
    <n v="17.899999999999999"/>
    <n v="0"/>
    <n v="16"/>
    <x v="21"/>
  </r>
  <r>
    <s v="Stanislawska"/>
    <s v="Hanna"/>
    <n v="3"/>
    <n v="3"/>
    <n v="5"/>
    <n v="5"/>
    <n v="2"/>
    <n v="6"/>
    <n v="26"/>
    <n v="14"/>
    <n v="18"/>
    <n v="96"/>
    <n v="41"/>
    <n v="19.5"/>
    <n v="0"/>
    <n v="18"/>
    <x v="22"/>
  </r>
  <r>
    <s v="Salanowska"/>
    <s v="Julia"/>
    <n v="8"/>
    <n v="6"/>
    <n v="3"/>
    <n v="4"/>
    <n v="2"/>
    <n v="4"/>
    <n v="8"/>
    <n v="78"/>
    <n v="64"/>
    <n v="10"/>
    <n v="55"/>
    <n v="21.5"/>
    <n v="2"/>
    <n v="13"/>
    <x v="23"/>
  </r>
  <r>
    <s v="Skrzydlak"/>
    <s v="Izabela"/>
    <n v="3"/>
    <n v="5"/>
    <n v="2"/>
    <n v="4"/>
    <n v="3"/>
    <n v="6"/>
    <n v="41"/>
    <n v="37"/>
    <n v="5"/>
    <n v="34"/>
    <n v="93"/>
    <n v="21"/>
    <n v="0"/>
    <n v="15"/>
    <x v="15"/>
  </r>
  <r>
    <s v="Koszlaga"/>
    <s v="Mateusz"/>
    <n v="4"/>
    <n v="6"/>
    <n v="4"/>
    <n v="3"/>
    <n v="2"/>
    <n v="3"/>
    <n v="60"/>
    <n v="7"/>
    <n v="97"/>
    <n v="80"/>
    <n v="43"/>
    <n v="28.7"/>
    <n v="2"/>
    <n v="12"/>
    <x v="24"/>
  </r>
  <r>
    <s v="Glowinska"/>
    <s v="Patrycja"/>
    <n v="1"/>
    <n v="4"/>
    <n v="5"/>
    <n v="4"/>
    <n v="2"/>
    <n v="5"/>
    <n v="53"/>
    <n v="18"/>
    <n v="94"/>
    <n v="99"/>
    <n v="76"/>
    <n v="34"/>
    <n v="0"/>
    <n v="16"/>
    <x v="25"/>
  </r>
  <r>
    <s v="Sautycz"/>
    <s v="Julia"/>
    <n v="5"/>
    <n v="3"/>
    <n v="3"/>
    <n v="4"/>
    <n v="6"/>
    <n v="6"/>
    <n v="84"/>
    <n v="87"/>
    <n v="96"/>
    <n v="8"/>
    <n v="17"/>
    <n v="29.2"/>
    <n v="0"/>
    <n v="19"/>
    <x v="26"/>
  </r>
  <r>
    <s v="Kowalczuk"/>
    <s v="Maria"/>
    <n v="2"/>
    <n v="3"/>
    <n v="5"/>
    <n v="2"/>
    <n v="2"/>
    <n v="5"/>
    <n v="6"/>
    <n v="43"/>
    <n v="53"/>
    <n v="71"/>
    <n v="3"/>
    <n v="17.600000000000001"/>
    <n v="0"/>
    <n v="14"/>
    <x v="27"/>
  </r>
  <r>
    <s v="Sochacka"/>
    <s v="Inka"/>
    <n v="0"/>
    <n v="2"/>
    <n v="6"/>
    <n v="5"/>
    <n v="6"/>
    <n v="3"/>
    <n v="89"/>
    <n v="40"/>
    <n v="28"/>
    <n v="32"/>
    <n v="47"/>
    <n v="23.6"/>
    <n v="0"/>
    <n v="20"/>
    <x v="28"/>
  </r>
  <r>
    <s v="Filarska"/>
    <s v="Sandra"/>
    <n v="0"/>
    <n v="5"/>
    <n v="6"/>
    <n v="4"/>
    <n v="4"/>
    <n v="2"/>
    <n v="22"/>
    <n v="9"/>
    <n v="1"/>
    <n v="76"/>
    <n v="28"/>
    <n v="13.6"/>
    <n v="0"/>
    <n v="16"/>
    <x v="29"/>
  </r>
  <r>
    <s v="Przestrzelski"/>
    <s v="Jakub"/>
    <n v="6"/>
    <n v="3"/>
    <n v="2"/>
    <n v="2"/>
    <n v="2"/>
    <n v="4"/>
    <n v="82"/>
    <n v="95"/>
    <n v="8"/>
    <n v="46"/>
    <n v="76"/>
    <n v="30.7"/>
    <n v="0"/>
    <n v="10"/>
    <x v="24"/>
  </r>
  <r>
    <s v="Labuda"/>
    <s v="Marcel"/>
    <n v="7"/>
    <n v="3"/>
    <n v="2"/>
    <n v="4"/>
    <n v="4"/>
    <n v="2"/>
    <n v="67"/>
    <n v="26"/>
    <n v="50"/>
    <n v="90"/>
    <n v="34"/>
    <n v="26.7"/>
    <n v="0"/>
    <n v="12"/>
    <x v="30"/>
  </r>
  <r>
    <s v="Broukin"/>
    <s v="Zofia"/>
    <n v="2"/>
    <n v="2"/>
    <n v="6"/>
    <n v="5"/>
    <n v="4"/>
    <n v="5"/>
    <n v="34"/>
    <n v="59"/>
    <n v="59"/>
    <n v="7"/>
    <n v="1"/>
    <n v="16"/>
    <n v="0"/>
    <n v="20"/>
    <x v="31"/>
  </r>
  <r>
    <s v="Kozlowska"/>
    <s v="Malgorzata"/>
    <n v="4"/>
    <n v="6"/>
    <n v="5"/>
    <n v="5"/>
    <n v="6"/>
    <n v="4"/>
    <n v="56"/>
    <n v="75"/>
    <n v="51"/>
    <n v="47"/>
    <n v="71"/>
    <n v="30"/>
    <n v="2"/>
    <n v="20"/>
    <x v="32"/>
  </r>
  <r>
    <s v="Jakubowski"/>
    <s v="Nikodem"/>
    <n v="6"/>
    <n v="4"/>
    <n v="5"/>
    <n v="5"/>
    <n v="5"/>
    <n v="4"/>
    <n v="70"/>
    <n v="71"/>
    <n v="27"/>
    <n v="77"/>
    <n v="13"/>
    <n v="25.8"/>
    <n v="0"/>
    <n v="19"/>
    <x v="33"/>
  </r>
  <r>
    <s v="Sarnowski"/>
    <s v="Ignacy"/>
    <n v="2"/>
    <n v="2"/>
    <n v="4"/>
    <n v="4"/>
    <n v="4"/>
    <n v="6"/>
    <n v="30"/>
    <n v="55"/>
    <n v="59"/>
    <n v="77"/>
    <n v="58"/>
    <n v="27.9"/>
    <n v="0"/>
    <n v="18"/>
    <x v="34"/>
  </r>
  <r>
    <s v="Riegel"/>
    <s v="Julia"/>
    <n v="5"/>
    <n v="6"/>
    <n v="6"/>
    <n v="6"/>
    <n v="5"/>
    <n v="5"/>
    <n v="57"/>
    <n v="22"/>
    <n v="16"/>
    <n v="20"/>
    <n v="67"/>
    <n v="18.2"/>
    <n v="2"/>
    <n v="22"/>
    <x v="35"/>
  </r>
  <r>
    <s v="Wierzbicki"/>
    <s v="Antoni"/>
    <n v="6"/>
    <n v="2"/>
    <n v="5"/>
    <n v="3"/>
    <n v="3"/>
    <n v="6"/>
    <n v="67"/>
    <n v="98"/>
    <n v="28"/>
    <n v="6"/>
    <n v="20"/>
    <n v="21.9"/>
    <n v="0"/>
    <n v="17"/>
    <x v="36"/>
  </r>
  <r>
    <s v="Sachse"/>
    <s v="Julia"/>
    <n v="7"/>
    <n v="4"/>
    <n v="6"/>
    <n v="4"/>
    <n v="3"/>
    <n v="3"/>
    <n v="12"/>
    <n v="86"/>
    <n v="61"/>
    <n v="94"/>
    <n v="74"/>
    <n v="32.700000000000003"/>
    <n v="0"/>
    <n v="16"/>
    <x v="37"/>
  </r>
  <r>
    <s v="Kowalczyk"/>
    <s v="Mateusz"/>
    <n v="0"/>
    <n v="3"/>
    <n v="4"/>
    <n v="3"/>
    <n v="5"/>
    <n v="2"/>
    <n v="82"/>
    <n v="70"/>
    <n v="18"/>
    <n v="28"/>
    <n v="34"/>
    <n v="23.2"/>
    <n v="0"/>
    <n v="14"/>
    <x v="7"/>
  </r>
  <r>
    <s v="Jurewicz"/>
    <s v="Nadia"/>
    <n v="8"/>
    <n v="5"/>
    <n v="4"/>
    <n v="6"/>
    <n v="2"/>
    <n v="6"/>
    <n v="32"/>
    <n v="88"/>
    <n v="15"/>
    <n v="45"/>
    <n v="24"/>
    <n v="20.399999999999999"/>
    <n v="0"/>
    <n v="18"/>
    <x v="38"/>
  </r>
  <r>
    <s v="Steinborn"/>
    <s v="Hanna"/>
    <n v="2"/>
    <n v="2"/>
    <n v="5"/>
    <n v="5"/>
    <n v="2"/>
    <n v="2"/>
    <n v="65"/>
    <n v="87"/>
    <n v="53"/>
    <n v="98"/>
    <n v="50"/>
    <n v="35.299999999999997"/>
    <n v="0"/>
    <n v="14"/>
    <x v="39"/>
  </r>
  <r>
    <s v="Siminski"/>
    <s v="Henryk"/>
    <n v="3"/>
    <n v="2"/>
    <n v="3"/>
    <n v="3"/>
    <n v="6"/>
    <n v="6"/>
    <n v="10"/>
    <n v="21"/>
    <n v="35"/>
    <n v="98"/>
    <n v="21"/>
    <n v="18.5"/>
    <n v="0"/>
    <n v="18"/>
    <x v="40"/>
  </r>
  <r>
    <s v="Machalski"/>
    <s v="Maciej"/>
    <n v="2"/>
    <n v="3"/>
    <n v="6"/>
    <n v="3"/>
    <n v="6"/>
    <n v="3"/>
    <n v="53"/>
    <n v="50"/>
    <n v="16"/>
    <n v="44"/>
    <n v="8"/>
    <n v="17.100000000000001"/>
    <n v="0"/>
    <n v="18"/>
    <x v="41"/>
  </r>
  <r>
    <s v="Porydzaj"/>
    <s v="Jakub"/>
    <n v="1"/>
    <n v="5"/>
    <n v="3"/>
    <n v="6"/>
    <n v="4"/>
    <n v="4"/>
    <n v="38"/>
    <n v="43"/>
    <n v="49"/>
    <n v="89"/>
    <n v="16"/>
    <n v="23.5"/>
    <n v="0"/>
    <n v="17"/>
    <x v="42"/>
  </r>
  <r>
    <s v="Spanowski"/>
    <s v="Filip"/>
    <n v="6"/>
    <n v="6"/>
    <n v="4"/>
    <n v="6"/>
    <n v="5"/>
    <n v="3"/>
    <n v="99"/>
    <n v="95"/>
    <n v="48"/>
    <n v="16"/>
    <n v="11"/>
    <n v="26.9"/>
    <n v="2"/>
    <n v="18"/>
    <x v="43"/>
  </r>
  <r>
    <s v="Zmurko"/>
    <s v="Adam"/>
    <n v="6"/>
    <n v="5"/>
    <n v="6"/>
    <n v="5"/>
    <n v="6"/>
    <n v="3"/>
    <n v="78"/>
    <n v="22"/>
    <n v="95"/>
    <n v="18"/>
    <n v="15"/>
    <n v="22.8"/>
    <n v="0"/>
    <n v="20"/>
    <x v="44"/>
  </r>
  <r>
    <s v="Sibiga"/>
    <s v="Joanna"/>
    <n v="6"/>
    <n v="3"/>
    <n v="3"/>
    <n v="6"/>
    <n v="4"/>
    <n v="5"/>
    <n v="25"/>
    <n v="73"/>
    <n v="78"/>
    <n v="61"/>
    <n v="29"/>
    <n v="26.6"/>
    <n v="0"/>
    <n v="18"/>
    <x v="45"/>
  </r>
  <r>
    <s v="Makowska"/>
    <s v="Luiza"/>
    <n v="6"/>
    <n v="5"/>
    <n v="5"/>
    <n v="6"/>
    <n v="2"/>
    <n v="4"/>
    <n v="65"/>
    <n v="66"/>
    <n v="87"/>
    <n v="5"/>
    <n v="65"/>
    <n v="28.8"/>
    <n v="0"/>
    <n v="17"/>
    <x v="46"/>
  </r>
  <r>
    <s v="Machol"/>
    <s v="Maciej"/>
    <n v="8"/>
    <n v="2"/>
    <n v="2"/>
    <n v="3"/>
    <n v="4"/>
    <n v="3"/>
    <n v="18"/>
    <n v="83"/>
    <n v="86"/>
    <n v="67"/>
    <n v="90"/>
    <n v="34.4"/>
    <n v="0"/>
    <n v="12"/>
    <x v="47"/>
  </r>
  <r>
    <s v="Szmitko"/>
    <s v="Dominik"/>
    <n v="0"/>
    <n v="3"/>
    <n v="4"/>
    <n v="6"/>
    <n v="4"/>
    <n v="4"/>
    <n v="41"/>
    <n v="88"/>
    <n v="4"/>
    <n v="24"/>
    <n v="37"/>
    <n v="19.399999999999999"/>
    <n v="0"/>
    <n v="18"/>
    <x v="48"/>
  </r>
  <r>
    <s v="Leman"/>
    <s v="Maja"/>
    <n v="7"/>
    <n v="3"/>
    <n v="4"/>
    <n v="4"/>
    <n v="5"/>
    <n v="6"/>
    <n v="54"/>
    <n v="42"/>
    <n v="82"/>
    <n v="99"/>
    <n v="81"/>
    <n v="35.799999999999997"/>
    <n v="0"/>
    <n v="19"/>
    <x v="49"/>
  </r>
  <r>
    <s v="Rembisz"/>
    <s v="Jakub"/>
    <n v="3"/>
    <n v="6"/>
    <n v="5"/>
    <n v="2"/>
    <n v="4"/>
    <n v="6"/>
    <n v="51"/>
    <n v="96"/>
    <n v="78"/>
    <n v="72"/>
    <n v="39"/>
    <n v="33.6"/>
    <n v="2"/>
    <n v="17"/>
    <x v="50"/>
  </r>
  <r>
    <s v="Stankiewicz"/>
    <s v="Hanna"/>
    <n v="8"/>
    <n v="6"/>
    <n v="2"/>
    <n v="2"/>
    <n v="6"/>
    <n v="6"/>
    <n v="86"/>
    <n v="67"/>
    <n v="94"/>
    <n v="38"/>
    <n v="45"/>
    <n v="33"/>
    <n v="2"/>
    <n v="16"/>
    <x v="51"/>
  </r>
  <r>
    <s v="Zurek"/>
    <s v="Adam"/>
    <n v="7"/>
    <n v="5"/>
    <n v="6"/>
    <n v="4"/>
    <n v="6"/>
    <n v="5"/>
    <n v="15"/>
    <n v="79"/>
    <n v="11"/>
    <n v="20"/>
    <n v="58"/>
    <n v="18.3"/>
    <n v="0"/>
    <n v="21"/>
    <x v="52"/>
  </r>
  <r>
    <s v="Reczmin"/>
    <s v="Jakub"/>
    <n v="3"/>
    <n v="6"/>
    <n v="3"/>
    <n v="5"/>
    <n v="5"/>
    <n v="2"/>
    <n v="49"/>
    <n v="99"/>
    <n v="78"/>
    <n v="70"/>
    <n v="60"/>
    <n v="35.6"/>
    <n v="2"/>
    <n v="15"/>
    <x v="50"/>
  </r>
  <r>
    <s v="Swierszcz"/>
    <s v="Cyprian"/>
    <n v="3"/>
    <n v="6"/>
    <n v="3"/>
    <n v="5"/>
    <n v="4"/>
    <n v="2"/>
    <n v="94"/>
    <n v="27"/>
    <n v="20"/>
    <n v="13"/>
    <n v="49"/>
    <n v="20.3"/>
    <n v="2"/>
    <n v="14"/>
    <x v="53"/>
  </r>
  <r>
    <s v="Wizniewski"/>
    <s v="Antoni"/>
    <n v="8"/>
    <n v="4"/>
    <n v="5"/>
    <n v="6"/>
    <n v="6"/>
    <n v="2"/>
    <n v="94"/>
    <n v="99"/>
    <n v="87"/>
    <n v="99"/>
    <n v="62"/>
    <n v="44.1"/>
    <n v="0"/>
    <n v="19"/>
    <x v="54"/>
  </r>
  <r>
    <s v="Perez "/>
    <s v="Karolina"/>
    <n v="8"/>
    <n v="2"/>
    <n v="4"/>
    <n v="5"/>
    <n v="2"/>
    <n v="4"/>
    <n v="20"/>
    <n v="78"/>
    <n v="54"/>
    <n v="34"/>
    <n v="95"/>
    <n v="28.1"/>
    <n v="0"/>
    <n v="15"/>
    <x v="55"/>
  </r>
  <r>
    <s v="Adamiak"/>
    <s v="Zofia"/>
    <n v="5"/>
    <n v="2"/>
    <n v="4"/>
    <n v="5"/>
    <n v="5"/>
    <n v="3"/>
    <n v="39"/>
    <n v="16"/>
    <n v="8"/>
    <n v="66"/>
    <n v="29"/>
    <n v="15.8"/>
    <n v="0"/>
    <n v="17"/>
    <x v="56"/>
  </r>
  <r>
    <s v="Zylinska"/>
    <s v="Adelajda"/>
    <n v="0"/>
    <n v="6"/>
    <n v="3"/>
    <n v="5"/>
    <n v="4"/>
    <n v="2"/>
    <n v="77"/>
    <n v="80"/>
    <n v="92"/>
    <n v="43"/>
    <n v="100"/>
    <n v="39.200000000000003"/>
    <n v="2"/>
    <n v="14"/>
    <x v="57"/>
  </r>
  <r>
    <s v="Kulkowska"/>
    <s v="Maja"/>
    <n v="1"/>
    <n v="4"/>
    <n v="6"/>
    <n v="3"/>
    <n v="4"/>
    <n v="2"/>
    <n v="70"/>
    <n v="39"/>
    <n v="65"/>
    <n v="57"/>
    <n v="90"/>
    <n v="32.1"/>
    <n v="0"/>
    <n v="15"/>
    <x v="58"/>
  </r>
  <r>
    <s v="Dzierzak"/>
    <s v="Piotr"/>
    <n v="0"/>
    <n v="4"/>
    <n v="5"/>
    <n v="4"/>
    <n v="6"/>
    <n v="2"/>
    <n v="4"/>
    <n v="85"/>
    <n v="83"/>
    <n v="10"/>
    <n v="33"/>
    <n v="21.5"/>
    <n v="0"/>
    <n v="17"/>
    <x v="59"/>
  </r>
  <r>
    <s v="Engel"/>
    <s v="Urszula"/>
    <n v="8"/>
    <n v="5"/>
    <n v="5"/>
    <n v="4"/>
    <n v="3"/>
    <n v="3"/>
    <n v="80"/>
    <n v="91"/>
    <n v="16"/>
    <n v="12"/>
    <n v="73"/>
    <n v="27.2"/>
    <n v="0"/>
    <n v="15"/>
    <x v="60"/>
  </r>
  <r>
    <s v="Yuksek"/>
    <s v="Adrian"/>
    <n v="6"/>
    <n v="6"/>
    <n v="2"/>
    <n v="3"/>
    <n v="6"/>
    <n v="5"/>
    <n v="27"/>
    <n v="6"/>
    <n v="19"/>
    <n v="61"/>
    <n v="63"/>
    <n v="17.600000000000001"/>
    <n v="2"/>
    <n v="16"/>
    <x v="61"/>
  </r>
  <r>
    <s v="Zdrojewska"/>
    <s v="Agata"/>
    <n v="0"/>
    <n v="5"/>
    <n v="5"/>
    <n v="3"/>
    <n v="2"/>
    <n v="6"/>
    <n v="26"/>
    <n v="23"/>
    <n v="48"/>
    <n v="73"/>
    <n v="63"/>
    <n v="23.3"/>
    <n v="0"/>
    <n v="16"/>
    <x v="53"/>
  </r>
  <r>
    <s v="Zgadzaj"/>
    <s v="Agata"/>
    <n v="8"/>
    <n v="3"/>
    <n v="5"/>
    <n v="5"/>
    <n v="6"/>
    <n v="3"/>
    <n v="28"/>
    <n v="69"/>
    <n v="99"/>
    <n v="45"/>
    <n v="61"/>
    <n v="30.2"/>
    <n v="0"/>
    <n v="19"/>
    <x v="62"/>
  </r>
  <r>
    <s v="Zawisza"/>
    <s v="Adrian"/>
    <n v="1"/>
    <n v="2"/>
    <n v="3"/>
    <n v="2"/>
    <n v="3"/>
    <n v="6"/>
    <n v="51"/>
    <n v="14"/>
    <n v="33"/>
    <n v="28"/>
    <n v="43"/>
    <n v="16.899999999999999"/>
    <n v="0"/>
    <n v="14"/>
    <x v="63"/>
  </r>
  <r>
    <s v="Duszota"/>
    <s v="Piotr"/>
    <n v="3"/>
    <n v="5"/>
    <n v="6"/>
    <n v="5"/>
    <n v="2"/>
    <n v="5"/>
    <n v="73"/>
    <n v="84"/>
    <n v="48"/>
    <n v="36"/>
    <n v="4"/>
    <n v="24.5"/>
    <n v="0"/>
    <n v="18"/>
    <x v="64"/>
  </r>
  <r>
    <s v="Nowak"/>
    <s v="Kacper"/>
    <n v="4"/>
    <n v="4"/>
    <n v="5"/>
    <n v="5"/>
    <n v="3"/>
    <n v="6"/>
    <n v="44"/>
    <n v="16"/>
    <n v="68"/>
    <n v="55"/>
    <n v="66"/>
    <n v="24.9"/>
    <n v="0"/>
    <n v="19"/>
    <x v="34"/>
  </r>
  <r>
    <s v="Lyszcz"/>
    <s v="Maciej"/>
    <n v="2"/>
    <n v="6"/>
    <n v="6"/>
    <n v="3"/>
    <n v="6"/>
    <n v="2"/>
    <n v="71"/>
    <n v="95"/>
    <n v="90"/>
    <n v="50"/>
    <n v="91"/>
    <n v="39.700000000000003"/>
    <n v="2"/>
    <n v="17"/>
    <x v="65"/>
  </r>
  <r>
    <s v="Strack"/>
    <s v="Filip"/>
    <n v="5"/>
    <n v="5"/>
    <n v="2"/>
    <n v="6"/>
    <n v="2"/>
    <n v="2"/>
    <n v="90"/>
    <n v="88"/>
    <n v="73"/>
    <n v="83"/>
    <n v="51"/>
    <n v="38.5"/>
    <n v="0"/>
    <n v="12"/>
    <x v="66"/>
  </r>
  <r>
    <s v="Mazurkiewicz"/>
    <s v="Lena"/>
    <n v="1"/>
    <n v="5"/>
    <n v="2"/>
    <n v="2"/>
    <n v="3"/>
    <n v="5"/>
    <n v="11"/>
    <n v="24"/>
    <n v="35"/>
    <n v="70"/>
    <n v="6"/>
    <n v="14.6"/>
    <n v="0"/>
    <n v="12"/>
    <x v="67"/>
  </r>
  <r>
    <s v="Potocki"/>
    <s v="Jakub"/>
    <n v="5"/>
    <n v="2"/>
    <n v="2"/>
    <n v="6"/>
    <n v="5"/>
    <n v="6"/>
    <n v="44"/>
    <n v="43"/>
    <n v="19"/>
    <n v="86"/>
    <n v="18"/>
    <n v="21"/>
    <n v="0"/>
    <n v="19"/>
    <x v="68"/>
  </r>
  <r>
    <s v="Furmaniak"/>
    <s v="Pawel"/>
    <n v="2"/>
    <n v="5"/>
    <n v="4"/>
    <n v="3"/>
    <n v="6"/>
    <n v="6"/>
    <n v="15"/>
    <n v="69"/>
    <n v="48"/>
    <n v="14"/>
    <n v="32"/>
    <n v="17.8"/>
    <n v="0"/>
    <n v="19"/>
    <x v="69"/>
  </r>
  <r>
    <s v="Strupiechowski"/>
    <s v="Filip"/>
    <n v="6"/>
    <n v="3"/>
    <n v="4"/>
    <n v="5"/>
    <n v="3"/>
    <n v="4"/>
    <n v="38"/>
    <n v="48"/>
    <n v="3"/>
    <n v="38"/>
    <n v="91"/>
    <n v="21.8"/>
    <n v="0"/>
    <n v="16"/>
    <x v="70"/>
  </r>
  <r>
    <s v="Reclaw"/>
    <s v="Julia"/>
    <n v="3"/>
    <n v="6"/>
    <n v="3"/>
    <n v="6"/>
    <n v="3"/>
    <n v="5"/>
    <n v="66"/>
    <n v="42"/>
    <n v="40"/>
    <n v="91"/>
    <n v="74"/>
    <n v="31.3"/>
    <n v="2"/>
    <n v="17"/>
    <x v="71"/>
  </r>
  <r>
    <s v="Tomaszewski"/>
    <s v="Bruno"/>
    <n v="7"/>
    <n v="4"/>
    <n v="2"/>
    <n v="4"/>
    <n v="6"/>
    <n v="5"/>
    <n v="28"/>
    <n v="1"/>
    <n v="36"/>
    <n v="63"/>
    <n v="49"/>
    <n v="17.7"/>
    <n v="0"/>
    <n v="17"/>
    <x v="72"/>
  </r>
  <r>
    <s v="Szczepanska"/>
    <s v="Emilia"/>
    <n v="0"/>
    <n v="6"/>
    <n v="5"/>
    <n v="6"/>
    <n v="5"/>
    <n v="6"/>
    <n v="12"/>
    <n v="20"/>
    <n v="10"/>
    <n v="73"/>
    <n v="68"/>
    <n v="18.3"/>
    <n v="2"/>
    <n v="22"/>
    <x v="73"/>
  </r>
  <r>
    <s v="Spychala"/>
    <s v="Filip"/>
    <n v="4"/>
    <n v="5"/>
    <n v="4"/>
    <n v="2"/>
    <n v="3"/>
    <n v="4"/>
    <n v="21"/>
    <n v="58"/>
    <n v="66"/>
    <n v="93"/>
    <n v="89"/>
    <n v="32.700000000000003"/>
    <n v="0"/>
    <n v="13"/>
    <x v="74"/>
  </r>
  <r>
    <s v="Szczucki"/>
    <s v="Dominik"/>
    <n v="0"/>
    <n v="2"/>
    <n v="2"/>
    <n v="4"/>
    <n v="3"/>
    <n v="3"/>
    <n v="3"/>
    <n v="25"/>
    <n v="93"/>
    <n v="92"/>
    <n v="73"/>
    <n v="28.6"/>
    <n v="0"/>
    <n v="12"/>
    <x v="75"/>
  </r>
  <r>
    <s v="Marzec"/>
    <s v="Lena"/>
    <n v="4"/>
    <n v="4"/>
    <n v="2"/>
    <n v="6"/>
    <n v="5"/>
    <n v="2"/>
    <n v="81"/>
    <n v="5"/>
    <n v="60"/>
    <n v="2"/>
    <n v="91"/>
    <n v="23.9"/>
    <n v="0"/>
    <n v="15"/>
    <x v="76"/>
  </r>
  <r>
    <s v="Rembiewski"/>
    <s v="Jakub"/>
    <n v="1"/>
    <n v="4"/>
    <n v="6"/>
    <n v="4"/>
    <n v="3"/>
    <n v="6"/>
    <n v="100"/>
    <n v="100"/>
    <n v="100"/>
    <n v="36"/>
    <n v="10"/>
    <n v="34.6"/>
    <n v="0"/>
    <n v="19"/>
    <x v="77"/>
  </r>
  <r>
    <s v="Geszczynski"/>
    <s v="Patryk"/>
    <n v="2"/>
    <n v="3"/>
    <n v="3"/>
    <n v="5"/>
    <n v="6"/>
    <n v="6"/>
    <n v="32"/>
    <n v="27"/>
    <n v="15"/>
    <n v="59"/>
    <n v="26"/>
    <n v="15.9"/>
    <n v="0"/>
    <n v="20"/>
    <x v="78"/>
  </r>
  <r>
    <s v="Wamka"/>
    <s v="Anastazja"/>
    <n v="3"/>
    <n v="5"/>
    <n v="2"/>
    <n v="6"/>
    <n v="3"/>
    <n v="3"/>
    <n v="95"/>
    <n v="15"/>
    <n v="44"/>
    <n v="29"/>
    <n v="14"/>
    <n v="19.7"/>
    <n v="0"/>
    <n v="14"/>
    <x v="17"/>
  </r>
  <r>
    <s v="Bialkowska"/>
    <s v="Monika"/>
    <n v="2"/>
    <n v="4"/>
    <n v="2"/>
    <n v="6"/>
    <n v="4"/>
    <n v="4"/>
    <n v="84"/>
    <n v="95"/>
    <n v="31"/>
    <n v="8"/>
    <n v="54"/>
    <n v="27.2"/>
    <n v="0"/>
    <n v="16"/>
    <x v="79"/>
  </r>
  <r>
    <s v="Kulakowski"/>
    <s v="Marcjusz"/>
    <n v="5"/>
    <n v="2"/>
    <n v="3"/>
    <n v="4"/>
    <n v="3"/>
    <n v="6"/>
    <n v="30"/>
    <n v="24"/>
    <n v="66"/>
    <n v="41"/>
    <n v="82"/>
    <n v="24.3"/>
    <n v="0"/>
    <n v="16"/>
    <x v="19"/>
  </r>
  <r>
    <s v="Przytula"/>
    <s v="Jakub"/>
    <n v="1"/>
    <n v="3"/>
    <n v="6"/>
    <n v="4"/>
    <n v="6"/>
    <n v="2"/>
    <n v="30"/>
    <n v="35"/>
    <n v="100"/>
    <n v="100"/>
    <n v="100"/>
    <n v="36.5"/>
    <n v="0"/>
    <n v="18"/>
    <x v="66"/>
  </r>
  <r>
    <s v="Bsk"/>
    <s v="Arleta"/>
    <n v="1"/>
    <n v="5"/>
    <n v="4"/>
    <n v="2"/>
    <n v="5"/>
    <n v="6"/>
    <n v="54"/>
    <n v="50"/>
    <n v="9"/>
    <n v="59"/>
    <n v="54"/>
    <n v="22.6"/>
    <n v="0"/>
    <n v="17"/>
    <x v="75"/>
  </r>
  <r>
    <s v="Derek"/>
    <s v="Stanislaw"/>
    <n v="6"/>
    <n v="2"/>
    <n v="3"/>
    <n v="5"/>
    <n v="4"/>
    <n v="4"/>
    <n v="50"/>
    <n v="30"/>
    <n v="14"/>
    <n v="20"/>
    <n v="88"/>
    <n v="20.2"/>
    <n v="0"/>
    <n v="16"/>
    <x v="80"/>
  </r>
  <r>
    <s v="Felisiak"/>
    <s v="Sofie"/>
    <n v="6"/>
    <n v="3"/>
    <n v="6"/>
    <n v="5"/>
    <n v="4"/>
    <n v="5"/>
    <n v="62"/>
    <n v="47"/>
    <n v="19"/>
    <n v="10"/>
    <n v="40"/>
    <n v="17.8"/>
    <n v="0"/>
    <n v="20"/>
    <x v="70"/>
  </r>
  <r>
    <s v="Lupa"/>
    <s v="Maksymilian"/>
    <n v="0"/>
    <n v="3"/>
    <n v="6"/>
    <n v="3"/>
    <n v="5"/>
    <n v="6"/>
    <n v="12"/>
    <n v="60"/>
    <n v="63"/>
    <n v="37"/>
    <n v="71"/>
    <n v="24.3"/>
    <n v="0"/>
    <n v="20"/>
    <x v="81"/>
  </r>
  <r>
    <s v="Wojciechowska"/>
    <s v="Alicja"/>
    <n v="2"/>
    <n v="3"/>
    <n v="2"/>
    <n v="2"/>
    <n v="3"/>
    <n v="2"/>
    <n v="56"/>
    <n v="63"/>
    <n v="26"/>
    <n v="92"/>
    <n v="13"/>
    <n v="25"/>
    <n v="0"/>
    <n v="9"/>
    <x v="82"/>
  </r>
  <r>
    <s v="Pieterson"/>
    <s v="Jan"/>
    <n v="5"/>
    <n v="5"/>
    <n v="6"/>
    <n v="6"/>
    <n v="5"/>
    <n v="6"/>
    <n v="45"/>
    <n v="97"/>
    <n v="5"/>
    <n v="73"/>
    <n v="12"/>
    <n v="23.2"/>
    <n v="0"/>
    <n v="23"/>
    <x v="10"/>
  </r>
  <r>
    <s v="Hrywniak"/>
    <s v="Olaf"/>
    <n v="2"/>
    <n v="4"/>
    <n v="5"/>
    <n v="2"/>
    <n v="4"/>
    <n v="6"/>
    <n v="96"/>
    <n v="60"/>
    <n v="4"/>
    <n v="45"/>
    <n v="21"/>
    <n v="22.6"/>
    <n v="0"/>
    <n v="17"/>
    <x v="61"/>
  </r>
  <r>
    <s v="Ciosinski"/>
    <s v="Jacek"/>
    <n v="7"/>
    <n v="3"/>
    <n v="3"/>
    <n v="6"/>
    <n v="5"/>
    <n v="5"/>
    <n v="57"/>
    <n v="31"/>
    <n v="22"/>
    <n v="59"/>
    <n v="61"/>
    <n v="23"/>
    <n v="0"/>
    <n v="19"/>
    <x v="14"/>
  </r>
  <r>
    <s v="Helinska"/>
    <s v="Nikola"/>
    <n v="5"/>
    <n v="6"/>
    <n v="4"/>
    <n v="2"/>
    <n v="5"/>
    <n v="5"/>
    <n v="18"/>
    <n v="86"/>
    <n v="25"/>
    <n v="29"/>
    <n v="9"/>
    <n v="16.7"/>
    <n v="2"/>
    <n v="16"/>
    <x v="83"/>
  </r>
  <r>
    <s v="Frankowska"/>
    <s v="Roksana"/>
    <n v="5"/>
    <n v="4"/>
    <n v="6"/>
    <n v="2"/>
    <n v="5"/>
    <n v="4"/>
    <n v="93"/>
    <n v="47"/>
    <n v="47"/>
    <n v="34"/>
    <n v="39"/>
    <n v="26"/>
    <n v="0"/>
    <n v="17"/>
    <x v="84"/>
  </r>
  <r>
    <s v="Brydzinski"/>
    <s v="Mariusz"/>
    <n v="3"/>
    <n v="6"/>
    <n v="2"/>
    <n v="3"/>
    <n v="2"/>
    <n v="6"/>
    <n v="89"/>
    <n v="30"/>
    <n v="43"/>
    <n v="25"/>
    <n v="1"/>
    <n v="18.8"/>
    <n v="2"/>
    <n v="13"/>
    <x v="85"/>
  </r>
  <r>
    <s v="Mrozik"/>
    <s v="Lena"/>
    <n v="6"/>
    <n v="2"/>
    <n v="3"/>
    <n v="2"/>
    <n v="3"/>
    <n v="6"/>
    <n v="67"/>
    <n v="74"/>
    <n v="49"/>
    <n v="43"/>
    <n v="52"/>
    <n v="28.5"/>
    <n v="0"/>
    <n v="14"/>
    <x v="86"/>
  </r>
  <r>
    <s v="Klein"/>
    <s v="Michalina"/>
    <n v="8"/>
    <n v="3"/>
    <n v="2"/>
    <n v="6"/>
    <n v="5"/>
    <n v="3"/>
    <n v="41"/>
    <n v="29"/>
    <n v="52"/>
    <n v="81"/>
    <n v="26"/>
    <n v="22.9"/>
    <n v="0"/>
    <n v="16"/>
    <x v="87"/>
  </r>
  <r>
    <s v="Strehlke"/>
    <s v="Filip"/>
    <n v="8"/>
    <n v="2"/>
    <n v="4"/>
    <n v="3"/>
    <n v="5"/>
    <n v="4"/>
    <n v="32"/>
    <n v="83"/>
    <n v="14"/>
    <n v="77"/>
    <n v="71"/>
    <n v="27.7"/>
    <n v="0"/>
    <n v="16"/>
    <x v="88"/>
  </r>
  <r>
    <s v="Ciesielska"/>
    <s v="Wiktoria"/>
    <n v="6"/>
    <n v="5"/>
    <n v="2"/>
    <n v="6"/>
    <n v="6"/>
    <n v="4"/>
    <n v="48"/>
    <n v="39"/>
    <n v="45"/>
    <n v="39"/>
    <n v="59"/>
    <n v="23"/>
    <n v="0"/>
    <n v="18"/>
    <x v="89"/>
  </r>
  <r>
    <s v="Wydrzynski"/>
    <s v="Adrian"/>
    <n v="1"/>
    <n v="3"/>
    <n v="2"/>
    <n v="3"/>
    <n v="5"/>
    <n v="2"/>
    <n v="11"/>
    <n v="23"/>
    <n v="92"/>
    <n v="50"/>
    <n v="36"/>
    <n v="21.2"/>
    <n v="0"/>
    <n v="12"/>
    <x v="90"/>
  </r>
  <r>
    <s v="Beniuszys"/>
    <s v="Mikolaj"/>
    <n v="0"/>
    <n v="5"/>
    <n v="3"/>
    <n v="5"/>
    <n v="2"/>
    <n v="5"/>
    <n v="20"/>
    <n v="51"/>
    <n v="64"/>
    <n v="67"/>
    <n v="72"/>
    <n v="27.4"/>
    <n v="0"/>
    <n v="15"/>
    <x v="91"/>
  </r>
  <r>
    <s v="Witkowski"/>
    <s v="Andrea"/>
    <n v="7"/>
    <n v="4"/>
    <n v="6"/>
    <n v="2"/>
    <n v="5"/>
    <n v="5"/>
    <n v="90"/>
    <n v="9"/>
    <n v="61"/>
    <n v="28"/>
    <n v="92"/>
    <n v="28"/>
    <n v="0"/>
    <n v="18"/>
    <x v="92"/>
  </r>
  <r>
    <s v="Dsbrowski"/>
    <s v="Stanislaw"/>
    <n v="4"/>
    <n v="2"/>
    <n v="6"/>
    <n v="6"/>
    <n v="6"/>
    <n v="4"/>
    <n v="91"/>
    <n v="63"/>
    <n v="88"/>
    <n v="68"/>
    <n v="75"/>
    <n v="38.5"/>
    <n v="0"/>
    <n v="22"/>
    <x v="93"/>
  </r>
  <r>
    <s v="Procinska"/>
    <s v="Julianna"/>
    <n v="3"/>
    <n v="3"/>
    <n v="4"/>
    <n v="5"/>
    <n v="6"/>
    <n v="3"/>
    <n v="59"/>
    <n v="13"/>
    <n v="14"/>
    <n v="22"/>
    <n v="96"/>
    <n v="20.399999999999999"/>
    <n v="0"/>
    <n v="18"/>
    <x v="94"/>
  </r>
  <r>
    <s v="Radziszewski"/>
    <s v="Jakub"/>
    <n v="1"/>
    <n v="3"/>
    <n v="3"/>
    <n v="4"/>
    <n v="3"/>
    <n v="4"/>
    <n v="7"/>
    <n v="13"/>
    <n v="73"/>
    <n v="73"/>
    <n v="78"/>
    <n v="24.4"/>
    <n v="0"/>
    <n v="14"/>
    <x v="12"/>
  </r>
  <r>
    <s v="Kolodziejczyk"/>
    <s v="Marta"/>
    <n v="7"/>
    <n v="3"/>
    <n v="6"/>
    <n v="2"/>
    <n v="4"/>
    <n v="6"/>
    <n v="39"/>
    <n v="69"/>
    <n v="10"/>
    <n v="10"/>
    <n v="91"/>
    <n v="21.9"/>
    <n v="0"/>
    <n v="18"/>
    <x v="87"/>
  </r>
  <r>
    <s v="Radomski"/>
    <s v="Jakub"/>
    <n v="5"/>
    <n v="6"/>
    <n v="4"/>
    <n v="3"/>
    <n v="5"/>
    <n v="2"/>
    <n v="18"/>
    <n v="29"/>
    <n v="18"/>
    <n v="5"/>
    <n v="64"/>
    <n v="13.4"/>
    <n v="2"/>
    <n v="14"/>
    <x v="95"/>
  </r>
  <r>
    <s v="Lange"/>
    <s v="Maja"/>
    <n v="3"/>
    <n v="3"/>
    <n v="3"/>
    <n v="6"/>
    <n v="2"/>
    <n v="2"/>
    <n v="80"/>
    <n v="5"/>
    <n v="4"/>
    <n v="59"/>
    <n v="5"/>
    <n v="15.3"/>
    <n v="0"/>
    <n v="13"/>
    <x v="96"/>
  </r>
  <r>
    <s v="Kornatowski"/>
    <s v="Mateusz"/>
    <n v="2"/>
    <n v="4"/>
    <n v="6"/>
    <n v="3"/>
    <n v="6"/>
    <n v="6"/>
    <n v="72"/>
    <n v="51"/>
    <n v="1"/>
    <n v="33"/>
    <n v="91"/>
    <n v="24.8"/>
    <n v="0"/>
    <n v="21"/>
    <x v="97"/>
  </r>
  <r>
    <s v="Pistek"/>
    <s v="Jan"/>
    <n v="1"/>
    <n v="4"/>
    <n v="4"/>
    <n v="3"/>
    <n v="3"/>
    <n v="6"/>
    <n v="25"/>
    <n v="23"/>
    <n v="20"/>
    <n v="93"/>
    <n v="78"/>
    <n v="23.9"/>
    <n v="0"/>
    <n v="16"/>
    <x v="21"/>
  </r>
  <r>
    <s v="Bialkowska"/>
    <s v="Kamila"/>
    <n v="4"/>
    <n v="5"/>
    <n v="5"/>
    <n v="3"/>
    <n v="5"/>
    <n v="2"/>
    <n v="79"/>
    <n v="53"/>
    <n v="97"/>
    <n v="34"/>
    <n v="92"/>
    <n v="35.5"/>
    <n v="0"/>
    <n v="15"/>
    <x v="98"/>
  </r>
  <r>
    <s v="Jurczyk"/>
    <s v="Nadia"/>
    <n v="4"/>
    <n v="2"/>
    <n v="6"/>
    <n v="4"/>
    <n v="3"/>
    <n v="2"/>
    <n v="13"/>
    <n v="81"/>
    <n v="58"/>
    <n v="45"/>
    <n v="11"/>
    <n v="20.8"/>
    <n v="0"/>
    <n v="15"/>
    <x v="99"/>
  </r>
  <r>
    <s v="Cieslik"/>
    <s v="Stanislaw"/>
    <n v="5"/>
    <n v="2"/>
    <n v="3"/>
    <n v="3"/>
    <n v="2"/>
    <n v="6"/>
    <n v="93"/>
    <n v="31"/>
    <n v="9"/>
    <n v="50"/>
    <n v="41"/>
    <n v="22.4"/>
    <n v="0"/>
    <n v="14"/>
    <x v="94"/>
  </r>
  <r>
    <s v="Trzebiatowska"/>
    <s v="Anna"/>
    <n v="2"/>
    <n v="2"/>
    <n v="2"/>
    <n v="2"/>
    <n v="2"/>
    <n v="2"/>
    <n v="10"/>
    <n v="93"/>
    <n v="88"/>
    <n v="23"/>
    <n v="43"/>
    <n v="25.7"/>
    <n v="0"/>
    <n v="8"/>
    <x v="100"/>
  </r>
  <r>
    <s v="Kluziak"/>
    <s v="Matylda"/>
    <n v="0"/>
    <n v="3"/>
    <n v="3"/>
    <n v="2"/>
    <n v="3"/>
    <n v="6"/>
    <n v="7"/>
    <n v="69"/>
    <n v="31"/>
    <n v="13"/>
    <n v="61"/>
    <n v="18.100000000000001"/>
    <n v="0"/>
    <n v="14"/>
    <x v="101"/>
  </r>
  <r>
    <s v="Mierzejewski"/>
    <s v="Kornel"/>
    <n v="5"/>
    <n v="3"/>
    <n v="2"/>
    <n v="2"/>
    <n v="4"/>
    <n v="6"/>
    <n v="24"/>
    <n v="79"/>
    <n v="99"/>
    <n v="6"/>
    <n v="89"/>
    <n v="29.7"/>
    <n v="0"/>
    <n v="14"/>
    <x v="102"/>
  </r>
  <r>
    <s v="Szreder"/>
    <s v="Dawid"/>
    <n v="7"/>
    <n v="2"/>
    <n v="2"/>
    <n v="4"/>
    <n v="4"/>
    <n v="6"/>
    <n v="57"/>
    <n v="11"/>
    <n v="80"/>
    <n v="27"/>
    <n v="21"/>
    <n v="19.600000000000001"/>
    <n v="0"/>
    <n v="16"/>
    <x v="103"/>
  </r>
  <r>
    <s v="Rybinski"/>
    <s v="Igor"/>
    <n v="7"/>
    <n v="6"/>
    <n v="6"/>
    <n v="2"/>
    <n v="2"/>
    <n v="4"/>
    <n v="2"/>
    <n v="65"/>
    <n v="47"/>
    <n v="64"/>
    <n v="89"/>
    <n v="26.7"/>
    <n v="2"/>
    <n v="14"/>
    <x v="74"/>
  </r>
  <r>
    <s v="Burza"/>
    <s v="Stanislaw"/>
    <n v="6"/>
    <n v="4"/>
    <n v="5"/>
    <n v="3"/>
    <n v="6"/>
    <n v="2"/>
    <n v="46"/>
    <n v="75"/>
    <n v="6"/>
    <n v="45"/>
    <n v="9"/>
    <n v="18.100000000000001"/>
    <n v="0"/>
    <n v="16"/>
    <x v="104"/>
  </r>
  <r>
    <s v="Wojcik"/>
    <s v="Aleks"/>
    <n v="8"/>
    <n v="3"/>
    <n v="6"/>
    <n v="4"/>
    <n v="5"/>
    <n v="2"/>
    <n v="8"/>
    <n v="35"/>
    <n v="65"/>
    <n v="30"/>
    <n v="5"/>
    <n v="14.3"/>
    <n v="0"/>
    <n v="17"/>
    <x v="53"/>
  </r>
  <r>
    <s v="Pawelec"/>
    <s v="Jan"/>
    <n v="3"/>
    <n v="6"/>
    <n v="6"/>
    <n v="3"/>
    <n v="4"/>
    <n v="5"/>
    <n v="35"/>
    <n v="1"/>
    <n v="100"/>
    <n v="65"/>
    <n v="86"/>
    <n v="28.7"/>
    <n v="2"/>
    <n v="18"/>
    <x v="88"/>
  </r>
  <r>
    <s v="Micun"/>
    <s v="Krzysztof"/>
    <n v="8"/>
    <n v="3"/>
    <n v="2"/>
    <n v="3"/>
    <n v="5"/>
    <n v="5"/>
    <n v="31"/>
    <n v="75"/>
    <n v="10"/>
    <n v="37"/>
    <n v="48"/>
    <n v="20.100000000000001"/>
    <n v="0"/>
    <n v="15"/>
    <x v="105"/>
  </r>
  <r>
    <s v="Jablonski"/>
    <s v="Nikodem"/>
    <n v="4"/>
    <n v="3"/>
    <n v="4"/>
    <n v="2"/>
    <n v="5"/>
    <n v="6"/>
    <n v="53"/>
    <n v="74"/>
    <n v="66"/>
    <n v="37"/>
    <n v="55"/>
    <n v="28.5"/>
    <n v="0"/>
    <n v="17"/>
    <x v="9"/>
  </r>
  <r>
    <s v="Kwidczynska"/>
    <s v="Maja"/>
    <n v="4"/>
    <n v="6"/>
    <n v="5"/>
    <n v="3"/>
    <n v="4"/>
    <n v="4"/>
    <n v="43"/>
    <n v="49"/>
    <n v="12"/>
    <n v="36"/>
    <n v="87"/>
    <n v="22.7"/>
    <n v="2"/>
    <n v="16"/>
    <x v="106"/>
  </r>
  <r>
    <s v="Leoniuk"/>
    <s v="Marcel"/>
    <n v="4"/>
    <n v="4"/>
    <n v="6"/>
    <n v="2"/>
    <n v="5"/>
    <n v="2"/>
    <n v="60"/>
    <n v="75"/>
    <n v="10"/>
    <n v="59"/>
    <n v="5"/>
    <n v="20.9"/>
    <n v="0"/>
    <n v="15"/>
    <x v="107"/>
  </r>
  <r>
    <s v="Tomaszewska"/>
    <s v="Anna"/>
    <n v="7"/>
    <n v="6"/>
    <n v="4"/>
    <n v="2"/>
    <n v="2"/>
    <n v="3"/>
    <n v="89"/>
    <n v="29"/>
    <n v="58"/>
    <n v="19"/>
    <n v="97"/>
    <n v="29.2"/>
    <n v="2"/>
    <n v="11"/>
    <x v="108"/>
  </r>
  <r>
    <s v="Kurasik"/>
    <s v="Marcin"/>
    <n v="5"/>
    <n v="6"/>
    <n v="5"/>
    <n v="3"/>
    <n v="5"/>
    <n v="3"/>
    <n v="61"/>
    <n v="95"/>
    <n v="36"/>
    <n v="86"/>
    <n v="36"/>
    <n v="31.4"/>
    <n v="2"/>
    <n v="16"/>
    <x v="47"/>
  </r>
  <r>
    <s v="Grzsdzielska"/>
    <s v="Nina"/>
    <n v="7"/>
    <n v="6"/>
    <n v="2"/>
    <n v="3"/>
    <n v="3"/>
    <n v="2"/>
    <n v="2"/>
    <n v="9"/>
    <n v="56"/>
    <n v="86"/>
    <n v="71"/>
    <n v="22.4"/>
    <n v="2"/>
    <n v="10"/>
    <x v="94"/>
  </r>
  <r>
    <s v="Krynicki"/>
    <s v="Mateusz"/>
    <n v="6"/>
    <n v="2"/>
    <n v="4"/>
    <n v="5"/>
    <n v="6"/>
    <n v="4"/>
    <n v="21"/>
    <n v="73"/>
    <n v="39"/>
    <n v="28"/>
    <n v="25"/>
    <n v="18.600000000000001"/>
    <n v="0"/>
    <n v="19"/>
    <x v="28"/>
  </r>
  <r>
    <s v="Miszkin"/>
    <s v="Lena"/>
    <n v="0"/>
    <n v="5"/>
    <n v="2"/>
    <n v="4"/>
    <n v="3"/>
    <n v="3"/>
    <n v="52"/>
    <n v="74"/>
    <n v="79"/>
    <n v="92"/>
    <n v="69"/>
    <n v="36.6"/>
    <n v="0"/>
    <n v="12"/>
    <x v="109"/>
  </r>
  <r>
    <s v="Wilk"/>
    <s v="Amelia"/>
    <n v="1"/>
    <n v="2"/>
    <n v="2"/>
    <n v="4"/>
    <n v="5"/>
    <n v="3"/>
    <n v="97"/>
    <n v="51"/>
    <n v="38"/>
    <n v="17"/>
    <n v="5"/>
    <n v="20.8"/>
    <n v="0"/>
    <n v="14"/>
    <x v="110"/>
  </r>
  <r>
    <s v="Gibas"/>
    <s v="Patryk"/>
    <n v="3"/>
    <n v="3"/>
    <n v="2"/>
    <n v="5"/>
    <n v="3"/>
    <n v="5"/>
    <n v="68"/>
    <n v="38"/>
    <n v="31"/>
    <n v="14"/>
    <n v="54"/>
    <n v="20.5"/>
    <n v="0"/>
    <n v="15"/>
    <x v="59"/>
  </r>
  <r>
    <s v="Nowakowska"/>
    <s v="Kornelia"/>
    <n v="7"/>
    <n v="6"/>
    <n v="2"/>
    <n v="5"/>
    <n v="6"/>
    <n v="5"/>
    <n v="19"/>
    <n v="56"/>
    <n v="50"/>
    <n v="43"/>
    <n v="66"/>
    <n v="23.4"/>
    <n v="2"/>
    <n v="18"/>
    <x v="111"/>
  </r>
  <r>
    <s v="Broszkow"/>
    <s v="Zofia"/>
    <n v="6"/>
    <n v="6"/>
    <n v="5"/>
    <n v="3"/>
    <n v="2"/>
    <n v="3"/>
    <n v="16"/>
    <n v="95"/>
    <n v="97"/>
    <n v="62"/>
    <n v="46"/>
    <n v="31.6"/>
    <n v="2"/>
    <n v="13"/>
    <x v="112"/>
  </r>
  <r>
    <s v="Jama"/>
    <s v="Nikodem"/>
    <n v="6"/>
    <n v="5"/>
    <n v="3"/>
    <n v="2"/>
    <n v="3"/>
    <n v="5"/>
    <n v="55"/>
    <n v="2"/>
    <n v="64"/>
    <n v="13"/>
    <n v="72"/>
    <n v="20.6"/>
    <n v="0"/>
    <n v="13"/>
    <x v="113"/>
  </r>
  <r>
    <s v="Chojnacki"/>
    <s v="Jacek"/>
    <n v="6"/>
    <n v="2"/>
    <n v="4"/>
    <n v="3"/>
    <n v="3"/>
    <n v="2"/>
    <n v="54"/>
    <n v="83"/>
    <n v="36"/>
    <n v="27"/>
    <n v="21"/>
    <n v="22.1"/>
    <n v="0"/>
    <n v="12"/>
    <x v="104"/>
  </r>
  <r>
    <s v="Klebba"/>
    <s v="Michalina"/>
    <n v="1"/>
    <n v="5"/>
    <n v="2"/>
    <n v="2"/>
    <n v="4"/>
    <n v="5"/>
    <n v="19"/>
    <n v="92"/>
    <n v="24"/>
    <n v="32"/>
    <n v="91"/>
    <n v="25.8"/>
    <n v="0"/>
    <n v="13"/>
    <x v="99"/>
  </r>
  <r>
    <s v="Tomczyk"/>
    <s v="Bruno"/>
    <n v="7"/>
    <n v="3"/>
    <n v="2"/>
    <n v="3"/>
    <n v="5"/>
    <n v="6"/>
    <n v="25"/>
    <n v="14"/>
    <n v="19"/>
    <n v="95"/>
    <n v="91"/>
    <n v="24.4"/>
    <n v="0"/>
    <n v="16"/>
    <x v="114"/>
  </r>
  <r>
    <s v="Wojciechowski"/>
    <s v="Aleksander"/>
    <n v="8"/>
    <n v="4"/>
    <n v="3"/>
    <n v="2"/>
    <n v="3"/>
    <n v="4"/>
    <n v="37"/>
    <n v="69"/>
    <n v="12"/>
    <n v="17"/>
    <n v="48"/>
    <n v="18.3"/>
    <n v="0"/>
    <n v="12"/>
    <x v="115"/>
  </r>
  <r>
    <s v="Glac"/>
    <s v="Patryk"/>
    <n v="3"/>
    <n v="6"/>
    <n v="6"/>
    <n v="6"/>
    <n v="3"/>
    <n v="4"/>
    <n v="79"/>
    <n v="23"/>
    <n v="17"/>
    <n v="99"/>
    <n v="29"/>
    <n v="24.7"/>
    <n v="2"/>
    <n v="19"/>
    <x v="102"/>
  </r>
  <r>
    <s v="Lewita"/>
    <s v="Maksymilian"/>
    <n v="4"/>
    <n v="5"/>
    <n v="2"/>
    <n v="5"/>
    <n v="4"/>
    <n v="3"/>
    <n v="41"/>
    <n v="64"/>
    <n v="91"/>
    <n v="82"/>
    <n v="100"/>
    <n v="37.799999999999997"/>
    <n v="0"/>
    <n v="14"/>
    <x v="116"/>
  </r>
  <r>
    <s v="Kurowska"/>
    <s v="Maja"/>
    <n v="5"/>
    <n v="4"/>
    <n v="5"/>
    <n v="2"/>
    <n v="3"/>
    <n v="2"/>
    <n v="87"/>
    <n v="45"/>
    <n v="47"/>
    <n v="75"/>
    <n v="51"/>
    <n v="30.5"/>
    <n v="0"/>
    <n v="12"/>
    <x v="117"/>
  </r>
  <r>
    <s v="Lutczyk"/>
    <s v="Maciej"/>
    <n v="8"/>
    <n v="3"/>
    <n v="6"/>
    <n v="3"/>
    <n v="6"/>
    <n v="2"/>
    <n v="84"/>
    <n v="77"/>
    <n v="71"/>
    <n v="71"/>
    <n v="9"/>
    <n v="31.2"/>
    <n v="0"/>
    <n v="17"/>
    <x v="118"/>
  </r>
  <r>
    <s v="Laskowski"/>
    <s v="Maciej"/>
    <n v="1"/>
    <n v="2"/>
    <n v="4"/>
    <n v="4"/>
    <n v="5"/>
    <n v="5"/>
    <n v="20"/>
    <n v="93"/>
    <n v="68"/>
    <n v="58"/>
    <n v="23"/>
    <n v="26.2"/>
    <n v="0"/>
    <n v="18"/>
    <x v="79"/>
  </r>
  <r>
    <s v="Adamczyk"/>
    <s v="Zuzanna"/>
    <n v="7"/>
    <n v="5"/>
    <n v="6"/>
    <n v="6"/>
    <n v="2"/>
    <n v="5"/>
    <n v="80"/>
    <n v="90"/>
    <n v="62"/>
    <n v="97"/>
    <n v="3"/>
    <n v="33.200000000000003"/>
    <n v="0"/>
    <n v="19"/>
    <x v="119"/>
  </r>
  <r>
    <s v="Wolski"/>
    <s v="Aleksander"/>
    <n v="6"/>
    <n v="6"/>
    <n v="6"/>
    <n v="4"/>
    <n v="4"/>
    <n v="5"/>
    <n v="77"/>
    <n v="40"/>
    <n v="93"/>
    <n v="80"/>
    <n v="71"/>
    <n v="36.1"/>
    <n v="2"/>
    <n v="19"/>
    <x v="120"/>
  </r>
  <r>
    <s v="Dsbrowa"/>
    <s v="Szymon"/>
    <n v="4"/>
    <n v="6"/>
    <n v="5"/>
    <n v="3"/>
    <n v="5"/>
    <n v="4"/>
    <n v="65"/>
    <n v="34"/>
    <n v="51"/>
    <n v="38"/>
    <n v="65"/>
    <n v="25.3"/>
    <n v="2"/>
    <n v="17"/>
    <x v="121"/>
  </r>
  <r>
    <s v="Jackowska"/>
    <s v="Natasza"/>
    <n v="0"/>
    <n v="6"/>
    <n v="4"/>
    <n v="3"/>
    <n v="3"/>
    <n v="2"/>
    <n v="62"/>
    <n v="62"/>
    <n v="86"/>
    <n v="10"/>
    <n v="2"/>
    <n v="22.2"/>
    <n v="2"/>
    <n v="12"/>
    <x v="122"/>
  </r>
  <r>
    <s v="Korenkiewicz"/>
    <s v="Marika"/>
    <n v="8"/>
    <n v="5"/>
    <n v="4"/>
    <n v="2"/>
    <n v="4"/>
    <n v="2"/>
    <n v="70"/>
    <n v="4"/>
    <n v="92"/>
    <n v="91"/>
    <n v="21"/>
    <n v="27.8"/>
    <n v="0"/>
    <n v="12"/>
    <x v="97"/>
  </r>
  <r>
    <s v="Iwanowski"/>
    <s v="Olaf"/>
    <n v="1"/>
    <n v="2"/>
    <n v="6"/>
    <n v="5"/>
    <n v="6"/>
    <n v="4"/>
    <n v="66"/>
    <n v="78"/>
    <n v="26"/>
    <n v="98"/>
    <n v="56"/>
    <n v="32.4"/>
    <n v="0"/>
    <n v="21"/>
    <x v="47"/>
  </r>
  <r>
    <s v="Arendt"/>
    <s v="Wojciech"/>
    <n v="3"/>
    <n v="4"/>
    <n v="6"/>
    <n v="2"/>
    <n v="2"/>
    <n v="5"/>
    <n v="54"/>
    <n v="12"/>
    <n v="13"/>
    <n v="21"/>
    <n v="24"/>
    <n v="12.4"/>
    <n v="0"/>
    <n v="15"/>
    <x v="123"/>
  </r>
  <r>
    <s v="Tarkowska"/>
    <s v="Antonina"/>
    <n v="6"/>
    <n v="2"/>
    <n v="3"/>
    <n v="3"/>
    <n v="3"/>
    <n v="6"/>
    <n v="27"/>
    <n v="2"/>
    <n v="84"/>
    <n v="100"/>
    <n v="27"/>
    <n v="24"/>
    <n v="0"/>
    <n v="15"/>
    <x v="68"/>
  </r>
  <r>
    <s v="Murczynska"/>
    <s v="Laura"/>
    <n v="1"/>
    <n v="4"/>
    <n v="6"/>
    <n v="6"/>
    <n v="2"/>
    <n v="3"/>
    <n v="43"/>
    <n v="77"/>
    <n v="31"/>
    <n v="88"/>
    <n v="67"/>
    <n v="30.6"/>
    <n v="0"/>
    <n v="17"/>
    <x v="109"/>
  </r>
  <r>
    <s v="Kado"/>
    <s v="Monika"/>
    <n v="3"/>
    <n v="6"/>
    <n v="6"/>
    <n v="4"/>
    <n v="3"/>
    <n v="6"/>
    <n v="63"/>
    <n v="36"/>
    <n v="68"/>
    <n v="19"/>
    <n v="39"/>
    <n v="22.5"/>
    <n v="2"/>
    <n v="19"/>
    <x v="124"/>
  </r>
  <r>
    <s v="Wieczerzak"/>
    <s v="Amelia"/>
    <n v="1"/>
    <n v="2"/>
    <n v="6"/>
    <n v="4"/>
    <n v="2"/>
    <n v="2"/>
    <n v="32"/>
    <n v="18"/>
    <n v="1"/>
    <n v="56"/>
    <n v="7"/>
    <n v="11.4"/>
    <n v="0"/>
    <n v="14"/>
    <x v="125"/>
  </r>
  <r>
    <s v="Jakudczyk"/>
    <s v="Nikodem"/>
    <n v="4"/>
    <n v="3"/>
    <n v="3"/>
    <n v="2"/>
    <n v="6"/>
    <n v="2"/>
    <n v="60"/>
    <n v="64"/>
    <n v="100"/>
    <n v="38"/>
    <n v="70"/>
    <n v="33.200000000000003"/>
    <n v="0"/>
    <n v="13"/>
    <x v="60"/>
  </r>
  <r>
    <s v="Gryniewicz"/>
    <s v="Oliwier"/>
    <n v="0"/>
    <n v="6"/>
    <n v="6"/>
    <n v="5"/>
    <n v="3"/>
    <n v="2"/>
    <n v="39"/>
    <n v="66"/>
    <n v="84"/>
    <n v="47"/>
    <n v="21"/>
    <n v="25.7"/>
    <n v="2"/>
    <n v="16"/>
    <x v="126"/>
  </r>
  <r>
    <s v="Kaliszuk"/>
    <s v="Mikolaj"/>
    <n v="2"/>
    <n v="2"/>
    <n v="5"/>
    <n v="2"/>
    <n v="3"/>
    <n v="3"/>
    <n v="11"/>
    <n v="88"/>
    <n v="90"/>
    <n v="20"/>
    <n v="65"/>
    <n v="27.4"/>
    <n v="0"/>
    <n v="13"/>
    <x v="91"/>
  </r>
  <r>
    <s v="Majtas"/>
    <s v="Lucja"/>
    <n v="2"/>
    <n v="5"/>
    <n v="5"/>
    <n v="2"/>
    <n v="6"/>
    <n v="2"/>
    <n v="79"/>
    <n v="66"/>
    <n v="91"/>
    <n v="30"/>
    <n v="90"/>
    <n v="35.6"/>
    <n v="0"/>
    <n v="15"/>
    <x v="112"/>
  </r>
  <r>
    <s v="Grzesiak"/>
    <s v="Nina"/>
    <n v="5"/>
    <n v="3"/>
    <n v="6"/>
    <n v="3"/>
    <n v="3"/>
    <n v="5"/>
    <n v="15"/>
    <n v="21"/>
    <n v="66"/>
    <n v="55"/>
    <n v="90"/>
    <n v="24.7"/>
    <n v="0"/>
    <n v="17"/>
    <x v="24"/>
  </r>
  <r>
    <s v="Freda"/>
    <s v="Piotr"/>
    <n v="4"/>
    <n v="3"/>
    <n v="6"/>
    <n v="6"/>
    <n v="4"/>
    <n v="4"/>
    <n v="15"/>
    <n v="36"/>
    <n v="51"/>
    <n v="10"/>
    <n v="68"/>
    <n v="18"/>
    <n v="0"/>
    <n v="20"/>
    <x v="127"/>
  </r>
  <r>
    <s v="Janczynski"/>
    <s v="Nikodem"/>
    <n v="5"/>
    <n v="5"/>
    <n v="6"/>
    <n v="6"/>
    <n v="6"/>
    <n v="6"/>
    <n v="63"/>
    <n v="88"/>
    <n v="72"/>
    <n v="90"/>
    <n v="83"/>
    <n v="39.6"/>
    <n v="0"/>
    <n v="24"/>
    <x v="128"/>
  </r>
  <r>
    <s v="Kossakowska"/>
    <s v="Marika"/>
    <n v="8"/>
    <n v="3"/>
    <n v="5"/>
    <n v="5"/>
    <n v="5"/>
    <n v="6"/>
    <n v="55"/>
    <n v="10"/>
    <n v="80"/>
    <n v="8"/>
    <n v="78"/>
    <n v="23.1"/>
    <n v="0"/>
    <n v="21"/>
    <x v="129"/>
  </r>
  <r>
    <s v="Korda"/>
    <s v="Mateusz"/>
    <n v="7"/>
    <n v="3"/>
    <n v="5"/>
    <n v="4"/>
    <n v="5"/>
    <n v="6"/>
    <n v="24"/>
    <n v="82"/>
    <n v="37"/>
    <n v="7"/>
    <n v="12"/>
    <n v="16.2"/>
    <n v="0"/>
    <n v="20"/>
    <x v="130"/>
  </r>
  <r>
    <s v="Klukowska"/>
    <s v="Matylda"/>
    <n v="0"/>
    <n v="2"/>
    <n v="3"/>
    <n v="4"/>
    <n v="6"/>
    <n v="6"/>
    <n v="19"/>
    <n v="82"/>
    <n v="75"/>
    <n v="35"/>
    <n v="75"/>
    <n v="28.6"/>
    <n v="0"/>
    <n v="19"/>
    <x v="131"/>
  </r>
  <r>
    <s v="Araucz"/>
    <s v="Zuzanna"/>
    <n v="5"/>
    <n v="3"/>
    <n v="5"/>
    <n v="3"/>
    <n v="3"/>
    <n v="2"/>
    <n v="33"/>
    <n v="10"/>
    <n v="92"/>
    <n v="74"/>
    <n v="79"/>
    <n v="28.8"/>
    <n v="0"/>
    <n v="13"/>
    <x v="132"/>
  </r>
  <r>
    <s v="Kuban"/>
    <s v="Maja"/>
    <n v="4"/>
    <n v="5"/>
    <n v="5"/>
    <n v="3"/>
    <n v="4"/>
    <n v="4"/>
    <n v="94"/>
    <n v="21"/>
    <n v="58"/>
    <n v="60"/>
    <n v="36"/>
    <n v="26.9"/>
    <n v="0"/>
    <n v="16"/>
    <x v="87"/>
  </r>
  <r>
    <s v="Rutkowski"/>
    <s v="Igor"/>
    <n v="1"/>
    <n v="2"/>
    <n v="6"/>
    <n v="4"/>
    <n v="6"/>
    <n v="5"/>
    <n v="5"/>
    <n v="79"/>
    <n v="31"/>
    <n v="60"/>
    <n v="44"/>
    <n v="21.9"/>
    <n v="0"/>
    <n v="21"/>
    <x v="133"/>
  </r>
  <r>
    <s v="MaźNiewski"/>
    <s v="Krzysztof"/>
    <n v="0"/>
    <n v="4"/>
    <n v="4"/>
    <n v="6"/>
    <n v="4"/>
    <n v="4"/>
    <n v="60"/>
    <n v="36"/>
    <n v="6"/>
    <n v="48"/>
    <n v="31"/>
    <n v="18.100000000000001"/>
    <n v="0"/>
    <n v="18"/>
    <x v="134"/>
  </r>
  <r>
    <s v="Pawlak"/>
    <s v="Jan"/>
    <n v="6"/>
    <n v="3"/>
    <n v="2"/>
    <n v="2"/>
    <n v="6"/>
    <n v="6"/>
    <n v="47"/>
    <n v="36"/>
    <n v="64"/>
    <n v="67"/>
    <n v="13"/>
    <n v="22.7"/>
    <n v="0"/>
    <n v="16"/>
    <x v="106"/>
  </r>
  <r>
    <s v="Zasowska"/>
    <s v="Agnieszka"/>
    <n v="0"/>
    <n v="5"/>
    <n v="5"/>
    <n v="3"/>
    <n v="3"/>
    <n v="4"/>
    <n v="92"/>
    <n v="58"/>
    <n v="73"/>
    <n v="53"/>
    <n v="68"/>
    <n v="34.4"/>
    <n v="0"/>
    <n v="15"/>
    <x v="135"/>
  </r>
  <r>
    <s v="Korkosz"/>
    <s v="Mateusz"/>
    <n v="3"/>
    <n v="5"/>
    <n v="4"/>
    <n v="6"/>
    <n v="6"/>
    <n v="4"/>
    <n v="70"/>
    <n v="3"/>
    <n v="92"/>
    <n v="40"/>
    <n v="41"/>
    <n v="24.6"/>
    <n v="0"/>
    <n v="20"/>
    <x v="131"/>
  </r>
  <r>
    <s v="Olczak"/>
    <s v="Kacper"/>
    <n v="5"/>
    <n v="2"/>
    <n v="4"/>
    <n v="6"/>
    <n v="5"/>
    <n v="3"/>
    <n v="78"/>
    <n v="78"/>
    <n v="90"/>
    <n v="83"/>
    <n v="63"/>
    <n v="39.200000000000003"/>
    <n v="0"/>
    <n v="18"/>
    <x v="136"/>
  </r>
  <r>
    <s v="Kaminski"/>
    <s v="Mikolaj"/>
    <n v="0"/>
    <n v="6"/>
    <n v="5"/>
    <n v="6"/>
    <n v="6"/>
    <n v="6"/>
    <n v="43"/>
    <n v="3"/>
    <n v="56"/>
    <n v="52"/>
    <n v="41"/>
    <n v="19.5"/>
    <n v="2"/>
    <n v="23"/>
    <x v="23"/>
  </r>
  <r>
    <s v="Wlodarczyk"/>
    <s v="Alicja"/>
    <n v="1"/>
    <n v="4"/>
    <n v="4"/>
    <n v="3"/>
    <n v="6"/>
    <n v="6"/>
    <n v="33"/>
    <n v="38"/>
    <n v="27"/>
    <n v="60"/>
    <n v="80"/>
    <n v="23.8"/>
    <n v="0"/>
    <n v="19"/>
    <x v="70"/>
  </r>
  <r>
    <s v="Grubba"/>
    <s v="Oskar"/>
    <n v="5"/>
    <n v="6"/>
    <n v="2"/>
    <n v="5"/>
    <n v="5"/>
    <n v="5"/>
    <n v="80"/>
    <n v="54"/>
    <n v="22"/>
    <n v="26"/>
    <n v="62"/>
    <n v="24.4"/>
    <n v="2"/>
    <n v="17"/>
    <x v="137"/>
  </r>
  <r>
    <s v="Ligman"/>
    <s v="Maksymilian"/>
    <n v="6"/>
    <n v="6"/>
    <n v="2"/>
    <n v="4"/>
    <n v="5"/>
    <n v="2"/>
    <n v="34"/>
    <n v="92"/>
    <n v="51"/>
    <n v="32"/>
    <n v="80"/>
    <n v="28.9"/>
    <n v="2"/>
    <n v="13"/>
    <x v="138"/>
  </r>
  <r>
    <s v="Filbrandt"/>
    <s v="Piotr"/>
    <n v="8"/>
    <n v="2"/>
    <n v="4"/>
    <n v="2"/>
    <n v="6"/>
    <n v="5"/>
    <n v="17"/>
    <n v="29"/>
    <n v="83"/>
    <n v="9"/>
    <n v="54"/>
    <n v="19.2"/>
    <n v="0"/>
    <n v="17"/>
    <x v="8"/>
  </r>
  <r>
    <s v="Formela"/>
    <s v="Piotr"/>
    <n v="1"/>
    <n v="5"/>
    <n v="6"/>
    <n v="4"/>
    <n v="3"/>
    <n v="2"/>
    <n v="14"/>
    <n v="49"/>
    <n v="64"/>
    <n v="36"/>
    <n v="2"/>
    <n v="16.5"/>
    <n v="0"/>
    <n v="15"/>
    <x v="139"/>
  </r>
  <r>
    <s v="Dľbrowski"/>
    <s v="Szymon"/>
    <n v="6"/>
    <n v="6"/>
    <n v="3"/>
    <n v="6"/>
    <n v="2"/>
    <n v="3"/>
    <n v="27"/>
    <n v="64"/>
    <n v="47"/>
    <n v="11"/>
    <n v="24"/>
    <n v="17.3"/>
    <n v="2"/>
    <n v="14"/>
    <x v="53"/>
  </r>
  <r>
    <s v="Rowinski"/>
    <s v="Jacek"/>
    <n v="3"/>
    <n v="5"/>
    <n v="3"/>
    <n v="2"/>
    <n v="6"/>
    <n v="6"/>
    <n v="77"/>
    <n v="9"/>
    <n v="73"/>
    <n v="35"/>
    <n v="96"/>
    <n v="29"/>
    <n v="0"/>
    <n v="17"/>
    <x v="14"/>
  </r>
  <r>
    <s v="Szymanska"/>
    <s v="Ariuna"/>
    <n v="2"/>
    <n v="5"/>
    <n v="4"/>
    <n v="4"/>
    <n v="2"/>
    <n v="5"/>
    <n v="46"/>
    <n v="15"/>
    <n v="67"/>
    <n v="56"/>
    <n v="9"/>
    <n v="19.3"/>
    <n v="0"/>
    <n v="15"/>
    <x v="140"/>
  </r>
  <r>
    <s v="Gozdalik"/>
    <s v="Oliwia"/>
    <n v="3"/>
    <n v="4"/>
    <n v="6"/>
    <n v="3"/>
    <n v="2"/>
    <n v="2"/>
    <n v="79"/>
    <n v="70"/>
    <n v="42"/>
    <n v="36"/>
    <n v="76"/>
    <n v="30.3"/>
    <n v="0"/>
    <n v="13"/>
    <x v="52"/>
  </r>
  <r>
    <s v="Pinker"/>
    <s v="Jan"/>
    <n v="3"/>
    <n v="6"/>
    <n v="3"/>
    <n v="6"/>
    <n v="2"/>
    <n v="5"/>
    <n v="25"/>
    <n v="78"/>
    <n v="36"/>
    <n v="67"/>
    <n v="37"/>
    <n v="24.3"/>
    <n v="2"/>
    <n v="16"/>
    <x v="19"/>
  </r>
  <r>
    <s v="Jaglowski"/>
    <s v="Nikodem"/>
    <n v="4"/>
    <n v="5"/>
    <n v="4"/>
    <n v="6"/>
    <n v="5"/>
    <n v="2"/>
    <n v="53"/>
    <n v="61"/>
    <n v="85"/>
    <n v="8"/>
    <n v="76"/>
    <n v="28.3"/>
    <n v="0"/>
    <n v="17"/>
    <x v="141"/>
  </r>
  <r>
    <s v="Kossakowska"/>
    <s v="Marika"/>
    <n v="7"/>
    <n v="2"/>
    <n v="4"/>
    <n v="3"/>
    <n v="6"/>
    <n v="3"/>
    <n v="13"/>
    <n v="89"/>
    <n v="20"/>
    <n v="2"/>
    <n v="36"/>
    <n v="16"/>
    <n v="0"/>
    <n v="16"/>
    <x v="15"/>
  </r>
  <r>
    <s v="Wendt"/>
    <s v="Amelia"/>
    <n v="3"/>
    <n v="5"/>
    <n v="5"/>
    <n v="2"/>
    <n v="5"/>
    <n v="2"/>
    <n v="25"/>
    <n v="46"/>
    <n v="91"/>
    <n v="75"/>
    <n v="91"/>
    <n v="32.799999999999997"/>
    <n v="0"/>
    <n v="14"/>
    <x v="142"/>
  </r>
  <r>
    <s v="Obarowska"/>
    <s v="Kornelia"/>
    <n v="7"/>
    <n v="6"/>
    <n v="4"/>
    <n v="5"/>
    <n v="4"/>
    <n v="6"/>
    <n v="52"/>
    <n v="32"/>
    <n v="57"/>
    <n v="58"/>
    <n v="67"/>
    <n v="26.6"/>
    <n v="2"/>
    <n v="19"/>
    <x v="77"/>
  </r>
  <r>
    <s v="Baranowska"/>
    <s v="Zuzanna"/>
    <n v="7"/>
    <n v="6"/>
    <n v="4"/>
    <n v="6"/>
    <n v="6"/>
    <n v="5"/>
    <n v="85"/>
    <n v="37"/>
    <n v="73"/>
    <n v="73"/>
    <n v="19"/>
    <n v="28.7"/>
    <n v="2"/>
    <n v="21"/>
    <x v="143"/>
  </r>
  <r>
    <s v="Bonislawska"/>
    <s v="Monika"/>
    <n v="8"/>
    <n v="3"/>
    <n v="3"/>
    <n v="4"/>
    <n v="3"/>
    <n v="5"/>
    <n v="96"/>
    <n v="17"/>
    <n v="94"/>
    <n v="90"/>
    <n v="1"/>
    <n v="29.8"/>
    <n v="0"/>
    <n v="15"/>
    <x v="13"/>
  </r>
  <r>
    <s v="JoźWiak"/>
    <s v="Mikolaj"/>
    <n v="2"/>
    <n v="3"/>
    <n v="6"/>
    <n v="4"/>
    <n v="5"/>
    <n v="6"/>
    <n v="68"/>
    <n v="10"/>
    <n v="64"/>
    <n v="85"/>
    <n v="26"/>
    <n v="25.3"/>
    <n v="0"/>
    <n v="21"/>
    <x v="121"/>
  </r>
  <r>
    <s v="Wejner"/>
    <s v="Amelia"/>
    <n v="7"/>
    <n v="2"/>
    <n v="2"/>
    <n v="6"/>
    <n v="5"/>
    <n v="3"/>
    <n v="45"/>
    <n v="81"/>
    <n v="28"/>
    <n v="11"/>
    <n v="25"/>
    <n v="19"/>
    <n v="0"/>
    <n v="16"/>
    <x v="127"/>
  </r>
  <r>
    <s v="Wojcicka"/>
    <s v="Alicja"/>
    <n v="3"/>
    <n v="2"/>
    <n v="3"/>
    <n v="2"/>
    <n v="5"/>
    <n v="4"/>
    <n v="85"/>
    <n v="28"/>
    <n v="36"/>
    <n v="9"/>
    <n v="95"/>
    <n v="25.3"/>
    <n v="0"/>
    <n v="14"/>
    <x v="73"/>
  </r>
  <r>
    <s v="Koprowski"/>
    <s v="Maurycy"/>
    <n v="4"/>
    <n v="3"/>
    <n v="6"/>
    <n v="4"/>
    <n v="4"/>
    <n v="3"/>
    <n v="48"/>
    <n v="71"/>
    <n v="40"/>
    <n v="67"/>
    <n v="83"/>
    <n v="30.9"/>
    <n v="0"/>
    <n v="17"/>
    <x v="144"/>
  </r>
  <r>
    <s v="Cicherski"/>
    <s v="Szymon"/>
    <n v="0"/>
    <n v="5"/>
    <n v="6"/>
    <n v="4"/>
    <n v="4"/>
    <n v="5"/>
    <n v="70"/>
    <n v="42"/>
    <n v="47"/>
    <n v="24"/>
    <n v="40"/>
    <n v="22.3"/>
    <n v="0"/>
    <n v="19"/>
    <x v="145"/>
  </r>
  <r>
    <s v="Olitkowska"/>
    <s v="Klaudia"/>
    <n v="8"/>
    <n v="4"/>
    <n v="5"/>
    <n v="4"/>
    <n v="4"/>
    <n v="5"/>
    <n v="83"/>
    <n v="18"/>
    <n v="29"/>
    <n v="17"/>
    <n v="9"/>
    <n v="15.6"/>
    <n v="0"/>
    <n v="18"/>
    <x v="61"/>
  </r>
  <r>
    <s v="Majewski"/>
    <s v="Maciej"/>
    <n v="1"/>
    <n v="6"/>
    <n v="4"/>
    <n v="6"/>
    <n v="3"/>
    <n v="2"/>
    <n v="48"/>
    <n v="65"/>
    <n v="86"/>
    <n v="18"/>
    <n v="88"/>
    <n v="30.5"/>
    <n v="2"/>
    <n v="15"/>
    <x v="86"/>
  </r>
  <r>
    <s v="Podbereski"/>
    <s v="Jakub"/>
    <n v="4"/>
    <n v="5"/>
    <n v="3"/>
    <n v="5"/>
    <n v="5"/>
    <n v="2"/>
    <n v="70"/>
    <n v="20"/>
    <n v="38"/>
    <n v="18"/>
    <n v="65"/>
    <n v="21.1"/>
    <n v="0"/>
    <n v="15"/>
    <x v="104"/>
  </r>
  <r>
    <s v="Wójcik"/>
    <s v="Alan"/>
    <n v="2"/>
    <n v="2"/>
    <n v="6"/>
    <n v="5"/>
    <n v="2"/>
    <n v="6"/>
    <n v="74"/>
    <n v="61"/>
    <n v="24"/>
    <n v="72"/>
    <n v="41"/>
    <n v="27.2"/>
    <n v="0"/>
    <n v="19"/>
    <x v="146"/>
  </r>
  <r>
    <s v="Nowak"/>
    <s v="Latika"/>
    <n v="2"/>
    <n v="2"/>
    <n v="4"/>
    <n v="4"/>
    <n v="4"/>
    <n v="3"/>
    <n v="18"/>
    <n v="50"/>
    <n v="99"/>
    <n v="35"/>
    <n v="8"/>
    <n v="21"/>
    <n v="0"/>
    <n v="15"/>
    <x v="31"/>
  </r>
  <r>
    <s v="Piotrowski"/>
    <s v="Jacek"/>
    <n v="6"/>
    <n v="6"/>
    <n v="4"/>
    <n v="3"/>
    <n v="6"/>
    <n v="2"/>
    <n v="68"/>
    <n v="82"/>
    <n v="74"/>
    <n v="4"/>
    <n v="9"/>
    <n v="23.7"/>
    <n v="2"/>
    <n v="15"/>
    <x v="24"/>
  </r>
  <r>
    <s v="Bialek"/>
    <s v="Zuzanna"/>
    <n v="3"/>
    <n v="4"/>
    <n v="2"/>
    <n v="2"/>
    <n v="6"/>
    <n v="4"/>
    <n v="48"/>
    <n v="56"/>
    <n v="97"/>
    <n v="34"/>
    <n v="50"/>
    <n v="28.5"/>
    <n v="0"/>
    <n v="14"/>
    <x v="64"/>
  </r>
  <r>
    <s v="Galla"/>
    <s v="Paulina"/>
    <n v="2"/>
    <n v="5"/>
    <n v="5"/>
    <n v="5"/>
    <n v="3"/>
    <n v="2"/>
    <n v="69"/>
    <n v="49"/>
    <n v="67"/>
    <n v="20"/>
    <n v="3"/>
    <n v="20.8"/>
    <n v="0"/>
    <n v="15"/>
    <x v="56"/>
  </r>
  <r>
    <s v="Glasmann"/>
    <s v="Paula"/>
    <n v="5"/>
    <n v="2"/>
    <n v="4"/>
    <n v="5"/>
    <n v="6"/>
    <n v="4"/>
    <n v="68"/>
    <n v="37"/>
    <n v="91"/>
    <n v="56"/>
    <n v="46"/>
    <n v="29.8"/>
    <n v="0"/>
    <n v="19"/>
    <x v="147"/>
  </r>
  <r>
    <s v="Aniol"/>
    <s v="Wojciech"/>
    <n v="7"/>
    <n v="2"/>
    <n v="2"/>
    <n v="3"/>
    <n v="6"/>
    <n v="5"/>
    <n v="11"/>
    <n v="6"/>
    <n v="24"/>
    <n v="72"/>
    <n v="17"/>
    <n v="13"/>
    <n v="0"/>
    <n v="16"/>
    <x v="82"/>
  </r>
  <r>
    <s v="Cuper"/>
    <s v="Olga"/>
    <n v="2"/>
    <n v="2"/>
    <n v="6"/>
    <n v="2"/>
    <n v="2"/>
    <n v="4"/>
    <n v="13"/>
    <n v="7"/>
    <n v="71"/>
    <n v="64"/>
    <n v="96"/>
    <n v="25.1"/>
    <n v="0"/>
    <n v="14"/>
    <x v="148"/>
  </r>
  <r>
    <s v="Becla"/>
    <s v="Aleksander"/>
    <n v="8"/>
    <n v="4"/>
    <n v="5"/>
    <n v="5"/>
    <n v="3"/>
    <n v="4"/>
    <n v="92"/>
    <n v="71"/>
    <n v="26"/>
    <n v="42"/>
    <n v="46"/>
    <n v="27.7"/>
    <n v="0"/>
    <n v="17"/>
    <x v="149"/>
  </r>
  <r>
    <s v="Grodzki"/>
    <s v="Oskar"/>
    <n v="5"/>
    <n v="6"/>
    <n v="2"/>
    <n v="6"/>
    <n v="6"/>
    <n v="5"/>
    <n v="79"/>
    <n v="19"/>
    <n v="23"/>
    <n v="18"/>
    <n v="13"/>
    <n v="15.2"/>
    <n v="2"/>
    <n v="19"/>
    <x v="150"/>
  </r>
  <r>
    <s v="Ulwan"/>
    <s v="Anna"/>
    <n v="3"/>
    <n v="2"/>
    <n v="5"/>
    <n v="3"/>
    <n v="5"/>
    <n v="2"/>
    <n v="47"/>
    <n v="7"/>
    <n v="72"/>
    <n v="74"/>
    <n v="85"/>
    <n v="28.5"/>
    <n v="0"/>
    <n v="15"/>
    <x v="124"/>
  </r>
  <r>
    <s v="Goszczynski"/>
    <s v="Patryk"/>
    <n v="1"/>
    <n v="6"/>
    <n v="2"/>
    <n v="5"/>
    <n v="6"/>
    <n v="3"/>
    <n v="74"/>
    <n v="64"/>
    <n v="17"/>
    <n v="76"/>
    <n v="23"/>
    <n v="25.4"/>
    <n v="2"/>
    <n v="16"/>
    <x v="1"/>
  </r>
  <r>
    <s v="Bigos"/>
    <s v="Zosia"/>
    <n v="3"/>
    <n v="4"/>
    <n v="2"/>
    <n v="4"/>
    <n v="5"/>
    <n v="6"/>
    <n v="47"/>
    <n v="80"/>
    <n v="34"/>
    <n v="4"/>
    <n v="81"/>
    <n v="24.6"/>
    <n v="0"/>
    <n v="17"/>
    <x v="5"/>
  </r>
  <r>
    <s v="Waclawski"/>
    <s v="Bartosz"/>
    <n v="3"/>
    <n v="4"/>
    <n v="3"/>
    <n v="2"/>
    <n v="4"/>
    <n v="4"/>
    <n v="14"/>
    <n v="35"/>
    <n v="43"/>
    <n v="57"/>
    <n v="34"/>
    <n v="18.3"/>
    <n v="0"/>
    <n v="13"/>
    <x v="151"/>
  </r>
  <r>
    <s v="Wludyka"/>
    <s v="Alexander"/>
    <n v="7"/>
    <n v="3"/>
    <n v="3"/>
    <n v="2"/>
    <n v="6"/>
    <n v="5"/>
    <n v="84"/>
    <n v="70"/>
    <n v="57"/>
    <n v="62"/>
    <n v="1"/>
    <n v="27.4"/>
    <n v="0"/>
    <n v="16"/>
    <x v="111"/>
  </r>
  <r>
    <s v="Wizniewski"/>
    <s v="Andrzej"/>
    <n v="1"/>
    <n v="5"/>
    <n v="3"/>
    <n v="5"/>
    <n v="2"/>
    <n v="4"/>
    <n v="42"/>
    <n v="82"/>
    <n v="89"/>
    <n v="2"/>
    <n v="41"/>
    <n v="25.6"/>
    <n v="0"/>
    <n v="14"/>
    <x v="75"/>
  </r>
  <r>
    <s v="Florek"/>
    <s v="Sandra"/>
    <n v="0"/>
    <n v="6"/>
    <n v="6"/>
    <n v="4"/>
    <n v="4"/>
    <n v="3"/>
    <n v="25"/>
    <n v="40"/>
    <n v="61"/>
    <n v="59"/>
    <n v="88"/>
    <n v="27.3"/>
    <n v="2"/>
    <n v="17"/>
    <x v="52"/>
  </r>
  <r>
    <s v="Korbus"/>
    <s v="Marta"/>
    <n v="2"/>
    <n v="4"/>
    <n v="3"/>
    <n v="3"/>
    <n v="3"/>
    <n v="2"/>
    <n v="76"/>
    <n v="21"/>
    <n v="59"/>
    <n v="79"/>
    <n v="33"/>
    <n v="26.8"/>
    <n v="0"/>
    <n v="11"/>
    <x v="99"/>
  </r>
  <r>
    <s v="Piechalski"/>
    <s v="Jan"/>
    <n v="3"/>
    <n v="6"/>
    <n v="5"/>
    <n v="2"/>
    <n v="5"/>
    <n v="4"/>
    <n v="18"/>
    <n v="33"/>
    <n v="57"/>
    <n v="34"/>
    <n v="74"/>
    <n v="21.6"/>
    <n v="2"/>
    <n v="16"/>
    <x v="103"/>
  </r>
  <r>
    <s v="Potocki"/>
    <s v="Mariusz"/>
    <n v="8"/>
    <n v="4"/>
    <n v="3"/>
    <n v="2"/>
    <n v="6"/>
    <n v="5"/>
    <n v="67"/>
    <n v="34"/>
    <n v="96"/>
    <n v="61"/>
    <n v="40"/>
    <n v="29.8"/>
    <n v="0"/>
    <n v="16"/>
    <x v="147"/>
  </r>
  <r>
    <s v="Korda"/>
    <s v="Mateusz"/>
    <n v="5"/>
    <n v="4"/>
    <n v="4"/>
    <n v="6"/>
    <n v="4"/>
    <n v="5"/>
    <n v="39"/>
    <n v="12"/>
    <n v="100"/>
    <n v="47"/>
    <n v="42"/>
    <n v="24"/>
    <n v="0"/>
    <n v="19"/>
    <x v="84"/>
  </r>
  <r>
    <s v="Depczynski"/>
    <s v="Stanislaw"/>
    <n v="0"/>
    <n v="3"/>
    <n v="2"/>
    <n v="4"/>
    <n v="4"/>
    <n v="2"/>
    <n v="88"/>
    <n v="79"/>
    <n v="26"/>
    <n v="8"/>
    <n v="70"/>
    <n v="27.1"/>
    <n v="0"/>
    <n v="12"/>
    <x v="152"/>
  </r>
  <r>
    <s v="Erbel"/>
    <s v="Urszula"/>
    <n v="1"/>
    <n v="2"/>
    <n v="2"/>
    <n v="6"/>
    <n v="6"/>
    <n v="3"/>
    <n v="83"/>
    <n v="76"/>
    <n v="52"/>
    <n v="43"/>
    <n v="64"/>
    <n v="31.8"/>
    <n v="0"/>
    <n v="17"/>
    <x v="142"/>
  </r>
  <r>
    <s v="Kutnik"/>
    <s v="Marcin"/>
    <n v="1"/>
    <n v="6"/>
    <n v="6"/>
    <n v="3"/>
    <n v="6"/>
    <n v="4"/>
    <n v="54"/>
    <n v="50"/>
    <n v="36"/>
    <n v="23"/>
    <n v="9"/>
    <n v="17.2"/>
    <n v="2"/>
    <n v="19"/>
    <x v="153"/>
  </r>
  <r>
    <s v="Dabrowski"/>
    <s v="Szymon"/>
    <n v="0"/>
    <n v="3"/>
    <n v="4"/>
    <n v="6"/>
    <n v="3"/>
    <n v="5"/>
    <n v="49"/>
    <n v="31"/>
    <n v="34"/>
    <n v="22"/>
    <n v="76"/>
    <n v="21.2"/>
    <n v="0"/>
    <n v="18"/>
    <x v="153"/>
  </r>
  <r>
    <s v="Ciupa"/>
    <s v="Wiktoria"/>
    <n v="1"/>
    <n v="3"/>
    <n v="2"/>
    <n v="2"/>
    <n v="2"/>
    <n v="3"/>
    <n v="71"/>
    <n v="20"/>
    <n v="46"/>
    <n v="6"/>
    <n v="22"/>
    <n v="16.5"/>
    <n v="0"/>
    <n v="9"/>
    <x v="154"/>
  </r>
  <r>
    <s v="Michalak"/>
    <s v="Krzysztof"/>
    <n v="8"/>
    <n v="5"/>
    <n v="6"/>
    <n v="4"/>
    <n v="5"/>
    <n v="4"/>
    <n v="5"/>
    <n v="48"/>
    <n v="2"/>
    <n v="12"/>
    <n v="15"/>
    <n v="8.1999999999999993"/>
    <n v="0"/>
    <n v="19"/>
    <x v="155"/>
  </r>
  <r>
    <s v="Mieczkowski"/>
    <s v="Krystian"/>
    <n v="7"/>
    <n v="4"/>
    <n v="3"/>
    <n v="4"/>
    <n v="6"/>
    <n v="6"/>
    <n v="27"/>
    <n v="12"/>
    <n v="19"/>
    <n v="10"/>
    <n v="66"/>
    <n v="13.4"/>
    <n v="0"/>
    <n v="19"/>
    <x v="12"/>
  </r>
  <r>
    <s v="Jaglowska"/>
    <s v="Natalia"/>
    <n v="6"/>
    <n v="2"/>
    <n v="5"/>
    <n v="3"/>
    <n v="5"/>
    <n v="3"/>
    <n v="95"/>
    <n v="12"/>
    <n v="76"/>
    <n v="52"/>
    <n v="36"/>
    <n v="27.1"/>
    <n v="0"/>
    <n v="16"/>
    <x v="156"/>
  </r>
  <r>
    <s v="Czechowska"/>
    <s v="Wiktoria"/>
    <n v="4"/>
    <n v="6"/>
    <n v="4"/>
    <n v="5"/>
    <n v="5"/>
    <n v="2"/>
    <n v="48"/>
    <n v="9"/>
    <n v="45"/>
    <n v="10"/>
    <n v="3"/>
    <n v="11.5"/>
    <n v="2"/>
    <n v="16"/>
    <x v="157"/>
  </r>
  <r>
    <s v="Domanski"/>
    <s v="Sebastian"/>
    <n v="2"/>
    <n v="5"/>
    <n v="2"/>
    <n v="4"/>
    <n v="4"/>
    <n v="4"/>
    <n v="46"/>
    <n v="58"/>
    <n v="72"/>
    <n v="83"/>
    <n v="48"/>
    <n v="30.7"/>
    <n v="0"/>
    <n v="14"/>
    <x v="24"/>
  </r>
  <r>
    <s v="Kotowska"/>
    <s v="Marianna"/>
    <n v="7"/>
    <n v="3"/>
    <n v="3"/>
    <n v="3"/>
    <n v="3"/>
    <n v="6"/>
    <n v="72"/>
    <n v="40"/>
    <n v="54"/>
    <n v="44"/>
    <n v="78"/>
    <n v="28.8"/>
    <n v="0"/>
    <n v="15"/>
    <x v="33"/>
  </r>
  <r>
    <s v="Nieradko"/>
    <s v="Kajetan"/>
    <n v="4"/>
    <n v="4"/>
    <n v="5"/>
    <n v="2"/>
    <n v="3"/>
    <n v="5"/>
    <n v="80"/>
    <n v="63"/>
    <n v="36"/>
    <n v="13"/>
    <n v="38"/>
    <n v="23"/>
    <n v="0"/>
    <n v="15"/>
    <x v="127"/>
  </r>
  <r>
    <s v="Mendrek"/>
    <s v="Krzysztof"/>
    <n v="7"/>
    <n v="5"/>
    <n v="3"/>
    <n v="2"/>
    <n v="5"/>
    <n v="3"/>
    <n v="89"/>
    <n v="97"/>
    <n v="66"/>
    <n v="5"/>
    <n v="68"/>
    <n v="32.5"/>
    <n v="0"/>
    <n v="13"/>
    <x v="158"/>
  </r>
  <r>
    <s v="Trawicki"/>
    <s v="Borys"/>
    <n v="8"/>
    <n v="3"/>
    <n v="5"/>
    <n v="3"/>
    <n v="6"/>
    <n v="6"/>
    <n v="98"/>
    <n v="27"/>
    <n v="75"/>
    <n v="69"/>
    <n v="29"/>
    <n v="29.8"/>
    <n v="0"/>
    <n v="20"/>
    <x v="159"/>
  </r>
  <r>
    <s v="Sobon"/>
    <s v="Filip"/>
    <n v="2"/>
    <n v="2"/>
    <n v="3"/>
    <n v="4"/>
    <n v="2"/>
    <n v="6"/>
    <n v="43"/>
    <n v="45"/>
    <n v="16"/>
    <n v="56"/>
    <n v="7"/>
    <n v="16.7"/>
    <n v="0"/>
    <n v="15"/>
    <x v="160"/>
  </r>
  <r>
    <s v="Cejnog"/>
    <s v="Kamila"/>
    <n v="7"/>
    <n v="6"/>
    <n v="6"/>
    <n v="2"/>
    <n v="3"/>
    <n v="6"/>
    <n v="19"/>
    <n v="5"/>
    <n v="76"/>
    <n v="74"/>
    <n v="16"/>
    <n v="19"/>
    <n v="2"/>
    <n v="17"/>
    <x v="68"/>
  </r>
  <r>
    <s v="Jazkowiec"/>
    <s v="Nadia"/>
    <n v="2"/>
    <n v="3"/>
    <n v="2"/>
    <n v="5"/>
    <n v="5"/>
    <n v="4"/>
    <n v="60"/>
    <n v="48"/>
    <n v="73"/>
    <n v="93"/>
    <n v="51"/>
    <n v="32.5"/>
    <n v="0"/>
    <n v="16"/>
    <x v="161"/>
  </r>
  <r>
    <s v="Jarosiewicz"/>
    <s v="Milosz"/>
    <n v="4"/>
    <n v="6"/>
    <n v="3"/>
    <n v="6"/>
    <n v="5"/>
    <n v="6"/>
    <n v="82"/>
    <n v="21"/>
    <n v="64"/>
    <n v="61"/>
    <n v="93"/>
    <n v="32.1"/>
    <n v="2"/>
    <n v="20"/>
    <x v="162"/>
  </r>
  <r>
    <s v="Kmiecik"/>
    <s v="Martyna"/>
    <n v="2"/>
    <n v="4"/>
    <n v="2"/>
    <n v="4"/>
    <n v="3"/>
    <n v="4"/>
    <n v="65"/>
    <n v="50"/>
    <n v="15"/>
    <n v="67"/>
    <n v="88"/>
    <n v="28.5"/>
    <n v="0"/>
    <n v="13"/>
    <x v="163"/>
  </r>
  <r>
    <s v="Kilanowska"/>
    <s v="Michalina"/>
    <n v="8"/>
    <n v="3"/>
    <n v="6"/>
    <n v="3"/>
    <n v="6"/>
    <n v="3"/>
    <n v="85"/>
    <n v="68"/>
    <n v="59"/>
    <n v="5"/>
    <n v="29"/>
    <n v="24.6"/>
    <n v="0"/>
    <n v="18"/>
    <x v="45"/>
  </r>
  <r>
    <s v="Markowiak"/>
    <s v="Leon"/>
    <n v="7"/>
    <n v="6"/>
    <n v="2"/>
    <n v="3"/>
    <n v="2"/>
    <n v="2"/>
    <n v="91"/>
    <n v="65"/>
    <n v="12"/>
    <n v="78"/>
    <n v="87"/>
    <n v="33.299999999999997"/>
    <n v="2"/>
    <n v="9"/>
    <x v="39"/>
  </r>
  <r>
    <s v="Sikora"/>
    <s v="Hubert"/>
    <n v="2"/>
    <n v="6"/>
    <n v="6"/>
    <n v="6"/>
    <n v="2"/>
    <n v="3"/>
    <n v="65"/>
    <n v="28"/>
    <n v="80"/>
    <n v="55"/>
    <n v="60"/>
    <n v="28.8"/>
    <n v="2"/>
    <n v="17"/>
    <x v="142"/>
  </r>
  <r>
    <s v="Szczuplinska"/>
    <s v="Emilia"/>
    <n v="4"/>
    <n v="4"/>
    <n v="2"/>
    <n v="3"/>
    <n v="3"/>
    <n v="5"/>
    <n v="14"/>
    <n v="4"/>
    <n v="93"/>
    <n v="36"/>
    <n v="26"/>
    <n v="17.3"/>
    <n v="0"/>
    <n v="13"/>
    <x v="151"/>
  </r>
  <r>
    <s v="Szubarczyk"/>
    <s v="Dawid"/>
    <n v="0"/>
    <n v="6"/>
    <n v="2"/>
    <n v="6"/>
    <n v="5"/>
    <n v="6"/>
    <n v="15"/>
    <n v="42"/>
    <n v="90"/>
    <n v="14"/>
    <n v="88"/>
    <n v="24.9"/>
    <n v="2"/>
    <n v="19"/>
    <x v="164"/>
  </r>
  <r>
    <s v="Krefta"/>
    <s v="Mateusz"/>
    <n v="8"/>
    <n v="5"/>
    <n v="4"/>
    <n v="4"/>
    <n v="4"/>
    <n v="3"/>
    <n v="39"/>
    <n v="45"/>
    <n v="68"/>
    <n v="26"/>
    <n v="30"/>
    <n v="20.8"/>
    <n v="0"/>
    <n v="15"/>
    <x v="70"/>
  </r>
  <r>
    <s v="Malinowski"/>
    <s v="Lukasz"/>
    <n v="3"/>
    <n v="6"/>
    <n v="3"/>
    <n v="4"/>
    <n v="3"/>
    <n v="5"/>
    <n v="86"/>
    <n v="46"/>
    <n v="9"/>
    <n v="68"/>
    <n v="39"/>
    <n v="24.8"/>
    <n v="2"/>
    <n v="15"/>
    <x v="165"/>
  </r>
  <r>
    <s v="Czerlonek"/>
    <s v="Weronika"/>
    <n v="7"/>
    <n v="4"/>
    <n v="6"/>
    <n v="6"/>
    <n v="6"/>
    <n v="2"/>
    <n v="17"/>
    <n v="16"/>
    <n v="12"/>
    <n v="54"/>
    <n v="91"/>
    <n v="19"/>
    <n v="0"/>
    <n v="20"/>
    <x v="166"/>
  </r>
  <r>
    <s v="Szostakowska"/>
    <s v="Dominika"/>
    <n v="4"/>
    <n v="2"/>
    <n v="4"/>
    <n v="3"/>
    <n v="5"/>
    <n v="2"/>
    <n v="68"/>
    <n v="87"/>
    <n v="48"/>
    <n v="54"/>
    <n v="39"/>
    <n v="29.6"/>
    <n v="0"/>
    <n v="14"/>
    <x v="131"/>
  </r>
  <r>
    <s v="Kaleta"/>
    <s v="Mikolaj"/>
    <n v="8"/>
    <n v="3"/>
    <n v="5"/>
    <n v="2"/>
    <n v="5"/>
    <n v="3"/>
    <n v="99"/>
    <n v="90"/>
    <n v="59"/>
    <n v="78"/>
    <n v="93"/>
    <n v="41.9"/>
    <n v="0"/>
    <n v="15"/>
    <x v="167"/>
  </r>
  <r>
    <s v="Kocur"/>
    <s v="Martyna"/>
    <n v="1"/>
    <n v="6"/>
    <n v="6"/>
    <n v="5"/>
    <n v="3"/>
    <n v="6"/>
    <n v="58"/>
    <n v="93"/>
    <n v="93"/>
    <n v="82"/>
    <n v="17"/>
    <n v="34.299999999999997"/>
    <n v="2"/>
    <n v="20"/>
    <x v="168"/>
  </r>
  <r>
    <s v="Wit"/>
    <s v="Andrzej"/>
    <n v="6"/>
    <n v="4"/>
    <n v="5"/>
    <n v="3"/>
    <n v="2"/>
    <n v="2"/>
    <n v="38"/>
    <n v="13"/>
    <n v="62"/>
    <n v="22"/>
    <n v="14"/>
    <n v="14.9"/>
    <n v="0"/>
    <n v="12"/>
    <x v="169"/>
  </r>
  <r>
    <s v="Rybienik"/>
    <s v="Igor"/>
    <n v="6"/>
    <n v="6"/>
    <n v="3"/>
    <n v="6"/>
    <n v="6"/>
    <n v="2"/>
    <n v="1"/>
    <n v="34"/>
    <n v="76"/>
    <n v="39"/>
    <n v="56"/>
    <n v="20.6"/>
    <n v="2"/>
    <n v="17"/>
    <x v="170"/>
  </r>
  <r>
    <s v="Puzlecka"/>
    <s v="Julia"/>
    <n v="3"/>
    <n v="5"/>
    <n v="3"/>
    <n v="6"/>
    <n v="2"/>
    <n v="4"/>
    <n v="91"/>
    <n v="99"/>
    <n v="61"/>
    <n v="2"/>
    <n v="52"/>
    <n v="30.5"/>
    <n v="0"/>
    <n v="15"/>
    <x v="86"/>
  </r>
  <r>
    <s v="Juralewicz"/>
    <s v="Mikolaj"/>
    <n v="3"/>
    <n v="4"/>
    <n v="6"/>
    <n v="2"/>
    <n v="2"/>
    <n v="4"/>
    <n v="2"/>
    <n v="85"/>
    <n v="51"/>
    <n v="87"/>
    <n v="27"/>
    <n v="25.2"/>
    <n v="0"/>
    <n v="14"/>
    <x v="80"/>
  </r>
  <r>
    <s v="Piwowarek"/>
    <s v="Jan"/>
    <n v="6"/>
    <n v="3"/>
    <n v="3"/>
    <n v="6"/>
    <n v="6"/>
    <n v="3"/>
    <n v="78"/>
    <n v="57"/>
    <n v="69"/>
    <n v="18"/>
    <n v="87"/>
    <n v="30.9"/>
    <n v="0"/>
    <n v="18"/>
    <x v="171"/>
  </r>
  <r>
    <s v="Jurczak"/>
    <s v="Mikolaj"/>
    <n v="3"/>
    <n v="5"/>
    <n v="4"/>
    <n v="5"/>
    <n v="6"/>
    <n v="4"/>
    <n v="64"/>
    <n v="35"/>
    <n v="42"/>
    <n v="54"/>
    <n v="15"/>
    <n v="21"/>
    <n v="0"/>
    <n v="19"/>
    <x v="172"/>
  </r>
  <r>
    <s v="Ogrodowczyk"/>
    <s v="Konstancja"/>
    <n v="3"/>
    <n v="2"/>
    <n v="2"/>
    <n v="4"/>
    <n v="3"/>
    <n v="5"/>
    <n v="40"/>
    <n v="28"/>
    <n v="88"/>
    <n v="11"/>
    <n v="9"/>
    <n v="17.600000000000001"/>
    <n v="0"/>
    <n v="14"/>
    <x v="173"/>
  </r>
  <r>
    <s v="Strojek"/>
    <s v="Filip"/>
    <n v="2"/>
    <n v="5"/>
    <n v="3"/>
    <n v="4"/>
    <n v="6"/>
    <n v="3"/>
    <n v="8"/>
    <n v="46"/>
    <n v="55"/>
    <n v="39"/>
    <n v="21"/>
    <n v="16.899999999999999"/>
    <n v="0"/>
    <n v="16"/>
    <x v="174"/>
  </r>
  <r>
    <s v="Zaremba"/>
    <s v="Aleksandra"/>
    <n v="2"/>
    <n v="5"/>
    <n v="3"/>
    <n v="6"/>
    <n v="3"/>
    <n v="3"/>
    <n v="86"/>
    <n v="36"/>
    <n v="76"/>
    <n v="91"/>
    <n v="19"/>
    <n v="30.8"/>
    <n v="0"/>
    <n v="15"/>
    <x v="97"/>
  </r>
  <r>
    <s v="Gorska"/>
    <s v="Oliwia"/>
    <n v="0"/>
    <n v="4"/>
    <n v="3"/>
    <n v="5"/>
    <n v="2"/>
    <n v="6"/>
    <n v="86"/>
    <n v="76"/>
    <n v="17"/>
    <n v="68"/>
    <n v="39"/>
    <n v="28.6"/>
    <n v="0"/>
    <n v="16"/>
    <x v="5"/>
  </r>
  <r>
    <s v="Garus"/>
    <s v="Paulina"/>
    <n v="8"/>
    <n v="4"/>
    <n v="5"/>
    <n v="5"/>
    <n v="4"/>
    <n v="5"/>
    <n v="7"/>
    <n v="8"/>
    <n v="77"/>
    <n v="77"/>
    <n v="21"/>
    <n v="19"/>
    <n v="0"/>
    <n v="19"/>
    <x v="166"/>
  </r>
  <r>
    <s v="Siemistkowska"/>
    <s v="Jagoda"/>
    <n v="8"/>
    <n v="2"/>
    <n v="6"/>
    <n v="4"/>
    <n v="3"/>
    <n v="2"/>
    <n v="77"/>
    <n v="98"/>
    <n v="4"/>
    <n v="85"/>
    <n v="63"/>
    <n v="32.700000000000003"/>
    <n v="0"/>
    <n v="15"/>
    <x v="37"/>
  </r>
  <r>
    <s v="Ulewicz"/>
    <s v="Bartosz"/>
    <n v="6"/>
    <n v="4"/>
    <n v="6"/>
    <n v="3"/>
    <n v="3"/>
    <n v="3"/>
    <n v="9"/>
    <n v="15"/>
    <n v="6"/>
    <n v="65"/>
    <n v="75"/>
    <n v="17"/>
    <n v="0"/>
    <n v="15"/>
    <x v="31"/>
  </r>
  <r>
    <s v="Tokarska"/>
    <s v="Antonia"/>
    <n v="0"/>
    <n v="5"/>
    <n v="3"/>
    <n v="3"/>
    <n v="3"/>
    <n v="5"/>
    <n v="27"/>
    <n v="30"/>
    <n v="23"/>
    <n v="16"/>
    <n v="21"/>
    <n v="11.7"/>
    <n v="0"/>
    <n v="14"/>
    <x v="175"/>
  </r>
  <r>
    <s v="Krupa"/>
    <s v="Mateusz"/>
    <n v="5"/>
    <n v="2"/>
    <n v="5"/>
    <n v="5"/>
    <n v="6"/>
    <n v="5"/>
    <n v="17"/>
    <n v="23"/>
    <n v="33"/>
    <n v="16"/>
    <n v="62"/>
    <n v="15.1"/>
    <n v="0"/>
    <n v="21"/>
    <x v="148"/>
  </r>
  <r>
    <s v="Swirk"/>
    <s v="Antonina"/>
    <n v="2"/>
    <n v="5"/>
    <n v="3"/>
    <n v="6"/>
    <n v="6"/>
    <n v="2"/>
    <n v="87"/>
    <n v="23"/>
    <n v="15"/>
    <n v="44"/>
    <n v="30"/>
    <n v="19.899999999999999"/>
    <n v="0"/>
    <n v="17"/>
    <x v="176"/>
  </r>
  <r>
    <s v="Kizielewicz"/>
    <s v="Michal"/>
    <n v="2"/>
    <n v="6"/>
    <n v="3"/>
    <n v="3"/>
    <n v="3"/>
    <n v="6"/>
    <n v="83"/>
    <n v="27"/>
    <n v="18"/>
    <n v="41"/>
    <n v="94"/>
    <n v="26.3"/>
    <n v="2"/>
    <n v="15"/>
    <x v="19"/>
  </r>
  <r>
    <s v="Kecler"/>
    <s v="Milena"/>
    <n v="5"/>
    <n v="5"/>
    <n v="5"/>
    <n v="2"/>
    <n v="4"/>
    <n v="5"/>
    <n v="35"/>
    <n v="16"/>
    <n v="94"/>
    <n v="87"/>
    <n v="38"/>
    <n v="27"/>
    <n v="0"/>
    <n v="16"/>
    <x v="84"/>
  </r>
  <r>
    <s v="Zochowska"/>
    <s v="Adriana"/>
    <n v="0"/>
    <n v="5"/>
    <n v="3"/>
    <n v="3"/>
    <n v="2"/>
    <n v="2"/>
    <n v="92"/>
    <n v="79"/>
    <n v="94"/>
    <n v="42"/>
    <n v="95"/>
    <n v="40.200000000000003"/>
    <n v="0"/>
    <n v="10"/>
    <x v="60"/>
  </r>
  <r>
    <s v="Kozlowska"/>
    <s v="Malgorzata"/>
    <n v="5"/>
    <n v="3"/>
    <n v="5"/>
    <n v="3"/>
    <n v="6"/>
    <n v="6"/>
    <n v="82"/>
    <n v="7"/>
    <n v="24"/>
    <n v="80"/>
    <n v="33"/>
    <n v="22.6"/>
    <n v="0"/>
    <n v="20"/>
    <x v="131"/>
  </r>
  <r>
    <s v="Lewandowska"/>
    <s v="Maja"/>
    <n v="6"/>
    <n v="4"/>
    <n v="6"/>
    <n v="6"/>
    <n v="4"/>
    <n v="4"/>
    <n v="94"/>
    <n v="44"/>
    <n v="96"/>
    <n v="9"/>
    <n v="97"/>
    <n v="34"/>
    <n v="0"/>
    <n v="20"/>
    <x v="177"/>
  </r>
  <r>
    <s v="Górlikowski"/>
    <s v="Patrick"/>
    <n v="3"/>
    <n v="5"/>
    <n v="3"/>
    <n v="6"/>
    <n v="4"/>
    <n v="2"/>
    <n v="32"/>
    <n v="50"/>
    <n v="94"/>
    <n v="52"/>
    <n v="100"/>
    <n v="32.799999999999997"/>
    <n v="0"/>
    <n v="15"/>
    <x v="33"/>
  </r>
  <r>
    <s v="Kowalska"/>
    <s v="Maria"/>
    <n v="3"/>
    <n v="2"/>
    <n v="3"/>
    <n v="5"/>
    <n v="3"/>
    <n v="6"/>
    <n v="84"/>
    <n v="53"/>
    <n v="73"/>
    <n v="7"/>
    <n v="3"/>
    <n v="22"/>
    <n v="0"/>
    <n v="17"/>
    <x v="127"/>
  </r>
  <r>
    <s v="Katende"/>
    <s v="Milena"/>
    <n v="2"/>
    <n v="2"/>
    <n v="5"/>
    <n v="5"/>
    <n v="5"/>
    <n v="4"/>
    <n v="88"/>
    <n v="37"/>
    <n v="50"/>
    <n v="19"/>
    <n v="28"/>
    <n v="22.2"/>
    <n v="0"/>
    <n v="19"/>
    <x v="130"/>
  </r>
  <r>
    <s v="Tokarz"/>
    <s v="Anna"/>
    <n v="7"/>
    <n v="2"/>
    <n v="3"/>
    <n v="5"/>
    <n v="5"/>
    <n v="2"/>
    <n v="26"/>
    <n v="30"/>
    <n v="96"/>
    <n v="59"/>
    <n v="28"/>
    <n v="23.9"/>
    <n v="0"/>
    <n v="15"/>
    <x v="164"/>
  </r>
  <r>
    <s v="Radosz"/>
    <s v="Julia"/>
    <n v="0"/>
    <n v="5"/>
    <n v="6"/>
    <n v="2"/>
    <n v="2"/>
    <n v="3"/>
    <n v="50"/>
    <n v="5"/>
    <n v="14"/>
    <n v="44"/>
    <n v="45"/>
    <n v="15.8"/>
    <n v="0"/>
    <n v="13"/>
    <x v="178"/>
  </r>
  <r>
    <s v="Komorowska"/>
    <s v="Michal"/>
    <n v="5"/>
    <n v="5"/>
    <n v="5"/>
    <n v="4"/>
    <n v="6"/>
    <n v="5"/>
    <n v="73"/>
    <n v="49"/>
    <n v="54"/>
    <n v="67"/>
    <n v="5"/>
    <n v="24.8"/>
    <n v="0"/>
    <n v="20"/>
    <x v="142"/>
  </r>
  <r>
    <s v="Zakrzewska"/>
    <s v="Olga"/>
    <n v="2"/>
    <n v="3"/>
    <n v="4"/>
    <n v="2"/>
    <n v="5"/>
    <n v="6"/>
    <n v="100"/>
    <n v="13"/>
    <n v="93"/>
    <n v="32"/>
    <n v="23"/>
    <n v="26.1"/>
    <n v="0"/>
    <n v="17"/>
    <x v="179"/>
  </r>
  <r>
    <s v="Zakrzewska"/>
    <s v="Ewa"/>
    <n v="6"/>
    <n v="4"/>
    <n v="4"/>
    <n v="3"/>
    <n v="2"/>
    <n v="5"/>
    <n v="52"/>
    <n v="46"/>
    <n v="54"/>
    <n v="22"/>
    <n v="42"/>
    <n v="21.6"/>
    <n v="0"/>
    <n v="14"/>
    <x v="61"/>
  </r>
  <r>
    <s v="Rohde"/>
    <s v="Jakub"/>
    <n v="2"/>
    <n v="5"/>
    <n v="6"/>
    <n v="4"/>
    <n v="6"/>
    <n v="3"/>
    <n v="88"/>
    <n v="14"/>
    <n v="98"/>
    <n v="46"/>
    <n v="66"/>
    <n v="31.2"/>
    <n v="0"/>
    <n v="19"/>
    <x v="180"/>
  </r>
  <r>
    <s v="Smoliniec"/>
    <s v="Franciszek"/>
    <n v="3"/>
    <n v="2"/>
    <n v="4"/>
    <n v="2"/>
    <n v="6"/>
    <n v="6"/>
    <n v="85"/>
    <n v="91"/>
    <n v="9"/>
    <n v="9"/>
    <n v="53"/>
    <n v="24.7"/>
    <n v="0"/>
    <n v="18"/>
    <x v="30"/>
  </r>
  <r>
    <s v="Paluchowski"/>
    <s v="Julian"/>
    <n v="3"/>
    <n v="4"/>
    <n v="4"/>
    <n v="4"/>
    <n v="3"/>
    <n v="3"/>
    <n v="93"/>
    <n v="12"/>
    <n v="63"/>
    <n v="3"/>
    <n v="60"/>
    <n v="23.1"/>
    <n v="0"/>
    <n v="14"/>
    <x v="104"/>
  </r>
  <r>
    <s v="Bialaszewski"/>
    <s v="Wiktor"/>
    <n v="0"/>
    <n v="6"/>
    <n v="3"/>
    <n v="5"/>
    <n v="6"/>
    <n v="3"/>
    <n v="67"/>
    <n v="66"/>
    <n v="56"/>
    <n v="41"/>
    <n v="26"/>
    <n v="25.6"/>
    <n v="2"/>
    <n v="17"/>
    <x v="5"/>
  </r>
  <r>
    <s v="Bielawski"/>
    <s v="Tymoteusz"/>
    <n v="4"/>
    <n v="5"/>
    <n v="6"/>
    <n v="5"/>
    <n v="2"/>
    <n v="4"/>
    <n v="65"/>
    <n v="75"/>
    <n v="95"/>
    <n v="100"/>
    <n v="89"/>
    <n v="42.4"/>
    <n v="0"/>
    <n v="17"/>
    <x v="181"/>
  </r>
  <r>
    <s v="Pawlun"/>
    <s v="Karolina"/>
    <n v="1"/>
    <n v="3"/>
    <n v="5"/>
    <n v="2"/>
    <n v="2"/>
    <n v="5"/>
    <n v="45"/>
    <n v="30"/>
    <n v="64"/>
    <n v="95"/>
    <n v="83"/>
    <n v="31.7"/>
    <n v="0"/>
    <n v="14"/>
    <x v="24"/>
  </r>
  <r>
    <s v="Zielinski"/>
    <s v="Mariusz"/>
    <n v="4"/>
    <n v="6"/>
    <n v="4"/>
    <n v="2"/>
    <n v="3"/>
    <n v="5"/>
    <n v="40"/>
    <n v="80"/>
    <n v="8"/>
    <n v="99"/>
    <n v="20"/>
    <n v="24.7"/>
    <n v="2"/>
    <n v="14"/>
    <x v="106"/>
  </r>
  <r>
    <s v="Majchrzak"/>
    <s v="Lucja"/>
    <n v="6"/>
    <n v="3"/>
    <n v="6"/>
    <n v="2"/>
    <n v="4"/>
    <n v="6"/>
    <n v="47"/>
    <n v="54"/>
    <n v="40"/>
    <n v="83"/>
    <n v="16"/>
    <n v="24"/>
    <n v="0"/>
    <n v="18"/>
    <x v="84"/>
  </r>
  <r>
    <s v="Koczakowska"/>
    <s v="Marta"/>
    <n v="3"/>
    <n v="2"/>
    <n v="4"/>
    <n v="5"/>
    <n v="4"/>
    <n v="6"/>
    <n v="99"/>
    <n v="60"/>
    <n v="96"/>
    <n v="89"/>
    <n v="29"/>
    <n v="37.299999999999997"/>
    <n v="0"/>
    <n v="19"/>
    <x v="182"/>
  </r>
  <r>
    <s v="Brzozowski"/>
    <s v="Wojciech"/>
    <n v="8"/>
    <n v="2"/>
    <n v="2"/>
    <n v="4"/>
    <n v="3"/>
    <n v="5"/>
    <n v="83"/>
    <n v="29"/>
    <n v="91"/>
    <n v="26"/>
    <n v="21"/>
    <n v="25"/>
    <n v="0"/>
    <n v="14"/>
    <x v="89"/>
  </r>
  <r>
    <s v="Jakubczyk"/>
    <s v="Natalia"/>
    <n v="0"/>
    <n v="4"/>
    <n v="3"/>
    <n v="6"/>
    <n v="5"/>
    <n v="5"/>
    <n v="5"/>
    <n v="26"/>
    <n v="6"/>
    <n v="82"/>
    <n v="94"/>
    <n v="21.3"/>
    <n v="0"/>
    <n v="19"/>
    <x v="183"/>
  </r>
  <r>
    <s v="Krol"/>
    <s v="Malgorzata"/>
    <n v="5"/>
    <n v="3"/>
    <n v="3"/>
    <n v="3"/>
    <n v="4"/>
    <n v="3"/>
    <n v="97"/>
    <n v="83"/>
    <n v="27"/>
    <n v="61"/>
    <n v="34"/>
    <n v="30.2"/>
    <n v="0"/>
    <n v="13"/>
    <x v="146"/>
  </r>
  <r>
    <s v="Bialy"/>
    <s v="Viktor"/>
    <n v="8"/>
    <n v="5"/>
    <n v="4"/>
    <n v="6"/>
    <n v="6"/>
    <n v="5"/>
    <n v="37"/>
    <n v="52"/>
    <n v="6"/>
    <n v="34"/>
    <n v="84"/>
    <n v="21.3"/>
    <n v="0"/>
    <n v="21"/>
    <x v="184"/>
  </r>
  <r>
    <s v="Drozd"/>
    <s v="Radoslaw"/>
    <n v="5"/>
    <n v="2"/>
    <n v="5"/>
    <n v="3"/>
    <n v="5"/>
    <n v="5"/>
    <n v="30"/>
    <n v="42"/>
    <n v="80"/>
    <n v="74"/>
    <n v="75"/>
    <n v="30.1"/>
    <n v="0"/>
    <n v="18"/>
    <x v="185"/>
  </r>
  <r>
    <s v="Srokowska"/>
    <s v="Helena"/>
    <n v="3"/>
    <n v="2"/>
    <n v="5"/>
    <n v="5"/>
    <n v="2"/>
    <n v="2"/>
    <n v="81"/>
    <n v="88"/>
    <n v="99"/>
    <n v="75"/>
    <n v="60"/>
    <n v="40.299999999999997"/>
    <n v="0"/>
    <n v="14"/>
    <x v="168"/>
  </r>
  <r>
    <s v="Srokowska"/>
    <s v="Iga"/>
    <n v="3"/>
    <n v="6"/>
    <n v="2"/>
    <n v="5"/>
    <n v="6"/>
    <n v="4"/>
    <n v="36"/>
    <n v="63"/>
    <n v="40"/>
    <n v="82"/>
    <n v="89"/>
    <n v="31"/>
    <n v="2"/>
    <n v="17"/>
    <x v="92"/>
  </r>
  <r>
    <s v="Cejman"/>
    <s v="Szymon"/>
    <n v="0"/>
    <n v="6"/>
    <n v="3"/>
    <n v="2"/>
    <n v="3"/>
    <n v="5"/>
    <n v="27"/>
    <n v="62"/>
    <n v="56"/>
    <n v="66"/>
    <n v="92"/>
    <n v="30.3"/>
    <n v="2"/>
    <n v="13"/>
    <x v="19"/>
  </r>
  <r>
    <s v="Stambuldzys"/>
    <s v="Helena"/>
    <n v="8"/>
    <n v="5"/>
    <n v="5"/>
    <n v="5"/>
    <n v="4"/>
    <n v="6"/>
    <n v="65"/>
    <n v="57"/>
    <n v="24"/>
    <n v="97"/>
    <n v="47"/>
    <n v="29"/>
    <n v="0"/>
    <n v="20"/>
    <x v="186"/>
  </r>
  <r>
    <s v="Adryan"/>
    <s v="Xawery"/>
    <n v="5"/>
    <n v="2"/>
    <n v="6"/>
    <n v="4"/>
    <n v="5"/>
    <n v="6"/>
    <n v="35"/>
    <n v="77"/>
    <n v="82"/>
    <n v="42"/>
    <n v="17"/>
    <n v="25.3"/>
    <n v="0"/>
    <n v="21"/>
    <x v="39"/>
  </r>
  <r>
    <s v="Kwidzinski"/>
    <s v="Marceli"/>
    <n v="3"/>
    <n v="5"/>
    <n v="5"/>
    <n v="2"/>
    <n v="3"/>
    <n v="6"/>
    <n v="47"/>
    <n v="52"/>
    <n v="43"/>
    <n v="47"/>
    <n v="3"/>
    <n v="19.2"/>
    <n v="0"/>
    <n v="16"/>
    <x v="11"/>
  </r>
  <r>
    <s v="Ostrowska"/>
    <s v="Kelly"/>
    <n v="5"/>
    <n v="2"/>
    <n v="6"/>
    <n v="3"/>
    <n v="3"/>
    <n v="5"/>
    <n v="69"/>
    <n v="15"/>
    <n v="39"/>
    <n v="69"/>
    <n v="39"/>
    <n v="23.1"/>
    <n v="0"/>
    <n v="17"/>
    <x v="179"/>
  </r>
  <r>
    <s v="Karmasz"/>
    <s v="Michal"/>
    <n v="0"/>
    <n v="3"/>
    <n v="6"/>
    <n v="4"/>
    <n v="3"/>
    <n v="6"/>
    <n v="35"/>
    <n v="41"/>
    <n v="92"/>
    <n v="96"/>
    <n v="19"/>
    <n v="28.3"/>
    <n v="0"/>
    <n v="19"/>
    <x v="187"/>
  </r>
  <r>
    <s v="Smiecinska"/>
    <s v="Antonina"/>
    <n v="1"/>
    <n v="6"/>
    <n v="6"/>
    <n v="5"/>
    <n v="3"/>
    <n v="6"/>
    <n v="8"/>
    <n v="17"/>
    <n v="37"/>
    <n v="10"/>
    <n v="56"/>
    <n v="12.8"/>
    <n v="2"/>
    <n v="20"/>
    <x v="110"/>
  </r>
  <r>
    <s v="Czecholinska"/>
    <s v="Wiktoria"/>
    <n v="2"/>
    <n v="5"/>
    <n v="6"/>
    <n v="2"/>
    <n v="5"/>
    <n v="3"/>
    <n v="44"/>
    <n v="32"/>
    <n v="4"/>
    <n v="95"/>
    <n v="55"/>
    <n v="23"/>
    <n v="0"/>
    <n v="16"/>
    <x v="188"/>
  </r>
  <r>
    <s v="PodraZka"/>
    <s v="Jakub"/>
    <n v="0"/>
    <n v="6"/>
    <n v="4"/>
    <n v="2"/>
    <n v="4"/>
    <n v="5"/>
    <n v="72"/>
    <n v="100"/>
    <n v="96"/>
    <n v="5"/>
    <n v="41"/>
    <n v="31.4"/>
    <n v="2"/>
    <n v="15"/>
    <x v="137"/>
  </r>
  <r>
    <s v="Kmita"/>
    <s v="Martyna"/>
    <n v="2"/>
    <n v="6"/>
    <n v="6"/>
    <n v="4"/>
    <n v="6"/>
    <n v="2"/>
    <n v="68"/>
    <n v="15"/>
    <n v="53"/>
    <n v="47"/>
    <n v="8"/>
    <n v="19.100000000000001"/>
    <n v="2"/>
    <n v="18"/>
    <x v="148"/>
  </r>
  <r>
    <s v="Gachewicz"/>
    <s v="Pola"/>
    <n v="0"/>
    <n v="3"/>
    <n v="5"/>
    <n v="2"/>
    <n v="3"/>
    <n v="6"/>
    <n v="33"/>
    <n v="86"/>
    <n v="90"/>
    <n v="78"/>
    <n v="15"/>
    <n v="30.2"/>
    <n v="0"/>
    <n v="16"/>
    <x v="189"/>
  </r>
  <r>
    <s v="Pilewski"/>
    <s v="Jan"/>
    <n v="3"/>
    <n v="2"/>
    <n v="5"/>
    <n v="3"/>
    <n v="3"/>
    <n v="4"/>
    <n v="95"/>
    <n v="25"/>
    <n v="48"/>
    <n v="27"/>
    <n v="23"/>
    <n v="21.8"/>
    <n v="0"/>
    <n v="15"/>
    <x v="99"/>
  </r>
  <r>
    <s v="Lewandowska"/>
    <s v="Ewa"/>
    <n v="0"/>
    <n v="4"/>
    <n v="5"/>
    <n v="6"/>
    <n v="3"/>
    <n v="5"/>
    <n v="66"/>
    <n v="31"/>
    <n v="5"/>
    <n v="9"/>
    <n v="38"/>
    <n v="14.9"/>
    <n v="0"/>
    <n v="19"/>
    <x v="190"/>
  </r>
  <r>
    <s v="Paliniewicz"/>
    <s v="Katarzyna"/>
    <n v="0"/>
    <n v="4"/>
    <n v="4"/>
    <n v="5"/>
    <n v="4"/>
    <n v="3"/>
    <n v="82"/>
    <n v="31"/>
    <n v="77"/>
    <n v="49"/>
    <n v="81"/>
    <n v="32"/>
    <n v="0"/>
    <n v="16"/>
    <x v="84"/>
  </r>
  <r>
    <s v="Lubinska"/>
    <s v="Magdalena"/>
    <n v="5"/>
    <n v="2"/>
    <n v="3"/>
    <n v="2"/>
    <n v="4"/>
    <n v="3"/>
    <n v="53"/>
    <n v="95"/>
    <n v="23"/>
    <n v="16"/>
    <n v="90"/>
    <n v="27.7"/>
    <n v="0"/>
    <n v="12"/>
    <x v="106"/>
  </r>
  <r>
    <s v="Konstanski"/>
    <s v="Michal"/>
    <n v="7"/>
    <n v="2"/>
    <n v="4"/>
    <n v="3"/>
    <n v="4"/>
    <n v="2"/>
    <n v="58"/>
    <n v="56"/>
    <n v="47"/>
    <n v="61"/>
    <n v="69"/>
    <n v="29.1"/>
    <n v="0"/>
    <n v="13"/>
    <x v="156"/>
  </r>
  <r>
    <s v="Hrywniak"/>
    <s v="Olaf"/>
    <n v="6"/>
    <n v="6"/>
    <n v="4"/>
    <n v="3"/>
    <n v="2"/>
    <n v="3"/>
    <n v="88"/>
    <n v="10"/>
    <n v="92"/>
    <n v="82"/>
    <n v="2"/>
    <n v="27.4"/>
    <n v="2"/>
    <n v="12"/>
    <x v="114"/>
  </r>
  <r>
    <s v="Warda"/>
    <s v="Bartlomiej"/>
    <n v="6"/>
    <n v="4"/>
    <n v="2"/>
    <n v="3"/>
    <n v="5"/>
    <n v="4"/>
    <n v="50"/>
    <n v="3"/>
    <n v="27"/>
    <n v="70"/>
    <n v="25"/>
    <n v="17.5"/>
    <n v="0"/>
    <n v="14"/>
    <x v="191"/>
  </r>
  <r>
    <s v="Dľbrowski"/>
    <s v="Stefan"/>
    <n v="8"/>
    <n v="2"/>
    <n v="5"/>
    <n v="3"/>
    <n v="2"/>
    <n v="3"/>
    <n v="93"/>
    <n v="98"/>
    <n v="43"/>
    <n v="97"/>
    <n v="90"/>
    <n v="42.1"/>
    <n v="0"/>
    <n v="13"/>
    <x v="120"/>
  </r>
  <r>
    <s v="Mrozek"/>
    <s v="Lena"/>
    <n v="6"/>
    <n v="4"/>
    <n v="4"/>
    <n v="5"/>
    <n v="2"/>
    <n v="4"/>
    <n v="41"/>
    <n v="62"/>
    <n v="60"/>
    <n v="18"/>
    <n v="83"/>
    <n v="26.4"/>
    <n v="0"/>
    <n v="15"/>
    <x v="114"/>
  </r>
  <r>
    <s v="Drapinska"/>
    <s v="Weronika"/>
    <n v="3"/>
    <n v="2"/>
    <n v="3"/>
    <n v="4"/>
    <n v="2"/>
    <n v="4"/>
    <n v="90"/>
    <n v="26"/>
    <n v="50"/>
    <n v="74"/>
    <n v="53"/>
    <n v="29.3"/>
    <n v="0"/>
    <n v="13"/>
    <x v="19"/>
  </r>
  <r>
    <s v="Dawidowska"/>
    <s v="Weronika"/>
    <n v="4"/>
    <n v="4"/>
    <n v="3"/>
    <n v="2"/>
    <n v="3"/>
    <n v="2"/>
    <n v="31"/>
    <n v="59"/>
    <n v="7"/>
    <n v="38"/>
    <n v="24"/>
    <n v="15.9"/>
    <n v="0"/>
    <n v="10"/>
    <x v="192"/>
  </r>
  <r>
    <s v="Lesiak"/>
    <s v="Maksymilian"/>
    <n v="6"/>
    <n v="6"/>
    <n v="6"/>
    <n v="2"/>
    <n v="3"/>
    <n v="2"/>
    <n v="56"/>
    <n v="34"/>
    <n v="52"/>
    <n v="30"/>
    <n v="94"/>
    <n v="26.6"/>
    <n v="2"/>
    <n v="13"/>
    <x v="131"/>
  </r>
  <r>
    <s v="Szarmach"/>
    <s v="Ewa"/>
    <n v="0"/>
    <n v="3"/>
    <n v="6"/>
    <n v="4"/>
    <n v="6"/>
    <n v="3"/>
    <n v="13"/>
    <n v="42"/>
    <n v="23"/>
    <n v="14"/>
    <n v="73"/>
    <n v="16.5"/>
    <n v="0"/>
    <n v="19"/>
    <x v="193"/>
  </r>
  <r>
    <s v="Burghard"/>
    <s v="Zofia"/>
    <n v="2"/>
    <n v="3"/>
    <n v="6"/>
    <n v="6"/>
    <n v="4"/>
    <n v="4"/>
    <n v="61"/>
    <n v="3"/>
    <n v="88"/>
    <n v="72"/>
    <n v="84"/>
    <n v="30.8"/>
    <n v="0"/>
    <n v="20"/>
    <x v="13"/>
  </r>
  <r>
    <s v="Michalska"/>
    <s v="Lena"/>
    <n v="6"/>
    <n v="4"/>
    <n v="4"/>
    <n v="2"/>
    <n v="4"/>
    <n v="2"/>
    <n v="30"/>
    <n v="28"/>
    <n v="30"/>
    <n v="66"/>
    <n v="98"/>
    <n v="25.2"/>
    <n v="0"/>
    <n v="12"/>
    <x v="130"/>
  </r>
  <r>
    <s v="Mezynska"/>
    <s v="Lena"/>
    <n v="4"/>
    <n v="4"/>
    <n v="4"/>
    <n v="6"/>
    <n v="6"/>
    <n v="2"/>
    <n v="80"/>
    <n v="75"/>
    <n v="57"/>
    <n v="43"/>
    <n v="92"/>
    <n v="34.700000000000003"/>
    <n v="0"/>
    <n v="18"/>
    <x v="194"/>
  </r>
  <r>
    <s v="Kaminska"/>
    <s v="Monika"/>
    <n v="2"/>
    <n v="4"/>
    <n v="5"/>
    <n v="2"/>
    <n v="5"/>
    <n v="2"/>
    <n v="26"/>
    <n v="69"/>
    <n v="46"/>
    <n v="57"/>
    <n v="91"/>
    <n v="28.9"/>
    <n v="0"/>
    <n v="14"/>
    <x v="36"/>
  </r>
  <r>
    <s v="Edel"/>
    <s v="Vanessa"/>
    <n v="4"/>
    <n v="3"/>
    <n v="5"/>
    <n v="5"/>
    <n v="3"/>
    <n v="3"/>
    <n v="5"/>
    <n v="44"/>
    <n v="37"/>
    <n v="5"/>
    <n v="62"/>
    <n v="15.3"/>
    <n v="0"/>
    <n v="16"/>
    <x v="195"/>
  </r>
  <r>
    <s v="Gadomska"/>
    <s v="Pola"/>
    <n v="6"/>
    <n v="3"/>
    <n v="5"/>
    <n v="5"/>
    <n v="2"/>
    <n v="6"/>
    <n v="56"/>
    <n v="90"/>
    <n v="35"/>
    <n v="68"/>
    <n v="48"/>
    <n v="29.7"/>
    <n v="0"/>
    <n v="18"/>
    <x v="196"/>
  </r>
  <r>
    <s v="Bieniasz"/>
    <s v="Zuzanna"/>
    <n v="4"/>
    <n v="3"/>
    <n v="6"/>
    <n v="2"/>
    <n v="3"/>
    <n v="3"/>
    <n v="7"/>
    <n v="15"/>
    <n v="62"/>
    <n v="9"/>
    <n v="43"/>
    <n v="13.6"/>
    <n v="0"/>
    <n v="14"/>
    <x v="197"/>
  </r>
  <r>
    <s v="Kozlowski"/>
    <s v="Mateusz"/>
    <n v="3"/>
    <n v="6"/>
    <n v="6"/>
    <n v="6"/>
    <n v="4"/>
    <n v="5"/>
    <n v="27"/>
    <n v="73"/>
    <n v="63"/>
    <n v="14"/>
    <n v="72"/>
    <n v="24.9"/>
    <n v="2"/>
    <n v="21"/>
    <x v="198"/>
  </r>
  <r>
    <s v="Karewicz"/>
    <s v="Michal"/>
    <n v="1"/>
    <n v="6"/>
    <n v="5"/>
    <n v="2"/>
    <n v="2"/>
    <n v="3"/>
    <n v="70"/>
    <n v="59"/>
    <n v="15"/>
    <n v="13"/>
    <n v="66"/>
    <n v="22.3"/>
    <n v="2"/>
    <n v="12"/>
    <x v="199"/>
  </r>
  <r>
    <s v="Hinca"/>
    <s v="Olaf"/>
    <n v="5"/>
    <n v="3"/>
    <n v="5"/>
    <n v="3"/>
    <n v="5"/>
    <n v="3"/>
    <n v="52"/>
    <n v="65"/>
    <n v="48"/>
    <n v="58"/>
    <n v="48"/>
    <n v="27.1"/>
    <n v="0"/>
    <n v="16"/>
    <x v="58"/>
  </r>
  <r>
    <s v="Mielcarz"/>
    <s v="Lena"/>
    <n v="5"/>
    <n v="2"/>
    <n v="2"/>
    <n v="2"/>
    <n v="4"/>
    <n v="2"/>
    <n v="27"/>
    <n v="64"/>
    <n v="22"/>
    <n v="32"/>
    <n v="91"/>
    <n v="23.6"/>
    <n v="0"/>
    <n v="10"/>
    <x v="200"/>
  </r>
  <r>
    <s v="Zebrowski"/>
    <s v="Adam"/>
    <n v="1"/>
    <n v="3"/>
    <n v="3"/>
    <n v="2"/>
    <n v="5"/>
    <n v="2"/>
    <n v="84"/>
    <n v="92"/>
    <n v="92"/>
    <n v="81"/>
    <n v="68"/>
    <n v="41.7"/>
    <n v="0"/>
    <n v="12"/>
    <x v="201"/>
  </r>
  <r>
    <s v="Janik"/>
    <s v="Natalia"/>
    <n v="4"/>
    <n v="5"/>
    <n v="4"/>
    <n v="4"/>
    <n v="2"/>
    <n v="6"/>
    <n v="75"/>
    <n v="22"/>
    <n v="91"/>
    <n v="31"/>
    <n v="93"/>
    <n v="31.2"/>
    <n v="0"/>
    <n v="16"/>
    <x v="10"/>
  </r>
  <r>
    <s v="Radziun"/>
    <s v="Jakub"/>
    <n v="2"/>
    <n v="4"/>
    <n v="4"/>
    <n v="6"/>
    <n v="5"/>
    <n v="4"/>
    <n v="35"/>
    <n v="77"/>
    <n v="81"/>
    <n v="17"/>
    <n v="27"/>
    <n v="23.7"/>
    <n v="0"/>
    <n v="19"/>
    <x v="106"/>
  </r>
  <r>
    <s v="Stawirej"/>
    <s v="Hanna"/>
    <n v="7"/>
    <n v="5"/>
    <n v="4"/>
    <n v="3"/>
    <n v="3"/>
    <n v="2"/>
    <n v="2"/>
    <n v="88"/>
    <n v="61"/>
    <n v="2"/>
    <n v="49"/>
    <n v="20.2"/>
    <n v="0"/>
    <n v="12"/>
    <x v="153"/>
  </r>
  <r>
    <s v="Brankiewicz"/>
    <s v="Anna"/>
    <n v="7"/>
    <n v="6"/>
    <n v="5"/>
    <n v="3"/>
    <n v="3"/>
    <n v="3"/>
    <n v="71"/>
    <n v="55"/>
    <n v="33"/>
    <n v="97"/>
    <n v="73"/>
    <n v="32.9"/>
    <n v="2"/>
    <n v="14"/>
    <x v="202"/>
  </r>
  <r>
    <s v="Wojniusz"/>
    <s v="Aleksander"/>
    <n v="5"/>
    <n v="5"/>
    <n v="6"/>
    <n v="4"/>
    <n v="5"/>
    <n v="5"/>
    <n v="53"/>
    <n v="97"/>
    <n v="28"/>
    <n v="88"/>
    <n v="87"/>
    <n v="35.299999999999997"/>
    <n v="0"/>
    <n v="20"/>
    <x v="203"/>
  </r>
  <r>
    <s v="Borowiec"/>
    <s v="Tymon"/>
    <n v="0"/>
    <n v="5"/>
    <n v="5"/>
    <n v="3"/>
    <n v="4"/>
    <n v="4"/>
    <n v="73"/>
    <n v="67"/>
    <n v="18"/>
    <n v="84"/>
    <n v="75"/>
    <n v="31.7"/>
    <n v="0"/>
    <n v="16"/>
    <x v="204"/>
  </r>
  <r>
    <s v="Kuszner"/>
    <s v="Maja"/>
    <n v="3"/>
    <n v="6"/>
    <n v="2"/>
    <n v="2"/>
    <n v="5"/>
    <n v="2"/>
    <n v="97"/>
    <n v="40"/>
    <n v="41"/>
    <n v="46"/>
    <n v="59"/>
    <n v="28.3"/>
    <n v="2"/>
    <n v="11"/>
    <x v="81"/>
  </r>
  <r>
    <s v="Pawlowski"/>
    <s v="Jan"/>
    <n v="7"/>
    <n v="4"/>
    <n v="4"/>
    <n v="6"/>
    <n v="5"/>
    <n v="5"/>
    <n v="10"/>
    <n v="32"/>
    <n v="73"/>
    <n v="96"/>
    <n v="29"/>
    <n v="24"/>
    <n v="0"/>
    <n v="20"/>
    <x v="25"/>
  </r>
  <r>
    <s v="Boleski"/>
    <s v="Tymon"/>
    <n v="3"/>
    <n v="2"/>
    <n v="5"/>
    <n v="5"/>
    <n v="4"/>
    <n v="5"/>
    <n v="91"/>
    <n v="53"/>
    <n v="13"/>
    <n v="58"/>
    <n v="75"/>
    <n v="29"/>
    <n v="0"/>
    <n v="19"/>
    <x v="25"/>
  </r>
  <r>
    <s v="GnieźDzinska"/>
    <s v="Patrycja"/>
    <n v="5"/>
    <n v="4"/>
    <n v="6"/>
    <n v="5"/>
    <n v="2"/>
    <n v="3"/>
    <n v="21"/>
    <n v="48"/>
    <n v="45"/>
    <n v="1"/>
    <n v="51"/>
    <n v="16.600000000000001"/>
    <n v="0"/>
    <n v="16"/>
    <x v="205"/>
  </r>
  <r>
    <s v="Gazarkiewicz"/>
    <s v="Paulina"/>
    <n v="2"/>
    <n v="2"/>
    <n v="5"/>
    <n v="2"/>
    <n v="4"/>
    <n v="4"/>
    <n v="83"/>
    <n v="28"/>
    <n v="43"/>
    <n v="19"/>
    <n v="83"/>
    <n v="25.6"/>
    <n v="0"/>
    <n v="15"/>
    <x v="103"/>
  </r>
  <r>
    <s v="Gawinkowski"/>
    <s v="Pawel"/>
    <n v="2"/>
    <n v="4"/>
    <n v="4"/>
    <n v="3"/>
    <n v="3"/>
    <n v="6"/>
    <n v="97"/>
    <n v="80"/>
    <n v="54"/>
    <n v="78"/>
    <n v="43"/>
    <n v="35.200000000000003"/>
    <n v="0"/>
    <n v="16"/>
    <x v="26"/>
  </r>
  <r>
    <s v="Lendzion"/>
    <s v="Maja"/>
    <n v="2"/>
    <n v="5"/>
    <n v="2"/>
    <n v="3"/>
    <n v="5"/>
    <n v="2"/>
    <n v="26"/>
    <n v="31"/>
    <n v="88"/>
    <n v="98"/>
    <n v="45"/>
    <n v="28.8"/>
    <n v="0"/>
    <n v="12"/>
    <x v="18"/>
  </r>
  <r>
    <s v="Skrzek"/>
    <s v="Izabela"/>
    <n v="7"/>
    <n v="6"/>
    <n v="4"/>
    <n v="5"/>
    <n v="4"/>
    <n v="3"/>
    <n v="17"/>
    <n v="54"/>
    <n v="78"/>
    <n v="68"/>
    <n v="41"/>
    <n v="25.8"/>
    <n v="2"/>
    <n v="16"/>
    <x v="33"/>
  </r>
  <r>
    <s v="Reda"/>
    <s v="Jakub"/>
    <n v="0"/>
    <n v="2"/>
    <n v="5"/>
    <n v="3"/>
    <n v="6"/>
    <n v="6"/>
    <n v="5"/>
    <n v="93"/>
    <n v="4"/>
    <n v="59"/>
    <n v="71"/>
    <n v="23.2"/>
    <n v="0"/>
    <n v="20"/>
    <x v="130"/>
  </r>
  <r>
    <s v="Krolikowska"/>
    <s v="Malgorzata"/>
    <n v="3"/>
    <n v="5"/>
    <n v="3"/>
    <n v="3"/>
    <n v="6"/>
    <n v="4"/>
    <n v="78"/>
    <n v="80"/>
    <n v="56"/>
    <n v="31"/>
    <n v="81"/>
    <n v="32.6"/>
    <n v="0"/>
    <n v="16"/>
    <x v="206"/>
  </r>
  <r>
    <s v="Szydlowski"/>
    <s v="Daniel"/>
    <n v="6"/>
    <n v="6"/>
    <n v="6"/>
    <n v="4"/>
    <n v="6"/>
    <n v="4"/>
    <n v="64"/>
    <n v="18"/>
    <n v="23"/>
    <n v="81"/>
    <n v="18"/>
    <n v="20.399999999999999"/>
    <n v="2"/>
    <n v="20"/>
    <x v="137"/>
  </r>
  <r>
    <s v="Sawicka"/>
    <s v="Julia"/>
    <n v="2"/>
    <n v="4"/>
    <n v="3"/>
    <n v="5"/>
    <n v="2"/>
    <n v="3"/>
    <n v="96"/>
    <n v="32"/>
    <n v="73"/>
    <n v="7"/>
    <n v="74"/>
    <n v="28.2"/>
    <n v="0"/>
    <n v="13"/>
    <x v="130"/>
  </r>
  <r>
    <s v="Jakubiak"/>
    <s v="Natalia"/>
    <n v="6"/>
    <n v="6"/>
    <n v="5"/>
    <n v="5"/>
    <n v="3"/>
    <n v="6"/>
    <n v="85"/>
    <n v="35"/>
    <n v="70"/>
    <n v="99"/>
    <n v="85"/>
    <n v="37.4"/>
    <n v="2"/>
    <n v="19"/>
    <x v="207"/>
  </r>
  <r>
    <s v="Maciejewski"/>
    <s v="Maciej"/>
    <n v="4"/>
    <n v="2"/>
    <n v="4"/>
    <n v="5"/>
    <n v="4"/>
    <n v="2"/>
    <n v="17"/>
    <n v="17"/>
    <n v="92"/>
    <n v="6"/>
    <n v="64"/>
    <n v="19.600000000000001"/>
    <n v="0"/>
    <n v="15"/>
    <x v="200"/>
  </r>
  <r>
    <s v="Kachniarz"/>
    <s v="Mikolaj"/>
    <n v="4"/>
    <n v="2"/>
    <n v="4"/>
    <n v="2"/>
    <n v="5"/>
    <n v="4"/>
    <n v="62"/>
    <n v="3"/>
    <n v="84"/>
    <n v="48"/>
    <n v="94"/>
    <n v="29.1"/>
    <n v="0"/>
    <n v="15"/>
    <x v="58"/>
  </r>
  <r>
    <s v="Pluzinska"/>
    <s v="Kaja"/>
    <n v="4"/>
    <n v="5"/>
    <n v="5"/>
    <n v="6"/>
    <n v="2"/>
    <n v="3"/>
    <n v="35"/>
    <n v="49"/>
    <n v="59"/>
    <n v="44"/>
    <n v="68"/>
    <n v="25.5"/>
    <n v="0"/>
    <n v="16"/>
    <x v="64"/>
  </r>
  <r>
    <s v="Domachowska"/>
    <s v="Weronika"/>
    <n v="7"/>
    <n v="3"/>
    <n v="6"/>
    <n v="2"/>
    <n v="6"/>
    <n v="5"/>
    <n v="20"/>
    <n v="58"/>
    <n v="93"/>
    <n v="53"/>
    <n v="35"/>
    <n v="25.9"/>
    <n v="0"/>
    <n v="19"/>
    <x v="144"/>
  </r>
  <r>
    <s v="Skrodzki"/>
    <s v="Gabriel"/>
    <n v="5"/>
    <n v="6"/>
    <n v="2"/>
    <n v="3"/>
    <n v="4"/>
    <n v="3"/>
    <n v="2"/>
    <n v="97"/>
    <n v="14"/>
    <n v="81"/>
    <n v="38"/>
    <n v="23.2"/>
    <n v="2"/>
    <n v="12"/>
    <x v="80"/>
  </r>
  <r>
    <s v="Skoropinski"/>
    <s v="Gabriel"/>
    <n v="4"/>
    <n v="6"/>
    <n v="2"/>
    <n v="6"/>
    <n v="4"/>
    <n v="5"/>
    <n v="98"/>
    <n v="42"/>
    <n v="49"/>
    <n v="83"/>
    <n v="32"/>
    <n v="30.4"/>
    <n v="2"/>
    <n v="17"/>
    <x v="208"/>
  </r>
  <r>
    <s v="Zak"/>
    <s v="Agata"/>
    <n v="7"/>
    <n v="5"/>
    <n v="5"/>
    <n v="4"/>
    <n v="5"/>
    <n v="6"/>
    <n v="97"/>
    <n v="45"/>
    <n v="42"/>
    <n v="25"/>
    <n v="51"/>
    <n v="26"/>
    <n v="0"/>
    <n v="20"/>
    <x v="92"/>
  </r>
  <r>
    <s v="Hildebrandt"/>
    <s v="Nikola"/>
    <n v="8"/>
    <n v="3"/>
    <n v="2"/>
    <n v="2"/>
    <n v="4"/>
    <n v="2"/>
    <n v="54"/>
    <n v="48"/>
    <n v="35"/>
    <n v="28"/>
    <n v="35"/>
    <n v="20"/>
    <n v="0"/>
    <n v="10"/>
    <x v="31"/>
  </r>
  <r>
    <s v="Papciak"/>
    <s v="Jaroslaw"/>
    <n v="5"/>
    <n v="2"/>
    <n v="6"/>
    <n v="3"/>
    <n v="2"/>
    <n v="5"/>
    <n v="35"/>
    <n v="56"/>
    <n v="6"/>
    <n v="84"/>
    <n v="54"/>
    <n v="23.5"/>
    <n v="0"/>
    <n v="16"/>
    <x v="23"/>
  </r>
  <r>
    <s v="Malanowski"/>
    <s v="Lukasz"/>
    <n v="0"/>
    <n v="2"/>
    <n v="5"/>
    <n v="6"/>
    <n v="6"/>
    <n v="3"/>
    <n v="36"/>
    <n v="94"/>
    <n v="52"/>
    <n v="50"/>
    <n v="57"/>
    <n v="28.9"/>
    <n v="0"/>
    <n v="20"/>
    <x v="209"/>
  </r>
  <r>
    <s v="Osojca"/>
    <s v="Kinga"/>
    <n v="2"/>
    <n v="3"/>
    <n v="2"/>
    <n v="2"/>
    <n v="5"/>
    <n v="6"/>
    <n v="100"/>
    <n v="48"/>
    <n v="88"/>
    <n v="48"/>
    <n v="8"/>
    <n v="29.2"/>
    <n v="0"/>
    <n v="15"/>
    <x v="189"/>
  </r>
  <r>
    <s v="Szulfer"/>
    <s v="Daria"/>
    <n v="1"/>
    <n v="3"/>
    <n v="4"/>
    <n v="3"/>
    <n v="5"/>
    <n v="6"/>
    <n v="89"/>
    <n v="70"/>
    <n v="58"/>
    <n v="39"/>
    <n v="43"/>
    <n v="29.9"/>
    <n v="0"/>
    <n v="18"/>
    <x v="209"/>
  </r>
  <r>
    <s v="Konieczka"/>
    <s v="Marta"/>
    <n v="0"/>
    <n v="6"/>
    <n v="2"/>
    <n v="2"/>
    <n v="6"/>
    <n v="2"/>
    <n v="21"/>
    <n v="80"/>
    <n v="59"/>
    <n v="35"/>
    <n v="12"/>
    <n v="20.7"/>
    <n v="2"/>
    <n v="12"/>
    <x v="210"/>
  </r>
  <r>
    <s v="Komasinska"/>
    <s v="Marta"/>
    <n v="1"/>
    <n v="3"/>
    <n v="2"/>
    <n v="5"/>
    <n v="4"/>
    <n v="4"/>
    <n v="38"/>
    <n v="5"/>
    <n v="69"/>
    <n v="94"/>
    <n v="25"/>
    <n v="23.1"/>
    <n v="0"/>
    <n v="15"/>
    <x v="152"/>
  </r>
  <r>
    <s v="Gajdecka"/>
    <s v="Paulina"/>
    <n v="8"/>
    <n v="4"/>
    <n v="5"/>
    <n v="4"/>
    <n v="5"/>
    <n v="3"/>
    <n v="24"/>
    <n v="47"/>
    <n v="99"/>
    <n v="64"/>
    <n v="11"/>
    <n v="24.5"/>
    <n v="0"/>
    <n v="17"/>
    <x v="9"/>
  </r>
  <r>
    <s v="Galikowska"/>
    <s v="Paulina"/>
    <n v="3"/>
    <n v="5"/>
    <n v="2"/>
    <n v="4"/>
    <n v="5"/>
    <n v="4"/>
    <n v="48"/>
    <n v="100"/>
    <n v="7"/>
    <n v="64"/>
    <n v="74"/>
    <n v="29.3"/>
    <n v="0"/>
    <n v="15"/>
    <x v="187"/>
  </r>
  <r>
    <s v="Piotrowski"/>
    <s v="Jan"/>
    <n v="8"/>
    <n v="3"/>
    <n v="5"/>
    <n v="2"/>
    <n v="4"/>
    <n v="6"/>
    <n v="46"/>
    <n v="88"/>
    <n v="1"/>
    <n v="49"/>
    <n v="84"/>
    <n v="26.8"/>
    <n v="0"/>
    <n v="17"/>
    <x v="46"/>
  </r>
  <r>
    <s v="Przestrzelski"/>
    <s v="Jakub"/>
    <n v="3"/>
    <n v="5"/>
    <n v="4"/>
    <n v="4"/>
    <n v="6"/>
    <n v="4"/>
    <n v="77"/>
    <n v="80"/>
    <n v="44"/>
    <n v="96"/>
    <n v="10"/>
    <n v="30.7"/>
    <n v="0"/>
    <n v="18"/>
    <x v="88"/>
  </r>
  <r>
    <s v="Schmidtke"/>
    <s v="Joanna"/>
    <n v="8"/>
    <n v="3"/>
    <n v="5"/>
    <n v="3"/>
    <n v="5"/>
    <n v="3"/>
    <n v="28"/>
    <n v="5"/>
    <n v="29"/>
    <n v="7"/>
    <n v="19"/>
    <n v="8.8000000000000007"/>
    <n v="0"/>
    <n v="16"/>
    <x v="211"/>
  </r>
  <r>
    <s v="Romanowska"/>
    <s v="Julia"/>
    <n v="0"/>
    <n v="5"/>
    <n v="5"/>
    <n v="4"/>
    <n v="5"/>
    <n v="5"/>
    <n v="100"/>
    <n v="100"/>
    <n v="68"/>
    <n v="69"/>
    <n v="46"/>
    <n v="38.299999999999997"/>
    <n v="0"/>
    <n v="19"/>
    <x v="168"/>
  </r>
  <r>
    <s v="Smoliniec"/>
    <s v="Iwa"/>
    <n v="0"/>
    <n v="6"/>
    <n v="6"/>
    <n v="3"/>
    <n v="4"/>
    <n v="3"/>
    <n v="86"/>
    <n v="20"/>
    <n v="40"/>
    <n v="37"/>
    <n v="24"/>
    <n v="20.7"/>
    <n v="2"/>
    <n v="16"/>
    <x v="212"/>
  </r>
  <r>
    <s v="Kukulski"/>
    <s v="Mateusz"/>
    <n v="8"/>
    <n v="2"/>
    <n v="4"/>
    <n v="3"/>
    <n v="2"/>
    <n v="4"/>
    <n v="37"/>
    <n v="45"/>
    <n v="53"/>
    <n v="100"/>
    <n v="63"/>
    <n v="29.8"/>
    <n v="0"/>
    <n v="13"/>
    <x v="33"/>
  </r>
  <r>
    <s v="Wakuluk"/>
    <s v="Angelika"/>
    <n v="5"/>
    <n v="2"/>
    <n v="4"/>
    <n v="5"/>
    <n v="2"/>
    <n v="4"/>
    <n v="63"/>
    <n v="100"/>
    <n v="26"/>
    <n v="46"/>
    <n v="85"/>
    <n v="32"/>
    <n v="0"/>
    <n v="15"/>
    <x v="213"/>
  </r>
  <r>
    <s v="Wabiszewska"/>
    <s v="Aniela"/>
    <n v="3"/>
    <n v="3"/>
    <n v="3"/>
    <n v="6"/>
    <n v="3"/>
    <n v="2"/>
    <n v="62"/>
    <n v="92"/>
    <n v="75"/>
    <n v="30"/>
    <n v="86"/>
    <n v="34.5"/>
    <n v="0"/>
    <n v="14"/>
    <x v="214"/>
  </r>
  <r>
    <s v="Bialowss"/>
    <s v="Wiktor"/>
    <n v="6"/>
    <n v="4"/>
    <n v="2"/>
    <n v="4"/>
    <n v="4"/>
    <n v="6"/>
    <n v="16"/>
    <n v="19"/>
    <n v="66"/>
    <n v="96"/>
    <n v="61"/>
    <n v="25.8"/>
    <n v="0"/>
    <n v="16"/>
    <x v="97"/>
  </r>
  <r>
    <s v="Laskowski"/>
    <s v="Jacek"/>
    <n v="4"/>
    <n v="5"/>
    <n v="4"/>
    <n v="4"/>
    <n v="2"/>
    <n v="2"/>
    <n v="71"/>
    <n v="99"/>
    <n v="56"/>
    <n v="2"/>
    <n v="43"/>
    <n v="27.1"/>
    <n v="0"/>
    <n v="12"/>
    <x v="105"/>
  </r>
  <r>
    <s v="Gondek"/>
    <s v="Oliwia"/>
    <n v="8"/>
    <n v="2"/>
    <n v="6"/>
    <n v="2"/>
    <n v="6"/>
    <n v="5"/>
    <n v="62"/>
    <n v="49"/>
    <n v="45"/>
    <n v="42"/>
    <n v="53"/>
    <n v="25.1"/>
    <n v="0"/>
    <n v="19"/>
    <x v="129"/>
  </r>
  <r>
    <s v="Górski"/>
    <s v="Oskar"/>
    <n v="2"/>
    <n v="3"/>
    <n v="2"/>
    <n v="5"/>
    <n v="5"/>
    <n v="2"/>
    <n v="44"/>
    <n v="30"/>
    <n v="61"/>
    <n v="13"/>
    <n v="30"/>
    <n v="17.8"/>
    <n v="0"/>
    <n v="14"/>
    <x v="215"/>
  </r>
  <r>
    <s v="Szlage"/>
    <s v="Dominik"/>
    <n v="5"/>
    <n v="6"/>
    <n v="5"/>
    <n v="3"/>
    <n v="2"/>
    <n v="4"/>
    <n v="55"/>
    <n v="18"/>
    <n v="46"/>
    <n v="82"/>
    <n v="71"/>
    <n v="27.2"/>
    <n v="2"/>
    <n v="14"/>
    <x v="146"/>
  </r>
  <r>
    <s v="Stiewa"/>
    <s v="Gabriela"/>
    <n v="5"/>
    <n v="2"/>
    <n v="5"/>
    <n v="6"/>
    <n v="3"/>
    <n v="3"/>
    <n v="23"/>
    <n v="10"/>
    <n v="99"/>
    <n v="23"/>
    <n v="4"/>
    <n v="15.9"/>
    <n v="0"/>
    <n v="17"/>
    <x v="78"/>
  </r>
  <r>
    <s v="Janiszewska"/>
    <s v="Natalia"/>
    <n v="5"/>
    <n v="4"/>
    <n v="3"/>
    <n v="5"/>
    <n v="6"/>
    <n v="2"/>
    <n v="72"/>
    <n v="22"/>
    <n v="90"/>
    <n v="8"/>
    <n v="61"/>
    <n v="25.3"/>
    <n v="0"/>
    <n v="16"/>
    <x v="52"/>
  </r>
  <r>
    <s v="Orlowski"/>
    <s v="Kacper"/>
    <n v="3"/>
    <n v="3"/>
    <n v="6"/>
    <n v="2"/>
    <n v="4"/>
    <n v="6"/>
    <n v="95"/>
    <n v="18"/>
    <n v="32"/>
    <n v="67"/>
    <n v="36"/>
    <n v="24.8"/>
    <n v="0"/>
    <n v="18"/>
    <x v="216"/>
  </r>
  <r>
    <s v="Kulik"/>
    <s v="Marek"/>
    <n v="5"/>
    <n v="5"/>
    <n v="5"/>
    <n v="5"/>
    <n v="5"/>
    <n v="3"/>
    <n v="99"/>
    <n v="47"/>
    <n v="3"/>
    <n v="6"/>
    <n v="59"/>
    <n v="21.4"/>
    <n v="0"/>
    <n v="18"/>
    <x v="1"/>
  </r>
  <r>
    <s v="Szymaniak"/>
    <s v="Bianka"/>
    <n v="5"/>
    <n v="5"/>
    <n v="3"/>
    <n v="4"/>
    <n v="5"/>
    <n v="2"/>
    <n v="97"/>
    <n v="87"/>
    <n v="7"/>
    <n v="93"/>
    <n v="19"/>
    <n v="30.3"/>
    <n v="0"/>
    <n v="14"/>
    <x v="141"/>
  </r>
  <r>
    <s v="Soja"/>
    <s v="Filip"/>
    <n v="3"/>
    <n v="6"/>
    <n v="6"/>
    <n v="6"/>
    <n v="2"/>
    <n v="5"/>
    <n v="57"/>
    <n v="44"/>
    <n v="90"/>
    <n v="33"/>
    <n v="78"/>
    <n v="30.2"/>
    <n v="2"/>
    <n v="19"/>
    <x v="217"/>
  </r>
  <r>
    <s v="Macholla"/>
    <s v="Maciej"/>
    <n v="2"/>
    <n v="4"/>
    <n v="5"/>
    <n v="3"/>
    <n v="2"/>
    <n v="2"/>
    <n v="35"/>
    <n v="82"/>
    <n v="52"/>
    <n v="15"/>
    <n v="51"/>
    <n v="23.5"/>
    <n v="0"/>
    <n v="12"/>
    <x v="191"/>
  </r>
  <r>
    <s v="Duchcik"/>
    <s v="Victoria"/>
    <n v="1"/>
    <n v="5"/>
    <n v="5"/>
    <n v="6"/>
    <n v="4"/>
    <n v="6"/>
    <n v="19"/>
    <n v="32"/>
    <n v="74"/>
    <n v="31"/>
    <n v="58"/>
    <n v="21.4"/>
    <n v="0"/>
    <n v="21"/>
    <x v="218"/>
  </r>
  <r>
    <s v="Subocz"/>
    <s v="Emma"/>
    <n v="0"/>
    <n v="5"/>
    <n v="2"/>
    <n v="2"/>
    <n v="5"/>
    <n v="3"/>
    <n v="45"/>
    <n v="52"/>
    <n v="32"/>
    <n v="42"/>
    <n v="33"/>
    <n v="20.399999999999999"/>
    <n v="0"/>
    <n v="12"/>
    <x v="219"/>
  </r>
  <r>
    <s v="Matusiewicz"/>
    <s v="Ksawery"/>
    <n v="8"/>
    <n v="5"/>
    <n v="6"/>
    <n v="2"/>
    <n v="4"/>
    <n v="3"/>
    <n v="78"/>
    <n v="38"/>
    <n v="62"/>
    <n v="45"/>
    <n v="55"/>
    <n v="27.8"/>
    <n v="0"/>
    <n v="15"/>
    <x v="33"/>
  </r>
  <r>
    <s v="Czapkowski"/>
    <s v="Jaroslaw"/>
    <n v="6"/>
    <n v="4"/>
    <n v="2"/>
    <n v="6"/>
    <n v="2"/>
    <n v="6"/>
    <n v="20"/>
    <n v="92"/>
    <n v="44"/>
    <n v="89"/>
    <n v="79"/>
    <n v="32.4"/>
    <n v="0"/>
    <n v="16"/>
    <x v="47"/>
  </r>
  <r>
    <s v="Cudzilo"/>
    <s v="Urszula"/>
    <n v="4"/>
    <n v="2"/>
    <n v="2"/>
    <n v="4"/>
    <n v="3"/>
    <n v="3"/>
    <n v="36"/>
    <n v="79"/>
    <n v="62"/>
    <n v="8"/>
    <n v="47"/>
    <n v="23.2"/>
    <n v="0"/>
    <n v="12"/>
    <x v="153"/>
  </r>
  <r>
    <s v="Frost"/>
    <s v="Piotr"/>
    <n v="0"/>
    <n v="2"/>
    <n v="2"/>
    <n v="4"/>
    <n v="2"/>
    <n v="4"/>
    <n v="24"/>
    <n v="81"/>
    <n v="74"/>
    <n v="4"/>
    <n v="92"/>
    <n v="27.5"/>
    <n v="0"/>
    <n v="12"/>
    <x v="40"/>
  </r>
  <r>
    <s v="Tylec"/>
    <s v="Bartosz"/>
    <n v="3"/>
    <n v="3"/>
    <n v="5"/>
    <n v="6"/>
    <n v="4"/>
    <n v="3"/>
    <n v="68"/>
    <n v="76"/>
    <n v="21"/>
    <n v="59"/>
    <n v="66"/>
    <n v="29"/>
    <n v="0"/>
    <n v="18"/>
    <x v="220"/>
  </r>
  <r>
    <s v="Niewierowska"/>
    <s v="Laura"/>
    <n v="4"/>
    <n v="3"/>
    <n v="2"/>
    <n v="4"/>
    <n v="4"/>
    <n v="5"/>
    <n v="70"/>
    <n v="34"/>
    <n v="18"/>
    <n v="27"/>
    <n v="70"/>
    <n v="21.9"/>
    <n v="0"/>
    <n v="15"/>
    <x v="21"/>
  </r>
  <r>
    <s v="Bankowski"/>
    <s v="Wojciech"/>
    <n v="2"/>
    <n v="4"/>
    <n v="2"/>
    <n v="4"/>
    <n v="5"/>
    <n v="2"/>
    <n v="9"/>
    <n v="76"/>
    <n v="35"/>
    <n v="83"/>
    <n v="13"/>
    <n v="21.6"/>
    <n v="0"/>
    <n v="13"/>
    <x v="221"/>
  </r>
  <r>
    <s v="Stopinska"/>
    <s v="Gabriela"/>
    <n v="6"/>
    <n v="2"/>
    <n v="4"/>
    <n v="2"/>
    <n v="3"/>
    <n v="2"/>
    <n v="63"/>
    <n v="31"/>
    <n v="2"/>
    <n v="74"/>
    <n v="15"/>
    <n v="18.5"/>
    <n v="0"/>
    <n v="11"/>
    <x v="193"/>
  </r>
  <r>
    <s v="Odya"/>
    <s v="Kacper"/>
    <n v="4"/>
    <n v="6"/>
    <n v="3"/>
    <n v="5"/>
    <n v="4"/>
    <n v="4"/>
    <n v="15"/>
    <n v="57"/>
    <n v="64"/>
    <n v="60"/>
    <n v="60"/>
    <n v="25.6"/>
    <n v="2"/>
    <n v="16"/>
    <x v="131"/>
  </r>
  <r>
    <s v="Jaroszek"/>
    <s v="Milosz"/>
    <n v="6"/>
    <n v="4"/>
    <n v="4"/>
    <n v="2"/>
    <n v="2"/>
    <n v="2"/>
    <n v="26"/>
    <n v="6"/>
    <n v="12"/>
    <n v="71"/>
    <n v="85"/>
    <n v="20"/>
    <n v="0"/>
    <n v="10"/>
    <x v="82"/>
  </r>
  <r>
    <s v="Deszcz"/>
    <s v="Simon"/>
    <n v="5"/>
    <n v="6"/>
    <n v="2"/>
    <n v="4"/>
    <n v="4"/>
    <n v="3"/>
    <n v="3"/>
    <n v="8"/>
    <n v="22"/>
    <n v="75"/>
    <n v="52"/>
    <n v="16"/>
    <n v="2"/>
    <n v="13"/>
    <x v="82"/>
  </r>
  <r>
    <s v="Bujalski"/>
    <s v="Tobiasz"/>
    <n v="0"/>
    <n v="5"/>
    <n v="2"/>
    <n v="4"/>
    <n v="4"/>
    <n v="4"/>
    <n v="68"/>
    <n v="77"/>
    <n v="39"/>
    <n v="95"/>
    <n v="42"/>
    <n v="32.1"/>
    <n v="0"/>
    <n v="14"/>
    <x v="222"/>
  </r>
  <r>
    <s v="Kowalina"/>
    <s v="Mateusz"/>
    <n v="4"/>
    <n v="4"/>
    <n v="3"/>
    <n v="2"/>
    <n v="5"/>
    <n v="4"/>
    <n v="65"/>
    <n v="42"/>
    <n v="95"/>
    <n v="95"/>
    <n v="95"/>
    <n v="39.200000000000003"/>
    <n v="0"/>
    <n v="14"/>
    <x v="62"/>
  </r>
  <r>
    <s v="Broner"/>
    <s v="Maria"/>
    <n v="6"/>
    <n v="2"/>
    <n v="2"/>
    <n v="2"/>
    <n v="2"/>
    <n v="4"/>
    <n v="32"/>
    <n v="39"/>
    <n v="61"/>
    <n v="67"/>
    <n v="14"/>
    <n v="21.3"/>
    <n v="0"/>
    <n v="10"/>
    <x v="199"/>
  </r>
  <r>
    <s v="Kozlowski"/>
    <s v="Mateusz"/>
    <n v="8"/>
    <n v="3"/>
    <n v="5"/>
    <n v="6"/>
    <n v="3"/>
    <n v="5"/>
    <n v="7"/>
    <n v="96"/>
    <n v="85"/>
    <n v="8"/>
    <n v="46"/>
    <n v="24.2"/>
    <n v="0"/>
    <n v="19"/>
    <x v="10"/>
  </r>
  <r>
    <s v="Majsik"/>
    <s v="Lukasz"/>
    <n v="7"/>
    <n v="5"/>
    <n v="5"/>
    <n v="5"/>
    <n v="2"/>
    <n v="2"/>
    <n v="35"/>
    <n v="95"/>
    <n v="11"/>
    <n v="36"/>
    <n v="19"/>
    <n v="19.600000000000001"/>
    <n v="0"/>
    <n v="14"/>
    <x v="75"/>
  </r>
  <r>
    <s v="Borkowski"/>
    <s v="Tomasz"/>
    <n v="1"/>
    <n v="4"/>
    <n v="4"/>
    <n v="6"/>
    <n v="3"/>
    <n v="4"/>
    <n v="73"/>
    <n v="61"/>
    <n v="49"/>
    <n v="70"/>
    <n v="52"/>
    <n v="30.5"/>
    <n v="0"/>
    <n v="17"/>
    <x v="86"/>
  </r>
  <r>
    <s v="Górecki"/>
    <s v="Patryk"/>
    <n v="8"/>
    <n v="2"/>
    <n v="5"/>
    <n v="2"/>
    <n v="2"/>
    <n v="6"/>
    <n v="52"/>
    <n v="90"/>
    <n v="95"/>
    <n v="83"/>
    <n v="23"/>
    <n v="34.299999999999997"/>
    <n v="0"/>
    <n v="15"/>
    <x v="168"/>
  </r>
  <r>
    <s v="Zielinski"/>
    <s v="Adam"/>
    <n v="8"/>
    <n v="5"/>
    <n v="6"/>
    <n v="5"/>
    <n v="6"/>
    <n v="5"/>
    <n v="5"/>
    <n v="84"/>
    <n v="88"/>
    <n v="35"/>
    <n v="40"/>
    <n v="25.2"/>
    <n v="0"/>
    <n v="22"/>
    <x v="57"/>
  </r>
  <r>
    <s v="Zawisza"/>
    <s v="Agnieszka"/>
    <n v="5"/>
    <n v="4"/>
    <n v="6"/>
    <n v="2"/>
    <n v="3"/>
    <n v="4"/>
    <n v="53"/>
    <n v="57"/>
    <n v="30"/>
    <n v="7"/>
    <n v="52"/>
    <n v="19.899999999999999"/>
    <n v="0"/>
    <n v="15"/>
    <x v="107"/>
  </r>
  <r>
    <s v="Gerygk"/>
    <s v="Patryk"/>
    <n v="4"/>
    <n v="2"/>
    <n v="4"/>
    <n v="5"/>
    <n v="5"/>
    <n v="4"/>
    <n v="52"/>
    <n v="73"/>
    <n v="12"/>
    <n v="3"/>
    <n v="7"/>
    <n v="14.7"/>
    <n v="0"/>
    <n v="18"/>
    <x v="17"/>
  </r>
  <r>
    <s v="Gerono"/>
    <s v="Pawel"/>
    <n v="7"/>
    <n v="4"/>
    <n v="3"/>
    <n v="2"/>
    <n v="5"/>
    <n v="5"/>
    <n v="41"/>
    <n v="23"/>
    <n v="84"/>
    <n v="93"/>
    <n v="6"/>
    <n v="24.7"/>
    <n v="0"/>
    <n v="15"/>
    <x v="24"/>
  </r>
  <r>
    <s v="Dsbkowska"/>
    <s v="Weronika"/>
    <n v="3"/>
    <n v="3"/>
    <n v="4"/>
    <n v="4"/>
    <n v="5"/>
    <n v="5"/>
    <n v="44"/>
    <n v="90"/>
    <n v="71"/>
    <n v="41"/>
    <n v="60"/>
    <n v="30.6"/>
    <n v="0"/>
    <n v="18"/>
    <x v="206"/>
  </r>
  <r>
    <s v="Lang"/>
    <s v="Maja"/>
    <n v="0"/>
    <n v="5"/>
    <n v="2"/>
    <n v="4"/>
    <n v="2"/>
    <n v="6"/>
    <n v="27"/>
    <n v="56"/>
    <n v="54"/>
    <n v="99"/>
    <n v="27"/>
    <n v="26.3"/>
    <n v="0"/>
    <n v="14"/>
    <x v="183"/>
  </r>
  <r>
    <s v="Glowacz"/>
    <s v="Patryk"/>
    <n v="6"/>
    <n v="4"/>
    <n v="5"/>
    <n v="6"/>
    <n v="2"/>
    <n v="5"/>
    <n v="56"/>
    <n v="47"/>
    <n v="34"/>
    <n v="65"/>
    <n v="87"/>
    <n v="28.9"/>
    <n v="0"/>
    <n v="18"/>
    <x v="43"/>
  </r>
  <r>
    <s v="Olstowska"/>
    <s v="Klaudia"/>
    <n v="3"/>
    <n v="5"/>
    <n v="6"/>
    <n v="4"/>
    <n v="6"/>
    <n v="6"/>
    <n v="79"/>
    <n v="52"/>
    <n v="11"/>
    <n v="9"/>
    <n v="83"/>
    <n v="23.4"/>
    <n v="0"/>
    <n v="22"/>
    <x v="137"/>
  </r>
  <r>
    <s v="Kik"/>
    <s v="Michalina"/>
    <n v="6"/>
    <n v="5"/>
    <n v="5"/>
    <n v="5"/>
    <n v="4"/>
    <n v="4"/>
    <n v="34"/>
    <n v="15"/>
    <n v="40"/>
    <n v="85"/>
    <n v="52"/>
    <n v="22.6"/>
    <n v="0"/>
    <n v="18"/>
    <x v="223"/>
  </r>
  <r>
    <s v="Chajecki"/>
    <s v="Karol"/>
    <n v="1"/>
    <n v="3"/>
    <n v="4"/>
    <n v="6"/>
    <n v="6"/>
    <n v="3"/>
    <n v="52"/>
    <n v="36"/>
    <n v="41"/>
    <n v="96"/>
    <n v="66"/>
    <n v="29.1"/>
    <n v="0"/>
    <n v="19"/>
    <x v="156"/>
  </r>
  <r>
    <s v="Wizniewska"/>
    <s v="Amelia"/>
    <n v="5"/>
    <n v="4"/>
    <n v="6"/>
    <n v="5"/>
    <n v="5"/>
    <n v="3"/>
    <n v="41"/>
    <n v="35"/>
    <n v="54"/>
    <n v="14"/>
    <n v="29"/>
    <n v="17.3"/>
    <n v="0"/>
    <n v="19"/>
    <x v="145"/>
  </r>
  <r>
    <s v="Szewczyk"/>
    <s v="Edyta"/>
    <n v="5"/>
    <n v="3"/>
    <n v="5"/>
    <n v="5"/>
    <n v="3"/>
    <n v="2"/>
    <n v="25"/>
    <n v="24"/>
    <n v="28"/>
    <n v="21"/>
    <n v="24"/>
    <n v="12.2"/>
    <n v="0"/>
    <n v="15"/>
    <x v="224"/>
  </r>
  <r>
    <s v="Basek"/>
    <s v="Wiktoria"/>
    <n v="3"/>
    <n v="4"/>
    <n v="2"/>
    <n v="5"/>
    <n v="2"/>
    <n v="6"/>
    <n v="80"/>
    <n v="86"/>
    <n v="29"/>
    <n v="32"/>
    <n v="85"/>
    <n v="31.2"/>
    <n v="0"/>
    <n v="15"/>
    <x v="108"/>
  </r>
  <r>
    <s v="Stiburska"/>
    <s v="Gabriela"/>
    <n v="4"/>
    <n v="3"/>
    <n v="5"/>
    <n v="6"/>
    <n v="3"/>
    <n v="4"/>
    <n v="68"/>
    <n v="19"/>
    <n v="94"/>
    <n v="92"/>
    <n v="62"/>
    <n v="33.5"/>
    <n v="0"/>
    <n v="18"/>
    <x v="66"/>
  </r>
  <r>
    <s v="Dreger"/>
    <s v="Wanessa"/>
    <n v="4"/>
    <n v="2"/>
    <n v="5"/>
    <n v="2"/>
    <n v="5"/>
    <n v="4"/>
    <n v="74"/>
    <n v="85"/>
    <n v="21"/>
    <n v="33"/>
    <n v="9"/>
    <n v="22.2"/>
    <n v="0"/>
    <n v="16"/>
    <x v="80"/>
  </r>
  <r>
    <s v="Kowalska"/>
    <s v="Maria"/>
    <n v="0"/>
    <n v="2"/>
    <n v="3"/>
    <n v="5"/>
    <n v="4"/>
    <n v="6"/>
    <n v="40"/>
    <n v="46"/>
    <n v="1"/>
    <n v="98"/>
    <n v="39"/>
    <n v="22.4"/>
    <n v="0"/>
    <n v="18"/>
    <x v="225"/>
  </r>
  <r>
    <s v="Sorr"/>
    <s v="Iga"/>
    <n v="7"/>
    <n v="2"/>
    <n v="2"/>
    <n v="2"/>
    <n v="2"/>
    <n v="2"/>
    <n v="1"/>
    <n v="25"/>
    <n v="33"/>
    <n v="91"/>
    <n v="60"/>
    <n v="21"/>
    <n v="0"/>
    <n v="8"/>
    <x v="82"/>
  </r>
  <r>
    <s v="Marjanski"/>
    <s v="Leon"/>
    <n v="3"/>
    <n v="3"/>
    <n v="6"/>
    <n v="4"/>
    <n v="4"/>
    <n v="3"/>
    <n v="87"/>
    <n v="50"/>
    <n v="61"/>
    <n v="48"/>
    <n v="86"/>
    <n v="33.200000000000003"/>
    <n v="0"/>
    <n v="17"/>
    <x v="26"/>
  </r>
  <r>
    <s v="Sokolnicka"/>
    <s v="Inga"/>
    <n v="5"/>
    <n v="6"/>
    <n v="4"/>
    <n v="2"/>
    <n v="4"/>
    <n v="3"/>
    <n v="100"/>
    <n v="74"/>
    <n v="76"/>
    <n v="47"/>
    <n v="29"/>
    <n v="32.6"/>
    <n v="2"/>
    <n v="13"/>
    <x v="112"/>
  </r>
  <r>
    <s v="Sciebur"/>
    <s v="Damian"/>
    <n v="1"/>
    <n v="6"/>
    <n v="5"/>
    <n v="2"/>
    <n v="5"/>
    <n v="5"/>
    <n v="59"/>
    <n v="30"/>
    <n v="96"/>
    <n v="53"/>
    <n v="87"/>
    <n v="32.5"/>
    <n v="2"/>
    <n v="17"/>
    <x v="158"/>
  </r>
  <r>
    <s v="Polubinski"/>
    <s v="Jakub"/>
    <n v="6"/>
    <n v="2"/>
    <n v="6"/>
    <n v="4"/>
    <n v="4"/>
    <n v="6"/>
    <n v="51"/>
    <n v="98"/>
    <n v="20"/>
    <n v="37"/>
    <n v="54"/>
    <n v="26"/>
    <n v="0"/>
    <n v="20"/>
    <x v="213"/>
  </r>
  <r>
    <s v="Ogrodowczyk"/>
    <s v="Kacper"/>
    <n v="7"/>
    <n v="6"/>
    <n v="2"/>
    <n v="6"/>
    <n v="2"/>
    <n v="6"/>
    <n v="75"/>
    <n v="60"/>
    <n v="80"/>
    <n v="86"/>
    <n v="91"/>
    <n v="39.200000000000003"/>
    <n v="2"/>
    <n v="16"/>
    <x v="226"/>
  </r>
  <r>
    <s v="Makarski"/>
    <s v="Lukasz"/>
    <n v="5"/>
    <n v="3"/>
    <n v="2"/>
    <n v="6"/>
    <n v="2"/>
    <n v="2"/>
    <n v="28"/>
    <n v="28"/>
    <n v="14"/>
    <n v="52"/>
    <n v="35"/>
    <n v="15.7"/>
    <n v="0"/>
    <n v="12"/>
    <x v="227"/>
  </r>
  <r>
    <s v="Freitag"/>
    <s v="Pawel"/>
    <n v="8"/>
    <n v="3"/>
    <n v="5"/>
    <n v="5"/>
    <n v="5"/>
    <n v="6"/>
    <n v="63"/>
    <n v="66"/>
    <n v="71"/>
    <n v="11"/>
    <n v="57"/>
    <n v="26.8"/>
    <n v="0"/>
    <n v="21"/>
    <x v="116"/>
  </r>
  <r>
    <s v="Aftanas"/>
    <s v="Mariusz"/>
    <n v="5"/>
    <n v="5"/>
    <n v="5"/>
    <n v="5"/>
    <n v="2"/>
    <n v="6"/>
    <n v="45"/>
    <n v="94"/>
    <n v="45"/>
    <n v="100"/>
    <n v="98"/>
    <n v="38.200000000000003"/>
    <n v="0"/>
    <n v="18"/>
    <x v="228"/>
  </r>
  <r>
    <s v="Polonska"/>
    <s v="Justyna"/>
    <n v="6"/>
    <n v="5"/>
    <n v="4"/>
    <n v="5"/>
    <n v="6"/>
    <n v="3"/>
    <n v="90"/>
    <n v="98"/>
    <n v="10"/>
    <n v="95"/>
    <n v="63"/>
    <n v="35.6"/>
    <n v="0"/>
    <n v="18"/>
    <x v="229"/>
  </r>
  <r>
    <s v="Piwowarska"/>
    <s v="Kaja"/>
    <n v="7"/>
    <n v="4"/>
    <n v="6"/>
    <n v="5"/>
    <n v="4"/>
    <n v="6"/>
    <n v="3"/>
    <n v="73"/>
    <n v="19"/>
    <n v="42"/>
    <n v="88"/>
    <n v="22.5"/>
    <n v="0"/>
    <n v="21"/>
    <x v="161"/>
  </r>
  <r>
    <s v="Pomierska"/>
    <s v="Justyna"/>
    <n v="0"/>
    <n v="2"/>
    <n v="3"/>
    <n v="3"/>
    <n v="5"/>
    <n v="2"/>
    <n v="82"/>
    <n v="61"/>
    <n v="59"/>
    <n v="51"/>
    <n v="71"/>
    <n v="32.4"/>
    <n v="0"/>
    <n v="13"/>
    <x v="230"/>
  </r>
  <r>
    <s v="Kurowska"/>
    <s v="Karolina"/>
    <n v="0"/>
    <n v="5"/>
    <n v="6"/>
    <n v="4"/>
    <n v="2"/>
    <n v="6"/>
    <n v="8"/>
    <n v="13"/>
    <n v="38"/>
    <n v="1"/>
    <n v="39"/>
    <n v="9.9"/>
    <n v="0"/>
    <n v="18"/>
    <x v="231"/>
  </r>
  <r>
    <s v="Sulek"/>
    <s v="Fabian"/>
    <n v="4"/>
    <n v="2"/>
    <n v="4"/>
    <n v="4"/>
    <n v="4"/>
    <n v="3"/>
    <n v="25"/>
    <n v="86"/>
    <n v="7"/>
    <n v="3"/>
    <n v="94"/>
    <n v="21.5"/>
    <n v="0"/>
    <n v="15"/>
    <x v="22"/>
  </r>
  <r>
    <s v="Uszkiewicz"/>
    <s v="Anna"/>
    <n v="6"/>
    <n v="3"/>
    <n v="3"/>
    <n v="3"/>
    <n v="2"/>
    <n v="3"/>
    <n v="53"/>
    <n v="53"/>
    <n v="15"/>
    <n v="53"/>
    <n v="80"/>
    <n v="25.4"/>
    <n v="0"/>
    <n v="11"/>
    <x v="91"/>
  </r>
  <r>
    <s v="Wentland"/>
    <s v="Baniamin"/>
    <n v="3"/>
    <n v="3"/>
    <n v="4"/>
    <n v="2"/>
    <n v="6"/>
    <n v="4"/>
    <n v="22"/>
    <n v="48"/>
    <n v="26"/>
    <n v="43"/>
    <n v="10"/>
    <n v="14.9"/>
    <n v="0"/>
    <n v="16"/>
    <x v="190"/>
  </r>
  <r>
    <s v="Zebala"/>
    <s v="Adam"/>
    <n v="3"/>
    <n v="2"/>
    <n v="4"/>
    <n v="3"/>
    <n v="2"/>
    <n v="5"/>
    <n v="90"/>
    <n v="97"/>
    <n v="7"/>
    <n v="59"/>
    <n v="100"/>
    <n v="35.299999999999997"/>
    <n v="0"/>
    <n v="14"/>
    <x v="232"/>
  </r>
  <r>
    <s v="Chudzik"/>
    <s v="Wiktoria"/>
    <n v="4"/>
    <n v="2"/>
    <n v="4"/>
    <n v="5"/>
    <n v="4"/>
    <n v="2"/>
    <n v="9"/>
    <n v="47"/>
    <n v="56"/>
    <n v="89"/>
    <n v="55"/>
    <n v="25.6"/>
    <n v="0"/>
    <n v="15"/>
    <x v="5"/>
  </r>
  <r>
    <s v="Jedrzejewski"/>
    <s v="Mikolaj"/>
    <n v="4"/>
    <n v="2"/>
    <n v="2"/>
    <n v="6"/>
    <n v="4"/>
    <n v="3"/>
    <n v="47"/>
    <n v="8"/>
    <n v="77"/>
    <n v="85"/>
    <n v="10"/>
    <n v="22.7"/>
    <n v="0"/>
    <n v="15"/>
    <x v="72"/>
  </r>
  <r>
    <s v="Hajdamowicz"/>
    <s v="Nina"/>
    <n v="4"/>
    <n v="5"/>
    <n v="4"/>
    <n v="4"/>
    <n v="5"/>
    <n v="3"/>
    <n v="59"/>
    <n v="89"/>
    <n v="32"/>
    <n v="80"/>
    <n v="38"/>
    <n v="29.8"/>
    <n v="0"/>
    <n v="16"/>
    <x v="142"/>
  </r>
  <r>
    <s v="Ropel"/>
    <s v="Jacek"/>
    <n v="8"/>
    <n v="5"/>
    <n v="5"/>
    <n v="4"/>
    <n v="6"/>
    <n v="2"/>
    <n v="60"/>
    <n v="31"/>
    <n v="86"/>
    <n v="76"/>
    <n v="64"/>
    <n v="31.7"/>
    <n v="0"/>
    <n v="17"/>
    <x v="194"/>
  </r>
  <r>
    <s v="Budzynski"/>
    <s v="Tadeusz"/>
    <n v="3"/>
    <n v="4"/>
    <n v="3"/>
    <n v="5"/>
    <n v="5"/>
    <n v="5"/>
    <n v="53"/>
    <n v="78"/>
    <n v="73"/>
    <n v="89"/>
    <n v="32"/>
    <n v="32.5"/>
    <n v="0"/>
    <n v="18"/>
    <x v="233"/>
  </r>
  <r>
    <s v="Zbieska"/>
    <s v="Agata"/>
    <n v="0"/>
    <n v="4"/>
    <n v="2"/>
    <n v="2"/>
    <n v="2"/>
    <n v="6"/>
    <n v="88"/>
    <n v="43"/>
    <n v="91"/>
    <n v="4"/>
    <n v="78"/>
    <n v="30.4"/>
    <n v="0"/>
    <n v="12"/>
    <x v="91"/>
  </r>
  <r>
    <s v="Skrzynska"/>
    <s v="Izabela"/>
    <n v="1"/>
    <n v="5"/>
    <n v="4"/>
    <n v="6"/>
    <n v="4"/>
    <n v="2"/>
    <n v="4"/>
    <n v="97"/>
    <n v="75"/>
    <n v="86"/>
    <n v="10"/>
    <n v="27.2"/>
    <n v="0"/>
    <n v="16"/>
    <x v="8"/>
  </r>
  <r>
    <s v="Karmazyn"/>
    <s v="Mira"/>
    <n v="7"/>
    <n v="4"/>
    <n v="3"/>
    <n v="6"/>
    <n v="3"/>
    <n v="2"/>
    <n v="28"/>
    <n v="75"/>
    <n v="15"/>
    <n v="6"/>
    <n v="33"/>
    <n v="15.7"/>
    <n v="0"/>
    <n v="14"/>
    <x v="17"/>
  </r>
  <r>
    <s v="Bienkowska"/>
    <s v="Karolina"/>
    <n v="4"/>
    <n v="2"/>
    <n v="4"/>
    <n v="6"/>
    <n v="5"/>
    <n v="5"/>
    <n v="29"/>
    <n v="92"/>
    <n v="99"/>
    <n v="79"/>
    <n v="8"/>
    <n v="30.7"/>
    <n v="0"/>
    <n v="20"/>
    <x v="201"/>
  </r>
  <r>
    <s v="Chabowski"/>
    <s v="Szymon"/>
    <n v="2"/>
    <n v="5"/>
    <n v="3"/>
    <n v="2"/>
    <n v="3"/>
    <n v="6"/>
    <n v="59"/>
    <n v="29"/>
    <n v="92"/>
    <n v="96"/>
    <n v="77"/>
    <n v="35.299999999999997"/>
    <n v="0"/>
    <n v="14"/>
    <x v="39"/>
  </r>
  <r>
    <s v="Krol"/>
    <s v="Malgorzata"/>
    <n v="0"/>
    <n v="6"/>
    <n v="6"/>
    <n v="5"/>
    <n v="4"/>
    <n v="3"/>
    <n v="98"/>
    <n v="79"/>
    <n v="65"/>
    <n v="41"/>
    <n v="48"/>
    <n v="33.1"/>
    <n v="2"/>
    <n v="18"/>
    <x v="185"/>
  </r>
  <r>
    <s v="Markiewicz"/>
    <s v="Lila"/>
    <n v="2"/>
    <n v="2"/>
    <n v="6"/>
    <n v="5"/>
    <n v="6"/>
    <n v="3"/>
    <n v="74"/>
    <n v="25"/>
    <n v="78"/>
    <n v="6"/>
    <n v="69"/>
    <n v="25.2"/>
    <n v="0"/>
    <n v="20"/>
    <x v="35"/>
  </r>
  <r>
    <s v="Dalek"/>
    <s v="Szymon"/>
    <n v="3"/>
    <n v="2"/>
    <n v="4"/>
    <n v="5"/>
    <n v="2"/>
    <n v="5"/>
    <n v="12"/>
    <n v="96"/>
    <n v="66"/>
    <n v="17"/>
    <n v="86"/>
    <n v="27.7"/>
    <n v="0"/>
    <n v="16"/>
    <x v="24"/>
  </r>
  <r>
    <s v="Romanowska"/>
    <s v="Olga"/>
    <n v="3"/>
    <n v="5"/>
    <n v="5"/>
    <n v="3"/>
    <n v="2"/>
    <n v="2"/>
    <n v="53"/>
    <n v="89"/>
    <n v="16"/>
    <n v="27"/>
    <n v="62"/>
    <n v="24.7"/>
    <n v="0"/>
    <n v="12"/>
    <x v="83"/>
  </r>
  <r>
    <s v="Klos"/>
    <s v="Michal"/>
    <n v="4"/>
    <n v="3"/>
    <n v="6"/>
    <n v="4"/>
    <n v="6"/>
    <n v="6"/>
    <n v="90"/>
    <n v="31"/>
    <n v="75"/>
    <n v="1"/>
    <n v="58"/>
    <n v="25.5"/>
    <n v="0"/>
    <n v="22"/>
    <x v="214"/>
  </r>
  <r>
    <s v="Kedzierski"/>
    <s v="Michal"/>
    <n v="0"/>
    <n v="3"/>
    <n v="3"/>
    <n v="4"/>
    <n v="2"/>
    <n v="4"/>
    <n v="92"/>
    <n v="47"/>
    <n v="27"/>
    <n v="40"/>
    <n v="35"/>
    <n v="24.1"/>
    <n v="0"/>
    <n v="13"/>
    <x v="41"/>
  </r>
  <r>
    <s v="Irek"/>
    <s v="Olaf"/>
    <n v="6"/>
    <n v="4"/>
    <n v="3"/>
    <n v="2"/>
    <n v="3"/>
    <n v="5"/>
    <n v="57"/>
    <n v="67"/>
    <n v="51"/>
    <n v="92"/>
    <n v="72"/>
    <n v="33.9"/>
    <n v="0"/>
    <n v="13"/>
    <x v="43"/>
  </r>
  <r>
    <s v="Smal"/>
    <s v="Franciszek"/>
    <n v="0"/>
    <n v="6"/>
    <n v="3"/>
    <n v="6"/>
    <n v="6"/>
    <n v="4"/>
    <n v="74"/>
    <n v="60"/>
    <n v="83"/>
    <n v="39"/>
    <n v="97"/>
    <n v="35.299999999999997"/>
    <n v="2"/>
    <n v="19"/>
    <x v="234"/>
  </r>
  <r>
    <s v="Muczynski"/>
    <s v="Kasjan"/>
    <n v="7"/>
    <n v="6"/>
    <n v="2"/>
    <n v="3"/>
    <n v="2"/>
    <n v="3"/>
    <n v="21"/>
    <n v="16"/>
    <n v="9"/>
    <n v="49"/>
    <n v="47"/>
    <n v="14.2"/>
    <n v="2"/>
    <n v="10"/>
    <x v="235"/>
  </r>
  <r>
    <s v="Butajlo"/>
    <s v="Wojciech"/>
    <n v="8"/>
    <n v="3"/>
    <n v="5"/>
    <n v="6"/>
    <n v="2"/>
    <n v="4"/>
    <n v="73"/>
    <n v="70"/>
    <n v="71"/>
    <n v="84"/>
    <n v="81"/>
    <n v="37.9"/>
    <n v="0"/>
    <n v="17"/>
    <x v="236"/>
  </r>
  <r>
    <s v="Kass"/>
    <s v="Milena"/>
    <n v="2"/>
    <n v="4"/>
    <n v="6"/>
    <n v="4"/>
    <n v="5"/>
    <n v="2"/>
    <n v="44"/>
    <n v="8"/>
    <n v="100"/>
    <n v="54"/>
    <n v="77"/>
    <n v="28.3"/>
    <n v="0"/>
    <n v="17"/>
    <x v="187"/>
  </r>
  <r>
    <s v="Jenda"/>
    <s v="Mikolaj"/>
    <n v="6"/>
    <n v="3"/>
    <n v="5"/>
    <n v="4"/>
    <n v="3"/>
    <n v="2"/>
    <n v="78"/>
    <n v="17"/>
    <n v="48"/>
    <n v="42"/>
    <n v="85"/>
    <n v="27"/>
    <n v="0"/>
    <n v="14"/>
    <x v="89"/>
  </r>
  <r>
    <s v="Markowski"/>
    <s v="Kuba"/>
    <n v="0"/>
    <n v="3"/>
    <n v="6"/>
    <n v="2"/>
    <n v="5"/>
    <n v="2"/>
    <n v="72"/>
    <n v="53"/>
    <n v="43"/>
    <n v="72"/>
    <n v="52"/>
    <n v="29.2"/>
    <n v="0"/>
    <n v="15"/>
    <x v="8"/>
  </r>
  <r>
    <s v="Mľdry"/>
    <s v="Krzysztof"/>
    <n v="7"/>
    <n v="5"/>
    <n v="6"/>
    <n v="2"/>
    <n v="5"/>
    <n v="4"/>
    <n v="15"/>
    <n v="64"/>
    <n v="20"/>
    <n v="59"/>
    <n v="52"/>
    <n v="21"/>
    <n v="0"/>
    <n v="17"/>
    <x v="68"/>
  </r>
  <r>
    <s v="Ostwald"/>
    <s v="Katarzyna"/>
    <n v="1"/>
    <n v="2"/>
    <n v="3"/>
    <n v="3"/>
    <n v="2"/>
    <n v="6"/>
    <n v="35"/>
    <n v="20"/>
    <n v="46"/>
    <n v="84"/>
    <n v="11"/>
    <n v="19.600000000000001"/>
    <n v="0"/>
    <n v="14"/>
    <x v="173"/>
  </r>
  <r>
    <s v="Begdon"/>
    <s v="Zuzanna"/>
    <n v="0"/>
    <n v="2"/>
    <n v="2"/>
    <n v="5"/>
    <n v="6"/>
    <n v="2"/>
    <n v="87"/>
    <n v="18"/>
    <n v="93"/>
    <n v="62"/>
    <n v="95"/>
    <n v="35.5"/>
    <n v="0"/>
    <n v="15"/>
    <x v="161"/>
  </r>
  <r>
    <s v="Panfil"/>
    <s v="Julian"/>
    <n v="6"/>
    <n v="2"/>
    <n v="4"/>
    <n v="3"/>
    <n v="3"/>
    <n v="2"/>
    <n v="72"/>
    <n v="79"/>
    <n v="98"/>
    <n v="86"/>
    <n v="31"/>
    <n v="36.6"/>
    <n v="0"/>
    <n v="12"/>
    <x v="77"/>
  </r>
  <r>
    <s v="Wnuczynska"/>
    <s v="Alicja"/>
    <n v="3"/>
    <n v="3"/>
    <n v="3"/>
    <n v="3"/>
    <n v="5"/>
    <n v="4"/>
    <n v="71"/>
    <n v="68"/>
    <n v="38"/>
    <n v="8"/>
    <n v="98"/>
    <n v="28.3"/>
    <n v="0"/>
    <n v="15"/>
    <x v="52"/>
  </r>
  <r>
    <s v="Rychter"/>
    <s v="Julia"/>
    <n v="8"/>
    <n v="2"/>
    <n v="2"/>
    <n v="3"/>
    <n v="4"/>
    <n v="4"/>
    <n v="96"/>
    <n v="47"/>
    <n v="90"/>
    <n v="24"/>
    <n v="96"/>
    <n v="35.299999999999997"/>
    <n v="0"/>
    <n v="13"/>
    <x v="234"/>
  </r>
  <r>
    <s v="Gasinski"/>
    <s v="Pawel"/>
    <n v="3"/>
    <n v="3"/>
    <n v="3"/>
    <n v="3"/>
    <n v="4"/>
    <n v="5"/>
    <n v="18"/>
    <n v="94"/>
    <n v="29"/>
    <n v="50"/>
    <n v="54"/>
    <n v="24.5"/>
    <n v="0"/>
    <n v="15"/>
    <x v="237"/>
  </r>
  <r>
    <s v="Toczek"/>
    <s v="Antonina"/>
    <n v="0"/>
    <n v="5"/>
    <n v="5"/>
    <n v="6"/>
    <n v="2"/>
    <n v="5"/>
    <n v="47"/>
    <n v="34"/>
    <n v="86"/>
    <n v="56"/>
    <n v="39"/>
    <n v="26.2"/>
    <n v="0"/>
    <n v="18"/>
    <x v="8"/>
  </r>
  <r>
    <s v="Sokolowska"/>
    <s v="Iga"/>
    <n v="7"/>
    <n v="5"/>
    <n v="5"/>
    <n v="2"/>
    <n v="6"/>
    <n v="6"/>
    <n v="6"/>
    <n v="88"/>
    <n v="24"/>
    <n v="3"/>
    <n v="43"/>
    <n v="16.399999999999999"/>
    <n v="0"/>
    <n v="19"/>
    <x v="91"/>
  </r>
  <r>
    <s v="Zawizlak"/>
    <s v="Agnieszka"/>
    <n v="8"/>
    <n v="4"/>
    <n v="3"/>
    <n v="6"/>
    <n v="2"/>
    <n v="6"/>
    <n v="87"/>
    <n v="54"/>
    <n v="69"/>
    <n v="96"/>
    <n v="7"/>
    <n v="31.3"/>
    <n v="0"/>
    <n v="17"/>
    <x v="234"/>
  </r>
  <r>
    <s v="Golunska"/>
    <s v="Oliwia"/>
    <n v="8"/>
    <n v="3"/>
    <n v="2"/>
    <n v="4"/>
    <n v="6"/>
    <n v="6"/>
    <n v="99"/>
    <n v="51"/>
    <n v="25"/>
    <n v="89"/>
    <n v="73"/>
    <n v="33.700000000000003"/>
    <n v="0"/>
    <n v="18"/>
    <x v="238"/>
  </r>
  <r>
    <s v="Piskor"/>
    <s v="Kalina"/>
    <n v="0"/>
    <n v="4"/>
    <n v="6"/>
    <n v="5"/>
    <n v="2"/>
    <n v="4"/>
    <n v="72"/>
    <n v="33"/>
    <n v="40"/>
    <n v="62"/>
    <n v="19"/>
    <n v="22.6"/>
    <n v="0"/>
    <n v="17"/>
    <x v="113"/>
  </r>
  <r>
    <s v="Szumala"/>
    <s v="Blanka"/>
    <n v="0"/>
    <n v="4"/>
    <n v="2"/>
    <n v="6"/>
    <n v="2"/>
    <n v="5"/>
    <n v="57"/>
    <n v="88"/>
    <n v="53"/>
    <n v="42"/>
    <n v="49"/>
    <n v="28.9"/>
    <n v="0"/>
    <n v="15"/>
    <x v="133"/>
  </r>
  <r>
    <s v="Jakuszewska"/>
    <s v="Natalia"/>
    <n v="1"/>
    <n v="4"/>
    <n v="2"/>
    <n v="2"/>
    <n v="4"/>
    <n v="2"/>
    <n v="68"/>
    <n v="81"/>
    <n v="24"/>
    <n v="15"/>
    <n v="48"/>
    <n v="23.6"/>
    <n v="0"/>
    <n v="10"/>
    <x v="173"/>
  </r>
  <r>
    <s v="Jezierska"/>
    <s v="Nadia"/>
    <n v="6"/>
    <n v="4"/>
    <n v="3"/>
    <n v="2"/>
    <n v="3"/>
    <n v="3"/>
    <n v="43"/>
    <n v="36"/>
    <n v="9"/>
    <n v="88"/>
    <n v="44"/>
    <n v="22"/>
    <n v="0"/>
    <n v="11"/>
    <x v="15"/>
  </r>
  <r>
    <s v="Kisiela"/>
    <s v="Michal"/>
    <n v="2"/>
    <n v="6"/>
    <n v="2"/>
    <n v="2"/>
    <n v="3"/>
    <n v="3"/>
    <n v="69"/>
    <n v="17"/>
    <n v="84"/>
    <n v="87"/>
    <n v="56"/>
    <n v="31.3"/>
    <n v="2"/>
    <n v="10"/>
    <x v="19"/>
  </r>
  <r>
    <s v="Macierzynska"/>
    <s v="Magdalena"/>
    <n v="0"/>
    <n v="6"/>
    <n v="6"/>
    <n v="3"/>
    <n v="2"/>
    <n v="5"/>
    <n v="25"/>
    <n v="23"/>
    <n v="92"/>
    <n v="37"/>
    <n v="40"/>
    <n v="21.7"/>
    <n v="2"/>
    <n v="16"/>
    <x v="83"/>
  </r>
  <r>
    <s v="Sosnowski"/>
    <s v="Wojciech"/>
    <n v="8"/>
    <n v="4"/>
    <n v="6"/>
    <n v="4"/>
    <n v="3"/>
    <n v="2"/>
    <n v="12"/>
    <n v="56"/>
    <n v="75"/>
    <n v="76"/>
    <n v="41"/>
    <n v="26"/>
    <n v="0"/>
    <n v="15"/>
    <x v="14"/>
  </r>
  <r>
    <s v="Winiarczyk"/>
    <s v="Amelia"/>
    <n v="5"/>
    <n v="2"/>
    <n v="5"/>
    <n v="6"/>
    <n v="2"/>
    <n v="5"/>
    <n v="39"/>
    <n v="77"/>
    <n v="37"/>
    <n v="72"/>
    <n v="32"/>
    <n v="25.7"/>
    <n v="0"/>
    <n v="18"/>
    <x v="102"/>
  </r>
  <r>
    <s v="Bialkowski"/>
    <s v="Wiktor"/>
    <n v="1"/>
    <n v="3"/>
    <n v="5"/>
    <n v="6"/>
    <n v="2"/>
    <n v="5"/>
    <n v="53"/>
    <n v="25"/>
    <n v="62"/>
    <n v="74"/>
    <n v="81"/>
    <n v="29.5"/>
    <n v="0"/>
    <n v="18"/>
    <x v="86"/>
  </r>
  <r>
    <s v="Lehmann"/>
    <s v="Marcel"/>
    <n v="7"/>
    <n v="6"/>
    <n v="3"/>
    <n v="6"/>
    <n v="4"/>
    <n v="2"/>
    <n v="11"/>
    <n v="8"/>
    <n v="29"/>
    <n v="7"/>
    <n v="38"/>
    <n v="9.3000000000000007"/>
    <n v="2"/>
    <n v="15"/>
    <x v="239"/>
  </r>
  <r>
    <s v="Gnacinski"/>
    <s v="Patryk"/>
    <n v="3"/>
    <n v="4"/>
    <n v="6"/>
    <n v="4"/>
    <n v="6"/>
    <n v="2"/>
    <n v="62"/>
    <n v="31"/>
    <n v="64"/>
    <n v="1"/>
    <n v="25"/>
    <n v="18.3"/>
    <n v="0"/>
    <n v="18"/>
    <x v="53"/>
  </r>
  <r>
    <s v="Marchewicz"/>
    <s v="Lucjan"/>
    <n v="4"/>
    <n v="4"/>
    <n v="6"/>
    <n v="3"/>
    <n v="2"/>
    <n v="3"/>
    <n v="24"/>
    <n v="33"/>
    <n v="90"/>
    <n v="28"/>
    <n v="23"/>
    <n v="19.8"/>
    <n v="0"/>
    <n v="14"/>
    <x v="56"/>
  </r>
  <r>
    <s v="Zurowski"/>
    <s v="Adam"/>
    <n v="5"/>
    <n v="6"/>
    <n v="5"/>
    <n v="6"/>
    <n v="5"/>
    <n v="4"/>
    <n v="92"/>
    <n v="67"/>
    <n v="92"/>
    <n v="79"/>
    <n v="81"/>
    <n v="41.1"/>
    <n v="2"/>
    <n v="20"/>
    <x v="240"/>
  </r>
  <r>
    <s v="Morawski"/>
    <s v="Klaudiusz"/>
    <n v="5"/>
    <n v="3"/>
    <n v="4"/>
    <n v="2"/>
    <n v="6"/>
    <n v="6"/>
    <n v="21"/>
    <n v="40"/>
    <n v="18"/>
    <n v="81"/>
    <n v="88"/>
    <n v="24.8"/>
    <n v="0"/>
    <n v="18"/>
    <x v="97"/>
  </r>
  <r>
    <s v="Sitarska"/>
    <s v="Izabella"/>
    <n v="6"/>
    <n v="2"/>
    <n v="3"/>
    <n v="6"/>
    <n v="5"/>
    <n v="4"/>
    <n v="78"/>
    <n v="1"/>
    <n v="9"/>
    <n v="33"/>
    <n v="81"/>
    <n v="20.2"/>
    <n v="0"/>
    <n v="18"/>
    <x v="8"/>
  </r>
  <r>
    <s v="Bianga"/>
    <s v="Zuzanna"/>
    <n v="8"/>
    <n v="2"/>
    <n v="3"/>
    <n v="4"/>
    <n v="5"/>
    <n v="4"/>
    <n v="65"/>
    <n v="19"/>
    <n v="19"/>
    <n v="8"/>
    <n v="20"/>
    <n v="13.1"/>
    <n v="0"/>
    <n v="16"/>
    <x v="41"/>
  </r>
  <r>
    <s v="Jank"/>
    <s v="Natalia"/>
    <n v="2"/>
    <n v="2"/>
    <n v="2"/>
    <n v="5"/>
    <n v="5"/>
    <n v="4"/>
    <n v="60"/>
    <n v="79"/>
    <n v="51"/>
    <n v="40"/>
    <n v="16"/>
    <n v="24.6"/>
    <n v="0"/>
    <n v="16"/>
    <x v="103"/>
  </r>
  <r>
    <s v="Janukowicz"/>
    <s v="Natalia"/>
    <n v="5"/>
    <n v="2"/>
    <n v="3"/>
    <n v="3"/>
    <n v="6"/>
    <n v="3"/>
    <n v="79"/>
    <n v="21"/>
    <n v="41"/>
    <n v="39"/>
    <n v="74"/>
    <n v="25.4"/>
    <n v="0"/>
    <n v="15"/>
    <x v="230"/>
  </r>
  <r>
    <s v="Richter"/>
    <s v="Julia"/>
    <n v="7"/>
    <n v="2"/>
    <n v="6"/>
    <n v="6"/>
    <n v="6"/>
    <n v="5"/>
    <n v="27"/>
    <n v="93"/>
    <n v="10"/>
    <n v="43"/>
    <n v="28"/>
    <n v="20.100000000000001"/>
    <n v="0"/>
    <n v="23"/>
    <x v="241"/>
  </r>
  <r>
    <s v="Zarzeczanski"/>
    <s v="Adrian"/>
    <n v="5"/>
    <n v="4"/>
    <n v="6"/>
    <n v="5"/>
    <n v="4"/>
    <n v="4"/>
    <n v="44"/>
    <n v="95"/>
    <n v="15"/>
    <n v="66"/>
    <n v="82"/>
    <n v="30.2"/>
    <n v="0"/>
    <n v="19"/>
    <x v="217"/>
  </r>
  <r>
    <s v="Jasik"/>
    <s v="Natalia"/>
    <n v="0"/>
    <n v="6"/>
    <n v="6"/>
    <n v="2"/>
    <n v="4"/>
    <n v="3"/>
    <n v="15"/>
    <n v="15"/>
    <n v="58"/>
    <n v="15"/>
    <n v="87"/>
    <n v="19"/>
    <n v="2"/>
    <n v="15"/>
    <x v="82"/>
  </r>
  <r>
    <s v="Krawiec"/>
    <s v="Mateusz"/>
    <n v="4"/>
    <n v="6"/>
    <n v="6"/>
    <n v="3"/>
    <n v="6"/>
    <n v="2"/>
    <n v="69"/>
    <n v="78"/>
    <n v="32"/>
    <n v="73"/>
    <n v="93"/>
    <n v="34.5"/>
    <n v="2"/>
    <n v="17"/>
    <x v="242"/>
  </r>
  <r>
    <s v="Olszowka"/>
    <s v="Klara"/>
    <n v="7"/>
    <n v="3"/>
    <n v="4"/>
    <n v="6"/>
    <n v="3"/>
    <n v="6"/>
    <n v="14"/>
    <n v="42"/>
    <n v="40"/>
    <n v="48"/>
    <n v="35"/>
    <n v="17.899999999999999"/>
    <n v="0"/>
    <n v="19"/>
    <x v="133"/>
  </r>
  <r>
    <s v="Wieruszewski"/>
    <s v="Antoni"/>
    <n v="5"/>
    <n v="2"/>
    <n v="5"/>
    <n v="6"/>
    <n v="3"/>
    <n v="3"/>
    <n v="90"/>
    <n v="70"/>
    <n v="84"/>
    <n v="62"/>
    <n v="20"/>
    <n v="32.6"/>
    <n v="0"/>
    <n v="17"/>
    <x v="77"/>
  </r>
  <r>
    <s v="Jarosz"/>
    <s v="Milosz"/>
    <n v="1"/>
    <n v="6"/>
    <n v="4"/>
    <n v="3"/>
    <n v="3"/>
    <n v="6"/>
    <n v="79"/>
    <n v="71"/>
    <n v="89"/>
    <n v="26"/>
    <n v="96"/>
    <n v="36.1"/>
    <n v="2"/>
    <n v="16"/>
    <x v="243"/>
  </r>
  <r>
    <s v="Daczkowska"/>
    <s v="Weronika"/>
    <n v="5"/>
    <n v="5"/>
    <n v="6"/>
    <n v="3"/>
    <n v="4"/>
    <n v="2"/>
    <n v="45"/>
    <n v="46"/>
    <n v="47"/>
    <n v="70"/>
    <n v="56"/>
    <n v="26.4"/>
    <n v="0"/>
    <n v="15"/>
    <x v="38"/>
  </r>
  <r>
    <s v="Kurowska"/>
    <s v="Paulina"/>
    <n v="6"/>
    <n v="5"/>
    <n v="6"/>
    <n v="6"/>
    <n v="5"/>
    <n v="3"/>
    <n v="100"/>
    <n v="44"/>
    <n v="54"/>
    <n v="75"/>
    <n v="64"/>
    <n v="33.700000000000003"/>
    <n v="0"/>
    <n v="20"/>
    <x v="238"/>
  </r>
  <r>
    <s v="Jablonski"/>
    <s v="Nikodem"/>
    <n v="5"/>
    <n v="6"/>
    <n v="5"/>
    <n v="2"/>
    <n v="2"/>
    <n v="2"/>
    <n v="74"/>
    <n v="70"/>
    <n v="43"/>
    <n v="43"/>
    <n v="37"/>
    <n v="26.7"/>
    <n v="2"/>
    <n v="11"/>
    <x v="106"/>
  </r>
  <r>
    <s v="Bastian"/>
    <s v="Witold"/>
    <n v="8"/>
    <n v="3"/>
    <n v="3"/>
    <n v="4"/>
    <n v="5"/>
    <n v="5"/>
    <n v="78"/>
    <n v="45"/>
    <n v="23"/>
    <n v="91"/>
    <n v="58"/>
    <n v="29.5"/>
    <n v="0"/>
    <n v="17"/>
    <x v="98"/>
  </r>
  <r>
    <s v="Lsczynska"/>
    <s v="Magdalena"/>
    <n v="4"/>
    <n v="5"/>
    <n v="3"/>
    <n v="6"/>
    <n v="6"/>
    <n v="3"/>
    <n v="23"/>
    <n v="16"/>
    <n v="85"/>
    <n v="82"/>
    <n v="75"/>
    <n v="28.1"/>
    <n v="0"/>
    <n v="18"/>
    <x v="241"/>
  </r>
  <r>
    <s v="Szubiga"/>
    <s v="Dawid"/>
    <n v="1"/>
    <n v="2"/>
    <n v="5"/>
    <n v="2"/>
    <n v="6"/>
    <n v="6"/>
    <n v="62"/>
    <n v="89"/>
    <n v="20"/>
    <n v="56"/>
    <n v="80"/>
    <n v="30.7"/>
    <n v="0"/>
    <n v="19"/>
    <x v="244"/>
  </r>
  <r>
    <s v="Winiarski"/>
    <s v="Antoni"/>
    <n v="6"/>
    <n v="6"/>
    <n v="5"/>
    <n v="6"/>
    <n v="2"/>
    <n v="4"/>
    <n v="22"/>
    <n v="29"/>
    <n v="31"/>
    <n v="9"/>
    <n v="56"/>
    <n v="14.7"/>
    <n v="2"/>
    <n v="17"/>
    <x v="83"/>
  </r>
  <r>
    <s v="Mazurowski"/>
    <s v="Ksawery"/>
    <n v="8"/>
    <n v="3"/>
    <n v="4"/>
    <n v="5"/>
    <n v="2"/>
    <n v="4"/>
    <n v="30"/>
    <n v="10"/>
    <n v="78"/>
    <n v="57"/>
    <n v="67"/>
    <n v="24.2"/>
    <n v="0"/>
    <n v="15"/>
    <x v="35"/>
  </r>
  <r>
    <s v="Olewnik"/>
    <s v="Klaudia"/>
    <n v="7"/>
    <n v="6"/>
    <n v="4"/>
    <n v="6"/>
    <n v="2"/>
    <n v="2"/>
    <n v="29"/>
    <n v="64"/>
    <n v="39"/>
    <n v="62"/>
    <n v="1"/>
    <n v="19.5"/>
    <n v="2"/>
    <n v="14"/>
    <x v="237"/>
  </r>
  <r>
    <s v="Kruz"/>
    <s v="Maja"/>
    <n v="3"/>
    <n v="2"/>
    <n v="2"/>
    <n v="3"/>
    <n v="5"/>
    <n v="4"/>
    <n v="32"/>
    <n v="80"/>
    <n v="47"/>
    <n v="98"/>
    <n v="30"/>
    <n v="28.7"/>
    <n v="0"/>
    <n v="14"/>
    <x v="30"/>
  </r>
  <r>
    <s v="Rutkowski"/>
    <s v="Mariusz"/>
    <n v="3"/>
    <n v="5"/>
    <n v="2"/>
    <n v="3"/>
    <n v="2"/>
    <n v="6"/>
    <n v="81"/>
    <n v="8"/>
    <n v="48"/>
    <n v="7"/>
    <n v="21"/>
    <n v="16.5"/>
    <n v="0"/>
    <n v="13"/>
    <x v="139"/>
  </r>
  <r>
    <m/>
    <m/>
    <m/>
    <m/>
    <m/>
    <m/>
    <m/>
    <m/>
    <m/>
    <m/>
    <m/>
    <m/>
    <m/>
    <m/>
    <m/>
    <m/>
    <x v="24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s v="Swistek"/>
    <s v="Damian"/>
    <n v="0"/>
    <n v="4"/>
    <n v="4"/>
    <n v="5"/>
    <n v="6"/>
    <n v="6"/>
    <n v="62"/>
    <n v="13"/>
    <n v="26"/>
    <n v="67"/>
    <n v="62"/>
    <n v="23"/>
    <n v="0"/>
    <n v="6"/>
    <n v="8"/>
    <n v="10"/>
    <n v="10"/>
    <x v="0"/>
  </r>
  <r>
    <s v="Kowalik"/>
    <s v="Mateusz"/>
    <n v="7"/>
    <n v="4"/>
    <n v="4"/>
    <n v="2"/>
    <n v="5"/>
    <n v="6"/>
    <n v="90"/>
    <n v="8"/>
    <n v="21"/>
    <n v="52"/>
    <n v="33"/>
    <n v="20.399999999999999"/>
    <n v="0"/>
    <n v="6"/>
    <n v="0"/>
    <n v="8"/>
    <n v="10"/>
    <x v="1"/>
  </r>
  <r>
    <s v="Hintzke"/>
    <s v="Nikola"/>
    <n v="7"/>
    <n v="4"/>
    <n v="4"/>
    <n v="6"/>
    <n v="6"/>
    <n v="5"/>
    <n v="96"/>
    <n v="99"/>
    <n v="16"/>
    <n v="85"/>
    <n v="65"/>
    <n v="36.1"/>
    <n v="0"/>
    <n v="6"/>
    <n v="10"/>
    <n v="10"/>
    <n v="8"/>
    <x v="2"/>
  </r>
  <r>
    <s v="Grzelecki"/>
    <s v="Oliwier"/>
    <n v="8"/>
    <n v="6"/>
    <n v="4"/>
    <n v="4"/>
    <n v="3"/>
    <n v="5"/>
    <n v="17"/>
    <n v="100"/>
    <n v="100"/>
    <n v="100"/>
    <n v="31"/>
    <n v="34.799999999999997"/>
    <n v="2"/>
    <n v="6"/>
    <n v="6"/>
    <n v="4"/>
    <n v="8"/>
    <x v="3"/>
  </r>
  <r>
    <s v="Hinz"/>
    <s v="Nikola"/>
    <n v="5"/>
    <n v="4"/>
    <n v="2"/>
    <n v="4"/>
    <n v="5"/>
    <n v="4"/>
    <n v="20"/>
    <n v="28"/>
    <n v="58"/>
    <n v="86"/>
    <n v="48"/>
    <n v="24"/>
    <n v="0"/>
    <n v="0"/>
    <n v="6"/>
    <n v="8"/>
    <n v="6"/>
    <x v="4"/>
  </r>
  <r>
    <s v="Wasiluk"/>
    <s v="Bartlomiej"/>
    <n v="7"/>
    <n v="3"/>
    <n v="2"/>
    <n v="2"/>
    <n v="2"/>
    <n v="3"/>
    <n v="77"/>
    <n v="10"/>
    <n v="11"/>
    <n v="72"/>
    <n v="78"/>
    <n v="24.8"/>
    <n v="0"/>
    <n v="0"/>
    <n v="0"/>
    <n v="0"/>
    <n v="4"/>
    <x v="5"/>
  </r>
  <r>
    <s v="Wasilewski"/>
    <s v="Bartlomiej"/>
    <n v="8"/>
    <n v="6"/>
    <n v="6"/>
    <n v="5"/>
    <n v="5"/>
    <n v="2"/>
    <n v="75"/>
    <n v="25"/>
    <n v="5"/>
    <n v="3"/>
    <n v="58"/>
    <n v="16.600000000000001"/>
    <n v="2"/>
    <n v="10"/>
    <n v="8"/>
    <n v="8"/>
    <n v="0"/>
    <x v="6"/>
  </r>
  <r>
    <s v="Silakowski"/>
    <s v="Henryk"/>
    <n v="6"/>
    <n v="6"/>
    <n v="2"/>
    <n v="5"/>
    <n v="5"/>
    <n v="3"/>
    <n v="12"/>
    <n v="17"/>
    <n v="14"/>
    <n v="4"/>
    <n v="3"/>
    <n v="5"/>
    <n v="2"/>
    <n v="0"/>
    <n v="8"/>
    <n v="8"/>
    <n v="4"/>
    <x v="7"/>
  </r>
  <r>
    <s v="Kaftan"/>
    <s v="Monika"/>
    <n v="1"/>
    <n v="6"/>
    <n v="6"/>
    <n v="2"/>
    <n v="3"/>
    <n v="6"/>
    <n v="1"/>
    <n v="3"/>
    <n v="69"/>
    <n v="89"/>
    <n v="10"/>
    <n v="17.2"/>
    <n v="2"/>
    <n v="10"/>
    <n v="0"/>
    <n v="4"/>
    <n v="10"/>
    <x v="8"/>
  </r>
  <r>
    <s v="Pettka"/>
    <s v="Jan"/>
    <n v="0"/>
    <n v="5"/>
    <n v="3"/>
    <n v="6"/>
    <n v="6"/>
    <n v="4"/>
    <n v="28"/>
    <n v="53"/>
    <n v="38"/>
    <n v="63"/>
    <n v="70"/>
    <n v="25.2"/>
    <n v="0"/>
    <n v="4"/>
    <n v="10"/>
    <n v="10"/>
    <n v="6"/>
    <x v="9"/>
  </r>
  <r>
    <s v="Zygmunt"/>
    <s v="Adam"/>
    <n v="4"/>
    <n v="3"/>
    <n v="3"/>
    <n v="6"/>
    <n v="6"/>
    <n v="2"/>
    <n v="77"/>
    <n v="8"/>
    <n v="71"/>
    <n v="88"/>
    <n v="41"/>
    <n v="28.5"/>
    <n v="0"/>
    <n v="4"/>
    <n v="10"/>
    <n v="10"/>
    <n v="0"/>
    <x v="10"/>
  </r>
  <r>
    <s v="Lukasik"/>
    <s v="Magdalena"/>
    <n v="4"/>
    <n v="6"/>
    <n v="5"/>
    <n v="6"/>
    <n v="3"/>
    <n v="6"/>
    <n v="83"/>
    <n v="27"/>
    <n v="79"/>
    <n v="20"/>
    <n v="43"/>
    <n v="25.2"/>
    <n v="2"/>
    <n v="8"/>
    <n v="10"/>
    <n v="4"/>
    <n v="10"/>
    <x v="11"/>
  </r>
  <r>
    <s v="Hanczarek"/>
    <s v="Olivier"/>
    <n v="1"/>
    <n v="3"/>
    <n v="6"/>
    <n v="3"/>
    <n v="3"/>
    <n v="2"/>
    <n v="16"/>
    <n v="43"/>
    <n v="92"/>
    <n v="54"/>
    <n v="27"/>
    <n v="23.2"/>
    <n v="0"/>
    <n v="10"/>
    <n v="4"/>
    <n v="4"/>
    <n v="0"/>
    <x v="12"/>
  </r>
  <r>
    <s v="Samulczyk"/>
    <s v="Julia"/>
    <n v="6"/>
    <n v="6"/>
    <n v="5"/>
    <n v="3"/>
    <n v="2"/>
    <n v="6"/>
    <n v="11"/>
    <n v="36"/>
    <n v="4"/>
    <n v="41"/>
    <n v="62"/>
    <n v="15.4"/>
    <n v="2"/>
    <n v="8"/>
    <n v="4"/>
    <n v="0"/>
    <n v="10"/>
    <x v="13"/>
  </r>
  <r>
    <s v="Rutkiewicz"/>
    <s v="Julia"/>
    <n v="5"/>
    <n v="2"/>
    <n v="4"/>
    <n v="2"/>
    <n v="3"/>
    <n v="5"/>
    <n v="80"/>
    <n v="75"/>
    <n v="60"/>
    <n v="54"/>
    <n v="69"/>
    <n v="33.799999999999997"/>
    <n v="0"/>
    <n v="6"/>
    <n v="0"/>
    <n v="4"/>
    <n v="8"/>
    <x v="14"/>
  </r>
  <r>
    <s v="Bialaszewski"/>
    <s v="Piotr"/>
    <n v="8"/>
    <n v="6"/>
    <n v="4"/>
    <n v="3"/>
    <n v="4"/>
    <n v="5"/>
    <n v="22"/>
    <n v="46"/>
    <n v="36"/>
    <n v="35"/>
    <n v="91"/>
    <n v="23"/>
    <n v="2"/>
    <n v="6"/>
    <n v="4"/>
    <n v="6"/>
    <n v="8"/>
    <x v="0"/>
  </r>
  <r>
    <s v="Berezniewicz"/>
    <s v="Wiktor"/>
    <n v="2"/>
    <n v="5"/>
    <n v="3"/>
    <n v="5"/>
    <n v="6"/>
    <n v="3"/>
    <n v="47"/>
    <n v="30"/>
    <n v="2"/>
    <n v="45"/>
    <n v="76"/>
    <n v="20"/>
    <n v="0"/>
    <n v="4"/>
    <n v="8"/>
    <n v="10"/>
    <n v="4"/>
    <x v="15"/>
  </r>
  <r>
    <s v="Sobol"/>
    <s v="Filip"/>
    <n v="8"/>
    <n v="4"/>
    <n v="3"/>
    <n v="4"/>
    <n v="6"/>
    <n v="2"/>
    <n v="23"/>
    <n v="49"/>
    <n v="16"/>
    <n v="3"/>
    <n v="81"/>
    <n v="17.2"/>
    <n v="0"/>
    <n v="4"/>
    <n v="6"/>
    <n v="10"/>
    <n v="0"/>
    <x v="16"/>
  </r>
  <r>
    <s v="Kowalczyk"/>
    <s v="Mateusz"/>
    <n v="1"/>
    <n v="6"/>
    <n v="6"/>
    <n v="6"/>
    <n v="3"/>
    <n v="2"/>
    <n v="14"/>
    <n v="20"/>
    <n v="14"/>
    <n v="64"/>
    <n v="55"/>
    <n v="16.7"/>
    <n v="2"/>
    <n v="10"/>
    <n v="10"/>
    <n v="4"/>
    <n v="0"/>
    <x v="17"/>
  </r>
  <r>
    <s v="Senger"/>
    <s v="Joanna"/>
    <n v="5"/>
    <n v="4"/>
    <n v="3"/>
    <n v="3"/>
    <n v="3"/>
    <n v="6"/>
    <n v="98"/>
    <n v="48"/>
    <n v="6"/>
    <n v="70"/>
    <n v="6"/>
    <n v="22.8"/>
    <n v="0"/>
    <n v="4"/>
    <n v="4"/>
    <n v="4"/>
    <n v="10"/>
    <x v="18"/>
  </r>
  <r>
    <s v="Sadowska"/>
    <s v="Julia"/>
    <n v="3"/>
    <n v="3"/>
    <n v="2"/>
    <n v="3"/>
    <n v="3"/>
    <n v="2"/>
    <n v="38"/>
    <n v="71"/>
    <n v="35"/>
    <n v="95"/>
    <n v="84"/>
    <n v="32.299999999999997"/>
    <n v="0"/>
    <n v="0"/>
    <n v="4"/>
    <n v="4"/>
    <n v="0"/>
    <x v="19"/>
  </r>
  <r>
    <s v="Wojcicki"/>
    <s v="Aleks"/>
    <n v="7"/>
    <n v="4"/>
    <n v="6"/>
    <n v="4"/>
    <n v="6"/>
    <n v="5"/>
    <n v="95"/>
    <n v="100"/>
    <n v="100"/>
    <n v="40"/>
    <n v="100"/>
    <n v="43.5"/>
    <n v="0"/>
    <n v="10"/>
    <n v="6"/>
    <n v="10"/>
    <n v="8"/>
    <x v="20"/>
  </r>
  <r>
    <s v="Szczepkowski"/>
    <s v="Dorian"/>
    <n v="7"/>
    <n v="2"/>
    <n v="4"/>
    <n v="5"/>
    <n v="3"/>
    <n v="4"/>
    <n v="59"/>
    <n v="14"/>
    <n v="99"/>
    <n v="4"/>
    <n v="3"/>
    <n v="17.899999999999999"/>
    <n v="0"/>
    <n v="6"/>
    <n v="8"/>
    <n v="4"/>
    <n v="6"/>
    <x v="21"/>
  </r>
  <r>
    <s v="Stanislawska"/>
    <s v="Hanna"/>
    <n v="3"/>
    <n v="3"/>
    <n v="5"/>
    <n v="5"/>
    <n v="2"/>
    <n v="6"/>
    <n v="26"/>
    <n v="14"/>
    <n v="18"/>
    <n v="96"/>
    <n v="41"/>
    <n v="19.5"/>
    <n v="0"/>
    <n v="8"/>
    <n v="8"/>
    <n v="0"/>
    <n v="10"/>
    <x v="22"/>
  </r>
  <r>
    <s v="Salanowska"/>
    <s v="Julia"/>
    <n v="8"/>
    <n v="6"/>
    <n v="3"/>
    <n v="4"/>
    <n v="2"/>
    <n v="4"/>
    <n v="8"/>
    <n v="78"/>
    <n v="64"/>
    <n v="10"/>
    <n v="55"/>
    <n v="21.5"/>
    <n v="2"/>
    <n v="4"/>
    <n v="6"/>
    <n v="0"/>
    <n v="6"/>
    <x v="23"/>
  </r>
  <r>
    <s v="Skrzydlak"/>
    <s v="Izabela"/>
    <n v="3"/>
    <n v="5"/>
    <n v="2"/>
    <n v="4"/>
    <n v="3"/>
    <n v="6"/>
    <n v="41"/>
    <n v="37"/>
    <n v="5"/>
    <n v="34"/>
    <n v="93"/>
    <n v="21"/>
    <n v="0"/>
    <n v="0"/>
    <n v="6"/>
    <n v="4"/>
    <n v="10"/>
    <x v="24"/>
  </r>
  <r>
    <s v="Koszlaga"/>
    <s v="Mateusz"/>
    <n v="4"/>
    <n v="6"/>
    <n v="4"/>
    <n v="3"/>
    <n v="2"/>
    <n v="3"/>
    <n v="60"/>
    <n v="7"/>
    <n v="97"/>
    <n v="80"/>
    <n v="43"/>
    <n v="28.7"/>
    <n v="2"/>
    <n v="6"/>
    <n v="4"/>
    <n v="0"/>
    <n v="4"/>
    <x v="25"/>
  </r>
  <r>
    <s v="Glowinska"/>
    <s v="Patrycja"/>
    <n v="1"/>
    <n v="4"/>
    <n v="5"/>
    <n v="4"/>
    <n v="2"/>
    <n v="5"/>
    <n v="53"/>
    <n v="18"/>
    <n v="94"/>
    <n v="99"/>
    <n v="76"/>
    <n v="34"/>
    <n v="0"/>
    <n v="8"/>
    <n v="6"/>
    <n v="0"/>
    <n v="8"/>
    <x v="0"/>
  </r>
  <r>
    <s v="Sautycz"/>
    <s v="Julia"/>
    <n v="5"/>
    <n v="3"/>
    <n v="3"/>
    <n v="4"/>
    <n v="6"/>
    <n v="6"/>
    <n v="84"/>
    <n v="87"/>
    <n v="96"/>
    <n v="8"/>
    <n v="17"/>
    <n v="29.2"/>
    <n v="0"/>
    <n v="4"/>
    <n v="6"/>
    <n v="10"/>
    <n v="10"/>
    <x v="26"/>
  </r>
  <r>
    <s v="Kowalczuk"/>
    <s v="Maria"/>
    <n v="2"/>
    <n v="3"/>
    <n v="5"/>
    <n v="2"/>
    <n v="2"/>
    <n v="5"/>
    <n v="6"/>
    <n v="43"/>
    <n v="53"/>
    <n v="71"/>
    <n v="3"/>
    <n v="17.600000000000001"/>
    <n v="0"/>
    <n v="8"/>
    <n v="0"/>
    <n v="0"/>
    <n v="8"/>
    <x v="27"/>
  </r>
  <r>
    <s v="Sochacka"/>
    <s v="Inka"/>
    <n v="0"/>
    <n v="2"/>
    <n v="6"/>
    <n v="5"/>
    <n v="6"/>
    <n v="3"/>
    <n v="89"/>
    <n v="40"/>
    <n v="28"/>
    <n v="32"/>
    <n v="47"/>
    <n v="23.6"/>
    <n v="0"/>
    <n v="10"/>
    <n v="8"/>
    <n v="10"/>
    <n v="4"/>
    <x v="28"/>
  </r>
  <r>
    <s v="Filarska"/>
    <s v="Sandra"/>
    <n v="0"/>
    <n v="5"/>
    <n v="6"/>
    <n v="4"/>
    <n v="4"/>
    <n v="2"/>
    <n v="22"/>
    <n v="9"/>
    <n v="1"/>
    <n v="76"/>
    <n v="28"/>
    <n v="13.6"/>
    <n v="0"/>
    <n v="10"/>
    <n v="6"/>
    <n v="6"/>
    <n v="0"/>
    <x v="27"/>
  </r>
  <r>
    <s v="Przestrzelski"/>
    <s v="Jakub"/>
    <n v="6"/>
    <n v="3"/>
    <n v="2"/>
    <n v="2"/>
    <n v="2"/>
    <n v="4"/>
    <n v="82"/>
    <n v="95"/>
    <n v="8"/>
    <n v="46"/>
    <n v="76"/>
    <n v="30.7"/>
    <n v="0"/>
    <n v="0"/>
    <n v="0"/>
    <n v="0"/>
    <n v="6"/>
    <x v="29"/>
  </r>
  <r>
    <s v="Labuda"/>
    <s v="Marcel"/>
    <n v="7"/>
    <n v="3"/>
    <n v="2"/>
    <n v="4"/>
    <n v="4"/>
    <n v="2"/>
    <n v="67"/>
    <n v="26"/>
    <n v="50"/>
    <n v="90"/>
    <n v="34"/>
    <n v="26.7"/>
    <n v="0"/>
    <n v="0"/>
    <n v="6"/>
    <n v="6"/>
    <n v="0"/>
    <x v="30"/>
  </r>
  <r>
    <s v="Broukin"/>
    <s v="Zofia"/>
    <n v="2"/>
    <n v="2"/>
    <n v="6"/>
    <n v="5"/>
    <n v="4"/>
    <n v="5"/>
    <n v="34"/>
    <n v="59"/>
    <n v="59"/>
    <n v="7"/>
    <n v="1"/>
    <n v="16"/>
    <n v="0"/>
    <n v="10"/>
    <n v="8"/>
    <n v="6"/>
    <n v="8"/>
    <x v="31"/>
  </r>
  <r>
    <s v="Kozlowska"/>
    <s v="Malgorzata"/>
    <n v="4"/>
    <n v="6"/>
    <n v="5"/>
    <n v="5"/>
    <n v="6"/>
    <n v="4"/>
    <n v="56"/>
    <n v="75"/>
    <n v="51"/>
    <n v="47"/>
    <n v="71"/>
    <n v="30"/>
    <n v="2"/>
    <n v="8"/>
    <n v="8"/>
    <n v="10"/>
    <n v="6"/>
    <x v="32"/>
  </r>
  <r>
    <s v="Jakubowski"/>
    <s v="Nikodem"/>
    <n v="6"/>
    <n v="4"/>
    <n v="5"/>
    <n v="5"/>
    <n v="5"/>
    <n v="4"/>
    <n v="70"/>
    <n v="71"/>
    <n v="27"/>
    <n v="77"/>
    <n v="13"/>
    <n v="25.8"/>
    <n v="0"/>
    <n v="8"/>
    <n v="8"/>
    <n v="8"/>
    <n v="6"/>
    <x v="33"/>
  </r>
  <r>
    <s v="Sarnowski"/>
    <s v="Ignacy"/>
    <n v="2"/>
    <n v="2"/>
    <n v="4"/>
    <n v="4"/>
    <n v="4"/>
    <n v="6"/>
    <n v="30"/>
    <n v="55"/>
    <n v="59"/>
    <n v="77"/>
    <n v="58"/>
    <n v="27.9"/>
    <n v="0"/>
    <n v="6"/>
    <n v="6"/>
    <n v="6"/>
    <n v="10"/>
    <x v="34"/>
  </r>
  <r>
    <s v="Riegel"/>
    <s v="Julia"/>
    <n v="5"/>
    <n v="6"/>
    <n v="6"/>
    <n v="6"/>
    <n v="5"/>
    <n v="5"/>
    <n v="57"/>
    <n v="22"/>
    <n v="16"/>
    <n v="20"/>
    <n v="67"/>
    <n v="18.2"/>
    <n v="2"/>
    <n v="10"/>
    <n v="10"/>
    <n v="8"/>
    <n v="8"/>
    <x v="35"/>
  </r>
  <r>
    <s v="Wierzbicki"/>
    <s v="Antoni"/>
    <n v="6"/>
    <n v="2"/>
    <n v="5"/>
    <n v="3"/>
    <n v="3"/>
    <n v="6"/>
    <n v="67"/>
    <n v="98"/>
    <n v="28"/>
    <n v="6"/>
    <n v="20"/>
    <n v="21.9"/>
    <n v="0"/>
    <n v="8"/>
    <n v="4"/>
    <n v="4"/>
    <n v="10"/>
    <x v="36"/>
  </r>
  <r>
    <s v="Sachse"/>
    <s v="Julia"/>
    <n v="7"/>
    <n v="4"/>
    <n v="6"/>
    <n v="4"/>
    <n v="3"/>
    <n v="3"/>
    <n v="12"/>
    <n v="86"/>
    <n v="61"/>
    <n v="94"/>
    <n v="74"/>
    <n v="32.700000000000003"/>
    <n v="0"/>
    <n v="10"/>
    <n v="6"/>
    <n v="4"/>
    <n v="4"/>
    <x v="37"/>
  </r>
  <r>
    <s v="Kowalczyk"/>
    <s v="Mateusz"/>
    <n v="0"/>
    <n v="3"/>
    <n v="4"/>
    <n v="3"/>
    <n v="5"/>
    <n v="2"/>
    <n v="82"/>
    <n v="70"/>
    <n v="18"/>
    <n v="28"/>
    <n v="34"/>
    <n v="23.2"/>
    <n v="0"/>
    <n v="6"/>
    <n v="4"/>
    <n v="8"/>
    <n v="0"/>
    <x v="38"/>
  </r>
  <r>
    <s v="Jurewicz"/>
    <s v="Nadia"/>
    <n v="8"/>
    <n v="5"/>
    <n v="4"/>
    <n v="6"/>
    <n v="2"/>
    <n v="6"/>
    <n v="32"/>
    <n v="88"/>
    <n v="15"/>
    <n v="45"/>
    <n v="24"/>
    <n v="20.399999999999999"/>
    <n v="0"/>
    <n v="6"/>
    <n v="10"/>
    <n v="0"/>
    <n v="10"/>
    <x v="39"/>
  </r>
  <r>
    <s v="Steinborn"/>
    <s v="Hanna"/>
    <n v="2"/>
    <n v="2"/>
    <n v="5"/>
    <n v="5"/>
    <n v="2"/>
    <n v="2"/>
    <n v="65"/>
    <n v="87"/>
    <n v="53"/>
    <n v="98"/>
    <n v="50"/>
    <n v="35.299999999999997"/>
    <n v="0"/>
    <n v="8"/>
    <n v="8"/>
    <n v="0"/>
    <n v="0"/>
    <x v="40"/>
  </r>
  <r>
    <s v="Siminski"/>
    <s v="Henryk"/>
    <n v="3"/>
    <n v="2"/>
    <n v="3"/>
    <n v="3"/>
    <n v="6"/>
    <n v="6"/>
    <n v="10"/>
    <n v="21"/>
    <n v="35"/>
    <n v="98"/>
    <n v="21"/>
    <n v="18.5"/>
    <n v="0"/>
    <n v="4"/>
    <n v="4"/>
    <n v="10"/>
    <n v="10"/>
    <x v="41"/>
  </r>
  <r>
    <s v="Machalski"/>
    <s v="Maciej"/>
    <n v="2"/>
    <n v="3"/>
    <n v="6"/>
    <n v="3"/>
    <n v="6"/>
    <n v="3"/>
    <n v="53"/>
    <n v="50"/>
    <n v="16"/>
    <n v="44"/>
    <n v="8"/>
    <n v="17.100000000000001"/>
    <n v="0"/>
    <n v="10"/>
    <n v="4"/>
    <n v="10"/>
    <n v="4"/>
    <x v="42"/>
  </r>
  <r>
    <s v="Porydzaj"/>
    <s v="Jakub"/>
    <n v="1"/>
    <n v="5"/>
    <n v="3"/>
    <n v="6"/>
    <n v="4"/>
    <n v="4"/>
    <n v="38"/>
    <n v="43"/>
    <n v="49"/>
    <n v="89"/>
    <n v="16"/>
    <n v="23.5"/>
    <n v="0"/>
    <n v="4"/>
    <n v="10"/>
    <n v="6"/>
    <n v="6"/>
    <x v="43"/>
  </r>
  <r>
    <s v="Spanowski"/>
    <s v="Filip"/>
    <n v="6"/>
    <n v="6"/>
    <n v="4"/>
    <n v="6"/>
    <n v="5"/>
    <n v="3"/>
    <n v="99"/>
    <n v="95"/>
    <n v="48"/>
    <n v="16"/>
    <n v="11"/>
    <n v="26.9"/>
    <n v="2"/>
    <n v="6"/>
    <n v="10"/>
    <n v="8"/>
    <n v="4"/>
    <x v="44"/>
  </r>
  <r>
    <s v="Zmurko"/>
    <s v="Adam"/>
    <n v="6"/>
    <n v="5"/>
    <n v="6"/>
    <n v="5"/>
    <n v="6"/>
    <n v="3"/>
    <n v="78"/>
    <n v="22"/>
    <n v="95"/>
    <n v="18"/>
    <n v="15"/>
    <n v="22.8"/>
    <n v="0"/>
    <n v="10"/>
    <n v="8"/>
    <n v="10"/>
    <n v="4"/>
    <x v="45"/>
  </r>
  <r>
    <s v="Sibiga"/>
    <s v="Joanna"/>
    <n v="6"/>
    <n v="3"/>
    <n v="3"/>
    <n v="6"/>
    <n v="4"/>
    <n v="5"/>
    <n v="25"/>
    <n v="73"/>
    <n v="78"/>
    <n v="61"/>
    <n v="29"/>
    <n v="26.6"/>
    <n v="0"/>
    <n v="4"/>
    <n v="10"/>
    <n v="6"/>
    <n v="8"/>
    <x v="46"/>
  </r>
  <r>
    <s v="Makowska"/>
    <s v="Luiza"/>
    <n v="6"/>
    <n v="5"/>
    <n v="5"/>
    <n v="6"/>
    <n v="2"/>
    <n v="4"/>
    <n v="65"/>
    <n v="66"/>
    <n v="87"/>
    <n v="5"/>
    <n v="65"/>
    <n v="28.8"/>
    <n v="0"/>
    <n v="8"/>
    <n v="10"/>
    <n v="0"/>
    <n v="6"/>
    <x v="47"/>
  </r>
  <r>
    <s v="Machol"/>
    <s v="Maciej"/>
    <n v="8"/>
    <n v="2"/>
    <n v="2"/>
    <n v="3"/>
    <n v="4"/>
    <n v="3"/>
    <n v="18"/>
    <n v="83"/>
    <n v="86"/>
    <n v="67"/>
    <n v="90"/>
    <n v="34.4"/>
    <n v="0"/>
    <n v="0"/>
    <n v="4"/>
    <n v="6"/>
    <n v="4"/>
    <x v="48"/>
  </r>
  <r>
    <s v="Szmitko"/>
    <s v="Dominik"/>
    <n v="0"/>
    <n v="3"/>
    <n v="4"/>
    <n v="6"/>
    <n v="4"/>
    <n v="4"/>
    <n v="41"/>
    <n v="88"/>
    <n v="4"/>
    <n v="24"/>
    <n v="37"/>
    <n v="19.399999999999999"/>
    <n v="0"/>
    <n v="6"/>
    <n v="10"/>
    <n v="6"/>
    <n v="6"/>
    <x v="49"/>
  </r>
  <r>
    <s v="Leman"/>
    <s v="Maja"/>
    <n v="7"/>
    <n v="3"/>
    <n v="4"/>
    <n v="4"/>
    <n v="5"/>
    <n v="6"/>
    <n v="54"/>
    <n v="42"/>
    <n v="82"/>
    <n v="99"/>
    <n v="81"/>
    <n v="35.799999999999997"/>
    <n v="0"/>
    <n v="6"/>
    <n v="6"/>
    <n v="8"/>
    <n v="10"/>
    <x v="50"/>
  </r>
  <r>
    <s v="Rembisz"/>
    <s v="Jakub"/>
    <n v="3"/>
    <n v="6"/>
    <n v="5"/>
    <n v="2"/>
    <n v="4"/>
    <n v="6"/>
    <n v="51"/>
    <n v="96"/>
    <n v="78"/>
    <n v="72"/>
    <n v="39"/>
    <n v="33.6"/>
    <n v="2"/>
    <n v="8"/>
    <n v="0"/>
    <n v="6"/>
    <n v="10"/>
    <x v="51"/>
  </r>
  <r>
    <s v="Stankiewicz"/>
    <s v="Hanna"/>
    <n v="8"/>
    <n v="6"/>
    <n v="2"/>
    <n v="2"/>
    <n v="6"/>
    <n v="6"/>
    <n v="86"/>
    <n v="67"/>
    <n v="94"/>
    <n v="38"/>
    <n v="45"/>
    <n v="33"/>
    <n v="2"/>
    <n v="0"/>
    <n v="0"/>
    <n v="10"/>
    <n v="10"/>
    <x v="52"/>
  </r>
  <r>
    <s v="Zurek"/>
    <s v="Adam"/>
    <n v="7"/>
    <n v="5"/>
    <n v="6"/>
    <n v="4"/>
    <n v="6"/>
    <n v="5"/>
    <n v="15"/>
    <n v="79"/>
    <n v="11"/>
    <n v="20"/>
    <n v="58"/>
    <n v="18.3"/>
    <n v="0"/>
    <n v="10"/>
    <n v="6"/>
    <n v="10"/>
    <n v="8"/>
    <x v="53"/>
  </r>
  <r>
    <s v="Reczmin"/>
    <s v="Jakub"/>
    <n v="3"/>
    <n v="6"/>
    <n v="3"/>
    <n v="5"/>
    <n v="5"/>
    <n v="2"/>
    <n v="49"/>
    <n v="99"/>
    <n v="78"/>
    <n v="70"/>
    <n v="60"/>
    <n v="35.6"/>
    <n v="2"/>
    <n v="4"/>
    <n v="8"/>
    <n v="8"/>
    <n v="0"/>
    <x v="46"/>
  </r>
  <r>
    <s v="Swierszcz"/>
    <s v="Cyprian"/>
    <n v="3"/>
    <n v="6"/>
    <n v="3"/>
    <n v="5"/>
    <n v="4"/>
    <n v="2"/>
    <n v="94"/>
    <n v="27"/>
    <n v="20"/>
    <n v="13"/>
    <n v="49"/>
    <n v="20.3"/>
    <n v="2"/>
    <n v="4"/>
    <n v="8"/>
    <n v="6"/>
    <n v="0"/>
    <x v="19"/>
  </r>
  <r>
    <s v="Wizniewski"/>
    <s v="Antoni"/>
    <n v="8"/>
    <n v="4"/>
    <n v="5"/>
    <n v="6"/>
    <n v="6"/>
    <n v="2"/>
    <n v="94"/>
    <n v="99"/>
    <n v="87"/>
    <n v="99"/>
    <n v="62"/>
    <n v="44.1"/>
    <n v="0"/>
    <n v="8"/>
    <n v="10"/>
    <n v="10"/>
    <n v="0"/>
    <x v="54"/>
  </r>
  <r>
    <s v="Perez "/>
    <s v="Karolina"/>
    <n v="8"/>
    <n v="2"/>
    <n v="4"/>
    <n v="5"/>
    <n v="2"/>
    <n v="4"/>
    <n v="20"/>
    <n v="78"/>
    <n v="54"/>
    <n v="34"/>
    <n v="95"/>
    <n v="28.1"/>
    <n v="0"/>
    <n v="6"/>
    <n v="8"/>
    <n v="0"/>
    <n v="6"/>
    <x v="55"/>
  </r>
  <r>
    <s v="Adamiak"/>
    <s v="Zofia"/>
    <n v="5"/>
    <n v="2"/>
    <n v="4"/>
    <n v="5"/>
    <n v="5"/>
    <n v="3"/>
    <n v="39"/>
    <n v="16"/>
    <n v="8"/>
    <n v="66"/>
    <n v="29"/>
    <n v="15.8"/>
    <n v="0"/>
    <n v="6"/>
    <n v="8"/>
    <n v="8"/>
    <n v="4"/>
    <x v="56"/>
  </r>
  <r>
    <s v="Zylinska"/>
    <s v="Adelajda"/>
    <n v="0"/>
    <n v="6"/>
    <n v="3"/>
    <n v="5"/>
    <n v="4"/>
    <n v="2"/>
    <n v="77"/>
    <n v="80"/>
    <n v="92"/>
    <n v="43"/>
    <n v="100"/>
    <n v="39.200000000000003"/>
    <n v="2"/>
    <n v="4"/>
    <n v="8"/>
    <n v="6"/>
    <n v="0"/>
    <x v="57"/>
  </r>
  <r>
    <s v="Kulkowska"/>
    <s v="Maja"/>
    <n v="1"/>
    <n v="4"/>
    <n v="6"/>
    <n v="3"/>
    <n v="4"/>
    <n v="2"/>
    <n v="70"/>
    <n v="39"/>
    <n v="65"/>
    <n v="57"/>
    <n v="90"/>
    <n v="32.1"/>
    <n v="0"/>
    <n v="10"/>
    <n v="4"/>
    <n v="6"/>
    <n v="0"/>
    <x v="58"/>
  </r>
  <r>
    <s v="Dzierzak"/>
    <s v="Piotr"/>
    <n v="0"/>
    <n v="4"/>
    <n v="5"/>
    <n v="4"/>
    <n v="6"/>
    <n v="2"/>
    <n v="4"/>
    <n v="85"/>
    <n v="83"/>
    <n v="10"/>
    <n v="33"/>
    <n v="21.5"/>
    <n v="0"/>
    <n v="8"/>
    <n v="6"/>
    <n v="10"/>
    <n v="0"/>
    <x v="59"/>
  </r>
  <r>
    <s v="Engel"/>
    <s v="Urszula"/>
    <n v="8"/>
    <n v="5"/>
    <n v="5"/>
    <n v="4"/>
    <n v="3"/>
    <n v="3"/>
    <n v="80"/>
    <n v="91"/>
    <n v="16"/>
    <n v="12"/>
    <n v="73"/>
    <n v="27.2"/>
    <n v="0"/>
    <n v="8"/>
    <n v="6"/>
    <n v="4"/>
    <n v="4"/>
    <x v="60"/>
  </r>
  <r>
    <s v="Yuksek"/>
    <s v="Adrian"/>
    <n v="6"/>
    <n v="6"/>
    <n v="2"/>
    <n v="3"/>
    <n v="6"/>
    <n v="5"/>
    <n v="27"/>
    <n v="6"/>
    <n v="19"/>
    <n v="61"/>
    <n v="63"/>
    <n v="17.600000000000001"/>
    <n v="2"/>
    <n v="0"/>
    <n v="4"/>
    <n v="10"/>
    <n v="8"/>
    <x v="61"/>
  </r>
  <r>
    <s v="Zdrojewska"/>
    <s v="Agata"/>
    <n v="0"/>
    <n v="5"/>
    <n v="5"/>
    <n v="3"/>
    <n v="2"/>
    <n v="6"/>
    <n v="26"/>
    <n v="23"/>
    <n v="48"/>
    <n v="73"/>
    <n v="63"/>
    <n v="23.3"/>
    <n v="0"/>
    <n v="8"/>
    <n v="4"/>
    <n v="0"/>
    <n v="10"/>
    <x v="62"/>
  </r>
  <r>
    <s v="Zgadzaj"/>
    <s v="Agata"/>
    <n v="8"/>
    <n v="3"/>
    <n v="5"/>
    <n v="5"/>
    <n v="6"/>
    <n v="3"/>
    <n v="28"/>
    <n v="69"/>
    <n v="99"/>
    <n v="45"/>
    <n v="61"/>
    <n v="30.2"/>
    <n v="0"/>
    <n v="8"/>
    <n v="8"/>
    <n v="10"/>
    <n v="4"/>
    <x v="63"/>
  </r>
  <r>
    <s v="Zawisza"/>
    <s v="Adrian"/>
    <n v="1"/>
    <n v="2"/>
    <n v="3"/>
    <n v="2"/>
    <n v="3"/>
    <n v="6"/>
    <n v="51"/>
    <n v="14"/>
    <n v="33"/>
    <n v="28"/>
    <n v="43"/>
    <n v="16.899999999999999"/>
    <n v="0"/>
    <n v="4"/>
    <n v="0"/>
    <n v="4"/>
    <n v="10"/>
    <x v="64"/>
  </r>
  <r>
    <s v="Duszota"/>
    <s v="Piotr"/>
    <n v="3"/>
    <n v="5"/>
    <n v="6"/>
    <n v="5"/>
    <n v="2"/>
    <n v="5"/>
    <n v="73"/>
    <n v="84"/>
    <n v="48"/>
    <n v="36"/>
    <n v="4"/>
    <n v="24.5"/>
    <n v="0"/>
    <n v="10"/>
    <n v="8"/>
    <n v="0"/>
    <n v="8"/>
    <x v="65"/>
  </r>
  <r>
    <s v="Nowak"/>
    <s v="Kacper"/>
    <n v="4"/>
    <n v="4"/>
    <n v="5"/>
    <n v="5"/>
    <n v="3"/>
    <n v="6"/>
    <n v="44"/>
    <n v="16"/>
    <n v="68"/>
    <n v="55"/>
    <n v="66"/>
    <n v="24.9"/>
    <n v="0"/>
    <n v="8"/>
    <n v="8"/>
    <n v="4"/>
    <n v="10"/>
    <x v="66"/>
  </r>
  <r>
    <s v="Lyszcz"/>
    <s v="Maciej"/>
    <n v="2"/>
    <n v="6"/>
    <n v="6"/>
    <n v="3"/>
    <n v="6"/>
    <n v="2"/>
    <n v="71"/>
    <n v="95"/>
    <n v="90"/>
    <n v="50"/>
    <n v="91"/>
    <n v="39.700000000000003"/>
    <n v="2"/>
    <n v="10"/>
    <n v="4"/>
    <n v="10"/>
    <n v="0"/>
    <x v="67"/>
  </r>
  <r>
    <s v="Strack"/>
    <s v="Filip"/>
    <n v="5"/>
    <n v="5"/>
    <n v="2"/>
    <n v="6"/>
    <n v="2"/>
    <n v="2"/>
    <n v="90"/>
    <n v="88"/>
    <n v="73"/>
    <n v="83"/>
    <n v="51"/>
    <n v="38.5"/>
    <n v="0"/>
    <n v="0"/>
    <n v="10"/>
    <n v="0"/>
    <n v="0"/>
    <x v="65"/>
  </r>
  <r>
    <s v="Mazurkiewicz"/>
    <s v="Lena"/>
    <n v="1"/>
    <n v="5"/>
    <n v="2"/>
    <n v="2"/>
    <n v="3"/>
    <n v="5"/>
    <n v="11"/>
    <n v="24"/>
    <n v="35"/>
    <n v="70"/>
    <n v="6"/>
    <n v="14.6"/>
    <n v="0"/>
    <n v="0"/>
    <n v="0"/>
    <n v="4"/>
    <n v="8"/>
    <x v="68"/>
  </r>
  <r>
    <s v="Potocki"/>
    <s v="Jakub"/>
    <n v="5"/>
    <n v="2"/>
    <n v="2"/>
    <n v="6"/>
    <n v="5"/>
    <n v="6"/>
    <n v="44"/>
    <n v="43"/>
    <n v="19"/>
    <n v="86"/>
    <n v="18"/>
    <n v="21"/>
    <n v="0"/>
    <n v="0"/>
    <n v="10"/>
    <n v="8"/>
    <n v="10"/>
    <x v="69"/>
  </r>
  <r>
    <s v="Furmaniak"/>
    <s v="Pawel"/>
    <n v="2"/>
    <n v="5"/>
    <n v="4"/>
    <n v="3"/>
    <n v="6"/>
    <n v="6"/>
    <n v="15"/>
    <n v="69"/>
    <n v="48"/>
    <n v="14"/>
    <n v="32"/>
    <n v="17.8"/>
    <n v="0"/>
    <n v="6"/>
    <n v="4"/>
    <n v="10"/>
    <n v="10"/>
    <x v="18"/>
  </r>
  <r>
    <s v="Strupiechowski"/>
    <s v="Filip"/>
    <n v="6"/>
    <n v="3"/>
    <n v="4"/>
    <n v="5"/>
    <n v="3"/>
    <n v="4"/>
    <n v="38"/>
    <n v="48"/>
    <n v="3"/>
    <n v="38"/>
    <n v="91"/>
    <n v="21.8"/>
    <n v="0"/>
    <n v="6"/>
    <n v="8"/>
    <n v="4"/>
    <n v="6"/>
    <x v="70"/>
  </r>
  <r>
    <s v="Reclaw"/>
    <s v="Julia"/>
    <n v="3"/>
    <n v="6"/>
    <n v="3"/>
    <n v="6"/>
    <n v="3"/>
    <n v="5"/>
    <n v="66"/>
    <n v="42"/>
    <n v="40"/>
    <n v="91"/>
    <n v="74"/>
    <n v="31.3"/>
    <n v="2"/>
    <n v="4"/>
    <n v="10"/>
    <n v="4"/>
    <n v="8"/>
    <x v="71"/>
  </r>
  <r>
    <s v="Tomaszewski"/>
    <s v="Bruno"/>
    <n v="7"/>
    <n v="4"/>
    <n v="2"/>
    <n v="4"/>
    <n v="6"/>
    <n v="5"/>
    <n v="28"/>
    <n v="1"/>
    <n v="36"/>
    <n v="63"/>
    <n v="49"/>
    <n v="17.7"/>
    <n v="0"/>
    <n v="0"/>
    <n v="6"/>
    <n v="10"/>
    <n v="8"/>
    <x v="25"/>
  </r>
  <r>
    <s v="Szczepanska"/>
    <s v="Emilia"/>
    <n v="0"/>
    <n v="6"/>
    <n v="5"/>
    <n v="6"/>
    <n v="5"/>
    <n v="6"/>
    <n v="12"/>
    <n v="20"/>
    <n v="10"/>
    <n v="73"/>
    <n v="68"/>
    <n v="18.3"/>
    <n v="2"/>
    <n v="8"/>
    <n v="10"/>
    <n v="8"/>
    <n v="10"/>
    <x v="72"/>
  </r>
  <r>
    <s v="Spychala"/>
    <s v="Filip"/>
    <n v="4"/>
    <n v="5"/>
    <n v="4"/>
    <n v="2"/>
    <n v="3"/>
    <n v="4"/>
    <n v="21"/>
    <n v="58"/>
    <n v="66"/>
    <n v="93"/>
    <n v="89"/>
    <n v="32.700000000000003"/>
    <n v="0"/>
    <n v="6"/>
    <n v="0"/>
    <n v="4"/>
    <n v="6"/>
    <x v="73"/>
  </r>
  <r>
    <s v="Szczucki"/>
    <s v="Dominik"/>
    <n v="0"/>
    <n v="2"/>
    <n v="2"/>
    <n v="4"/>
    <n v="3"/>
    <n v="3"/>
    <n v="3"/>
    <n v="25"/>
    <n v="93"/>
    <n v="92"/>
    <n v="73"/>
    <n v="28.6"/>
    <n v="0"/>
    <n v="0"/>
    <n v="6"/>
    <n v="4"/>
    <n v="4"/>
    <x v="74"/>
  </r>
  <r>
    <s v="Marzec"/>
    <s v="Lena"/>
    <n v="4"/>
    <n v="4"/>
    <n v="2"/>
    <n v="6"/>
    <n v="5"/>
    <n v="2"/>
    <n v="81"/>
    <n v="5"/>
    <n v="60"/>
    <n v="2"/>
    <n v="91"/>
    <n v="23.9"/>
    <n v="0"/>
    <n v="0"/>
    <n v="10"/>
    <n v="8"/>
    <n v="0"/>
    <x v="75"/>
  </r>
  <r>
    <s v="Rembiewski"/>
    <s v="Jakub"/>
    <n v="1"/>
    <n v="4"/>
    <n v="6"/>
    <n v="4"/>
    <n v="3"/>
    <n v="6"/>
    <n v="100"/>
    <n v="100"/>
    <n v="100"/>
    <n v="36"/>
    <n v="10"/>
    <n v="34.6"/>
    <n v="0"/>
    <n v="10"/>
    <n v="6"/>
    <n v="4"/>
    <n v="10"/>
    <x v="76"/>
  </r>
  <r>
    <s v="Geszczynski"/>
    <s v="Patryk"/>
    <n v="2"/>
    <n v="3"/>
    <n v="3"/>
    <n v="5"/>
    <n v="6"/>
    <n v="6"/>
    <n v="32"/>
    <n v="27"/>
    <n v="15"/>
    <n v="59"/>
    <n v="26"/>
    <n v="15.9"/>
    <n v="0"/>
    <n v="4"/>
    <n v="8"/>
    <n v="10"/>
    <n v="10"/>
    <x v="77"/>
  </r>
  <r>
    <s v="Wamka"/>
    <s v="Anastazja"/>
    <n v="3"/>
    <n v="5"/>
    <n v="2"/>
    <n v="6"/>
    <n v="3"/>
    <n v="3"/>
    <n v="95"/>
    <n v="15"/>
    <n v="44"/>
    <n v="29"/>
    <n v="14"/>
    <n v="19.7"/>
    <n v="0"/>
    <n v="0"/>
    <n v="10"/>
    <n v="4"/>
    <n v="4"/>
    <x v="78"/>
  </r>
  <r>
    <s v="Bialkowska"/>
    <s v="Monika"/>
    <n v="2"/>
    <n v="4"/>
    <n v="2"/>
    <n v="6"/>
    <n v="4"/>
    <n v="4"/>
    <n v="84"/>
    <n v="95"/>
    <n v="31"/>
    <n v="8"/>
    <n v="54"/>
    <n v="27.2"/>
    <n v="0"/>
    <n v="0"/>
    <n v="10"/>
    <n v="6"/>
    <n v="6"/>
    <x v="79"/>
  </r>
  <r>
    <s v="Kulakowski"/>
    <s v="Marcjusz"/>
    <n v="5"/>
    <n v="2"/>
    <n v="3"/>
    <n v="4"/>
    <n v="3"/>
    <n v="6"/>
    <n v="30"/>
    <n v="24"/>
    <n v="66"/>
    <n v="41"/>
    <n v="82"/>
    <n v="24.3"/>
    <n v="0"/>
    <n v="4"/>
    <n v="6"/>
    <n v="4"/>
    <n v="10"/>
    <x v="40"/>
  </r>
  <r>
    <s v="Przytula"/>
    <s v="Jakub"/>
    <n v="1"/>
    <n v="3"/>
    <n v="6"/>
    <n v="4"/>
    <n v="6"/>
    <n v="2"/>
    <n v="30"/>
    <n v="35"/>
    <n v="100"/>
    <n v="100"/>
    <n v="100"/>
    <n v="36.5"/>
    <n v="0"/>
    <n v="10"/>
    <n v="6"/>
    <n v="10"/>
    <n v="0"/>
    <x v="80"/>
  </r>
  <r>
    <s v="Bsk"/>
    <s v="Arleta"/>
    <n v="1"/>
    <n v="5"/>
    <n v="4"/>
    <n v="2"/>
    <n v="5"/>
    <n v="6"/>
    <n v="54"/>
    <n v="50"/>
    <n v="9"/>
    <n v="59"/>
    <n v="54"/>
    <n v="22.6"/>
    <n v="0"/>
    <n v="6"/>
    <n v="0"/>
    <n v="8"/>
    <n v="10"/>
    <x v="61"/>
  </r>
  <r>
    <s v="Derek"/>
    <s v="Stanislaw"/>
    <n v="6"/>
    <n v="2"/>
    <n v="3"/>
    <n v="5"/>
    <n v="4"/>
    <n v="4"/>
    <n v="50"/>
    <n v="30"/>
    <n v="14"/>
    <n v="20"/>
    <n v="88"/>
    <n v="20.2"/>
    <n v="0"/>
    <n v="4"/>
    <n v="8"/>
    <n v="6"/>
    <n v="6"/>
    <x v="81"/>
  </r>
  <r>
    <s v="Felisiak"/>
    <s v="Sofie"/>
    <n v="6"/>
    <n v="3"/>
    <n v="6"/>
    <n v="5"/>
    <n v="4"/>
    <n v="5"/>
    <n v="62"/>
    <n v="47"/>
    <n v="19"/>
    <n v="10"/>
    <n v="40"/>
    <n v="17.8"/>
    <n v="0"/>
    <n v="10"/>
    <n v="8"/>
    <n v="6"/>
    <n v="8"/>
    <x v="82"/>
  </r>
  <r>
    <s v="Lupa"/>
    <s v="Maksymilian"/>
    <n v="0"/>
    <n v="3"/>
    <n v="6"/>
    <n v="3"/>
    <n v="5"/>
    <n v="6"/>
    <n v="12"/>
    <n v="60"/>
    <n v="63"/>
    <n v="37"/>
    <n v="71"/>
    <n v="24.3"/>
    <n v="0"/>
    <n v="10"/>
    <n v="4"/>
    <n v="8"/>
    <n v="10"/>
    <x v="72"/>
  </r>
  <r>
    <s v="Wojciechowska"/>
    <s v="Alicja"/>
    <n v="2"/>
    <n v="3"/>
    <n v="2"/>
    <n v="2"/>
    <n v="3"/>
    <n v="2"/>
    <n v="56"/>
    <n v="63"/>
    <n v="26"/>
    <n v="92"/>
    <n v="13"/>
    <n v="25"/>
    <n v="0"/>
    <n v="0"/>
    <n v="0"/>
    <n v="4"/>
    <n v="0"/>
    <x v="83"/>
  </r>
  <r>
    <s v="Pieterson"/>
    <s v="Jan"/>
    <n v="5"/>
    <n v="5"/>
    <n v="6"/>
    <n v="6"/>
    <n v="5"/>
    <n v="6"/>
    <n v="45"/>
    <n v="97"/>
    <n v="5"/>
    <n v="73"/>
    <n v="12"/>
    <n v="23.2"/>
    <n v="0"/>
    <n v="10"/>
    <n v="10"/>
    <n v="8"/>
    <n v="10"/>
    <x v="84"/>
  </r>
  <r>
    <s v="Hrywniak"/>
    <s v="Olaf"/>
    <n v="2"/>
    <n v="4"/>
    <n v="5"/>
    <n v="2"/>
    <n v="4"/>
    <n v="6"/>
    <n v="96"/>
    <n v="60"/>
    <n v="4"/>
    <n v="45"/>
    <n v="21"/>
    <n v="22.6"/>
    <n v="0"/>
    <n v="8"/>
    <n v="0"/>
    <n v="6"/>
    <n v="10"/>
    <x v="85"/>
  </r>
  <r>
    <s v="Ciosinski"/>
    <s v="Jacek"/>
    <n v="7"/>
    <n v="3"/>
    <n v="3"/>
    <n v="6"/>
    <n v="5"/>
    <n v="5"/>
    <n v="57"/>
    <n v="31"/>
    <n v="22"/>
    <n v="59"/>
    <n v="61"/>
    <n v="23"/>
    <n v="0"/>
    <n v="4"/>
    <n v="10"/>
    <n v="8"/>
    <n v="8"/>
    <x v="86"/>
  </r>
  <r>
    <s v="Helinska"/>
    <s v="Nikola"/>
    <n v="5"/>
    <n v="6"/>
    <n v="4"/>
    <n v="2"/>
    <n v="5"/>
    <n v="5"/>
    <n v="18"/>
    <n v="86"/>
    <n v="25"/>
    <n v="29"/>
    <n v="9"/>
    <n v="16.7"/>
    <n v="2"/>
    <n v="6"/>
    <n v="0"/>
    <n v="8"/>
    <n v="8"/>
    <x v="30"/>
  </r>
  <r>
    <s v="Frankowska"/>
    <s v="Roksana"/>
    <n v="5"/>
    <n v="4"/>
    <n v="6"/>
    <n v="2"/>
    <n v="5"/>
    <n v="4"/>
    <n v="93"/>
    <n v="47"/>
    <n v="47"/>
    <n v="34"/>
    <n v="39"/>
    <n v="26"/>
    <n v="0"/>
    <n v="10"/>
    <n v="0"/>
    <n v="8"/>
    <n v="6"/>
    <x v="87"/>
  </r>
  <r>
    <s v="Brydzinski"/>
    <s v="Mariusz"/>
    <n v="3"/>
    <n v="6"/>
    <n v="2"/>
    <n v="3"/>
    <n v="2"/>
    <n v="6"/>
    <n v="89"/>
    <n v="30"/>
    <n v="43"/>
    <n v="25"/>
    <n v="1"/>
    <n v="18.8"/>
    <n v="2"/>
    <n v="0"/>
    <n v="4"/>
    <n v="0"/>
    <n v="10"/>
    <x v="88"/>
  </r>
  <r>
    <s v="Mrozik"/>
    <s v="Lena"/>
    <n v="6"/>
    <n v="2"/>
    <n v="3"/>
    <n v="2"/>
    <n v="3"/>
    <n v="6"/>
    <n v="67"/>
    <n v="74"/>
    <n v="49"/>
    <n v="43"/>
    <n v="52"/>
    <n v="28.5"/>
    <n v="0"/>
    <n v="4"/>
    <n v="0"/>
    <n v="4"/>
    <n v="10"/>
    <x v="89"/>
  </r>
  <r>
    <s v="Klein"/>
    <s v="Michalina"/>
    <n v="8"/>
    <n v="3"/>
    <n v="2"/>
    <n v="6"/>
    <n v="5"/>
    <n v="3"/>
    <n v="41"/>
    <n v="29"/>
    <n v="52"/>
    <n v="81"/>
    <n v="26"/>
    <n v="22.9"/>
    <n v="0"/>
    <n v="0"/>
    <n v="10"/>
    <n v="8"/>
    <n v="4"/>
    <x v="90"/>
  </r>
  <r>
    <s v="Strehlke"/>
    <s v="Filip"/>
    <n v="8"/>
    <n v="2"/>
    <n v="4"/>
    <n v="3"/>
    <n v="5"/>
    <n v="4"/>
    <n v="32"/>
    <n v="83"/>
    <n v="14"/>
    <n v="77"/>
    <n v="71"/>
    <n v="27.7"/>
    <n v="0"/>
    <n v="6"/>
    <n v="4"/>
    <n v="8"/>
    <n v="6"/>
    <x v="91"/>
  </r>
  <r>
    <s v="Ciesielska"/>
    <s v="Wiktoria"/>
    <n v="6"/>
    <n v="5"/>
    <n v="2"/>
    <n v="6"/>
    <n v="6"/>
    <n v="4"/>
    <n v="48"/>
    <n v="39"/>
    <n v="45"/>
    <n v="39"/>
    <n v="59"/>
    <n v="23"/>
    <n v="0"/>
    <n v="0"/>
    <n v="10"/>
    <n v="10"/>
    <n v="6"/>
    <x v="87"/>
  </r>
  <r>
    <s v="Wydrzynski"/>
    <s v="Adrian"/>
    <n v="1"/>
    <n v="3"/>
    <n v="2"/>
    <n v="3"/>
    <n v="5"/>
    <n v="2"/>
    <n v="11"/>
    <n v="23"/>
    <n v="92"/>
    <n v="50"/>
    <n v="36"/>
    <n v="21.2"/>
    <n v="0"/>
    <n v="0"/>
    <n v="4"/>
    <n v="8"/>
    <n v="0"/>
    <x v="92"/>
  </r>
  <r>
    <s v="Beniuszys"/>
    <s v="Mikolaj"/>
    <n v="0"/>
    <n v="5"/>
    <n v="3"/>
    <n v="5"/>
    <n v="2"/>
    <n v="5"/>
    <n v="20"/>
    <n v="51"/>
    <n v="64"/>
    <n v="67"/>
    <n v="72"/>
    <n v="27.4"/>
    <n v="0"/>
    <n v="4"/>
    <n v="8"/>
    <n v="0"/>
    <n v="8"/>
    <x v="49"/>
  </r>
  <r>
    <s v="Witkowski"/>
    <s v="Andrea"/>
    <n v="7"/>
    <n v="4"/>
    <n v="6"/>
    <n v="2"/>
    <n v="5"/>
    <n v="5"/>
    <n v="90"/>
    <n v="9"/>
    <n v="61"/>
    <n v="28"/>
    <n v="92"/>
    <n v="28"/>
    <n v="0"/>
    <n v="10"/>
    <n v="0"/>
    <n v="8"/>
    <n v="8"/>
    <x v="93"/>
  </r>
  <r>
    <s v="Dsbrowski"/>
    <s v="Stanislaw"/>
    <n v="4"/>
    <n v="2"/>
    <n v="6"/>
    <n v="6"/>
    <n v="6"/>
    <n v="4"/>
    <n v="91"/>
    <n v="63"/>
    <n v="88"/>
    <n v="68"/>
    <n v="75"/>
    <n v="38.5"/>
    <n v="0"/>
    <n v="10"/>
    <n v="10"/>
    <n v="10"/>
    <n v="6"/>
    <x v="94"/>
  </r>
  <r>
    <s v="Procinska"/>
    <s v="Julianna"/>
    <n v="3"/>
    <n v="3"/>
    <n v="4"/>
    <n v="5"/>
    <n v="6"/>
    <n v="3"/>
    <n v="59"/>
    <n v="13"/>
    <n v="14"/>
    <n v="22"/>
    <n v="96"/>
    <n v="20.399999999999999"/>
    <n v="0"/>
    <n v="6"/>
    <n v="8"/>
    <n v="10"/>
    <n v="4"/>
    <x v="1"/>
  </r>
  <r>
    <s v="Radziszewski"/>
    <s v="Jakub"/>
    <n v="1"/>
    <n v="3"/>
    <n v="3"/>
    <n v="4"/>
    <n v="3"/>
    <n v="4"/>
    <n v="7"/>
    <n v="13"/>
    <n v="73"/>
    <n v="73"/>
    <n v="78"/>
    <n v="24.4"/>
    <n v="0"/>
    <n v="4"/>
    <n v="6"/>
    <n v="4"/>
    <n v="6"/>
    <x v="13"/>
  </r>
  <r>
    <s v="Kolodziejczyk"/>
    <s v="Marta"/>
    <n v="7"/>
    <n v="3"/>
    <n v="6"/>
    <n v="2"/>
    <n v="4"/>
    <n v="6"/>
    <n v="39"/>
    <n v="69"/>
    <n v="10"/>
    <n v="10"/>
    <n v="91"/>
    <n v="21.9"/>
    <n v="0"/>
    <n v="10"/>
    <n v="0"/>
    <n v="6"/>
    <n v="10"/>
    <x v="95"/>
  </r>
  <r>
    <s v="Radomski"/>
    <s v="Jakub"/>
    <n v="5"/>
    <n v="6"/>
    <n v="4"/>
    <n v="3"/>
    <n v="5"/>
    <n v="2"/>
    <n v="18"/>
    <n v="29"/>
    <n v="18"/>
    <n v="5"/>
    <n v="64"/>
    <n v="13.4"/>
    <n v="2"/>
    <n v="6"/>
    <n v="4"/>
    <n v="8"/>
    <n v="0"/>
    <x v="96"/>
  </r>
  <r>
    <s v="Lange"/>
    <s v="Maja"/>
    <n v="3"/>
    <n v="3"/>
    <n v="3"/>
    <n v="6"/>
    <n v="2"/>
    <n v="2"/>
    <n v="80"/>
    <n v="5"/>
    <n v="4"/>
    <n v="59"/>
    <n v="5"/>
    <n v="15.3"/>
    <n v="0"/>
    <n v="4"/>
    <n v="10"/>
    <n v="0"/>
    <n v="0"/>
    <x v="97"/>
  </r>
  <r>
    <s v="Kornatowski"/>
    <s v="Mateusz"/>
    <n v="2"/>
    <n v="4"/>
    <n v="6"/>
    <n v="3"/>
    <n v="6"/>
    <n v="6"/>
    <n v="72"/>
    <n v="51"/>
    <n v="1"/>
    <n v="33"/>
    <n v="91"/>
    <n v="24.8"/>
    <n v="0"/>
    <n v="10"/>
    <n v="4"/>
    <n v="10"/>
    <n v="10"/>
    <x v="45"/>
  </r>
  <r>
    <s v="Pistek"/>
    <s v="Jan"/>
    <n v="1"/>
    <n v="4"/>
    <n v="4"/>
    <n v="3"/>
    <n v="3"/>
    <n v="6"/>
    <n v="25"/>
    <n v="23"/>
    <n v="20"/>
    <n v="93"/>
    <n v="78"/>
    <n v="23.9"/>
    <n v="0"/>
    <n v="6"/>
    <n v="4"/>
    <n v="4"/>
    <n v="10"/>
    <x v="21"/>
  </r>
  <r>
    <s v="Bialkowska"/>
    <s v="Kamila"/>
    <n v="4"/>
    <n v="5"/>
    <n v="5"/>
    <n v="3"/>
    <n v="5"/>
    <n v="2"/>
    <n v="79"/>
    <n v="53"/>
    <n v="97"/>
    <n v="34"/>
    <n v="92"/>
    <n v="35.5"/>
    <n v="0"/>
    <n v="8"/>
    <n v="4"/>
    <n v="8"/>
    <n v="0"/>
    <x v="98"/>
  </r>
  <r>
    <s v="Jurczyk"/>
    <s v="Nadia"/>
    <n v="4"/>
    <n v="2"/>
    <n v="6"/>
    <n v="4"/>
    <n v="3"/>
    <n v="2"/>
    <n v="13"/>
    <n v="81"/>
    <n v="58"/>
    <n v="45"/>
    <n v="11"/>
    <n v="20.8"/>
    <n v="0"/>
    <n v="10"/>
    <n v="6"/>
    <n v="4"/>
    <n v="0"/>
    <x v="99"/>
  </r>
  <r>
    <s v="Cieslik"/>
    <s v="Stanislaw"/>
    <n v="5"/>
    <n v="2"/>
    <n v="3"/>
    <n v="3"/>
    <n v="2"/>
    <n v="6"/>
    <n v="93"/>
    <n v="31"/>
    <n v="9"/>
    <n v="50"/>
    <n v="41"/>
    <n v="22.4"/>
    <n v="0"/>
    <n v="4"/>
    <n v="4"/>
    <n v="0"/>
    <n v="10"/>
    <x v="13"/>
  </r>
  <r>
    <s v="Trzebiatowska"/>
    <s v="Anna"/>
    <n v="2"/>
    <n v="2"/>
    <n v="2"/>
    <n v="2"/>
    <n v="2"/>
    <n v="2"/>
    <n v="10"/>
    <n v="93"/>
    <n v="88"/>
    <n v="23"/>
    <n v="43"/>
    <n v="25.7"/>
    <n v="0"/>
    <n v="0"/>
    <n v="0"/>
    <n v="0"/>
    <n v="0"/>
    <x v="100"/>
  </r>
  <r>
    <s v="Kluziak"/>
    <s v="Matylda"/>
    <n v="0"/>
    <n v="3"/>
    <n v="3"/>
    <n v="2"/>
    <n v="3"/>
    <n v="6"/>
    <n v="7"/>
    <n v="69"/>
    <n v="31"/>
    <n v="13"/>
    <n v="61"/>
    <n v="18.100000000000001"/>
    <n v="0"/>
    <n v="4"/>
    <n v="0"/>
    <n v="4"/>
    <n v="10"/>
    <x v="101"/>
  </r>
  <r>
    <s v="Mierzejewski"/>
    <s v="Kornel"/>
    <n v="5"/>
    <n v="3"/>
    <n v="2"/>
    <n v="2"/>
    <n v="4"/>
    <n v="6"/>
    <n v="24"/>
    <n v="79"/>
    <n v="99"/>
    <n v="6"/>
    <n v="89"/>
    <n v="29.7"/>
    <n v="0"/>
    <n v="0"/>
    <n v="0"/>
    <n v="6"/>
    <n v="10"/>
    <x v="102"/>
  </r>
  <r>
    <s v="Szreder"/>
    <s v="Dawid"/>
    <n v="7"/>
    <n v="2"/>
    <n v="2"/>
    <n v="4"/>
    <n v="4"/>
    <n v="6"/>
    <n v="57"/>
    <n v="11"/>
    <n v="80"/>
    <n v="27"/>
    <n v="21"/>
    <n v="19.600000000000001"/>
    <n v="0"/>
    <n v="0"/>
    <n v="6"/>
    <n v="6"/>
    <n v="10"/>
    <x v="85"/>
  </r>
  <r>
    <s v="Rybinski"/>
    <s v="Igor"/>
    <n v="7"/>
    <n v="6"/>
    <n v="6"/>
    <n v="2"/>
    <n v="2"/>
    <n v="4"/>
    <n v="2"/>
    <n v="65"/>
    <n v="47"/>
    <n v="64"/>
    <n v="89"/>
    <n v="26.7"/>
    <n v="2"/>
    <n v="10"/>
    <n v="0"/>
    <n v="0"/>
    <n v="6"/>
    <x v="103"/>
  </r>
  <r>
    <s v="Burza"/>
    <s v="Stanislaw"/>
    <n v="6"/>
    <n v="4"/>
    <n v="5"/>
    <n v="3"/>
    <n v="6"/>
    <n v="2"/>
    <n v="46"/>
    <n v="75"/>
    <n v="6"/>
    <n v="45"/>
    <n v="9"/>
    <n v="18.100000000000001"/>
    <n v="0"/>
    <n v="8"/>
    <n v="4"/>
    <n v="10"/>
    <n v="0"/>
    <x v="104"/>
  </r>
  <r>
    <s v="Wojcik"/>
    <s v="Aleks"/>
    <n v="8"/>
    <n v="3"/>
    <n v="6"/>
    <n v="4"/>
    <n v="5"/>
    <n v="2"/>
    <n v="8"/>
    <n v="35"/>
    <n v="65"/>
    <n v="30"/>
    <n v="5"/>
    <n v="14.3"/>
    <n v="0"/>
    <n v="10"/>
    <n v="6"/>
    <n v="8"/>
    <n v="0"/>
    <x v="105"/>
  </r>
  <r>
    <s v="Pawelec"/>
    <s v="Jan"/>
    <n v="3"/>
    <n v="6"/>
    <n v="6"/>
    <n v="3"/>
    <n v="4"/>
    <n v="5"/>
    <n v="35"/>
    <n v="1"/>
    <n v="100"/>
    <n v="65"/>
    <n v="86"/>
    <n v="28.7"/>
    <n v="2"/>
    <n v="10"/>
    <n v="4"/>
    <n v="6"/>
    <n v="8"/>
    <x v="106"/>
  </r>
  <r>
    <s v="Micun"/>
    <s v="Krzysztof"/>
    <n v="8"/>
    <n v="3"/>
    <n v="2"/>
    <n v="3"/>
    <n v="5"/>
    <n v="5"/>
    <n v="31"/>
    <n v="75"/>
    <n v="10"/>
    <n v="37"/>
    <n v="48"/>
    <n v="20.100000000000001"/>
    <n v="0"/>
    <n v="0"/>
    <n v="4"/>
    <n v="8"/>
    <n v="8"/>
    <x v="107"/>
  </r>
  <r>
    <s v="Jablonski"/>
    <s v="Nikodem"/>
    <n v="4"/>
    <n v="3"/>
    <n v="4"/>
    <n v="2"/>
    <n v="5"/>
    <n v="6"/>
    <n v="53"/>
    <n v="74"/>
    <n v="66"/>
    <n v="37"/>
    <n v="55"/>
    <n v="28.5"/>
    <n v="0"/>
    <n v="6"/>
    <n v="0"/>
    <n v="8"/>
    <n v="10"/>
    <x v="10"/>
  </r>
  <r>
    <s v="Kwidczynska"/>
    <s v="Maja"/>
    <n v="4"/>
    <n v="6"/>
    <n v="5"/>
    <n v="3"/>
    <n v="4"/>
    <n v="4"/>
    <n v="43"/>
    <n v="49"/>
    <n v="12"/>
    <n v="36"/>
    <n v="87"/>
    <n v="22.7"/>
    <n v="2"/>
    <n v="8"/>
    <n v="4"/>
    <n v="6"/>
    <n v="6"/>
    <x v="73"/>
  </r>
  <r>
    <s v="Leoniuk"/>
    <s v="Marcel"/>
    <n v="4"/>
    <n v="4"/>
    <n v="6"/>
    <n v="2"/>
    <n v="5"/>
    <n v="2"/>
    <n v="60"/>
    <n v="75"/>
    <n v="10"/>
    <n v="59"/>
    <n v="5"/>
    <n v="20.9"/>
    <n v="0"/>
    <n v="10"/>
    <n v="0"/>
    <n v="8"/>
    <n v="0"/>
    <x v="108"/>
  </r>
  <r>
    <s v="Tomaszewska"/>
    <s v="Anna"/>
    <n v="7"/>
    <n v="6"/>
    <n v="4"/>
    <n v="2"/>
    <n v="2"/>
    <n v="3"/>
    <n v="89"/>
    <n v="29"/>
    <n v="58"/>
    <n v="19"/>
    <n v="97"/>
    <n v="29.2"/>
    <n v="2"/>
    <n v="6"/>
    <n v="0"/>
    <n v="0"/>
    <n v="4"/>
    <x v="109"/>
  </r>
  <r>
    <s v="Kurasik"/>
    <s v="Marcin"/>
    <n v="5"/>
    <n v="6"/>
    <n v="5"/>
    <n v="3"/>
    <n v="5"/>
    <n v="3"/>
    <n v="61"/>
    <n v="95"/>
    <n v="36"/>
    <n v="86"/>
    <n v="36"/>
    <n v="31.4"/>
    <n v="2"/>
    <n v="8"/>
    <n v="4"/>
    <n v="8"/>
    <n v="4"/>
    <x v="110"/>
  </r>
  <r>
    <s v="Grzsdzielska"/>
    <s v="Nina"/>
    <n v="7"/>
    <n v="6"/>
    <n v="2"/>
    <n v="3"/>
    <n v="3"/>
    <n v="2"/>
    <n v="2"/>
    <n v="9"/>
    <n v="56"/>
    <n v="86"/>
    <n v="71"/>
    <n v="22.4"/>
    <n v="2"/>
    <n v="0"/>
    <n v="4"/>
    <n v="4"/>
    <n v="0"/>
    <x v="111"/>
  </r>
  <r>
    <s v="Krynicki"/>
    <s v="Mateusz"/>
    <n v="6"/>
    <n v="2"/>
    <n v="4"/>
    <n v="5"/>
    <n v="6"/>
    <n v="4"/>
    <n v="21"/>
    <n v="73"/>
    <n v="39"/>
    <n v="28"/>
    <n v="25"/>
    <n v="18.600000000000001"/>
    <n v="0"/>
    <n v="6"/>
    <n v="8"/>
    <n v="10"/>
    <n v="6"/>
    <x v="112"/>
  </r>
  <r>
    <s v="Miszkin"/>
    <s v="Lena"/>
    <n v="0"/>
    <n v="5"/>
    <n v="2"/>
    <n v="4"/>
    <n v="3"/>
    <n v="3"/>
    <n v="52"/>
    <n v="74"/>
    <n v="79"/>
    <n v="92"/>
    <n v="69"/>
    <n v="36.6"/>
    <n v="0"/>
    <n v="0"/>
    <n v="6"/>
    <n v="4"/>
    <n v="4"/>
    <x v="113"/>
  </r>
  <r>
    <s v="Wilk"/>
    <s v="Amelia"/>
    <n v="1"/>
    <n v="2"/>
    <n v="2"/>
    <n v="4"/>
    <n v="5"/>
    <n v="3"/>
    <n v="97"/>
    <n v="51"/>
    <n v="38"/>
    <n v="17"/>
    <n v="5"/>
    <n v="20.8"/>
    <n v="0"/>
    <n v="0"/>
    <n v="6"/>
    <n v="8"/>
    <n v="4"/>
    <x v="114"/>
  </r>
  <r>
    <s v="Gibas"/>
    <s v="Patryk"/>
    <n v="3"/>
    <n v="3"/>
    <n v="2"/>
    <n v="5"/>
    <n v="3"/>
    <n v="5"/>
    <n v="68"/>
    <n v="38"/>
    <n v="31"/>
    <n v="14"/>
    <n v="54"/>
    <n v="20.5"/>
    <n v="0"/>
    <n v="0"/>
    <n v="8"/>
    <n v="4"/>
    <n v="8"/>
    <x v="115"/>
  </r>
  <r>
    <s v="Nowakowska"/>
    <s v="Kornelia"/>
    <n v="7"/>
    <n v="6"/>
    <n v="2"/>
    <n v="5"/>
    <n v="6"/>
    <n v="5"/>
    <n v="19"/>
    <n v="56"/>
    <n v="50"/>
    <n v="43"/>
    <n v="66"/>
    <n v="23.4"/>
    <n v="2"/>
    <n v="0"/>
    <n v="8"/>
    <n v="10"/>
    <n v="8"/>
    <x v="116"/>
  </r>
  <r>
    <s v="Broszkow"/>
    <s v="Zofia"/>
    <n v="6"/>
    <n v="6"/>
    <n v="5"/>
    <n v="3"/>
    <n v="2"/>
    <n v="3"/>
    <n v="16"/>
    <n v="95"/>
    <n v="97"/>
    <n v="62"/>
    <n v="46"/>
    <n v="31.6"/>
    <n v="2"/>
    <n v="8"/>
    <n v="4"/>
    <n v="0"/>
    <n v="4"/>
    <x v="28"/>
  </r>
  <r>
    <s v="Jama"/>
    <s v="Nikodem"/>
    <n v="6"/>
    <n v="5"/>
    <n v="3"/>
    <n v="2"/>
    <n v="3"/>
    <n v="5"/>
    <n v="55"/>
    <n v="2"/>
    <n v="64"/>
    <n v="13"/>
    <n v="72"/>
    <n v="20.6"/>
    <n v="0"/>
    <n v="4"/>
    <n v="0"/>
    <n v="4"/>
    <n v="8"/>
    <x v="74"/>
  </r>
  <r>
    <s v="Chojnacki"/>
    <s v="Jacek"/>
    <n v="6"/>
    <n v="2"/>
    <n v="4"/>
    <n v="3"/>
    <n v="3"/>
    <n v="2"/>
    <n v="54"/>
    <n v="83"/>
    <n v="36"/>
    <n v="27"/>
    <n v="21"/>
    <n v="22.1"/>
    <n v="0"/>
    <n v="6"/>
    <n v="4"/>
    <n v="4"/>
    <n v="0"/>
    <x v="117"/>
  </r>
  <r>
    <s v="Klebba"/>
    <s v="Michalina"/>
    <n v="1"/>
    <n v="5"/>
    <n v="2"/>
    <n v="2"/>
    <n v="4"/>
    <n v="5"/>
    <n v="19"/>
    <n v="92"/>
    <n v="24"/>
    <n v="32"/>
    <n v="91"/>
    <n v="25.8"/>
    <n v="0"/>
    <n v="0"/>
    <n v="0"/>
    <n v="6"/>
    <n v="8"/>
    <x v="118"/>
  </r>
  <r>
    <s v="Tomczyk"/>
    <s v="Bruno"/>
    <n v="7"/>
    <n v="3"/>
    <n v="2"/>
    <n v="3"/>
    <n v="5"/>
    <n v="6"/>
    <n v="25"/>
    <n v="14"/>
    <n v="19"/>
    <n v="95"/>
    <n v="91"/>
    <n v="24.4"/>
    <n v="0"/>
    <n v="0"/>
    <n v="4"/>
    <n v="8"/>
    <n v="10"/>
    <x v="119"/>
  </r>
  <r>
    <s v="Wojciechowski"/>
    <s v="Aleksander"/>
    <n v="8"/>
    <n v="4"/>
    <n v="3"/>
    <n v="2"/>
    <n v="3"/>
    <n v="4"/>
    <n v="37"/>
    <n v="69"/>
    <n v="12"/>
    <n v="17"/>
    <n v="48"/>
    <n v="18.3"/>
    <n v="0"/>
    <n v="4"/>
    <n v="0"/>
    <n v="4"/>
    <n v="6"/>
    <x v="120"/>
  </r>
  <r>
    <s v="Glac"/>
    <s v="Patryk"/>
    <n v="3"/>
    <n v="6"/>
    <n v="6"/>
    <n v="6"/>
    <n v="3"/>
    <n v="4"/>
    <n v="79"/>
    <n v="23"/>
    <n v="17"/>
    <n v="99"/>
    <n v="29"/>
    <n v="24.7"/>
    <n v="2"/>
    <n v="10"/>
    <n v="10"/>
    <n v="4"/>
    <n v="6"/>
    <x v="91"/>
  </r>
  <r>
    <s v="Lewita"/>
    <s v="Maksymilian"/>
    <n v="4"/>
    <n v="5"/>
    <n v="2"/>
    <n v="5"/>
    <n v="4"/>
    <n v="3"/>
    <n v="41"/>
    <n v="64"/>
    <n v="91"/>
    <n v="82"/>
    <n v="100"/>
    <n v="37.799999999999997"/>
    <n v="0"/>
    <n v="0"/>
    <n v="8"/>
    <n v="6"/>
    <n v="4"/>
    <x v="121"/>
  </r>
  <r>
    <s v="Kurowska"/>
    <s v="Maja"/>
    <n v="5"/>
    <n v="4"/>
    <n v="5"/>
    <n v="2"/>
    <n v="3"/>
    <n v="2"/>
    <n v="87"/>
    <n v="45"/>
    <n v="47"/>
    <n v="75"/>
    <n v="51"/>
    <n v="30.5"/>
    <n v="0"/>
    <n v="8"/>
    <n v="0"/>
    <n v="4"/>
    <n v="0"/>
    <x v="23"/>
  </r>
  <r>
    <s v="Lutczyk"/>
    <s v="Maciej"/>
    <n v="8"/>
    <n v="3"/>
    <n v="6"/>
    <n v="3"/>
    <n v="6"/>
    <n v="2"/>
    <n v="84"/>
    <n v="77"/>
    <n v="71"/>
    <n v="71"/>
    <n v="9"/>
    <n v="31.2"/>
    <n v="0"/>
    <n v="10"/>
    <n v="4"/>
    <n v="10"/>
    <n v="0"/>
    <x v="11"/>
  </r>
  <r>
    <s v="Laskowski"/>
    <s v="Maciej"/>
    <n v="1"/>
    <n v="2"/>
    <n v="4"/>
    <n v="4"/>
    <n v="5"/>
    <n v="5"/>
    <n v="20"/>
    <n v="93"/>
    <n v="68"/>
    <n v="58"/>
    <n v="23"/>
    <n v="26.2"/>
    <n v="0"/>
    <n v="6"/>
    <n v="6"/>
    <n v="8"/>
    <n v="8"/>
    <x v="9"/>
  </r>
  <r>
    <s v="Adamczyk"/>
    <s v="Zuzanna"/>
    <n v="7"/>
    <n v="5"/>
    <n v="6"/>
    <n v="6"/>
    <n v="2"/>
    <n v="5"/>
    <n v="80"/>
    <n v="90"/>
    <n v="62"/>
    <n v="97"/>
    <n v="3"/>
    <n v="33.200000000000003"/>
    <n v="0"/>
    <n v="10"/>
    <n v="10"/>
    <n v="0"/>
    <n v="8"/>
    <x v="63"/>
  </r>
  <r>
    <s v="Wolski"/>
    <s v="Aleksander"/>
    <n v="6"/>
    <n v="6"/>
    <n v="6"/>
    <n v="4"/>
    <n v="4"/>
    <n v="5"/>
    <n v="77"/>
    <n v="40"/>
    <n v="93"/>
    <n v="80"/>
    <n v="71"/>
    <n v="36.1"/>
    <n v="2"/>
    <n v="10"/>
    <n v="6"/>
    <n v="6"/>
    <n v="8"/>
    <x v="122"/>
  </r>
  <r>
    <s v="Dsbrowa"/>
    <s v="Szymon"/>
    <n v="4"/>
    <n v="6"/>
    <n v="5"/>
    <n v="3"/>
    <n v="5"/>
    <n v="4"/>
    <n v="65"/>
    <n v="34"/>
    <n v="51"/>
    <n v="38"/>
    <n v="65"/>
    <n v="25.3"/>
    <n v="2"/>
    <n v="8"/>
    <n v="4"/>
    <n v="8"/>
    <n v="6"/>
    <x v="123"/>
  </r>
  <r>
    <s v="Jackowska"/>
    <s v="Natasza"/>
    <n v="0"/>
    <n v="6"/>
    <n v="4"/>
    <n v="3"/>
    <n v="3"/>
    <n v="2"/>
    <n v="62"/>
    <n v="62"/>
    <n v="86"/>
    <n v="10"/>
    <n v="2"/>
    <n v="22.2"/>
    <n v="2"/>
    <n v="6"/>
    <n v="4"/>
    <n v="4"/>
    <n v="0"/>
    <x v="124"/>
  </r>
  <r>
    <s v="Korenkiewicz"/>
    <s v="Marika"/>
    <n v="8"/>
    <n v="5"/>
    <n v="4"/>
    <n v="2"/>
    <n v="4"/>
    <n v="2"/>
    <n v="70"/>
    <n v="4"/>
    <n v="92"/>
    <n v="91"/>
    <n v="21"/>
    <n v="27.8"/>
    <n v="0"/>
    <n v="6"/>
    <n v="0"/>
    <n v="6"/>
    <n v="0"/>
    <x v="125"/>
  </r>
  <r>
    <s v="Iwanowski"/>
    <s v="Olaf"/>
    <n v="1"/>
    <n v="2"/>
    <n v="6"/>
    <n v="5"/>
    <n v="6"/>
    <n v="4"/>
    <n v="66"/>
    <n v="78"/>
    <n v="26"/>
    <n v="98"/>
    <n v="56"/>
    <n v="32.4"/>
    <n v="0"/>
    <n v="10"/>
    <n v="8"/>
    <n v="10"/>
    <n v="6"/>
    <x v="126"/>
  </r>
  <r>
    <s v="Arendt"/>
    <s v="Wojciech"/>
    <n v="3"/>
    <n v="4"/>
    <n v="6"/>
    <n v="2"/>
    <n v="2"/>
    <n v="5"/>
    <n v="54"/>
    <n v="12"/>
    <n v="13"/>
    <n v="21"/>
    <n v="24"/>
    <n v="12.4"/>
    <n v="0"/>
    <n v="10"/>
    <n v="0"/>
    <n v="0"/>
    <n v="8"/>
    <x v="127"/>
  </r>
  <r>
    <s v="Tarkowska"/>
    <s v="Antonina"/>
    <n v="6"/>
    <n v="2"/>
    <n v="3"/>
    <n v="3"/>
    <n v="3"/>
    <n v="6"/>
    <n v="27"/>
    <n v="2"/>
    <n v="84"/>
    <n v="100"/>
    <n v="27"/>
    <n v="24"/>
    <n v="0"/>
    <n v="4"/>
    <n v="4"/>
    <n v="4"/>
    <n v="10"/>
    <x v="128"/>
  </r>
  <r>
    <s v="Murczynska"/>
    <s v="Laura"/>
    <n v="1"/>
    <n v="4"/>
    <n v="6"/>
    <n v="6"/>
    <n v="2"/>
    <n v="3"/>
    <n v="43"/>
    <n v="77"/>
    <n v="31"/>
    <n v="88"/>
    <n v="67"/>
    <n v="30.6"/>
    <n v="0"/>
    <n v="10"/>
    <n v="10"/>
    <n v="0"/>
    <n v="4"/>
    <x v="28"/>
  </r>
  <r>
    <s v="Kado"/>
    <s v="Monika"/>
    <n v="3"/>
    <n v="6"/>
    <n v="6"/>
    <n v="4"/>
    <n v="3"/>
    <n v="6"/>
    <n v="63"/>
    <n v="36"/>
    <n v="68"/>
    <n v="19"/>
    <n v="39"/>
    <n v="22.5"/>
    <n v="2"/>
    <n v="10"/>
    <n v="6"/>
    <n v="4"/>
    <n v="10"/>
    <x v="129"/>
  </r>
  <r>
    <s v="Wieczerzak"/>
    <s v="Amelia"/>
    <n v="1"/>
    <n v="2"/>
    <n v="6"/>
    <n v="4"/>
    <n v="2"/>
    <n v="2"/>
    <n v="32"/>
    <n v="18"/>
    <n v="1"/>
    <n v="56"/>
    <n v="7"/>
    <n v="11.4"/>
    <n v="0"/>
    <n v="10"/>
    <n v="6"/>
    <n v="0"/>
    <n v="0"/>
    <x v="130"/>
  </r>
  <r>
    <s v="Jakudczyk"/>
    <s v="Nikodem"/>
    <n v="4"/>
    <n v="3"/>
    <n v="3"/>
    <n v="2"/>
    <n v="6"/>
    <n v="2"/>
    <n v="60"/>
    <n v="64"/>
    <n v="100"/>
    <n v="38"/>
    <n v="70"/>
    <n v="33.200000000000003"/>
    <n v="0"/>
    <n v="4"/>
    <n v="0"/>
    <n v="10"/>
    <n v="0"/>
    <x v="79"/>
  </r>
  <r>
    <s v="Gryniewicz"/>
    <s v="Oliwier"/>
    <n v="0"/>
    <n v="6"/>
    <n v="6"/>
    <n v="5"/>
    <n v="3"/>
    <n v="2"/>
    <n v="39"/>
    <n v="66"/>
    <n v="84"/>
    <n v="47"/>
    <n v="21"/>
    <n v="25.7"/>
    <n v="2"/>
    <n v="10"/>
    <n v="8"/>
    <n v="4"/>
    <n v="0"/>
    <x v="131"/>
  </r>
  <r>
    <s v="Kaliszuk"/>
    <s v="Mikolaj"/>
    <n v="2"/>
    <n v="2"/>
    <n v="5"/>
    <n v="2"/>
    <n v="3"/>
    <n v="3"/>
    <n v="11"/>
    <n v="88"/>
    <n v="90"/>
    <n v="20"/>
    <n v="65"/>
    <n v="27.4"/>
    <n v="0"/>
    <n v="8"/>
    <n v="0"/>
    <n v="4"/>
    <n v="4"/>
    <x v="13"/>
  </r>
  <r>
    <s v="Majtas"/>
    <s v="Lucja"/>
    <n v="2"/>
    <n v="5"/>
    <n v="5"/>
    <n v="2"/>
    <n v="6"/>
    <n v="2"/>
    <n v="79"/>
    <n v="66"/>
    <n v="91"/>
    <n v="30"/>
    <n v="90"/>
    <n v="35.6"/>
    <n v="0"/>
    <n v="8"/>
    <n v="0"/>
    <n v="10"/>
    <n v="0"/>
    <x v="28"/>
  </r>
  <r>
    <s v="Grzesiak"/>
    <s v="Nina"/>
    <n v="5"/>
    <n v="3"/>
    <n v="6"/>
    <n v="3"/>
    <n v="3"/>
    <n v="5"/>
    <n v="15"/>
    <n v="21"/>
    <n v="66"/>
    <n v="55"/>
    <n v="90"/>
    <n v="24.7"/>
    <n v="0"/>
    <n v="10"/>
    <n v="4"/>
    <n v="4"/>
    <n v="8"/>
    <x v="132"/>
  </r>
  <r>
    <s v="Freda"/>
    <s v="Piotr"/>
    <n v="4"/>
    <n v="3"/>
    <n v="6"/>
    <n v="6"/>
    <n v="4"/>
    <n v="4"/>
    <n v="15"/>
    <n v="36"/>
    <n v="51"/>
    <n v="10"/>
    <n v="68"/>
    <n v="18"/>
    <n v="0"/>
    <n v="10"/>
    <n v="10"/>
    <n v="6"/>
    <n v="6"/>
    <x v="69"/>
  </r>
  <r>
    <s v="Janczynski"/>
    <s v="Nikodem"/>
    <n v="5"/>
    <n v="5"/>
    <n v="6"/>
    <n v="6"/>
    <n v="6"/>
    <n v="6"/>
    <n v="63"/>
    <n v="88"/>
    <n v="72"/>
    <n v="90"/>
    <n v="83"/>
    <n v="39.6"/>
    <n v="0"/>
    <n v="10"/>
    <n v="10"/>
    <n v="10"/>
    <n v="10"/>
    <x v="133"/>
  </r>
  <r>
    <s v="Kossakowska"/>
    <s v="Marika"/>
    <n v="8"/>
    <n v="3"/>
    <n v="5"/>
    <n v="5"/>
    <n v="5"/>
    <n v="6"/>
    <n v="55"/>
    <n v="10"/>
    <n v="80"/>
    <n v="8"/>
    <n v="78"/>
    <n v="23.1"/>
    <n v="0"/>
    <n v="8"/>
    <n v="8"/>
    <n v="8"/>
    <n v="10"/>
    <x v="134"/>
  </r>
  <r>
    <s v="Korda"/>
    <s v="Mateusz"/>
    <n v="7"/>
    <n v="3"/>
    <n v="5"/>
    <n v="4"/>
    <n v="5"/>
    <n v="6"/>
    <n v="24"/>
    <n v="82"/>
    <n v="37"/>
    <n v="7"/>
    <n v="12"/>
    <n v="16.2"/>
    <n v="0"/>
    <n v="8"/>
    <n v="6"/>
    <n v="8"/>
    <n v="10"/>
    <x v="9"/>
  </r>
  <r>
    <s v="Klukowska"/>
    <s v="Matylda"/>
    <n v="0"/>
    <n v="2"/>
    <n v="3"/>
    <n v="4"/>
    <n v="6"/>
    <n v="6"/>
    <n v="19"/>
    <n v="82"/>
    <n v="75"/>
    <n v="35"/>
    <n v="75"/>
    <n v="28.6"/>
    <n v="0"/>
    <n v="4"/>
    <n v="6"/>
    <n v="10"/>
    <n v="10"/>
    <x v="135"/>
  </r>
  <r>
    <s v="Araucz"/>
    <s v="Zuzanna"/>
    <n v="5"/>
    <n v="3"/>
    <n v="5"/>
    <n v="3"/>
    <n v="3"/>
    <n v="2"/>
    <n v="33"/>
    <n v="10"/>
    <n v="92"/>
    <n v="74"/>
    <n v="79"/>
    <n v="28.8"/>
    <n v="0"/>
    <n v="8"/>
    <n v="4"/>
    <n v="4"/>
    <n v="0"/>
    <x v="18"/>
  </r>
  <r>
    <s v="Kuban"/>
    <s v="Maja"/>
    <n v="4"/>
    <n v="5"/>
    <n v="5"/>
    <n v="3"/>
    <n v="4"/>
    <n v="4"/>
    <n v="94"/>
    <n v="21"/>
    <n v="58"/>
    <n v="60"/>
    <n v="36"/>
    <n v="26.9"/>
    <n v="0"/>
    <n v="8"/>
    <n v="4"/>
    <n v="6"/>
    <n v="6"/>
    <x v="95"/>
  </r>
  <r>
    <s v="Rutkowski"/>
    <s v="Igor"/>
    <n v="1"/>
    <n v="2"/>
    <n v="6"/>
    <n v="4"/>
    <n v="6"/>
    <n v="5"/>
    <n v="5"/>
    <n v="79"/>
    <n v="31"/>
    <n v="60"/>
    <n v="44"/>
    <n v="21.9"/>
    <n v="0"/>
    <n v="10"/>
    <n v="6"/>
    <n v="10"/>
    <n v="8"/>
    <x v="136"/>
  </r>
  <r>
    <s v="MaźNiewski"/>
    <s v="Krzysztof"/>
    <n v="0"/>
    <n v="4"/>
    <n v="4"/>
    <n v="6"/>
    <n v="4"/>
    <n v="4"/>
    <n v="60"/>
    <n v="36"/>
    <n v="6"/>
    <n v="48"/>
    <n v="31"/>
    <n v="18.100000000000001"/>
    <n v="0"/>
    <n v="6"/>
    <n v="10"/>
    <n v="6"/>
    <n v="6"/>
    <x v="104"/>
  </r>
  <r>
    <s v="Pawlak"/>
    <s v="Jan"/>
    <n v="6"/>
    <n v="3"/>
    <n v="2"/>
    <n v="2"/>
    <n v="6"/>
    <n v="6"/>
    <n v="47"/>
    <n v="36"/>
    <n v="64"/>
    <n v="67"/>
    <n v="13"/>
    <n v="22.7"/>
    <n v="0"/>
    <n v="0"/>
    <n v="0"/>
    <n v="10"/>
    <n v="10"/>
    <x v="25"/>
  </r>
  <r>
    <s v="Zasowska"/>
    <s v="Agnieszka"/>
    <n v="0"/>
    <n v="5"/>
    <n v="5"/>
    <n v="3"/>
    <n v="3"/>
    <n v="4"/>
    <n v="92"/>
    <n v="58"/>
    <n v="73"/>
    <n v="53"/>
    <n v="68"/>
    <n v="34.4"/>
    <n v="0"/>
    <n v="8"/>
    <n v="4"/>
    <n v="4"/>
    <n v="6"/>
    <x v="48"/>
  </r>
  <r>
    <s v="Korkosz"/>
    <s v="Mateusz"/>
    <n v="3"/>
    <n v="5"/>
    <n v="4"/>
    <n v="6"/>
    <n v="6"/>
    <n v="4"/>
    <n v="70"/>
    <n v="3"/>
    <n v="92"/>
    <n v="40"/>
    <n v="41"/>
    <n v="24.6"/>
    <n v="0"/>
    <n v="6"/>
    <n v="10"/>
    <n v="10"/>
    <n v="6"/>
    <x v="137"/>
  </r>
  <r>
    <s v="Olczak"/>
    <s v="Kacper"/>
    <n v="5"/>
    <n v="2"/>
    <n v="4"/>
    <n v="6"/>
    <n v="5"/>
    <n v="3"/>
    <n v="78"/>
    <n v="78"/>
    <n v="90"/>
    <n v="83"/>
    <n v="63"/>
    <n v="39.200000000000003"/>
    <n v="0"/>
    <n v="6"/>
    <n v="10"/>
    <n v="8"/>
    <n v="4"/>
    <x v="138"/>
  </r>
  <r>
    <s v="Kaminski"/>
    <s v="Mikolaj"/>
    <n v="0"/>
    <n v="6"/>
    <n v="5"/>
    <n v="6"/>
    <n v="6"/>
    <n v="6"/>
    <n v="43"/>
    <n v="3"/>
    <n v="56"/>
    <n v="52"/>
    <n v="41"/>
    <n v="19.5"/>
    <n v="2"/>
    <n v="8"/>
    <n v="10"/>
    <n v="10"/>
    <n v="10"/>
    <x v="98"/>
  </r>
  <r>
    <s v="Wlodarczyk"/>
    <s v="Alicja"/>
    <n v="1"/>
    <n v="4"/>
    <n v="4"/>
    <n v="3"/>
    <n v="6"/>
    <n v="6"/>
    <n v="33"/>
    <n v="38"/>
    <n v="27"/>
    <n v="60"/>
    <n v="80"/>
    <n v="23.8"/>
    <n v="0"/>
    <n v="6"/>
    <n v="4"/>
    <n v="10"/>
    <n v="10"/>
    <x v="139"/>
  </r>
  <r>
    <s v="Grubba"/>
    <s v="Oskar"/>
    <n v="5"/>
    <n v="6"/>
    <n v="2"/>
    <n v="5"/>
    <n v="5"/>
    <n v="5"/>
    <n v="80"/>
    <n v="54"/>
    <n v="22"/>
    <n v="26"/>
    <n v="62"/>
    <n v="24.4"/>
    <n v="2"/>
    <n v="0"/>
    <n v="8"/>
    <n v="8"/>
    <n v="8"/>
    <x v="140"/>
  </r>
  <r>
    <s v="Ligman"/>
    <s v="Maksymilian"/>
    <n v="6"/>
    <n v="6"/>
    <n v="2"/>
    <n v="4"/>
    <n v="5"/>
    <n v="2"/>
    <n v="34"/>
    <n v="92"/>
    <n v="51"/>
    <n v="32"/>
    <n v="80"/>
    <n v="28.9"/>
    <n v="2"/>
    <n v="0"/>
    <n v="6"/>
    <n v="8"/>
    <n v="0"/>
    <x v="141"/>
  </r>
  <r>
    <s v="Filbrandt"/>
    <s v="Piotr"/>
    <n v="8"/>
    <n v="2"/>
    <n v="4"/>
    <n v="2"/>
    <n v="6"/>
    <n v="5"/>
    <n v="17"/>
    <n v="29"/>
    <n v="83"/>
    <n v="9"/>
    <n v="54"/>
    <n v="19.2"/>
    <n v="0"/>
    <n v="6"/>
    <n v="0"/>
    <n v="10"/>
    <n v="8"/>
    <x v="79"/>
  </r>
  <r>
    <s v="Formela"/>
    <s v="Piotr"/>
    <n v="1"/>
    <n v="5"/>
    <n v="6"/>
    <n v="4"/>
    <n v="3"/>
    <n v="2"/>
    <n v="14"/>
    <n v="49"/>
    <n v="64"/>
    <n v="36"/>
    <n v="2"/>
    <n v="16.5"/>
    <n v="0"/>
    <n v="10"/>
    <n v="6"/>
    <n v="4"/>
    <n v="0"/>
    <x v="142"/>
  </r>
  <r>
    <s v="Dľbrowski"/>
    <s v="Szymon"/>
    <n v="6"/>
    <n v="6"/>
    <n v="3"/>
    <n v="6"/>
    <n v="2"/>
    <n v="3"/>
    <n v="27"/>
    <n v="64"/>
    <n v="47"/>
    <n v="11"/>
    <n v="24"/>
    <n v="17.3"/>
    <n v="2"/>
    <n v="4"/>
    <n v="10"/>
    <n v="0"/>
    <n v="4"/>
    <x v="19"/>
  </r>
  <r>
    <s v="Rowinski"/>
    <s v="Jacek"/>
    <n v="3"/>
    <n v="5"/>
    <n v="3"/>
    <n v="2"/>
    <n v="6"/>
    <n v="6"/>
    <n v="77"/>
    <n v="9"/>
    <n v="73"/>
    <n v="35"/>
    <n v="96"/>
    <n v="29"/>
    <n v="0"/>
    <n v="4"/>
    <n v="0"/>
    <n v="10"/>
    <n v="10"/>
    <x v="143"/>
  </r>
  <r>
    <s v="Szymanska"/>
    <s v="Ariuna"/>
    <n v="2"/>
    <n v="5"/>
    <n v="4"/>
    <n v="4"/>
    <n v="2"/>
    <n v="5"/>
    <n v="46"/>
    <n v="15"/>
    <n v="67"/>
    <n v="56"/>
    <n v="9"/>
    <n v="19.3"/>
    <n v="0"/>
    <n v="6"/>
    <n v="6"/>
    <n v="0"/>
    <n v="8"/>
    <x v="144"/>
  </r>
  <r>
    <s v="Gozdalik"/>
    <s v="Oliwia"/>
    <n v="3"/>
    <n v="4"/>
    <n v="6"/>
    <n v="3"/>
    <n v="2"/>
    <n v="2"/>
    <n v="79"/>
    <n v="70"/>
    <n v="42"/>
    <n v="36"/>
    <n v="76"/>
    <n v="30.3"/>
    <n v="0"/>
    <n v="10"/>
    <n v="4"/>
    <n v="0"/>
    <n v="0"/>
    <x v="145"/>
  </r>
  <r>
    <s v="Pinker"/>
    <s v="Jan"/>
    <n v="3"/>
    <n v="6"/>
    <n v="3"/>
    <n v="6"/>
    <n v="2"/>
    <n v="5"/>
    <n v="25"/>
    <n v="78"/>
    <n v="36"/>
    <n v="67"/>
    <n v="37"/>
    <n v="24.3"/>
    <n v="2"/>
    <n v="4"/>
    <n v="10"/>
    <n v="0"/>
    <n v="8"/>
    <x v="146"/>
  </r>
  <r>
    <s v="Jaglowski"/>
    <s v="Nikodem"/>
    <n v="4"/>
    <n v="5"/>
    <n v="4"/>
    <n v="6"/>
    <n v="5"/>
    <n v="2"/>
    <n v="53"/>
    <n v="61"/>
    <n v="85"/>
    <n v="8"/>
    <n v="76"/>
    <n v="28.3"/>
    <n v="0"/>
    <n v="6"/>
    <n v="10"/>
    <n v="8"/>
    <n v="0"/>
    <x v="72"/>
  </r>
  <r>
    <s v="Kossakowska"/>
    <s v="Marika"/>
    <n v="7"/>
    <n v="2"/>
    <n v="4"/>
    <n v="3"/>
    <n v="6"/>
    <n v="3"/>
    <n v="13"/>
    <n v="89"/>
    <n v="20"/>
    <n v="2"/>
    <n v="36"/>
    <n v="16"/>
    <n v="0"/>
    <n v="6"/>
    <n v="4"/>
    <n v="10"/>
    <n v="4"/>
    <x v="147"/>
  </r>
  <r>
    <s v="Wendt"/>
    <s v="Amelia"/>
    <n v="3"/>
    <n v="5"/>
    <n v="5"/>
    <n v="2"/>
    <n v="5"/>
    <n v="2"/>
    <n v="25"/>
    <n v="46"/>
    <n v="91"/>
    <n v="75"/>
    <n v="91"/>
    <n v="32.799999999999997"/>
    <n v="0"/>
    <n v="8"/>
    <n v="0"/>
    <n v="8"/>
    <n v="0"/>
    <x v="70"/>
  </r>
  <r>
    <s v="Obarowska"/>
    <s v="Kornelia"/>
    <n v="7"/>
    <n v="6"/>
    <n v="4"/>
    <n v="5"/>
    <n v="4"/>
    <n v="6"/>
    <n v="52"/>
    <n v="32"/>
    <n v="57"/>
    <n v="58"/>
    <n v="67"/>
    <n v="26.6"/>
    <n v="2"/>
    <n v="6"/>
    <n v="8"/>
    <n v="6"/>
    <n v="10"/>
    <x v="76"/>
  </r>
  <r>
    <s v="Baranowska"/>
    <s v="Zuzanna"/>
    <n v="7"/>
    <n v="6"/>
    <n v="4"/>
    <n v="6"/>
    <n v="6"/>
    <n v="5"/>
    <n v="85"/>
    <n v="37"/>
    <n v="73"/>
    <n v="73"/>
    <n v="19"/>
    <n v="28.7"/>
    <n v="2"/>
    <n v="6"/>
    <n v="10"/>
    <n v="10"/>
    <n v="8"/>
    <x v="148"/>
  </r>
  <r>
    <s v="Bonislawska"/>
    <s v="Monika"/>
    <n v="8"/>
    <n v="3"/>
    <n v="3"/>
    <n v="4"/>
    <n v="3"/>
    <n v="5"/>
    <n v="96"/>
    <n v="17"/>
    <n v="94"/>
    <n v="90"/>
    <n v="1"/>
    <n v="29.8"/>
    <n v="0"/>
    <n v="4"/>
    <n v="6"/>
    <n v="4"/>
    <n v="8"/>
    <x v="121"/>
  </r>
  <r>
    <s v="JoźWiak"/>
    <s v="Mikolaj"/>
    <n v="2"/>
    <n v="3"/>
    <n v="6"/>
    <n v="4"/>
    <n v="5"/>
    <n v="6"/>
    <n v="68"/>
    <n v="10"/>
    <n v="64"/>
    <n v="85"/>
    <n v="26"/>
    <n v="25.3"/>
    <n v="0"/>
    <n v="10"/>
    <n v="6"/>
    <n v="8"/>
    <n v="10"/>
    <x v="149"/>
  </r>
  <r>
    <s v="Wejner"/>
    <s v="Amelia"/>
    <n v="7"/>
    <n v="2"/>
    <n v="2"/>
    <n v="6"/>
    <n v="5"/>
    <n v="3"/>
    <n v="45"/>
    <n v="81"/>
    <n v="28"/>
    <n v="11"/>
    <n v="25"/>
    <n v="19"/>
    <n v="0"/>
    <n v="0"/>
    <n v="10"/>
    <n v="8"/>
    <n v="4"/>
    <x v="15"/>
  </r>
  <r>
    <s v="Wojcicka"/>
    <s v="Alicja"/>
    <n v="3"/>
    <n v="2"/>
    <n v="3"/>
    <n v="2"/>
    <n v="5"/>
    <n v="4"/>
    <n v="85"/>
    <n v="28"/>
    <n v="36"/>
    <n v="9"/>
    <n v="95"/>
    <n v="25.3"/>
    <n v="0"/>
    <n v="4"/>
    <n v="0"/>
    <n v="8"/>
    <n v="6"/>
    <x v="105"/>
  </r>
  <r>
    <s v="Koprowski"/>
    <s v="Maurycy"/>
    <n v="4"/>
    <n v="3"/>
    <n v="6"/>
    <n v="4"/>
    <n v="4"/>
    <n v="3"/>
    <n v="48"/>
    <n v="71"/>
    <n v="40"/>
    <n v="67"/>
    <n v="83"/>
    <n v="30.9"/>
    <n v="0"/>
    <n v="10"/>
    <n v="6"/>
    <n v="6"/>
    <n v="4"/>
    <x v="150"/>
  </r>
  <r>
    <s v="Cicherski"/>
    <s v="Szymon"/>
    <n v="0"/>
    <n v="5"/>
    <n v="6"/>
    <n v="4"/>
    <n v="4"/>
    <n v="5"/>
    <n v="70"/>
    <n v="42"/>
    <n v="47"/>
    <n v="24"/>
    <n v="40"/>
    <n v="22.3"/>
    <n v="0"/>
    <n v="10"/>
    <n v="6"/>
    <n v="6"/>
    <n v="8"/>
    <x v="151"/>
  </r>
  <r>
    <s v="Olitkowska"/>
    <s v="Klaudia"/>
    <n v="8"/>
    <n v="4"/>
    <n v="5"/>
    <n v="4"/>
    <n v="4"/>
    <n v="5"/>
    <n v="83"/>
    <n v="18"/>
    <n v="29"/>
    <n v="17"/>
    <n v="9"/>
    <n v="15.6"/>
    <n v="0"/>
    <n v="8"/>
    <n v="6"/>
    <n v="6"/>
    <n v="8"/>
    <x v="152"/>
  </r>
  <r>
    <s v="Majewski"/>
    <s v="Maciej"/>
    <n v="1"/>
    <n v="6"/>
    <n v="4"/>
    <n v="6"/>
    <n v="3"/>
    <n v="2"/>
    <n v="48"/>
    <n v="65"/>
    <n v="86"/>
    <n v="18"/>
    <n v="88"/>
    <n v="30.5"/>
    <n v="2"/>
    <n v="6"/>
    <n v="10"/>
    <n v="4"/>
    <n v="0"/>
    <x v="65"/>
  </r>
  <r>
    <s v="Podbereski"/>
    <s v="Jakub"/>
    <n v="4"/>
    <n v="5"/>
    <n v="3"/>
    <n v="5"/>
    <n v="5"/>
    <n v="2"/>
    <n v="70"/>
    <n v="20"/>
    <n v="38"/>
    <n v="18"/>
    <n v="65"/>
    <n v="21.1"/>
    <n v="0"/>
    <n v="4"/>
    <n v="8"/>
    <n v="8"/>
    <n v="0"/>
    <x v="153"/>
  </r>
  <r>
    <s v="Wójcik"/>
    <s v="Alan"/>
    <n v="2"/>
    <n v="2"/>
    <n v="6"/>
    <n v="5"/>
    <n v="2"/>
    <n v="6"/>
    <n v="74"/>
    <n v="61"/>
    <n v="24"/>
    <n v="72"/>
    <n v="41"/>
    <n v="27.2"/>
    <n v="0"/>
    <n v="10"/>
    <n v="8"/>
    <n v="0"/>
    <n v="10"/>
    <x v="60"/>
  </r>
  <r>
    <s v="Nowak"/>
    <s v="Latika"/>
    <n v="2"/>
    <n v="2"/>
    <n v="4"/>
    <n v="4"/>
    <n v="4"/>
    <n v="3"/>
    <n v="18"/>
    <n v="50"/>
    <n v="99"/>
    <n v="35"/>
    <n v="8"/>
    <n v="21"/>
    <n v="0"/>
    <n v="6"/>
    <n v="6"/>
    <n v="6"/>
    <n v="4"/>
    <x v="154"/>
  </r>
  <r>
    <s v="Piotrowski"/>
    <s v="Jacek"/>
    <n v="6"/>
    <n v="6"/>
    <n v="4"/>
    <n v="3"/>
    <n v="6"/>
    <n v="2"/>
    <n v="68"/>
    <n v="82"/>
    <n v="74"/>
    <n v="4"/>
    <n v="9"/>
    <n v="23.7"/>
    <n v="2"/>
    <n v="6"/>
    <n v="4"/>
    <n v="10"/>
    <n v="0"/>
    <x v="103"/>
  </r>
  <r>
    <s v="Bialek"/>
    <s v="Zuzanna"/>
    <n v="3"/>
    <n v="4"/>
    <n v="2"/>
    <n v="2"/>
    <n v="6"/>
    <n v="4"/>
    <n v="48"/>
    <n v="56"/>
    <n v="97"/>
    <n v="34"/>
    <n v="50"/>
    <n v="28.5"/>
    <n v="0"/>
    <n v="0"/>
    <n v="0"/>
    <n v="10"/>
    <n v="6"/>
    <x v="23"/>
  </r>
  <r>
    <s v="Galla"/>
    <s v="Paulina"/>
    <n v="2"/>
    <n v="5"/>
    <n v="5"/>
    <n v="5"/>
    <n v="3"/>
    <n v="2"/>
    <n v="69"/>
    <n v="49"/>
    <n v="67"/>
    <n v="20"/>
    <n v="3"/>
    <n v="20.8"/>
    <n v="0"/>
    <n v="8"/>
    <n v="8"/>
    <n v="4"/>
    <n v="0"/>
    <x v="155"/>
  </r>
  <r>
    <s v="Glasmann"/>
    <s v="Paula"/>
    <n v="5"/>
    <n v="2"/>
    <n v="4"/>
    <n v="5"/>
    <n v="6"/>
    <n v="4"/>
    <n v="68"/>
    <n v="37"/>
    <n v="91"/>
    <n v="56"/>
    <n v="46"/>
    <n v="29.8"/>
    <n v="0"/>
    <n v="6"/>
    <n v="8"/>
    <n v="10"/>
    <n v="6"/>
    <x v="156"/>
  </r>
  <r>
    <s v="Aniol"/>
    <s v="Wojciech"/>
    <n v="7"/>
    <n v="2"/>
    <n v="2"/>
    <n v="3"/>
    <n v="6"/>
    <n v="5"/>
    <n v="11"/>
    <n v="6"/>
    <n v="24"/>
    <n v="72"/>
    <n v="17"/>
    <n v="13"/>
    <n v="0"/>
    <n v="0"/>
    <n v="4"/>
    <n v="10"/>
    <n v="8"/>
    <x v="157"/>
  </r>
  <r>
    <s v="Cuper"/>
    <s v="Olga"/>
    <n v="2"/>
    <n v="2"/>
    <n v="6"/>
    <n v="2"/>
    <n v="2"/>
    <n v="4"/>
    <n v="13"/>
    <n v="7"/>
    <n v="71"/>
    <n v="64"/>
    <n v="96"/>
    <n v="25.1"/>
    <n v="0"/>
    <n v="10"/>
    <n v="0"/>
    <n v="0"/>
    <n v="6"/>
    <x v="158"/>
  </r>
  <r>
    <s v="Becla"/>
    <s v="Aleksander"/>
    <n v="8"/>
    <n v="4"/>
    <n v="5"/>
    <n v="5"/>
    <n v="3"/>
    <n v="4"/>
    <n v="92"/>
    <n v="71"/>
    <n v="26"/>
    <n v="42"/>
    <n v="46"/>
    <n v="27.7"/>
    <n v="0"/>
    <n v="8"/>
    <n v="8"/>
    <n v="4"/>
    <n v="6"/>
    <x v="106"/>
  </r>
  <r>
    <s v="Grodzki"/>
    <s v="Oskar"/>
    <n v="5"/>
    <n v="6"/>
    <n v="2"/>
    <n v="6"/>
    <n v="6"/>
    <n v="5"/>
    <n v="79"/>
    <n v="19"/>
    <n v="23"/>
    <n v="18"/>
    <n v="13"/>
    <n v="15.2"/>
    <n v="2"/>
    <n v="0"/>
    <n v="10"/>
    <n v="10"/>
    <n v="8"/>
    <x v="81"/>
  </r>
  <r>
    <s v="Ulwan"/>
    <s v="Anna"/>
    <n v="3"/>
    <n v="2"/>
    <n v="5"/>
    <n v="3"/>
    <n v="5"/>
    <n v="2"/>
    <n v="47"/>
    <n v="7"/>
    <n v="72"/>
    <n v="74"/>
    <n v="85"/>
    <n v="28.5"/>
    <n v="0"/>
    <n v="8"/>
    <n v="4"/>
    <n v="8"/>
    <n v="0"/>
    <x v="159"/>
  </r>
  <r>
    <s v="Goszczynski"/>
    <s v="Patryk"/>
    <n v="1"/>
    <n v="6"/>
    <n v="2"/>
    <n v="5"/>
    <n v="6"/>
    <n v="3"/>
    <n v="74"/>
    <n v="64"/>
    <n v="17"/>
    <n v="76"/>
    <n v="23"/>
    <n v="25.4"/>
    <n v="2"/>
    <n v="0"/>
    <n v="8"/>
    <n v="10"/>
    <n v="4"/>
    <x v="160"/>
  </r>
  <r>
    <s v="Bigos"/>
    <s v="Zosia"/>
    <n v="3"/>
    <n v="4"/>
    <n v="2"/>
    <n v="4"/>
    <n v="5"/>
    <n v="6"/>
    <n v="47"/>
    <n v="80"/>
    <n v="34"/>
    <n v="4"/>
    <n v="81"/>
    <n v="24.6"/>
    <n v="0"/>
    <n v="0"/>
    <n v="6"/>
    <n v="8"/>
    <n v="10"/>
    <x v="152"/>
  </r>
  <r>
    <s v="Waclawski"/>
    <s v="Bartosz"/>
    <n v="3"/>
    <n v="4"/>
    <n v="3"/>
    <n v="2"/>
    <n v="4"/>
    <n v="4"/>
    <n v="14"/>
    <n v="35"/>
    <n v="43"/>
    <n v="57"/>
    <n v="34"/>
    <n v="18.3"/>
    <n v="0"/>
    <n v="4"/>
    <n v="0"/>
    <n v="6"/>
    <n v="6"/>
    <x v="161"/>
  </r>
  <r>
    <s v="Wludyka"/>
    <s v="Alexander"/>
    <n v="7"/>
    <n v="3"/>
    <n v="3"/>
    <n v="2"/>
    <n v="6"/>
    <n v="5"/>
    <n v="84"/>
    <n v="70"/>
    <n v="57"/>
    <n v="62"/>
    <n v="1"/>
    <n v="27.4"/>
    <n v="0"/>
    <n v="4"/>
    <n v="0"/>
    <n v="10"/>
    <n v="8"/>
    <x v="48"/>
  </r>
  <r>
    <s v="Wizniewski"/>
    <s v="Andrzej"/>
    <n v="1"/>
    <n v="5"/>
    <n v="3"/>
    <n v="5"/>
    <n v="2"/>
    <n v="4"/>
    <n v="42"/>
    <n v="82"/>
    <n v="89"/>
    <n v="2"/>
    <n v="41"/>
    <n v="25.6"/>
    <n v="0"/>
    <n v="4"/>
    <n v="8"/>
    <n v="0"/>
    <n v="6"/>
    <x v="162"/>
  </r>
  <r>
    <s v="Florek"/>
    <s v="Sandra"/>
    <n v="0"/>
    <n v="6"/>
    <n v="6"/>
    <n v="4"/>
    <n v="4"/>
    <n v="3"/>
    <n v="25"/>
    <n v="40"/>
    <n v="61"/>
    <n v="59"/>
    <n v="88"/>
    <n v="27.3"/>
    <n v="2"/>
    <n v="10"/>
    <n v="6"/>
    <n v="6"/>
    <n v="4"/>
    <x v="163"/>
  </r>
  <r>
    <s v="Korbus"/>
    <s v="Marta"/>
    <n v="2"/>
    <n v="4"/>
    <n v="3"/>
    <n v="3"/>
    <n v="3"/>
    <n v="2"/>
    <n v="76"/>
    <n v="21"/>
    <n v="59"/>
    <n v="79"/>
    <n v="33"/>
    <n v="26.8"/>
    <n v="0"/>
    <n v="4"/>
    <n v="4"/>
    <n v="4"/>
    <n v="0"/>
    <x v="118"/>
  </r>
  <r>
    <s v="Piechalski"/>
    <s v="Jan"/>
    <n v="3"/>
    <n v="6"/>
    <n v="5"/>
    <n v="2"/>
    <n v="5"/>
    <n v="4"/>
    <n v="18"/>
    <n v="33"/>
    <n v="57"/>
    <n v="34"/>
    <n v="74"/>
    <n v="21.6"/>
    <n v="2"/>
    <n v="8"/>
    <n v="0"/>
    <n v="8"/>
    <n v="6"/>
    <x v="85"/>
  </r>
  <r>
    <s v="Potocki"/>
    <s v="Mariusz"/>
    <n v="8"/>
    <n v="4"/>
    <n v="3"/>
    <n v="2"/>
    <n v="6"/>
    <n v="5"/>
    <n v="67"/>
    <n v="34"/>
    <n v="96"/>
    <n v="61"/>
    <n v="40"/>
    <n v="29.8"/>
    <n v="0"/>
    <n v="4"/>
    <n v="0"/>
    <n v="10"/>
    <n v="8"/>
    <x v="121"/>
  </r>
  <r>
    <s v="Korda"/>
    <s v="Mateusz"/>
    <n v="5"/>
    <n v="4"/>
    <n v="4"/>
    <n v="6"/>
    <n v="4"/>
    <n v="5"/>
    <n v="39"/>
    <n v="12"/>
    <n v="100"/>
    <n v="47"/>
    <n v="42"/>
    <n v="24"/>
    <n v="0"/>
    <n v="6"/>
    <n v="10"/>
    <n v="6"/>
    <n v="8"/>
    <x v="164"/>
  </r>
  <r>
    <s v="Depczynski"/>
    <s v="Stanislaw"/>
    <n v="0"/>
    <n v="3"/>
    <n v="2"/>
    <n v="4"/>
    <n v="4"/>
    <n v="2"/>
    <n v="88"/>
    <n v="79"/>
    <n v="26"/>
    <n v="8"/>
    <n v="70"/>
    <n v="27.1"/>
    <n v="0"/>
    <n v="0"/>
    <n v="6"/>
    <n v="6"/>
    <n v="0"/>
    <x v="165"/>
  </r>
  <r>
    <s v="Erbel"/>
    <s v="Urszula"/>
    <n v="1"/>
    <n v="2"/>
    <n v="2"/>
    <n v="6"/>
    <n v="6"/>
    <n v="3"/>
    <n v="83"/>
    <n v="76"/>
    <n v="52"/>
    <n v="43"/>
    <n v="64"/>
    <n v="31.8"/>
    <n v="0"/>
    <n v="0"/>
    <n v="10"/>
    <n v="10"/>
    <n v="4"/>
    <x v="14"/>
  </r>
  <r>
    <s v="Kutnik"/>
    <s v="Marcin"/>
    <n v="1"/>
    <n v="6"/>
    <n v="6"/>
    <n v="3"/>
    <n v="6"/>
    <n v="4"/>
    <n v="54"/>
    <n v="50"/>
    <n v="36"/>
    <n v="23"/>
    <n v="9"/>
    <n v="17.2"/>
    <n v="2"/>
    <n v="10"/>
    <n v="4"/>
    <n v="10"/>
    <n v="6"/>
    <x v="81"/>
  </r>
  <r>
    <s v="Dabrowski"/>
    <s v="Szymon"/>
    <n v="0"/>
    <n v="3"/>
    <n v="4"/>
    <n v="6"/>
    <n v="3"/>
    <n v="5"/>
    <n v="49"/>
    <n v="31"/>
    <n v="34"/>
    <n v="22"/>
    <n v="76"/>
    <n v="21.2"/>
    <n v="0"/>
    <n v="6"/>
    <n v="10"/>
    <n v="4"/>
    <n v="8"/>
    <x v="166"/>
  </r>
  <r>
    <s v="Ciupa"/>
    <s v="Wiktoria"/>
    <n v="1"/>
    <n v="3"/>
    <n v="2"/>
    <n v="2"/>
    <n v="2"/>
    <n v="3"/>
    <n v="71"/>
    <n v="20"/>
    <n v="46"/>
    <n v="6"/>
    <n v="22"/>
    <n v="16.5"/>
    <n v="0"/>
    <n v="0"/>
    <n v="0"/>
    <n v="0"/>
    <n v="4"/>
    <x v="167"/>
  </r>
  <r>
    <s v="Michalak"/>
    <s v="Krzysztof"/>
    <n v="8"/>
    <n v="5"/>
    <n v="6"/>
    <n v="4"/>
    <n v="5"/>
    <n v="4"/>
    <n v="5"/>
    <n v="48"/>
    <n v="2"/>
    <n v="12"/>
    <n v="15"/>
    <n v="8.1999999999999993"/>
    <n v="0"/>
    <n v="10"/>
    <n v="6"/>
    <n v="8"/>
    <n v="6"/>
    <x v="168"/>
  </r>
  <r>
    <s v="Mieczkowski"/>
    <s v="Krystian"/>
    <n v="7"/>
    <n v="4"/>
    <n v="3"/>
    <n v="4"/>
    <n v="6"/>
    <n v="6"/>
    <n v="27"/>
    <n v="12"/>
    <n v="19"/>
    <n v="10"/>
    <n v="66"/>
    <n v="13.4"/>
    <n v="0"/>
    <n v="4"/>
    <n v="6"/>
    <n v="10"/>
    <n v="10"/>
    <x v="160"/>
  </r>
  <r>
    <s v="Jaglowska"/>
    <s v="Natalia"/>
    <n v="6"/>
    <n v="2"/>
    <n v="5"/>
    <n v="3"/>
    <n v="5"/>
    <n v="3"/>
    <n v="95"/>
    <n v="12"/>
    <n v="76"/>
    <n v="52"/>
    <n v="36"/>
    <n v="27.1"/>
    <n v="0"/>
    <n v="8"/>
    <n v="4"/>
    <n v="8"/>
    <n v="4"/>
    <x v="169"/>
  </r>
  <r>
    <s v="Czechowska"/>
    <s v="Wiktoria"/>
    <n v="4"/>
    <n v="6"/>
    <n v="4"/>
    <n v="5"/>
    <n v="5"/>
    <n v="2"/>
    <n v="48"/>
    <n v="9"/>
    <n v="45"/>
    <n v="10"/>
    <n v="3"/>
    <n v="11.5"/>
    <n v="2"/>
    <n v="6"/>
    <n v="8"/>
    <n v="8"/>
    <n v="0"/>
    <x v="170"/>
  </r>
  <r>
    <s v="Domanski"/>
    <s v="Sebastian"/>
    <n v="2"/>
    <n v="5"/>
    <n v="2"/>
    <n v="4"/>
    <n v="4"/>
    <n v="4"/>
    <n v="46"/>
    <n v="58"/>
    <n v="72"/>
    <n v="83"/>
    <n v="48"/>
    <n v="30.7"/>
    <n v="0"/>
    <n v="0"/>
    <n v="6"/>
    <n v="6"/>
    <n v="6"/>
    <x v="102"/>
  </r>
  <r>
    <s v="Kotowska"/>
    <s v="Marianna"/>
    <n v="7"/>
    <n v="3"/>
    <n v="3"/>
    <n v="3"/>
    <n v="3"/>
    <n v="6"/>
    <n v="72"/>
    <n v="40"/>
    <n v="54"/>
    <n v="44"/>
    <n v="78"/>
    <n v="28.8"/>
    <n v="0"/>
    <n v="4"/>
    <n v="4"/>
    <n v="4"/>
    <n v="10"/>
    <x v="171"/>
  </r>
  <r>
    <s v="Nieradko"/>
    <s v="Kajetan"/>
    <n v="4"/>
    <n v="4"/>
    <n v="5"/>
    <n v="2"/>
    <n v="3"/>
    <n v="5"/>
    <n v="80"/>
    <n v="63"/>
    <n v="36"/>
    <n v="13"/>
    <n v="38"/>
    <n v="23"/>
    <n v="0"/>
    <n v="8"/>
    <n v="0"/>
    <n v="4"/>
    <n v="8"/>
    <x v="147"/>
  </r>
  <r>
    <s v="Mendrek"/>
    <s v="Krzysztof"/>
    <n v="7"/>
    <n v="5"/>
    <n v="3"/>
    <n v="2"/>
    <n v="5"/>
    <n v="3"/>
    <n v="89"/>
    <n v="97"/>
    <n v="66"/>
    <n v="5"/>
    <n v="68"/>
    <n v="32.5"/>
    <n v="0"/>
    <n v="4"/>
    <n v="0"/>
    <n v="8"/>
    <n v="4"/>
    <x v="172"/>
  </r>
  <r>
    <s v="Trawicki"/>
    <s v="Borys"/>
    <n v="8"/>
    <n v="3"/>
    <n v="5"/>
    <n v="3"/>
    <n v="6"/>
    <n v="6"/>
    <n v="98"/>
    <n v="27"/>
    <n v="75"/>
    <n v="69"/>
    <n v="29"/>
    <n v="29.8"/>
    <n v="0"/>
    <n v="8"/>
    <n v="4"/>
    <n v="10"/>
    <n v="10"/>
    <x v="173"/>
  </r>
  <r>
    <s v="Sobon"/>
    <s v="Filip"/>
    <n v="2"/>
    <n v="2"/>
    <n v="3"/>
    <n v="4"/>
    <n v="2"/>
    <n v="6"/>
    <n v="43"/>
    <n v="45"/>
    <n v="16"/>
    <n v="56"/>
    <n v="7"/>
    <n v="16.7"/>
    <n v="0"/>
    <n v="4"/>
    <n v="6"/>
    <n v="0"/>
    <n v="10"/>
    <x v="174"/>
  </r>
  <r>
    <s v="Cejnog"/>
    <s v="Kamila"/>
    <n v="7"/>
    <n v="6"/>
    <n v="6"/>
    <n v="2"/>
    <n v="3"/>
    <n v="6"/>
    <n v="19"/>
    <n v="5"/>
    <n v="76"/>
    <n v="74"/>
    <n v="16"/>
    <n v="19"/>
    <n v="2"/>
    <n v="10"/>
    <n v="0"/>
    <n v="4"/>
    <n v="10"/>
    <x v="128"/>
  </r>
  <r>
    <s v="Jazkowiec"/>
    <s v="Nadia"/>
    <n v="2"/>
    <n v="3"/>
    <n v="2"/>
    <n v="5"/>
    <n v="5"/>
    <n v="4"/>
    <n v="60"/>
    <n v="48"/>
    <n v="73"/>
    <n v="93"/>
    <n v="51"/>
    <n v="32.5"/>
    <n v="0"/>
    <n v="0"/>
    <n v="8"/>
    <n v="8"/>
    <n v="6"/>
    <x v="10"/>
  </r>
  <r>
    <s v="Jarosiewicz"/>
    <s v="Milosz"/>
    <n v="4"/>
    <n v="6"/>
    <n v="3"/>
    <n v="6"/>
    <n v="5"/>
    <n v="6"/>
    <n v="82"/>
    <n v="21"/>
    <n v="64"/>
    <n v="61"/>
    <n v="93"/>
    <n v="32.1"/>
    <n v="2"/>
    <n v="4"/>
    <n v="10"/>
    <n v="8"/>
    <n v="10"/>
    <x v="175"/>
  </r>
  <r>
    <s v="Kmiecik"/>
    <s v="Martyna"/>
    <n v="2"/>
    <n v="4"/>
    <n v="2"/>
    <n v="4"/>
    <n v="3"/>
    <n v="4"/>
    <n v="65"/>
    <n v="50"/>
    <n v="15"/>
    <n v="67"/>
    <n v="88"/>
    <n v="28.5"/>
    <n v="0"/>
    <n v="0"/>
    <n v="6"/>
    <n v="4"/>
    <n v="6"/>
    <x v="176"/>
  </r>
  <r>
    <s v="Kilanowska"/>
    <s v="Michalina"/>
    <n v="8"/>
    <n v="3"/>
    <n v="6"/>
    <n v="3"/>
    <n v="6"/>
    <n v="3"/>
    <n v="85"/>
    <n v="68"/>
    <n v="59"/>
    <n v="5"/>
    <n v="29"/>
    <n v="24.6"/>
    <n v="0"/>
    <n v="10"/>
    <n v="4"/>
    <n v="10"/>
    <n v="4"/>
    <x v="46"/>
  </r>
  <r>
    <s v="Markowiak"/>
    <s v="Leon"/>
    <n v="7"/>
    <n v="6"/>
    <n v="2"/>
    <n v="3"/>
    <n v="2"/>
    <n v="2"/>
    <n v="91"/>
    <n v="65"/>
    <n v="12"/>
    <n v="78"/>
    <n v="87"/>
    <n v="33.299999999999997"/>
    <n v="2"/>
    <n v="0"/>
    <n v="4"/>
    <n v="0"/>
    <n v="0"/>
    <x v="105"/>
  </r>
  <r>
    <s v="Sikora"/>
    <s v="Hubert"/>
    <n v="2"/>
    <n v="6"/>
    <n v="6"/>
    <n v="6"/>
    <n v="2"/>
    <n v="3"/>
    <n v="65"/>
    <n v="28"/>
    <n v="80"/>
    <n v="55"/>
    <n v="60"/>
    <n v="28.8"/>
    <n v="2"/>
    <n v="10"/>
    <n v="10"/>
    <n v="0"/>
    <n v="4"/>
    <x v="14"/>
  </r>
  <r>
    <s v="Szczuplinska"/>
    <s v="Emilia"/>
    <n v="4"/>
    <n v="4"/>
    <n v="2"/>
    <n v="3"/>
    <n v="3"/>
    <n v="5"/>
    <n v="14"/>
    <n v="4"/>
    <n v="93"/>
    <n v="36"/>
    <n v="26"/>
    <n v="17.3"/>
    <n v="0"/>
    <n v="0"/>
    <n v="4"/>
    <n v="4"/>
    <n v="8"/>
    <x v="161"/>
  </r>
  <r>
    <s v="Szubarczyk"/>
    <s v="Dawid"/>
    <n v="0"/>
    <n v="6"/>
    <n v="2"/>
    <n v="6"/>
    <n v="5"/>
    <n v="6"/>
    <n v="15"/>
    <n v="42"/>
    <n v="90"/>
    <n v="14"/>
    <n v="88"/>
    <n v="24.9"/>
    <n v="2"/>
    <n v="0"/>
    <n v="10"/>
    <n v="8"/>
    <n v="10"/>
    <x v="95"/>
  </r>
  <r>
    <s v="Krefta"/>
    <s v="Mateusz"/>
    <n v="8"/>
    <n v="5"/>
    <n v="4"/>
    <n v="4"/>
    <n v="4"/>
    <n v="3"/>
    <n v="39"/>
    <n v="45"/>
    <n v="68"/>
    <n v="26"/>
    <n v="30"/>
    <n v="20.8"/>
    <n v="0"/>
    <n v="6"/>
    <n v="6"/>
    <n v="6"/>
    <n v="4"/>
    <x v="177"/>
  </r>
  <r>
    <s v="Malinowski"/>
    <s v="Lukasz"/>
    <n v="3"/>
    <n v="6"/>
    <n v="3"/>
    <n v="4"/>
    <n v="3"/>
    <n v="5"/>
    <n v="86"/>
    <n v="46"/>
    <n v="9"/>
    <n v="68"/>
    <n v="39"/>
    <n v="24.8"/>
    <n v="2"/>
    <n v="4"/>
    <n v="6"/>
    <n v="4"/>
    <n v="8"/>
    <x v="70"/>
  </r>
  <r>
    <s v="Czerlonek"/>
    <s v="Weronika"/>
    <n v="7"/>
    <n v="4"/>
    <n v="6"/>
    <n v="6"/>
    <n v="6"/>
    <n v="2"/>
    <n v="17"/>
    <n v="16"/>
    <n v="12"/>
    <n v="54"/>
    <n v="91"/>
    <n v="19"/>
    <n v="0"/>
    <n v="10"/>
    <n v="10"/>
    <n v="10"/>
    <n v="0"/>
    <x v="143"/>
  </r>
  <r>
    <s v="Szostakowska"/>
    <s v="Dominika"/>
    <n v="4"/>
    <n v="2"/>
    <n v="4"/>
    <n v="3"/>
    <n v="5"/>
    <n v="2"/>
    <n v="68"/>
    <n v="87"/>
    <n v="48"/>
    <n v="54"/>
    <n v="39"/>
    <n v="29.6"/>
    <n v="0"/>
    <n v="6"/>
    <n v="4"/>
    <n v="8"/>
    <n v="0"/>
    <x v="152"/>
  </r>
  <r>
    <s v="Kaleta"/>
    <s v="Mikolaj"/>
    <n v="8"/>
    <n v="3"/>
    <n v="5"/>
    <n v="2"/>
    <n v="5"/>
    <n v="3"/>
    <n v="99"/>
    <n v="90"/>
    <n v="59"/>
    <n v="78"/>
    <n v="93"/>
    <n v="41.9"/>
    <n v="0"/>
    <n v="8"/>
    <n v="0"/>
    <n v="8"/>
    <n v="4"/>
    <x v="178"/>
  </r>
  <r>
    <s v="Kocur"/>
    <s v="Martyna"/>
    <n v="1"/>
    <n v="6"/>
    <n v="6"/>
    <n v="5"/>
    <n v="3"/>
    <n v="6"/>
    <n v="58"/>
    <n v="93"/>
    <n v="93"/>
    <n v="82"/>
    <n v="17"/>
    <n v="34.299999999999997"/>
    <n v="2"/>
    <n v="10"/>
    <n v="8"/>
    <n v="4"/>
    <n v="10"/>
    <x v="179"/>
  </r>
  <r>
    <s v="Wit"/>
    <s v="Andrzej"/>
    <n v="6"/>
    <n v="4"/>
    <n v="5"/>
    <n v="3"/>
    <n v="2"/>
    <n v="2"/>
    <n v="38"/>
    <n v="13"/>
    <n v="62"/>
    <n v="22"/>
    <n v="14"/>
    <n v="14.9"/>
    <n v="0"/>
    <n v="8"/>
    <n v="4"/>
    <n v="0"/>
    <n v="0"/>
    <x v="180"/>
  </r>
  <r>
    <s v="Rybienik"/>
    <s v="Igor"/>
    <n v="6"/>
    <n v="6"/>
    <n v="3"/>
    <n v="6"/>
    <n v="6"/>
    <n v="2"/>
    <n v="1"/>
    <n v="34"/>
    <n v="76"/>
    <n v="39"/>
    <n v="56"/>
    <n v="20.6"/>
    <n v="2"/>
    <n v="4"/>
    <n v="10"/>
    <n v="10"/>
    <n v="0"/>
    <x v="6"/>
  </r>
  <r>
    <s v="Puzlecka"/>
    <s v="Julia"/>
    <n v="3"/>
    <n v="5"/>
    <n v="3"/>
    <n v="6"/>
    <n v="2"/>
    <n v="4"/>
    <n v="91"/>
    <n v="99"/>
    <n v="61"/>
    <n v="2"/>
    <n v="52"/>
    <n v="30.5"/>
    <n v="0"/>
    <n v="4"/>
    <n v="10"/>
    <n v="0"/>
    <n v="6"/>
    <x v="65"/>
  </r>
  <r>
    <s v="Juralewicz"/>
    <s v="Mikolaj"/>
    <n v="3"/>
    <n v="4"/>
    <n v="6"/>
    <n v="2"/>
    <n v="2"/>
    <n v="4"/>
    <n v="2"/>
    <n v="85"/>
    <n v="51"/>
    <n v="87"/>
    <n v="27"/>
    <n v="25.2"/>
    <n v="0"/>
    <n v="10"/>
    <n v="0"/>
    <n v="0"/>
    <n v="6"/>
    <x v="8"/>
  </r>
  <r>
    <s v="Piwowarek"/>
    <s v="Jan"/>
    <n v="6"/>
    <n v="3"/>
    <n v="3"/>
    <n v="6"/>
    <n v="6"/>
    <n v="3"/>
    <n v="78"/>
    <n v="57"/>
    <n v="69"/>
    <n v="18"/>
    <n v="87"/>
    <n v="30.9"/>
    <n v="0"/>
    <n v="4"/>
    <n v="10"/>
    <n v="10"/>
    <n v="4"/>
    <x v="181"/>
  </r>
  <r>
    <s v="Jurczak"/>
    <s v="Mikolaj"/>
    <n v="3"/>
    <n v="5"/>
    <n v="4"/>
    <n v="5"/>
    <n v="6"/>
    <n v="4"/>
    <n v="64"/>
    <n v="35"/>
    <n v="42"/>
    <n v="54"/>
    <n v="15"/>
    <n v="21"/>
    <n v="0"/>
    <n v="6"/>
    <n v="8"/>
    <n v="10"/>
    <n v="6"/>
    <x v="69"/>
  </r>
  <r>
    <s v="Ogrodowczyk"/>
    <s v="Konstancja"/>
    <n v="3"/>
    <n v="2"/>
    <n v="2"/>
    <n v="4"/>
    <n v="3"/>
    <n v="5"/>
    <n v="40"/>
    <n v="28"/>
    <n v="88"/>
    <n v="11"/>
    <n v="9"/>
    <n v="17.600000000000001"/>
    <n v="0"/>
    <n v="0"/>
    <n v="6"/>
    <n v="4"/>
    <n v="8"/>
    <x v="182"/>
  </r>
  <r>
    <s v="Strojek"/>
    <s v="Filip"/>
    <n v="2"/>
    <n v="5"/>
    <n v="3"/>
    <n v="4"/>
    <n v="6"/>
    <n v="3"/>
    <n v="8"/>
    <n v="46"/>
    <n v="55"/>
    <n v="39"/>
    <n v="21"/>
    <n v="16.899999999999999"/>
    <n v="0"/>
    <n v="4"/>
    <n v="6"/>
    <n v="10"/>
    <n v="4"/>
    <x v="108"/>
  </r>
  <r>
    <s v="Zaremba"/>
    <s v="Aleksandra"/>
    <n v="2"/>
    <n v="5"/>
    <n v="3"/>
    <n v="6"/>
    <n v="3"/>
    <n v="3"/>
    <n v="86"/>
    <n v="36"/>
    <n v="76"/>
    <n v="91"/>
    <n v="19"/>
    <n v="30.8"/>
    <n v="0"/>
    <n v="4"/>
    <n v="10"/>
    <n v="4"/>
    <n v="4"/>
    <x v="139"/>
  </r>
  <r>
    <s v="Gorska"/>
    <s v="Oliwia"/>
    <n v="0"/>
    <n v="4"/>
    <n v="3"/>
    <n v="5"/>
    <n v="2"/>
    <n v="6"/>
    <n v="86"/>
    <n v="76"/>
    <n v="17"/>
    <n v="68"/>
    <n v="39"/>
    <n v="28.6"/>
    <n v="0"/>
    <n v="4"/>
    <n v="8"/>
    <n v="0"/>
    <n v="10"/>
    <x v="113"/>
  </r>
  <r>
    <s v="Garus"/>
    <s v="Paulina"/>
    <n v="8"/>
    <n v="4"/>
    <n v="5"/>
    <n v="5"/>
    <n v="4"/>
    <n v="5"/>
    <n v="7"/>
    <n v="8"/>
    <n v="77"/>
    <n v="77"/>
    <n v="21"/>
    <n v="19"/>
    <n v="0"/>
    <n v="8"/>
    <n v="8"/>
    <n v="6"/>
    <n v="8"/>
    <x v="0"/>
  </r>
  <r>
    <s v="Siemistkowska"/>
    <s v="Jagoda"/>
    <n v="8"/>
    <n v="2"/>
    <n v="6"/>
    <n v="4"/>
    <n v="3"/>
    <n v="2"/>
    <n v="77"/>
    <n v="98"/>
    <n v="4"/>
    <n v="85"/>
    <n v="63"/>
    <n v="32.700000000000003"/>
    <n v="0"/>
    <n v="10"/>
    <n v="6"/>
    <n v="4"/>
    <n v="0"/>
    <x v="183"/>
  </r>
  <r>
    <s v="Ulewicz"/>
    <s v="Bartosz"/>
    <n v="6"/>
    <n v="4"/>
    <n v="6"/>
    <n v="3"/>
    <n v="3"/>
    <n v="3"/>
    <n v="9"/>
    <n v="15"/>
    <n v="6"/>
    <n v="65"/>
    <n v="75"/>
    <n v="17"/>
    <n v="0"/>
    <n v="10"/>
    <n v="4"/>
    <n v="4"/>
    <n v="4"/>
    <x v="154"/>
  </r>
  <r>
    <s v="Tokarska"/>
    <s v="Antonia"/>
    <n v="0"/>
    <n v="5"/>
    <n v="3"/>
    <n v="3"/>
    <n v="3"/>
    <n v="5"/>
    <n v="27"/>
    <n v="30"/>
    <n v="23"/>
    <n v="16"/>
    <n v="21"/>
    <n v="11.7"/>
    <n v="0"/>
    <n v="4"/>
    <n v="4"/>
    <n v="4"/>
    <n v="8"/>
    <x v="184"/>
  </r>
  <r>
    <s v="Krupa"/>
    <s v="Mateusz"/>
    <n v="5"/>
    <n v="2"/>
    <n v="5"/>
    <n v="5"/>
    <n v="6"/>
    <n v="5"/>
    <n v="17"/>
    <n v="23"/>
    <n v="33"/>
    <n v="16"/>
    <n v="62"/>
    <n v="15.1"/>
    <n v="0"/>
    <n v="8"/>
    <n v="8"/>
    <n v="10"/>
    <n v="8"/>
    <x v="185"/>
  </r>
  <r>
    <s v="Swirk"/>
    <s v="Antonina"/>
    <n v="2"/>
    <n v="5"/>
    <n v="3"/>
    <n v="6"/>
    <n v="6"/>
    <n v="2"/>
    <n v="87"/>
    <n v="23"/>
    <n v="15"/>
    <n v="44"/>
    <n v="30"/>
    <n v="19.899999999999999"/>
    <n v="0"/>
    <n v="4"/>
    <n v="10"/>
    <n v="10"/>
    <n v="0"/>
    <x v="75"/>
  </r>
  <r>
    <s v="Kizielewicz"/>
    <s v="Michal"/>
    <n v="2"/>
    <n v="6"/>
    <n v="3"/>
    <n v="3"/>
    <n v="3"/>
    <n v="6"/>
    <n v="83"/>
    <n v="27"/>
    <n v="18"/>
    <n v="41"/>
    <n v="94"/>
    <n v="26.3"/>
    <n v="2"/>
    <n v="4"/>
    <n v="4"/>
    <n v="4"/>
    <n v="10"/>
    <x v="151"/>
  </r>
  <r>
    <s v="Kecler"/>
    <s v="Milena"/>
    <n v="5"/>
    <n v="5"/>
    <n v="5"/>
    <n v="2"/>
    <n v="4"/>
    <n v="5"/>
    <n v="35"/>
    <n v="16"/>
    <n v="94"/>
    <n v="87"/>
    <n v="38"/>
    <n v="27"/>
    <n v="0"/>
    <n v="8"/>
    <n v="0"/>
    <n v="6"/>
    <n v="8"/>
    <x v="69"/>
  </r>
  <r>
    <s v="Zochowska"/>
    <s v="Adriana"/>
    <n v="0"/>
    <n v="5"/>
    <n v="3"/>
    <n v="3"/>
    <n v="2"/>
    <n v="2"/>
    <n v="92"/>
    <n v="79"/>
    <n v="94"/>
    <n v="42"/>
    <n v="95"/>
    <n v="40.200000000000003"/>
    <n v="0"/>
    <n v="4"/>
    <n v="4"/>
    <n v="0"/>
    <n v="0"/>
    <x v="109"/>
  </r>
  <r>
    <s v="Kozlowska"/>
    <s v="Malgorzata"/>
    <n v="5"/>
    <n v="3"/>
    <n v="5"/>
    <n v="3"/>
    <n v="6"/>
    <n v="6"/>
    <n v="82"/>
    <n v="7"/>
    <n v="24"/>
    <n v="80"/>
    <n v="33"/>
    <n v="22.6"/>
    <n v="0"/>
    <n v="8"/>
    <n v="4"/>
    <n v="10"/>
    <n v="10"/>
    <x v="137"/>
  </r>
  <r>
    <s v="Lewandowska"/>
    <s v="Maja"/>
    <n v="6"/>
    <n v="4"/>
    <n v="6"/>
    <n v="6"/>
    <n v="4"/>
    <n v="4"/>
    <n v="94"/>
    <n v="44"/>
    <n v="96"/>
    <n v="9"/>
    <n v="97"/>
    <n v="34"/>
    <n v="0"/>
    <n v="10"/>
    <n v="10"/>
    <n v="6"/>
    <n v="6"/>
    <x v="186"/>
  </r>
  <r>
    <s v="Górlikowski"/>
    <s v="Patrick"/>
    <n v="3"/>
    <n v="5"/>
    <n v="3"/>
    <n v="6"/>
    <n v="4"/>
    <n v="2"/>
    <n v="32"/>
    <n v="50"/>
    <n v="94"/>
    <n v="52"/>
    <n v="100"/>
    <n v="32.799999999999997"/>
    <n v="0"/>
    <n v="4"/>
    <n v="10"/>
    <n v="6"/>
    <n v="0"/>
    <x v="82"/>
  </r>
  <r>
    <s v="Kowalska"/>
    <s v="Maria"/>
    <n v="3"/>
    <n v="2"/>
    <n v="3"/>
    <n v="5"/>
    <n v="3"/>
    <n v="6"/>
    <n v="84"/>
    <n v="53"/>
    <n v="73"/>
    <n v="7"/>
    <n v="3"/>
    <n v="22"/>
    <n v="0"/>
    <n v="4"/>
    <n v="8"/>
    <n v="4"/>
    <n v="10"/>
    <x v="187"/>
  </r>
  <r>
    <s v="Katende"/>
    <s v="Milena"/>
    <n v="2"/>
    <n v="2"/>
    <n v="5"/>
    <n v="5"/>
    <n v="5"/>
    <n v="4"/>
    <n v="88"/>
    <n v="37"/>
    <n v="50"/>
    <n v="19"/>
    <n v="28"/>
    <n v="22.2"/>
    <n v="0"/>
    <n v="8"/>
    <n v="8"/>
    <n v="8"/>
    <n v="6"/>
    <x v="188"/>
  </r>
  <r>
    <s v="Tokarz"/>
    <s v="Anna"/>
    <n v="7"/>
    <n v="2"/>
    <n v="3"/>
    <n v="5"/>
    <n v="5"/>
    <n v="2"/>
    <n v="26"/>
    <n v="30"/>
    <n v="96"/>
    <n v="59"/>
    <n v="28"/>
    <n v="23.9"/>
    <n v="0"/>
    <n v="4"/>
    <n v="8"/>
    <n v="8"/>
    <n v="0"/>
    <x v="141"/>
  </r>
  <r>
    <s v="Radosz"/>
    <s v="Julia"/>
    <n v="0"/>
    <n v="5"/>
    <n v="6"/>
    <n v="2"/>
    <n v="2"/>
    <n v="3"/>
    <n v="50"/>
    <n v="5"/>
    <n v="14"/>
    <n v="44"/>
    <n v="45"/>
    <n v="15.8"/>
    <n v="0"/>
    <n v="10"/>
    <n v="0"/>
    <n v="0"/>
    <n v="4"/>
    <x v="189"/>
  </r>
  <r>
    <s v="Komorowska"/>
    <s v="Michal"/>
    <n v="5"/>
    <n v="5"/>
    <n v="5"/>
    <n v="4"/>
    <n v="6"/>
    <n v="5"/>
    <n v="73"/>
    <n v="49"/>
    <n v="54"/>
    <n v="67"/>
    <n v="5"/>
    <n v="24.8"/>
    <n v="0"/>
    <n v="8"/>
    <n v="6"/>
    <n v="10"/>
    <n v="8"/>
    <x v="33"/>
  </r>
  <r>
    <s v="Zakrzewska"/>
    <s v="Olga"/>
    <n v="2"/>
    <n v="3"/>
    <n v="4"/>
    <n v="2"/>
    <n v="5"/>
    <n v="6"/>
    <n v="100"/>
    <n v="13"/>
    <n v="93"/>
    <n v="32"/>
    <n v="23"/>
    <n v="26.1"/>
    <n v="0"/>
    <n v="6"/>
    <n v="0"/>
    <n v="8"/>
    <n v="10"/>
    <x v="190"/>
  </r>
  <r>
    <s v="Zakrzewska"/>
    <s v="Ewa"/>
    <n v="6"/>
    <n v="4"/>
    <n v="4"/>
    <n v="3"/>
    <n v="2"/>
    <n v="5"/>
    <n v="52"/>
    <n v="46"/>
    <n v="54"/>
    <n v="22"/>
    <n v="42"/>
    <n v="21.6"/>
    <n v="0"/>
    <n v="6"/>
    <n v="4"/>
    <n v="0"/>
    <n v="8"/>
    <x v="191"/>
  </r>
  <r>
    <s v="Rohde"/>
    <s v="Jakub"/>
    <n v="2"/>
    <n v="5"/>
    <n v="6"/>
    <n v="4"/>
    <n v="6"/>
    <n v="3"/>
    <n v="88"/>
    <n v="14"/>
    <n v="98"/>
    <n v="46"/>
    <n v="66"/>
    <n v="31.2"/>
    <n v="0"/>
    <n v="10"/>
    <n v="6"/>
    <n v="10"/>
    <n v="4"/>
    <x v="11"/>
  </r>
  <r>
    <s v="Smoliniec"/>
    <s v="Franciszek"/>
    <n v="3"/>
    <n v="2"/>
    <n v="4"/>
    <n v="2"/>
    <n v="6"/>
    <n v="6"/>
    <n v="85"/>
    <n v="91"/>
    <n v="9"/>
    <n v="9"/>
    <n v="53"/>
    <n v="24.7"/>
    <n v="0"/>
    <n v="6"/>
    <n v="0"/>
    <n v="10"/>
    <n v="10"/>
    <x v="192"/>
  </r>
  <r>
    <s v="Paluchowski"/>
    <s v="Julian"/>
    <n v="3"/>
    <n v="4"/>
    <n v="4"/>
    <n v="4"/>
    <n v="3"/>
    <n v="3"/>
    <n v="93"/>
    <n v="12"/>
    <n v="63"/>
    <n v="3"/>
    <n v="60"/>
    <n v="23.1"/>
    <n v="0"/>
    <n v="6"/>
    <n v="6"/>
    <n v="4"/>
    <n v="4"/>
    <x v="104"/>
  </r>
  <r>
    <s v="Bialaszewski"/>
    <s v="Wiktor"/>
    <n v="0"/>
    <n v="6"/>
    <n v="3"/>
    <n v="5"/>
    <n v="6"/>
    <n v="3"/>
    <n v="67"/>
    <n v="66"/>
    <n v="56"/>
    <n v="41"/>
    <n v="26"/>
    <n v="25.6"/>
    <n v="2"/>
    <n v="4"/>
    <n v="8"/>
    <n v="10"/>
    <n v="4"/>
    <x v="193"/>
  </r>
  <r>
    <s v="Bielawski"/>
    <s v="Tymoteusz"/>
    <n v="4"/>
    <n v="5"/>
    <n v="6"/>
    <n v="5"/>
    <n v="2"/>
    <n v="4"/>
    <n v="65"/>
    <n v="75"/>
    <n v="95"/>
    <n v="100"/>
    <n v="89"/>
    <n v="42.4"/>
    <n v="0"/>
    <n v="10"/>
    <n v="8"/>
    <n v="0"/>
    <n v="6"/>
    <x v="194"/>
  </r>
  <r>
    <s v="Pawlun"/>
    <s v="Karolina"/>
    <n v="1"/>
    <n v="3"/>
    <n v="5"/>
    <n v="2"/>
    <n v="2"/>
    <n v="5"/>
    <n v="45"/>
    <n v="30"/>
    <n v="64"/>
    <n v="95"/>
    <n v="83"/>
    <n v="31.7"/>
    <n v="0"/>
    <n v="8"/>
    <n v="0"/>
    <n v="0"/>
    <n v="8"/>
    <x v="25"/>
  </r>
  <r>
    <s v="Zielinski"/>
    <s v="Mariusz"/>
    <n v="4"/>
    <n v="6"/>
    <n v="4"/>
    <n v="2"/>
    <n v="3"/>
    <n v="5"/>
    <n v="40"/>
    <n v="80"/>
    <n v="8"/>
    <n v="99"/>
    <n v="20"/>
    <n v="24.7"/>
    <n v="2"/>
    <n v="6"/>
    <n v="0"/>
    <n v="4"/>
    <n v="8"/>
    <x v="25"/>
  </r>
  <r>
    <s v="Majchrzak"/>
    <s v="Lucja"/>
    <n v="6"/>
    <n v="3"/>
    <n v="6"/>
    <n v="2"/>
    <n v="4"/>
    <n v="6"/>
    <n v="47"/>
    <n v="54"/>
    <n v="40"/>
    <n v="83"/>
    <n v="16"/>
    <n v="24"/>
    <n v="0"/>
    <n v="10"/>
    <n v="0"/>
    <n v="6"/>
    <n v="10"/>
    <x v="143"/>
  </r>
  <r>
    <s v="Koczakowska"/>
    <s v="Marta"/>
    <n v="3"/>
    <n v="2"/>
    <n v="4"/>
    <n v="5"/>
    <n v="4"/>
    <n v="6"/>
    <n v="99"/>
    <n v="60"/>
    <n v="96"/>
    <n v="89"/>
    <n v="29"/>
    <n v="37.299999999999997"/>
    <n v="0"/>
    <n v="6"/>
    <n v="8"/>
    <n v="6"/>
    <n v="10"/>
    <x v="195"/>
  </r>
  <r>
    <s v="Brzozowski"/>
    <s v="Wojciech"/>
    <n v="8"/>
    <n v="2"/>
    <n v="2"/>
    <n v="4"/>
    <n v="3"/>
    <n v="5"/>
    <n v="83"/>
    <n v="29"/>
    <n v="91"/>
    <n v="26"/>
    <n v="21"/>
    <n v="25"/>
    <n v="0"/>
    <n v="0"/>
    <n v="6"/>
    <n v="4"/>
    <n v="8"/>
    <x v="187"/>
  </r>
  <r>
    <s v="Jakubczyk"/>
    <s v="Natalia"/>
    <n v="0"/>
    <n v="4"/>
    <n v="3"/>
    <n v="6"/>
    <n v="5"/>
    <n v="5"/>
    <n v="5"/>
    <n v="26"/>
    <n v="6"/>
    <n v="82"/>
    <n v="94"/>
    <n v="21.3"/>
    <n v="0"/>
    <n v="4"/>
    <n v="10"/>
    <n v="8"/>
    <n v="8"/>
    <x v="146"/>
  </r>
  <r>
    <s v="Krol"/>
    <s v="Malgorzata"/>
    <n v="5"/>
    <n v="3"/>
    <n v="3"/>
    <n v="3"/>
    <n v="4"/>
    <n v="3"/>
    <n v="97"/>
    <n v="83"/>
    <n v="27"/>
    <n v="61"/>
    <n v="34"/>
    <n v="30.2"/>
    <n v="0"/>
    <n v="4"/>
    <n v="4"/>
    <n v="6"/>
    <n v="4"/>
    <x v="196"/>
  </r>
  <r>
    <s v="Bialy"/>
    <s v="Viktor"/>
    <n v="8"/>
    <n v="5"/>
    <n v="4"/>
    <n v="6"/>
    <n v="6"/>
    <n v="5"/>
    <n v="37"/>
    <n v="52"/>
    <n v="6"/>
    <n v="34"/>
    <n v="84"/>
    <n v="21.3"/>
    <n v="0"/>
    <n v="6"/>
    <n v="10"/>
    <n v="10"/>
    <n v="8"/>
    <x v="197"/>
  </r>
  <r>
    <s v="Drozd"/>
    <s v="Radoslaw"/>
    <n v="5"/>
    <n v="2"/>
    <n v="5"/>
    <n v="3"/>
    <n v="5"/>
    <n v="5"/>
    <n v="30"/>
    <n v="42"/>
    <n v="80"/>
    <n v="74"/>
    <n v="75"/>
    <n v="30.1"/>
    <n v="0"/>
    <n v="8"/>
    <n v="4"/>
    <n v="8"/>
    <n v="8"/>
    <x v="198"/>
  </r>
  <r>
    <s v="Srokowska"/>
    <s v="Helena"/>
    <n v="3"/>
    <n v="2"/>
    <n v="5"/>
    <n v="5"/>
    <n v="2"/>
    <n v="2"/>
    <n v="81"/>
    <n v="88"/>
    <n v="99"/>
    <n v="75"/>
    <n v="60"/>
    <n v="40.299999999999997"/>
    <n v="0"/>
    <n v="8"/>
    <n v="8"/>
    <n v="0"/>
    <n v="0"/>
    <x v="53"/>
  </r>
  <r>
    <s v="Srokowska"/>
    <s v="Iga"/>
    <n v="3"/>
    <n v="6"/>
    <n v="2"/>
    <n v="5"/>
    <n v="6"/>
    <n v="4"/>
    <n v="36"/>
    <n v="63"/>
    <n v="40"/>
    <n v="82"/>
    <n v="89"/>
    <n v="31"/>
    <n v="2"/>
    <n v="0"/>
    <n v="8"/>
    <n v="10"/>
    <n v="6"/>
    <x v="86"/>
  </r>
  <r>
    <s v="Cejman"/>
    <s v="Szymon"/>
    <n v="0"/>
    <n v="6"/>
    <n v="3"/>
    <n v="2"/>
    <n v="3"/>
    <n v="5"/>
    <n v="27"/>
    <n v="62"/>
    <n v="56"/>
    <n v="66"/>
    <n v="92"/>
    <n v="30.3"/>
    <n v="2"/>
    <n v="4"/>
    <n v="0"/>
    <n v="4"/>
    <n v="8"/>
    <x v="199"/>
  </r>
  <r>
    <s v="Stambuldzys"/>
    <s v="Helena"/>
    <n v="8"/>
    <n v="5"/>
    <n v="5"/>
    <n v="5"/>
    <n v="4"/>
    <n v="6"/>
    <n v="65"/>
    <n v="57"/>
    <n v="24"/>
    <n v="97"/>
    <n v="47"/>
    <n v="29"/>
    <n v="0"/>
    <n v="8"/>
    <n v="8"/>
    <n v="6"/>
    <n v="10"/>
    <x v="200"/>
  </r>
  <r>
    <s v="Adryan"/>
    <s v="Xawery"/>
    <n v="5"/>
    <n v="2"/>
    <n v="6"/>
    <n v="4"/>
    <n v="5"/>
    <n v="6"/>
    <n v="35"/>
    <n v="77"/>
    <n v="82"/>
    <n v="42"/>
    <n v="17"/>
    <n v="25.3"/>
    <n v="0"/>
    <n v="10"/>
    <n v="6"/>
    <n v="8"/>
    <n v="10"/>
    <x v="201"/>
  </r>
  <r>
    <s v="Kwidzinski"/>
    <s v="Marceli"/>
    <n v="3"/>
    <n v="5"/>
    <n v="5"/>
    <n v="2"/>
    <n v="3"/>
    <n v="6"/>
    <n v="47"/>
    <n v="52"/>
    <n v="43"/>
    <n v="47"/>
    <n v="3"/>
    <n v="19.2"/>
    <n v="0"/>
    <n v="8"/>
    <n v="0"/>
    <n v="4"/>
    <n v="10"/>
    <x v="8"/>
  </r>
  <r>
    <s v="Ostrowska"/>
    <s v="Kelly"/>
    <n v="5"/>
    <n v="2"/>
    <n v="6"/>
    <n v="3"/>
    <n v="3"/>
    <n v="5"/>
    <n v="69"/>
    <n v="15"/>
    <n v="39"/>
    <n v="69"/>
    <n v="39"/>
    <n v="23.1"/>
    <n v="0"/>
    <n v="10"/>
    <n v="4"/>
    <n v="4"/>
    <n v="8"/>
    <x v="185"/>
  </r>
  <r>
    <s v="Karmasz"/>
    <s v="Michal"/>
    <n v="0"/>
    <n v="3"/>
    <n v="6"/>
    <n v="4"/>
    <n v="3"/>
    <n v="6"/>
    <n v="35"/>
    <n v="41"/>
    <n v="92"/>
    <n v="96"/>
    <n v="19"/>
    <n v="28.3"/>
    <n v="0"/>
    <n v="10"/>
    <n v="6"/>
    <n v="4"/>
    <n v="10"/>
    <x v="202"/>
  </r>
  <r>
    <s v="Smiecinska"/>
    <s v="Antonina"/>
    <n v="1"/>
    <n v="6"/>
    <n v="6"/>
    <n v="5"/>
    <n v="3"/>
    <n v="6"/>
    <n v="8"/>
    <n v="17"/>
    <n v="37"/>
    <n v="10"/>
    <n v="56"/>
    <n v="12.8"/>
    <n v="2"/>
    <n v="10"/>
    <n v="8"/>
    <n v="4"/>
    <n v="10"/>
    <x v="125"/>
  </r>
  <r>
    <s v="Czecholinska"/>
    <s v="Wiktoria"/>
    <n v="2"/>
    <n v="5"/>
    <n v="6"/>
    <n v="2"/>
    <n v="5"/>
    <n v="3"/>
    <n v="44"/>
    <n v="32"/>
    <n v="4"/>
    <n v="95"/>
    <n v="55"/>
    <n v="23"/>
    <n v="0"/>
    <n v="10"/>
    <n v="0"/>
    <n v="8"/>
    <n v="4"/>
    <x v="147"/>
  </r>
  <r>
    <s v="PodraZka"/>
    <s v="Jakub"/>
    <n v="0"/>
    <n v="6"/>
    <n v="4"/>
    <n v="2"/>
    <n v="4"/>
    <n v="5"/>
    <n v="72"/>
    <n v="100"/>
    <n v="96"/>
    <n v="5"/>
    <n v="41"/>
    <n v="31.4"/>
    <n v="2"/>
    <n v="6"/>
    <n v="0"/>
    <n v="6"/>
    <n v="8"/>
    <x v="119"/>
  </r>
  <r>
    <s v="Kmita"/>
    <s v="Martyna"/>
    <n v="2"/>
    <n v="6"/>
    <n v="6"/>
    <n v="4"/>
    <n v="6"/>
    <n v="2"/>
    <n v="68"/>
    <n v="15"/>
    <n v="53"/>
    <n v="47"/>
    <n v="8"/>
    <n v="19.100000000000001"/>
    <n v="2"/>
    <n v="10"/>
    <n v="6"/>
    <n v="10"/>
    <n v="0"/>
    <x v="203"/>
  </r>
  <r>
    <s v="Gachewicz"/>
    <s v="Pola"/>
    <n v="0"/>
    <n v="3"/>
    <n v="5"/>
    <n v="2"/>
    <n v="3"/>
    <n v="6"/>
    <n v="33"/>
    <n v="86"/>
    <n v="90"/>
    <n v="78"/>
    <n v="15"/>
    <n v="30.2"/>
    <n v="0"/>
    <n v="8"/>
    <n v="0"/>
    <n v="4"/>
    <n v="10"/>
    <x v="204"/>
  </r>
  <r>
    <s v="Pilewski"/>
    <s v="Jan"/>
    <n v="3"/>
    <n v="2"/>
    <n v="5"/>
    <n v="3"/>
    <n v="3"/>
    <n v="4"/>
    <n v="95"/>
    <n v="25"/>
    <n v="48"/>
    <n v="27"/>
    <n v="23"/>
    <n v="21.8"/>
    <n v="0"/>
    <n v="8"/>
    <n v="4"/>
    <n v="4"/>
    <n v="6"/>
    <x v="56"/>
  </r>
  <r>
    <s v="Lewandowska"/>
    <s v="Ewa"/>
    <n v="0"/>
    <n v="4"/>
    <n v="5"/>
    <n v="6"/>
    <n v="3"/>
    <n v="5"/>
    <n v="66"/>
    <n v="31"/>
    <n v="5"/>
    <n v="9"/>
    <n v="38"/>
    <n v="14.9"/>
    <n v="0"/>
    <n v="8"/>
    <n v="10"/>
    <n v="4"/>
    <n v="8"/>
    <x v="205"/>
  </r>
  <r>
    <s v="Paliniewicz"/>
    <s v="Katarzyna"/>
    <n v="0"/>
    <n v="4"/>
    <n v="4"/>
    <n v="5"/>
    <n v="4"/>
    <n v="3"/>
    <n v="82"/>
    <n v="31"/>
    <n v="77"/>
    <n v="49"/>
    <n v="81"/>
    <n v="32"/>
    <n v="0"/>
    <n v="6"/>
    <n v="8"/>
    <n v="6"/>
    <n v="4"/>
    <x v="143"/>
  </r>
  <r>
    <s v="Lubinska"/>
    <s v="Magdalena"/>
    <n v="5"/>
    <n v="2"/>
    <n v="3"/>
    <n v="2"/>
    <n v="4"/>
    <n v="3"/>
    <n v="53"/>
    <n v="95"/>
    <n v="23"/>
    <n v="16"/>
    <n v="90"/>
    <n v="27.7"/>
    <n v="0"/>
    <n v="4"/>
    <n v="0"/>
    <n v="6"/>
    <n v="4"/>
    <x v="206"/>
  </r>
  <r>
    <s v="Konstanski"/>
    <s v="Michal"/>
    <n v="7"/>
    <n v="2"/>
    <n v="4"/>
    <n v="3"/>
    <n v="4"/>
    <n v="2"/>
    <n v="58"/>
    <n v="56"/>
    <n v="47"/>
    <n v="61"/>
    <n v="69"/>
    <n v="29.1"/>
    <n v="0"/>
    <n v="6"/>
    <n v="4"/>
    <n v="6"/>
    <n v="0"/>
    <x v="190"/>
  </r>
  <r>
    <s v="Hrywniak"/>
    <s v="Olaf"/>
    <n v="6"/>
    <n v="6"/>
    <n v="4"/>
    <n v="3"/>
    <n v="2"/>
    <n v="3"/>
    <n v="88"/>
    <n v="10"/>
    <n v="92"/>
    <n v="82"/>
    <n v="2"/>
    <n v="27.4"/>
    <n v="2"/>
    <n v="6"/>
    <n v="4"/>
    <n v="0"/>
    <n v="4"/>
    <x v="207"/>
  </r>
  <r>
    <s v="Warda"/>
    <s v="Bartlomiej"/>
    <n v="6"/>
    <n v="4"/>
    <n v="2"/>
    <n v="3"/>
    <n v="5"/>
    <n v="4"/>
    <n v="50"/>
    <n v="3"/>
    <n v="27"/>
    <n v="70"/>
    <n v="25"/>
    <n v="17.5"/>
    <n v="0"/>
    <n v="0"/>
    <n v="4"/>
    <n v="8"/>
    <n v="6"/>
    <x v="208"/>
  </r>
  <r>
    <s v="Dľbrowski"/>
    <s v="Stefan"/>
    <n v="8"/>
    <n v="2"/>
    <n v="5"/>
    <n v="3"/>
    <n v="2"/>
    <n v="3"/>
    <n v="93"/>
    <n v="98"/>
    <n v="43"/>
    <n v="97"/>
    <n v="90"/>
    <n v="42.1"/>
    <n v="0"/>
    <n v="8"/>
    <n v="4"/>
    <n v="0"/>
    <n v="4"/>
    <x v="209"/>
  </r>
  <r>
    <s v="Mrozek"/>
    <s v="Lena"/>
    <n v="6"/>
    <n v="4"/>
    <n v="4"/>
    <n v="5"/>
    <n v="2"/>
    <n v="4"/>
    <n v="41"/>
    <n v="62"/>
    <n v="60"/>
    <n v="18"/>
    <n v="83"/>
    <n v="26.4"/>
    <n v="0"/>
    <n v="6"/>
    <n v="8"/>
    <n v="0"/>
    <n v="6"/>
    <x v="210"/>
  </r>
  <r>
    <s v="Drapinska"/>
    <s v="Weronika"/>
    <n v="3"/>
    <n v="2"/>
    <n v="3"/>
    <n v="4"/>
    <n v="2"/>
    <n v="4"/>
    <n v="90"/>
    <n v="26"/>
    <n v="50"/>
    <n v="74"/>
    <n v="53"/>
    <n v="29.3"/>
    <n v="0"/>
    <n v="4"/>
    <n v="6"/>
    <n v="0"/>
    <n v="6"/>
    <x v="199"/>
  </r>
  <r>
    <s v="Dawidowska"/>
    <s v="Weronika"/>
    <n v="4"/>
    <n v="4"/>
    <n v="3"/>
    <n v="2"/>
    <n v="3"/>
    <n v="2"/>
    <n v="31"/>
    <n v="59"/>
    <n v="7"/>
    <n v="38"/>
    <n v="24"/>
    <n v="15.9"/>
    <n v="0"/>
    <n v="4"/>
    <n v="0"/>
    <n v="4"/>
    <n v="0"/>
    <x v="211"/>
  </r>
  <r>
    <s v="Lesiak"/>
    <s v="Maksymilian"/>
    <n v="6"/>
    <n v="6"/>
    <n v="6"/>
    <n v="2"/>
    <n v="3"/>
    <n v="2"/>
    <n v="56"/>
    <n v="34"/>
    <n v="52"/>
    <n v="30"/>
    <n v="94"/>
    <n v="26.6"/>
    <n v="2"/>
    <n v="10"/>
    <n v="0"/>
    <n v="4"/>
    <n v="0"/>
    <x v="85"/>
  </r>
  <r>
    <s v="Szarmach"/>
    <s v="Ewa"/>
    <n v="0"/>
    <n v="3"/>
    <n v="6"/>
    <n v="4"/>
    <n v="6"/>
    <n v="3"/>
    <n v="13"/>
    <n v="42"/>
    <n v="23"/>
    <n v="14"/>
    <n v="73"/>
    <n v="16.5"/>
    <n v="0"/>
    <n v="10"/>
    <n v="6"/>
    <n v="10"/>
    <n v="4"/>
    <x v="176"/>
  </r>
  <r>
    <s v="Burghard"/>
    <s v="Zofia"/>
    <n v="2"/>
    <n v="3"/>
    <n v="6"/>
    <n v="6"/>
    <n v="4"/>
    <n v="4"/>
    <n v="61"/>
    <n v="3"/>
    <n v="88"/>
    <n v="72"/>
    <n v="84"/>
    <n v="30.8"/>
    <n v="0"/>
    <n v="10"/>
    <n v="10"/>
    <n v="6"/>
    <n v="6"/>
    <x v="156"/>
  </r>
  <r>
    <s v="Michalska"/>
    <s v="Lena"/>
    <n v="6"/>
    <n v="4"/>
    <n v="4"/>
    <n v="2"/>
    <n v="4"/>
    <n v="2"/>
    <n v="30"/>
    <n v="28"/>
    <n v="30"/>
    <n v="66"/>
    <n v="98"/>
    <n v="25.2"/>
    <n v="0"/>
    <n v="6"/>
    <n v="0"/>
    <n v="6"/>
    <n v="0"/>
    <x v="212"/>
  </r>
  <r>
    <s v="Mezynska"/>
    <s v="Lena"/>
    <n v="4"/>
    <n v="4"/>
    <n v="4"/>
    <n v="6"/>
    <n v="6"/>
    <n v="2"/>
    <n v="80"/>
    <n v="75"/>
    <n v="57"/>
    <n v="43"/>
    <n v="92"/>
    <n v="34.700000000000003"/>
    <n v="0"/>
    <n v="6"/>
    <n v="10"/>
    <n v="10"/>
    <n v="0"/>
    <x v="213"/>
  </r>
  <r>
    <s v="Kaminska"/>
    <s v="Monika"/>
    <n v="2"/>
    <n v="4"/>
    <n v="5"/>
    <n v="2"/>
    <n v="5"/>
    <n v="2"/>
    <n v="26"/>
    <n v="69"/>
    <n v="46"/>
    <n v="57"/>
    <n v="91"/>
    <n v="28.9"/>
    <n v="0"/>
    <n v="8"/>
    <n v="0"/>
    <n v="8"/>
    <n v="0"/>
    <x v="214"/>
  </r>
  <r>
    <s v="Edel"/>
    <s v="Vanessa"/>
    <n v="4"/>
    <n v="3"/>
    <n v="5"/>
    <n v="5"/>
    <n v="3"/>
    <n v="3"/>
    <n v="5"/>
    <n v="44"/>
    <n v="37"/>
    <n v="5"/>
    <n v="62"/>
    <n v="15.3"/>
    <n v="0"/>
    <n v="8"/>
    <n v="8"/>
    <n v="4"/>
    <n v="4"/>
    <x v="19"/>
  </r>
  <r>
    <s v="Gadomska"/>
    <s v="Pola"/>
    <n v="6"/>
    <n v="3"/>
    <n v="5"/>
    <n v="5"/>
    <n v="2"/>
    <n v="6"/>
    <n v="56"/>
    <n v="90"/>
    <n v="35"/>
    <n v="68"/>
    <n v="48"/>
    <n v="29.7"/>
    <n v="0"/>
    <n v="8"/>
    <n v="8"/>
    <n v="0"/>
    <n v="10"/>
    <x v="106"/>
  </r>
  <r>
    <s v="Bieniasz"/>
    <s v="Zuzanna"/>
    <n v="4"/>
    <n v="3"/>
    <n v="6"/>
    <n v="2"/>
    <n v="3"/>
    <n v="3"/>
    <n v="7"/>
    <n v="15"/>
    <n v="62"/>
    <n v="9"/>
    <n v="43"/>
    <n v="13.6"/>
    <n v="0"/>
    <n v="10"/>
    <n v="0"/>
    <n v="4"/>
    <n v="4"/>
    <x v="27"/>
  </r>
  <r>
    <s v="Kozlowski"/>
    <s v="Mateusz"/>
    <n v="3"/>
    <n v="6"/>
    <n v="6"/>
    <n v="6"/>
    <n v="4"/>
    <n v="5"/>
    <n v="27"/>
    <n v="73"/>
    <n v="63"/>
    <n v="14"/>
    <n v="72"/>
    <n v="24.9"/>
    <n v="2"/>
    <n v="10"/>
    <n v="10"/>
    <n v="6"/>
    <n v="8"/>
    <x v="215"/>
  </r>
  <r>
    <s v="Karewicz"/>
    <s v="Michal"/>
    <n v="1"/>
    <n v="6"/>
    <n v="5"/>
    <n v="2"/>
    <n v="2"/>
    <n v="3"/>
    <n v="70"/>
    <n v="59"/>
    <n v="15"/>
    <n v="13"/>
    <n v="66"/>
    <n v="22.3"/>
    <n v="2"/>
    <n v="8"/>
    <n v="0"/>
    <n v="0"/>
    <n v="4"/>
    <x v="161"/>
  </r>
  <r>
    <s v="Hinca"/>
    <s v="Olaf"/>
    <n v="5"/>
    <n v="3"/>
    <n v="5"/>
    <n v="3"/>
    <n v="5"/>
    <n v="3"/>
    <n v="52"/>
    <n v="65"/>
    <n v="48"/>
    <n v="58"/>
    <n v="48"/>
    <n v="27.1"/>
    <n v="0"/>
    <n v="8"/>
    <n v="4"/>
    <n v="8"/>
    <n v="4"/>
    <x v="55"/>
  </r>
  <r>
    <s v="Mielcarz"/>
    <s v="Lena"/>
    <n v="5"/>
    <n v="2"/>
    <n v="2"/>
    <n v="2"/>
    <n v="4"/>
    <n v="2"/>
    <n v="27"/>
    <n v="64"/>
    <n v="22"/>
    <n v="32"/>
    <n v="91"/>
    <n v="23.6"/>
    <n v="0"/>
    <n v="0"/>
    <n v="0"/>
    <n v="6"/>
    <n v="0"/>
    <x v="216"/>
  </r>
  <r>
    <s v="Zebrowski"/>
    <s v="Adam"/>
    <n v="1"/>
    <n v="3"/>
    <n v="3"/>
    <n v="2"/>
    <n v="5"/>
    <n v="2"/>
    <n v="84"/>
    <n v="92"/>
    <n v="92"/>
    <n v="81"/>
    <n v="68"/>
    <n v="41.7"/>
    <n v="0"/>
    <n v="4"/>
    <n v="0"/>
    <n v="8"/>
    <n v="0"/>
    <x v="217"/>
  </r>
  <r>
    <s v="Janik"/>
    <s v="Natalia"/>
    <n v="4"/>
    <n v="5"/>
    <n v="4"/>
    <n v="4"/>
    <n v="2"/>
    <n v="6"/>
    <n v="75"/>
    <n v="22"/>
    <n v="91"/>
    <n v="31"/>
    <n v="93"/>
    <n v="31.2"/>
    <n v="0"/>
    <n v="6"/>
    <n v="6"/>
    <n v="0"/>
    <n v="10"/>
    <x v="60"/>
  </r>
  <r>
    <s v="Radziun"/>
    <s v="Jakub"/>
    <n v="2"/>
    <n v="4"/>
    <n v="4"/>
    <n v="6"/>
    <n v="5"/>
    <n v="4"/>
    <n v="35"/>
    <n v="77"/>
    <n v="81"/>
    <n v="17"/>
    <n v="27"/>
    <n v="23.7"/>
    <n v="0"/>
    <n v="6"/>
    <n v="10"/>
    <n v="8"/>
    <n v="6"/>
    <x v="132"/>
  </r>
  <r>
    <s v="Stawirej"/>
    <s v="Hanna"/>
    <n v="7"/>
    <n v="5"/>
    <n v="4"/>
    <n v="3"/>
    <n v="3"/>
    <n v="2"/>
    <n v="2"/>
    <n v="88"/>
    <n v="61"/>
    <n v="2"/>
    <n v="49"/>
    <n v="20.2"/>
    <n v="0"/>
    <n v="6"/>
    <n v="4"/>
    <n v="4"/>
    <n v="0"/>
    <x v="38"/>
  </r>
  <r>
    <s v="Brankiewicz"/>
    <s v="Anna"/>
    <n v="7"/>
    <n v="6"/>
    <n v="5"/>
    <n v="3"/>
    <n v="3"/>
    <n v="3"/>
    <n v="71"/>
    <n v="55"/>
    <n v="33"/>
    <n v="97"/>
    <n v="73"/>
    <n v="32.9"/>
    <n v="2"/>
    <n v="8"/>
    <n v="4"/>
    <n v="4"/>
    <n v="4"/>
    <x v="218"/>
  </r>
  <r>
    <s v="Wojniusz"/>
    <s v="Aleksander"/>
    <n v="5"/>
    <n v="5"/>
    <n v="6"/>
    <n v="4"/>
    <n v="5"/>
    <n v="5"/>
    <n v="53"/>
    <n v="97"/>
    <n v="28"/>
    <n v="88"/>
    <n v="87"/>
    <n v="35.299999999999997"/>
    <n v="0"/>
    <n v="10"/>
    <n v="6"/>
    <n v="8"/>
    <n v="8"/>
    <x v="219"/>
  </r>
  <r>
    <s v="Borowiec"/>
    <s v="Tymon"/>
    <n v="0"/>
    <n v="5"/>
    <n v="5"/>
    <n v="3"/>
    <n v="4"/>
    <n v="4"/>
    <n v="73"/>
    <n v="67"/>
    <n v="18"/>
    <n v="84"/>
    <n v="75"/>
    <n v="31.7"/>
    <n v="0"/>
    <n v="8"/>
    <n v="4"/>
    <n v="6"/>
    <n v="6"/>
    <x v="132"/>
  </r>
  <r>
    <s v="Kuszner"/>
    <s v="Maja"/>
    <n v="3"/>
    <n v="6"/>
    <n v="2"/>
    <n v="2"/>
    <n v="5"/>
    <n v="2"/>
    <n v="97"/>
    <n v="40"/>
    <n v="41"/>
    <n v="46"/>
    <n v="59"/>
    <n v="28.3"/>
    <n v="2"/>
    <n v="0"/>
    <n v="0"/>
    <n v="8"/>
    <n v="0"/>
    <x v="144"/>
  </r>
  <r>
    <s v="Pawlowski"/>
    <s v="Jan"/>
    <n v="7"/>
    <n v="4"/>
    <n v="4"/>
    <n v="6"/>
    <n v="5"/>
    <n v="5"/>
    <n v="10"/>
    <n v="32"/>
    <n v="73"/>
    <n v="96"/>
    <n v="29"/>
    <n v="24"/>
    <n v="0"/>
    <n v="6"/>
    <n v="10"/>
    <n v="8"/>
    <n v="8"/>
    <x v="52"/>
  </r>
  <r>
    <s v="Boleski"/>
    <s v="Tymon"/>
    <n v="3"/>
    <n v="2"/>
    <n v="5"/>
    <n v="5"/>
    <n v="4"/>
    <n v="5"/>
    <n v="91"/>
    <n v="53"/>
    <n v="13"/>
    <n v="58"/>
    <n v="75"/>
    <n v="29"/>
    <n v="0"/>
    <n v="8"/>
    <n v="8"/>
    <n v="6"/>
    <n v="8"/>
    <x v="220"/>
  </r>
  <r>
    <s v="GnieźDzinska"/>
    <s v="Patrycja"/>
    <n v="5"/>
    <n v="4"/>
    <n v="6"/>
    <n v="5"/>
    <n v="2"/>
    <n v="3"/>
    <n v="21"/>
    <n v="48"/>
    <n v="45"/>
    <n v="1"/>
    <n v="51"/>
    <n v="16.600000000000001"/>
    <n v="0"/>
    <n v="10"/>
    <n v="8"/>
    <n v="0"/>
    <n v="4"/>
    <x v="221"/>
  </r>
  <r>
    <s v="Gazarkiewicz"/>
    <s v="Paulina"/>
    <n v="2"/>
    <n v="2"/>
    <n v="5"/>
    <n v="2"/>
    <n v="4"/>
    <n v="4"/>
    <n v="83"/>
    <n v="28"/>
    <n v="43"/>
    <n v="19"/>
    <n v="83"/>
    <n v="25.6"/>
    <n v="0"/>
    <n v="8"/>
    <n v="0"/>
    <n v="6"/>
    <n v="6"/>
    <x v="61"/>
  </r>
  <r>
    <s v="Gawinkowski"/>
    <s v="Pawel"/>
    <n v="2"/>
    <n v="4"/>
    <n v="4"/>
    <n v="3"/>
    <n v="3"/>
    <n v="6"/>
    <n v="97"/>
    <n v="80"/>
    <n v="54"/>
    <n v="78"/>
    <n v="43"/>
    <n v="35.200000000000003"/>
    <n v="0"/>
    <n v="6"/>
    <n v="4"/>
    <n v="4"/>
    <n v="10"/>
    <x v="35"/>
  </r>
  <r>
    <s v="Lendzion"/>
    <s v="Maja"/>
    <n v="2"/>
    <n v="5"/>
    <n v="2"/>
    <n v="3"/>
    <n v="5"/>
    <n v="2"/>
    <n v="26"/>
    <n v="31"/>
    <n v="88"/>
    <n v="98"/>
    <n v="45"/>
    <n v="28.8"/>
    <n v="0"/>
    <n v="0"/>
    <n v="4"/>
    <n v="8"/>
    <n v="0"/>
    <x v="155"/>
  </r>
  <r>
    <s v="Skrzek"/>
    <s v="Izabela"/>
    <n v="7"/>
    <n v="6"/>
    <n v="4"/>
    <n v="5"/>
    <n v="4"/>
    <n v="3"/>
    <n v="17"/>
    <n v="54"/>
    <n v="78"/>
    <n v="68"/>
    <n v="41"/>
    <n v="25.8"/>
    <n v="2"/>
    <n v="6"/>
    <n v="8"/>
    <n v="6"/>
    <n v="4"/>
    <x v="47"/>
  </r>
  <r>
    <s v="Reda"/>
    <s v="Jakub"/>
    <n v="0"/>
    <n v="2"/>
    <n v="5"/>
    <n v="3"/>
    <n v="6"/>
    <n v="6"/>
    <n v="5"/>
    <n v="93"/>
    <n v="4"/>
    <n v="59"/>
    <n v="71"/>
    <n v="23.2"/>
    <n v="0"/>
    <n v="8"/>
    <n v="4"/>
    <n v="10"/>
    <n v="10"/>
    <x v="9"/>
  </r>
  <r>
    <s v="Krolikowska"/>
    <s v="Malgorzata"/>
    <n v="3"/>
    <n v="5"/>
    <n v="3"/>
    <n v="3"/>
    <n v="6"/>
    <n v="4"/>
    <n v="78"/>
    <n v="80"/>
    <n v="56"/>
    <n v="31"/>
    <n v="81"/>
    <n v="32.6"/>
    <n v="0"/>
    <n v="4"/>
    <n v="4"/>
    <n v="10"/>
    <n v="6"/>
    <x v="137"/>
  </r>
  <r>
    <s v="Szydlowski"/>
    <s v="Daniel"/>
    <n v="6"/>
    <n v="6"/>
    <n v="6"/>
    <n v="4"/>
    <n v="6"/>
    <n v="4"/>
    <n v="64"/>
    <n v="18"/>
    <n v="23"/>
    <n v="81"/>
    <n v="18"/>
    <n v="20.399999999999999"/>
    <n v="2"/>
    <n v="10"/>
    <n v="6"/>
    <n v="10"/>
    <n v="6"/>
    <x v="222"/>
  </r>
  <r>
    <s v="Sawicka"/>
    <s v="Julia"/>
    <n v="2"/>
    <n v="4"/>
    <n v="3"/>
    <n v="5"/>
    <n v="2"/>
    <n v="3"/>
    <n v="96"/>
    <n v="32"/>
    <n v="73"/>
    <n v="7"/>
    <n v="74"/>
    <n v="28.2"/>
    <n v="0"/>
    <n v="4"/>
    <n v="8"/>
    <n v="0"/>
    <n v="4"/>
    <x v="168"/>
  </r>
  <r>
    <s v="Jakubiak"/>
    <s v="Natalia"/>
    <n v="6"/>
    <n v="6"/>
    <n v="5"/>
    <n v="5"/>
    <n v="3"/>
    <n v="6"/>
    <n v="85"/>
    <n v="35"/>
    <n v="70"/>
    <n v="99"/>
    <n v="85"/>
    <n v="37.4"/>
    <n v="2"/>
    <n v="8"/>
    <n v="8"/>
    <n v="4"/>
    <n v="10"/>
    <x v="223"/>
  </r>
  <r>
    <s v="Maciejewski"/>
    <s v="Maciej"/>
    <n v="4"/>
    <n v="2"/>
    <n v="4"/>
    <n v="5"/>
    <n v="4"/>
    <n v="2"/>
    <n v="17"/>
    <n v="17"/>
    <n v="92"/>
    <n v="6"/>
    <n v="64"/>
    <n v="19.600000000000001"/>
    <n v="0"/>
    <n v="6"/>
    <n v="8"/>
    <n v="6"/>
    <n v="0"/>
    <x v="221"/>
  </r>
  <r>
    <s v="Kachniarz"/>
    <s v="Mikolaj"/>
    <n v="4"/>
    <n v="2"/>
    <n v="4"/>
    <n v="2"/>
    <n v="5"/>
    <n v="4"/>
    <n v="62"/>
    <n v="3"/>
    <n v="84"/>
    <n v="48"/>
    <n v="94"/>
    <n v="29.1"/>
    <n v="0"/>
    <n v="6"/>
    <n v="0"/>
    <n v="8"/>
    <n v="6"/>
    <x v="58"/>
  </r>
  <r>
    <s v="Pluzinska"/>
    <s v="Kaja"/>
    <n v="4"/>
    <n v="5"/>
    <n v="5"/>
    <n v="6"/>
    <n v="2"/>
    <n v="3"/>
    <n v="35"/>
    <n v="49"/>
    <n v="59"/>
    <n v="44"/>
    <n v="68"/>
    <n v="25.5"/>
    <n v="0"/>
    <n v="8"/>
    <n v="10"/>
    <n v="0"/>
    <n v="4"/>
    <x v="159"/>
  </r>
  <r>
    <s v="Domachowska"/>
    <s v="Weronika"/>
    <n v="7"/>
    <n v="3"/>
    <n v="6"/>
    <n v="2"/>
    <n v="6"/>
    <n v="5"/>
    <n v="20"/>
    <n v="58"/>
    <n v="93"/>
    <n v="53"/>
    <n v="35"/>
    <n v="25.9"/>
    <n v="0"/>
    <n v="10"/>
    <n v="0"/>
    <n v="10"/>
    <n v="8"/>
    <x v="150"/>
  </r>
  <r>
    <s v="Skrodzki"/>
    <s v="Gabriel"/>
    <n v="5"/>
    <n v="6"/>
    <n v="2"/>
    <n v="3"/>
    <n v="4"/>
    <n v="3"/>
    <n v="2"/>
    <n v="97"/>
    <n v="14"/>
    <n v="81"/>
    <n v="38"/>
    <n v="23.2"/>
    <n v="2"/>
    <n v="0"/>
    <n v="4"/>
    <n v="6"/>
    <n v="4"/>
    <x v="8"/>
  </r>
  <r>
    <s v="Skoropinski"/>
    <s v="Gabriel"/>
    <n v="4"/>
    <n v="6"/>
    <n v="2"/>
    <n v="6"/>
    <n v="4"/>
    <n v="5"/>
    <n v="98"/>
    <n v="42"/>
    <n v="49"/>
    <n v="83"/>
    <n v="32"/>
    <n v="30.4"/>
    <n v="2"/>
    <n v="0"/>
    <n v="10"/>
    <n v="6"/>
    <n v="8"/>
    <x v="222"/>
  </r>
  <r>
    <s v="Zak"/>
    <s v="Agata"/>
    <n v="7"/>
    <n v="5"/>
    <n v="5"/>
    <n v="4"/>
    <n v="5"/>
    <n v="6"/>
    <n v="97"/>
    <n v="45"/>
    <n v="42"/>
    <n v="25"/>
    <n v="51"/>
    <n v="26"/>
    <n v="0"/>
    <n v="8"/>
    <n v="6"/>
    <n v="8"/>
    <n v="10"/>
    <x v="224"/>
  </r>
  <r>
    <s v="Hildebrandt"/>
    <s v="Nikola"/>
    <n v="8"/>
    <n v="3"/>
    <n v="2"/>
    <n v="2"/>
    <n v="4"/>
    <n v="2"/>
    <n v="54"/>
    <n v="48"/>
    <n v="35"/>
    <n v="28"/>
    <n v="35"/>
    <n v="20"/>
    <n v="0"/>
    <n v="0"/>
    <n v="0"/>
    <n v="6"/>
    <n v="0"/>
    <x v="225"/>
  </r>
  <r>
    <s v="Papciak"/>
    <s v="Jaroslaw"/>
    <n v="5"/>
    <n v="2"/>
    <n v="6"/>
    <n v="3"/>
    <n v="2"/>
    <n v="5"/>
    <n v="35"/>
    <n v="56"/>
    <n v="6"/>
    <n v="84"/>
    <n v="54"/>
    <n v="23.5"/>
    <n v="0"/>
    <n v="10"/>
    <n v="4"/>
    <n v="0"/>
    <n v="8"/>
    <x v="43"/>
  </r>
  <r>
    <s v="Malanowski"/>
    <s v="Lukasz"/>
    <n v="0"/>
    <n v="2"/>
    <n v="5"/>
    <n v="6"/>
    <n v="6"/>
    <n v="3"/>
    <n v="36"/>
    <n v="94"/>
    <n v="52"/>
    <n v="50"/>
    <n v="57"/>
    <n v="28.9"/>
    <n v="0"/>
    <n v="8"/>
    <n v="10"/>
    <n v="10"/>
    <n v="4"/>
    <x v="150"/>
  </r>
  <r>
    <s v="Osojca"/>
    <s v="Kinga"/>
    <n v="2"/>
    <n v="3"/>
    <n v="2"/>
    <n v="2"/>
    <n v="5"/>
    <n v="6"/>
    <n v="100"/>
    <n v="48"/>
    <n v="88"/>
    <n v="48"/>
    <n v="8"/>
    <n v="29.2"/>
    <n v="0"/>
    <n v="0"/>
    <n v="0"/>
    <n v="8"/>
    <n v="10"/>
    <x v="166"/>
  </r>
  <r>
    <s v="Szulfer"/>
    <s v="Daria"/>
    <n v="1"/>
    <n v="3"/>
    <n v="4"/>
    <n v="3"/>
    <n v="5"/>
    <n v="6"/>
    <n v="89"/>
    <n v="70"/>
    <n v="58"/>
    <n v="39"/>
    <n v="43"/>
    <n v="29.9"/>
    <n v="0"/>
    <n v="6"/>
    <n v="4"/>
    <n v="8"/>
    <n v="10"/>
    <x v="66"/>
  </r>
  <r>
    <s v="Konieczka"/>
    <s v="Marta"/>
    <n v="0"/>
    <n v="6"/>
    <n v="2"/>
    <n v="2"/>
    <n v="6"/>
    <n v="2"/>
    <n v="21"/>
    <n v="80"/>
    <n v="59"/>
    <n v="35"/>
    <n v="12"/>
    <n v="20.7"/>
    <n v="2"/>
    <n v="0"/>
    <n v="0"/>
    <n v="10"/>
    <n v="0"/>
    <x v="226"/>
  </r>
  <r>
    <s v="Komasinska"/>
    <s v="Marta"/>
    <n v="1"/>
    <n v="3"/>
    <n v="2"/>
    <n v="5"/>
    <n v="4"/>
    <n v="4"/>
    <n v="38"/>
    <n v="5"/>
    <n v="69"/>
    <n v="94"/>
    <n v="25"/>
    <n v="23.1"/>
    <n v="0"/>
    <n v="0"/>
    <n v="8"/>
    <n v="6"/>
    <n v="6"/>
    <x v="227"/>
  </r>
  <r>
    <s v="Gajdecka"/>
    <s v="Paulina"/>
    <n v="8"/>
    <n v="4"/>
    <n v="5"/>
    <n v="4"/>
    <n v="5"/>
    <n v="3"/>
    <n v="24"/>
    <n v="47"/>
    <n v="99"/>
    <n v="64"/>
    <n v="11"/>
    <n v="24.5"/>
    <n v="0"/>
    <n v="8"/>
    <n v="6"/>
    <n v="8"/>
    <n v="4"/>
    <x v="228"/>
  </r>
  <r>
    <s v="Galikowska"/>
    <s v="Paulina"/>
    <n v="3"/>
    <n v="5"/>
    <n v="2"/>
    <n v="4"/>
    <n v="5"/>
    <n v="4"/>
    <n v="48"/>
    <n v="100"/>
    <n v="7"/>
    <n v="64"/>
    <n v="74"/>
    <n v="29.3"/>
    <n v="0"/>
    <n v="0"/>
    <n v="6"/>
    <n v="8"/>
    <n v="6"/>
    <x v="151"/>
  </r>
  <r>
    <s v="Piotrowski"/>
    <s v="Jan"/>
    <n v="8"/>
    <n v="3"/>
    <n v="5"/>
    <n v="2"/>
    <n v="4"/>
    <n v="6"/>
    <n v="46"/>
    <n v="88"/>
    <n v="1"/>
    <n v="49"/>
    <n v="84"/>
    <n v="26.8"/>
    <n v="0"/>
    <n v="8"/>
    <n v="0"/>
    <n v="6"/>
    <n v="10"/>
    <x v="47"/>
  </r>
  <r>
    <s v="Przestrzelski"/>
    <s v="Jakub"/>
    <n v="3"/>
    <n v="5"/>
    <n v="4"/>
    <n v="4"/>
    <n v="6"/>
    <n v="4"/>
    <n v="77"/>
    <n v="80"/>
    <n v="44"/>
    <n v="96"/>
    <n v="10"/>
    <n v="30.7"/>
    <n v="0"/>
    <n v="6"/>
    <n v="6"/>
    <n v="10"/>
    <n v="6"/>
    <x v="106"/>
  </r>
  <r>
    <s v="Schmidtke"/>
    <s v="Joanna"/>
    <n v="8"/>
    <n v="3"/>
    <n v="5"/>
    <n v="3"/>
    <n v="5"/>
    <n v="3"/>
    <n v="28"/>
    <n v="5"/>
    <n v="29"/>
    <n v="7"/>
    <n v="19"/>
    <n v="8.8000000000000007"/>
    <n v="0"/>
    <n v="8"/>
    <n v="4"/>
    <n v="8"/>
    <n v="4"/>
    <x v="118"/>
  </r>
  <r>
    <s v="Romanowska"/>
    <s v="Julia"/>
    <n v="0"/>
    <n v="5"/>
    <n v="5"/>
    <n v="4"/>
    <n v="5"/>
    <n v="5"/>
    <n v="100"/>
    <n v="100"/>
    <n v="68"/>
    <n v="69"/>
    <n v="46"/>
    <n v="38.299999999999997"/>
    <n v="0"/>
    <n v="8"/>
    <n v="6"/>
    <n v="8"/>
    <n v="8"/>
    <x v="229"/>
  </r>
  <r>
    <s v="Smoliniec"/>
    <s v="Iwa"/>
    <n v="0"/>
    <n v="6"/>
    <n v="6"/>
    <n v="3"/>
    <n v="4"/>
    <n v="3"/>
    <n v="86"/>
    <n v="20"/>
    <n v="40"/>
    <n v="37"/>
    <n v="24"/>
    <n v="20.7"/>
    <n v="2"/>
    <n v="10"/>
    <n v="4"/>
    <n v="6"/>
    <n v="4"/>
    <x v="206"/>
  </r>
  <r>
    <s v="Kukulski"/>
    <s v="Mateusz"/>
    <n v="8"/>
    <n v="2"/>
    <n v="4"/>
    <n v="3"/>
    <n v="2"/>
    <n v="4"/>
    <n v="37"/>
    <n v="45"/>
    <n v="53"/>
    <n v="100"/>
    <n v="63"/>
    <n v="29.8"/>
    <n v="0"/>
    <n v="6"/>
    <n v="4"/>
    <n v="0"/>
    <n v="6"/>
    <x v="230"/>
  </r>
  <r>
    <s v="Wakuluk"/>
    <s v="Angelika"/>
    <n v="5"/>
    <n v="2"/>
    <n v="4"/>
    <n v="5"/>
    <n v="2"/>
    <n v="4"/>
    <n v="63"/>
    <n v="100"/>
    <n v="26"/>
    <n v="46"/>
    <n v="85"/>
    <n v="32"/>
    <n v="0"/>
    <n v="6"/>
    <n v="8"/>
    <n v="0"/>
    <n v="6"/>
    <x v="0"/>
  </r>
  <r>
    <s v="Wabiszewska"/>
    <s v="Aniela"/>
    <n v="3"/>
    <n v="3"/>
    <n v="3"/>
    <n v="6"/>
    <n v="3"/>
    <n v="2"/>
    <n v="62"/>
    <n v="92"/>
    <n v="75"/>
    <n v="30"/>
    <n v="86"/>
    <n v="34.5"/>
    <n v="0"/>
    <n v="4"/>
    <n v="10"/>
    <n v="4"/>
    <n v="0"/>
    <x v="172"/>
  </r>
  <r>
    <s v="Bialowss"/>
    <s v="Wiktor"/>
    <n v="6"/>
    <n v="4"/>
    <n v="2"/>
    <n v="4"/>
    <n v="4"/>
    <n v="6"/>
    <n v="16"/>
    <n v="19"/>
    <n v="66"/>
    <n v="96"/>
    <n v="61"/>
    <n v="25.8"/>
    <n v="0"/>
    <n v="0"/>
    <n v="6"/>
    <n v="6"/>
    <n v="10"/>
    <x v="230"/>
  </r>
  <r>
    <s v="Laskowski"/>
    <s v="Jacek"/>
    <n v="4"/>
    <n v="5"/>
    <n v="4"/>
    <n v="4"/>
    <n v="2"/>
    <n v="2"/>
    <n v="71"/>
    <n v="99"/>
    <n v="56"/>
    <n v="2"/>
    <n v="43"/>
    <n v="27.1"/>
    <n v="0"/>
    <n v="6"/>
    <n v="6"/>
    <n v="0"/>
    <n v="0"/>
    <x v="158"/>
  </r>
  <r>
    <s v="Gondek"/>
    <s v="Oliwia"/>
    <n v="8"/>
    <n v="2"/>
    <n v="6"/>
    <n v="2"/>
    <n v="6"/>
    <n v="5"/>
    <n v="62"/>
    <n v="49"/>
    <n v="45"/>
    <n v="42"/>
    <n v="53"/>
    <n v="25.1"/>
    <n v="0"/>
    <n v="10"/>
    <n v="0"/>
    <n v="10"/>
    <n v="8"/>
    <x v="231"/>
  </r>
  <r>
    <s v="Górski"/>
    <s v="Oskar"/>
    <n v="2"/>
    <n v="3"/>
    <n v="2"/>
    <n v="5"/>
    <n v="5"/>
    <n v="2"/>
    <n v="44"/>
    <n v="30"/>
    <n v="61"/>
    <n v="13"/>
    <n v="30"/>
    <n v="17.8"/>
    <n v="0"/>
    <n v="0"/>
    <n v="8"/>
    <n v="8"/>
    <n v="0"/>
    <x v="5"/>
  </r>
  <r>
    <s v="Szlage"/>
    <s v="Dominik"/>
    <n v="5"/>
    <n v="6"/>
    <n v="5"/>
    <n v="3"/>
    <n v="2"/>
    <n v="4"/>
    <n v="55"/>
    <n v="18"/>
    <n v="46"/>
    <n v="82"/>
    <n v="71"/>
    <n v="27.2"/>
    <n v="2"/>
    <n v="8"/>
    <n v="4"/>
    <n v="0"/>
    <n v="6"/>
    <x v="204"/>
  </r>
  <r>
    <s v="Stiewa"/>
    <s v="Gabriela"/>
    <n v="5"/>
    <n v="2"/>
    <n v="5"/>
    <n v="6"/>
    <n v="3"/>
    <n v="3"/>
    <n v="23"/>
    <n v="10"/>
    <n v="99"/>
    <n v="23"/>
    <n v="4"/>
    <n v="15.9"/>
    <n v="0"/>
    <n v="8"/>
    <n v="10"/>
    <n v="4"/>
    <n v="4"/>
    <x v="214"/>
  </r>
  <r>
    <s v="Janiszewska"/>
    <s v="Natalia"/>
    <n v="5"/>
    <n v="4"/>
    <n v="3"/>
    <n v="5"/>
    <n v="6"/>
    <n v="2"/>
    <n v="72"/>
    <n v="22"/>
    <n v="90"/>
    <n v="8"/>
    <n v="61"/>
    <n v="25.3"/>
    <n v="0"/>
    <n v="4"/>
    <n v="8"/>
    <n v="10"/>
    <n v="0"/>
    <x v="151"/>
  </r>
  <r>
    <s v="Orlowski"/>
    <s v="Kacper"/>
    <n v="3"/>
    <n v="3"/>
    <n v="6"/>
    <n v="2"/>
    <n v="4"/>
    <n v="6"/>
    <n v="95"/>
    <n v="18"/>
    <n v="32"/>
    <n v="67"/>
    <n v="36"/>
    <n v="24.8"/>
    <n v="0"/>
    <n v="10"/>
    <n v="0"/>
    <n v="6"/>
    <n v="10"/>
    <x v="230"/>
  </r>
  <r>
    <s v="Kulik"/>
    <s v="Marek"/>
    <n v="5"/>
    <n v="5"/>
    <n v="5"/>
    <n v="5"/>
    <n v="5"/>
    <n v="3"/>
    <n v="99"/>
    <n v="47"/>
    <n v="3"/>
    <n v="6"/>
    <n v="59"/>
    <n v="21.4"/>
    <n v="0"/>
    <n v="8"/>
    <n v="8"/>
    <n v="8"/>
    <n v="4"/>
    <x v="39"/>
  </r>
  <r>
    <s v="Szymaniak"/>
    <s v="Bianka"/>
    <n v="5"/>
    <n v="5"/>
    <n v="3"/>
    <n v="4"/>
    <n v="5"/>
    <n v="2"/>
    <n v="97"/>
    <n v="87"/>
    <n v="7"/>
    <n v="93"/>
    <n v="19"/>
    <n v="30.3"/>
    <n v="0"/>
    <n v="4"/>
    <n v="6"/>
    <n v="8"/>
    <n v="0"/>
    <x v="40"/>
  </r>
  <r>
    <s v="Soja"/>
    <s v="Filip"/>
    <n v="3"/>
    <n v="6"/>
    <n v="6"/>
    <n v="6"/>
    <n v="2"/>
    <n v="5"/>
    <n v="57"/>
    <n v="44"/>
    <n v="90"/>
    <n v="33"/>
    <n v="78"/>
    <n v="30.2"/>
    <n v="2"/>
    <n v="10"/>
    <n v="10"/>
    <n v="0"/>
    <n v="8"/>
    <x v="11"/>
  </r>
  <r>
    <s v="Macholla"/>
    <s v="Maciej"/>
    <n v="2"/>
    <n v="4"/>
    <n v="5"/>
    <n v="3"/>
    <n v="2"/>
    <n v="2"/>
    <n v="35"/>
    <n v="82"/>
    <n v="52"/>
    <n v="15"/>
    <n v="51"/>
    <n v="23.5"/>
    <n v="0"/>
    <n v="8"/>
    <n v="4"/>
    <n v="0"/>
    <n v="0"/>
    <x v="142"/>
  </r>
  <r>
    <s v="Duchcik"/>
    <s v="Victoria"/>
    <n v="1"/>
    <n v="5"/>
    <n v="5"/>
    <n v="6"/>
    <n v="4"/>
    <n v="6"/>
    <n v="19"/>
    <n v="32"/>
    <n v="74"/>
    <n v="31"/>
    <n v="58"/>
    <n v="21.4"/>
    <n v="0"/>
    <n v="8"/>
    <n v="10"/>
    <n v="6"/>
    <n v="10"/>
    <x v="48"/>
  </r>
  <r>
    <s v="Subocz"/>
    <s v="Emma"/>
    <n v="0"/>
    <n v="5"/>
    <n v="2"/>
    <n v="2"/>
    <n v="5"/>
    <n v="3"/>
    <n v="45"/>
    <n v="52"/>
    <n v="32"/>
    <n v="42"/>
    <n v="33"/>
    <n v="20.399999999999999"/>
    <n v="0"/>
    <n v="0"/>
    <n v="0"/>
    <n v="8"/>
    <n v="4"/>
    <x v="232"/>
  </r>
  <r>
    <s v="Matusiewicz"/>
    <s v="Ksawery"/>
    <n v="8"/>
    <n v="5"/>
    <n v="6"/>
    <n v="2"/>
    <n v="4"/>
    <n v="3"/>
    <n v="78"/>
    <n v="38"/>
    <n v="62"/>
    <n v="45"/>
    <n v="55"/>
    <n v="27.8"/>
    <n v="0"/>
    <n v="10"/>
    <n v="0"/>
    <n v="6"/>
    <n v="4"/>
    <x v="82"/>
  </r>
  <r>
    <s v="Czapkowski"/>
    <s v="Jaroslaw"/>
    <n v="6"/>
    <n v="4"/>
    <n v="2"/>
    <n v="6"/>
    <n v="2"/>
    <n v="6"/>
    <n v="20"/>
    <n v="92"/>
    <n v="44"/>
    <n v="89"/>
    <n v="79"/>
    <n v="32.4"/>
    <n v="0"/>
    <n v="0"/>
    <n v="10"/>
    <n v="0"/>
    <n v="10"/>
    <x v="116"/>
  </r>
  <r>
    <s v="Cudzilo"/>
    <s v="Urszula"/>
    <n v="4"/>
    <n v="2"/>
    <n v="2"/>
    <n v="4"/>
    <n v="3"/>
    <n v="3"/>
    <n v="36"/>
    <n v="79"/>
    <n v="62"/>
    <n v="8"/>
    <n v="47"/>
    <n v="23.2"/>
    <n v="0"/>
    <n v="0"/>
    <n v="6"/>
    <n v="4"/>
    <n v="4"/>
    <x v="38"/>
  </r>
  <r>
    <s v="Frost"/>
    <s v="Piotr"/>
    <n v="0"/>
    <n v="2"/>
    <n v="2"/>
    <n v="4"/>
    <n v="2"/>
    <n v="4"/>
    <n v="24"/>
    <n v="81"/>
    <n v="74"/>
    <n v="4"/>
    <n v="92"/>
    <n v="27.5"/>
    <n v="0"/>
    <n v="0"/>
    <n v="6"/>
    <n v="0"/>
    <n v="6"/>
    <x v="170"/>
  </r>
  <r>
    <s v="Tylec"/>
    <s v="Bartosz"/>
    <n v="3"/>
    <n v="3"/>
    <n v="5"/>
    <n v="6"/>
    <n v="4"/>
    <n v="3"/>
    <n v="68"/>
    <n v="76"/>
    <n v="21"/>
    <n v="59"/>
    <n v="66"/>
    <n v="29"/>
    <n v="0"/>
    <n v="8"/>
    <n v="10"/>
    <n v="6"/>
    <n v="4"/>
    <x v="86"/>
  </r>
  <r>
    <s v="Niewierowska"/>
    <s v="Laura"/>
    <n v="4"/>
    <n v="3"/>
    <n v="2"/>
    <n v="4"/>
    <n v="4"/>
    <n v="5"/>
    <n v="70"/>
    <n v="34"/>
    <n v="18"/>
    <n v="27"/>
    <n v="70"/>
    <n v="21.9"/>
    <n v="0"/>
    <n v="0"/>
    <n v="6"/>
    <n v="6"/>
    <n v="8"/>
    <x v="75"/>
  </r>
  <r>
    <s v="Bankowski"/>
    <s v="Wojciech"/>
    <n v="2"/>
    <n v="4"/>
    <n v="2"/>
    <n v="4"/>
    <n v="5"/>
    <n v="2"/>
    <n v="9"/>
    <n v="76"/>
    <n v="35"/>
    <n v="83"/>
    <n v="13"/>
    <n v="21.6"/>
    <n v="0"/>
    <n v="0"/>
    <n v="6"/>
    <n v="8"/>
    <n v="0"/>
    <x v="233"/>
  </r>
  <r>
    <s v="Stopinska"/>
    <s v="Gabriela"/>
    <n v="6"/>
    <n v="2"/>
    <n v="4"/>
    <n v="2"/>
    <n v="3"/>
    <n v="2"/>
    <n v="63"/>
    <n v="31"/>
    <n v="2"/>
    <n v="74"/>
    <n v="15"/>
    <n v="18.5"/>
    <n v="0"/>
    <n v="6"/>
    <n v="0"/>
    <n v="4"/>
    <n v="0"/>
    <x v="234"/>
  </r>
  <r>
    <s v="Odya"/>
    <s v="Kacper"/>
    <n v="4"/>
    <n v="6"/>
    <n v="3"/>
    <n v="5"/>
    <n v="4"/>
    <n v="4"/>
    <n v="15"/>
    <n v="57"/>
    <n v="64"/>
    <n v="60"/>
    <n v="60"/>
    <n v="25.6"/>
    <n v="2"/>
    <n v="4"/>
    <n v="8"/>
    <n v="6"/>
    <n v="6"/>
    <x v="28"/>
  </r>
  <r>
    <s v="Jaroszek"/>
    <s v="Milosz"/>
    <n v="6"/>
    <n v="4"/>
    <n v="4"/>
    <n v="2"/>
    <n v="2"/>
    <n v="2"/>
    <n v="26"/>
    <n v="6"/>
    <n v="12"/>
    <n v="71"/>
    <n v="85"/>
    <n v="20"/>
    <n v="0"/>
    <n v="6"/>
    <n v="0"/>
    <n v="0"/>
    <n v="0"/>
    <x v="235"/>
  </r>
  <r>
    <s v="Deszcz"/>
    <s v="Simon"/>
    <n v="5"/>
    <n v="6"/>
    <n v="2"/>
    <n v="4"/>
    <n v="4"/>
    <n v="3"/>
    <n v="3"/>
    <n v="8"/>
    <n v="22"/>
    <n v="75"/>
    <n v="52"/>
    <n v="16"/>
    <n v="2"/>
    <n v="0"/>
    <n v="6"/>
    <n v="6"/>
    <n v="4"/>
    <x v="236"/>
  </r>
  <r>
    <s v="Bujalski"/>
    <s v="Tobiasz"/>
    <n v="0"/>
    <n v="5"/>
    <n v="2"/>
    <n v="4"/>
    <n v="4"/>
    <n v="4"/>
    <n v="68"/>
    <n v="77"/>
    <n v="39"/>
    <n v="95"/>
    <n v="42"/>
    <n v="32.1"/>
    <n v="0"/>
    <n v="0"/>
    <n v="6"/>
    <n v="6"/>
    <n v="6"/>
    <x v="237"/>
  </r>
  <r>
    <s v="Kowalina"/>
    <s v="Mateusz"/>
    <n v="4"/>
    <n v="4"/>
    <n v="3"/>
    <n v="2"/>
    <n v="5"/>
    <n v="4"/>
    <n v="65"/>
    <n v="42"/>
    <n v="95"/>
    <n v="95"/>
    <n v="95"/>
    <n v="39.200000000000003"/>
    <n v="0"/>
    <n v="4"/>
    <n v="0"/>
    <n v="8"/>
    <n v="6"/>
    <x v="35"/>
  </r>
  <r>
    <s v="Broner"/>
    <s v="Maria"/>
    <n v="6"/>
    <n v="2"/>
    <n v="2"/>
    <n v="2"/>
    <n v="2"/>
    <n v="4"/>
    <n v="32"/>
    <n v="39"/>
    <n v="61"/>
    <n v="67"/>
    <n v="14"/>
    <n v="21.3"/>
    <n v="0"/>
    <n v="0"/>
    <n v="0"/>
    <n v="0"/>
    <n v="6"/>
    <x v="238"/>
  </r>
  <r>
    <s v="Kozlowski"/>
    <s v="Mateusz"/>
    <n v="8"/>
    <n v="3"/>
    <n v="5"/>
    <n v="6"/>
    <n v="3"/>
    <n v="5"/>
    <n v="7"/>
    <n v="96"/>
    <n v="85"/>
    <n v="8"/>
    <n v="46"/>
    <n v="24.2"/>
    <n v="0"/>
    <n v="8"/>
    <n v="10"/>
    <n v="4"/>
    <n v="8"/>
    <x v="239"/>
  </r>
  <r>
    <s v="Majsik"/>
    <s v="Lukasz"/>
    <n v="7"/>
    <n v="5"/>
    <n v="5"/>
    <n v="5"/>
    <n v="2"/>
    <n v="2"/>
    <n v="35"/>
    <n v="95"/>
    <n v="11"/>
    <n v="36"/>
    <n v="19"/>
    <n v="19.600000000000001"/>
    <n v="0"/>
    <n v="8"/>
    <n v="8"/>
    <n v="0"/>
    <n v="0"/>
    <x v="74"/>
  </r>
  <r>
    <s v="Borkowski"/>
    <s v="Tomasz"/>
    <n v="1"/>
    <n v="4"/>
    <n v="4"/>
    <n v="6"/>
    <n v="3"/>
    <n v="4"/>
    <n v="73"/>
    <n v="61"/>
    <n v="49"/>
    <n v="70"/>
    <n v="52"/>
    <n v="30.5"/>
    <n v="0"/>
    <n v="6"/>
    <n v="10"/>
    <n v="4"/>
    <n v="6"/>
    <x v="129"/>
  </r>
  <r>
    <s v="Górecki"/>
    <s v="Patryk"/>
    <n v="8"/>
    <n v="2"/>
    <n v="5"/>
    <n v="2"/>
    <n v="2"/>
    <n v="6"/>
    <n v="52"/>
    <n v="90"/>
    <n v="95"/>
    <n v="83"/>
    <n v="23"/>
    <n v="34.299999999999997"/>
    <n v="0"/>
    <n v="8"/>
    <n v="0"/>
    <n v="0"/>
    <n v="10"/>
    <x v="240"/>
  </r>
  <r>
    <s v="Zielinski"/>
    <s v="Adam"/>
    <n v="8"/>
    <n v="5"/>
    <n v="6"/>
    <n v="5"/>
    <n v="6"/>
    <n v="5"/>
    <n v="5"/>
    <n v="84"/>
    <n v="88"/>
    <n v="35"/>
    <n v="40"/>
    <n v="25.2"/>
    <n v="0"/>
    <n v="10"/>
    <n v="8"/>
    <n v="10"/>
    <n v="8"/>
    <x v="241"/>
  </r>
  <r>
    <s v="Zawisza"/>
    <s v="Agnieszka"/>
    <n v="5"/>
    <n v="4"/>
    <n v="6"/>
    <n v="2"/>
    <n v="3"/>
    <n v="4"/>
    <n v="53"/>
    <n v="57"/>
    <n v="30"/>
    <n v="7"/>
    <n v="52"/>
    <n v="19.899999999999999"/>
    <n v="0"/>
    <n v="10"/>
    <n v="0"/>
    <n v="4"/>
    <n v="6"/>
    <x v="205"/>
  </r>
  <r>
    <s v="Gerygk"/>
    <s v="Patryk"/>
    <n v="4"/>
    <n v="2"/>
    <n v="4"/>
    <n v="5"/>
    <n v="5"/>
    <n v="4"/>
    <n v="52"/>
    <n v="73"/>
    <n v="12"/>
    <n v="3"/>
    <n v="7"/>
    <n v="14.7"/>
    <n v="0"/>
    <n v="6"/>
    <n v="8"/>
    <n v="8"/>
    <n v="6"/>
    <x v="206"/>
  </r>
  <r>
    <s v="Gerono"/>
    <s v="Pawel"/>
    <n v="7"/>
    <n v="4"/>
    <n v="3"/>
    <n v="2"/>
    <n v="5"/>
    <n v="5"/>
    <n v="41"/>
    <n v="23"/>
    <n v="84"/>
    <n v="93"/>
    <n v="6"/>
    <n v="24.7"/>
    <n v="0"/>
    <n v="4"/>
    <n v="0"/>
    <n v="8"/>
    <n v="8"/>
    <x v="103"/>
  </r>
  <r>
    <s v="Dsbkowska"/>
    <s v="Weronika"/>
    <n v="3"/>
    <n v="3"/>
    <n v="4"/>
    <n v="4"/>
    <n v="5"/>
    <n v="5"/>
    <n v="44"/>
    <n v="90"/>
    <n v="71"/>
    <n v="41"/>
    <n v="60"/>
    <n v="30.6"/>
    <n v="0"/>
    <n v="6"/>
    <n v="6"/>
    <n v="8"/>
    <n v="8"/>
    <x v="242"/>
  </r>
  <r>
    <s v="Lang"/>
    <s v="Maja"/>
    <n v="0"/>
    <n v="5"/>
    <n v="2"/>
    <n v="4"/>
    <n v="2"/>
    <n v="6"/>
    <n v="27"/>
    <n v="56"/>
    <n v="54"/>
    <n v="99"/>
    <n v="27"/>
    <n v="26.3"/>
    <n v="0"/>
    <n v="0"/>
    <n v="6"/>
    <n v="0"/>
    <n v="10"/>
    <x v="243"/>
  </r>
  <r>
    <s v="Glowacz"/>
    <s v="Patryk"/>
    <n v="6"/>
    <n v="4"/>
    <n v="5"/>
    <n v="6"/>
    <n v="2"/>
    <n v="5"/>
    <n v="56"/>
    <n v="47"/>
    <n v="34"/>
    <n v="65"/>
    <n v="87"/>
    <n v="28.9"/>
    <n v="0"/>
    <n v="8"/>
    <n v="10"/>
    <n v="0"/>
    <n v="8"/>
    <x v="150"/>
  </r>
  <r>
    <s v="Olstowska"/>
    <s v="Klaudia"/>
    <n v="3"/>
    <n v="5"/>
    <n v="6"/>
    <n v="4"/>
    <n v="6"/>
    <n v="6"/>
    <n v="79"/>
    <n v="52"/>
    <n v="11"/>
    <n v="9"/>
    <n v="83"/>
    <n v="23.4"/>
    <n v="0"/>
    <n v="10"/>
    <n v="6"/>
    <n v="10"/>
    <n v="10"/>
    <x v="110"/>
  </r>
  <r>
    <s v="Kik"/>
    <s v="Michalina"/>
    <n v="6"/>
    <n v="5"/>
    <n v="5"/>
    <n v="5"/>
    <n v="4"/>
    <n v="4"/>
    <n v="34"/>
    <n v="15"/>
    <n v="40"/>
    <n v="85"/>
    <n v="52"/>
    <n v="22.6"/>
    <n v="0"/>
    <n v="8"/>
    <n v="8"/>
    <n v="6"/>
    <n v="6"/>
    <x v="244"/>
  </r>
  <r>
    <s v="Chajecki"/>
    <s v="Karol"/>
    <n v="1"/>
    <n v="3"/>
    <n v="4"/>
    <n v="6"/>
    <n v="6"/>
    <n v="3"/>
    <n v="52"/>
    <n v="36"/>
    <n v="41"/>
    <n v="96"/>
    <n v="66"/>
    <n v="29.1"/>
    <n v="0"/>
    <n v="6"/>
    <n v="10"/>
    <n v="10"/>
    <n v="4"/>
    <x v="245"/>
  </r>
  <r>
    <s v="Wizniewska"/>
    <s v="Amelia"/>
    <n v="5"/>
    <n v="4"/>
    <n v="6"/>
    <n v="5"/>
    <n v="5"/>
    <n v="3"/>
    <n v="41"/>
    <n v="35"/>
    <n v="54"/>
    <n v="14"/>
    <n v="29"/>
    <n v="17.3"/>
    <n v="0"/>
    <n v="10"/>
    <n v="8"/>
    <n v="8"/>
    <n v="4"/>
    <x v="151"/>
  </r>
  <r>
    <s v="Szewczyk"/>
    <s v="Edyta"/>
    <n v="5"/>
    <n v="3"/>
    <n v="5"/>
    <n v="5"/>
    <n v="3"/>
    <n v="2"/>
    <n v="25"/>
    <n v="24"/>
    <n v="28"/>
    <n v="21"/>
    <n v="24"/>
    <n v="12.2"/>
    <n v="0"/>
    <n v="8"/>
    <n v="8"/>
    <n v="4"/>
    <n v="0"/>
    <x v="246"/>
  </r>
  <r>
    <s v="Basek"/>
    <s v="Wiktoria"/>
    <n v="3"/>
    <n v="4"/>
    <n v="2"/>
    <n v="5"/>
    <n v="2"/>
    <n v="6"/>
    <n v="80"/>
    <n v="86"/>
    <n v="29"/>
    <n v="32"/>
    <n v="85"/>
    <n v="31.2"/>
    <n v="0"/>
    <n v="0"/>
    <n v="8"/>
    <n v="0"/>
    <n v="10"/>
    <x v="204"/>
  </r>
  <r>
    <s v="Stiburska"/>
    <s v="Gabriela"/>
    <n v="4"/>
    <n v="3"/>
    <n v="5"/>
    <n v="6"/>
    <n v="3"/>
    <n v="4"/>
    <n v="68"/>
    <n v="19"/>
    <n v="94"/>
    <n v="92"/>
    <n v="62"/>
    <n v="33.5"/>
    <n v="0"/>
    <n v="8"/>
    <n v="10"/>
    <n v="4"/>
    <n v="6"/>
    <x v="247"/>
  </r>
  <r>
    <s v="Dreger"/>
    <s v="Wanessa"/>
    <n v="4"/>
    <n v="2"/>
    <n v="5"/>
    <n v="2"/>
    <n v="5"/>
    <n v="4"/>
    <n v="74"/>
    <n v="85"/>
    <n v="21"/>
    <n v="33"/>
    <n v="9"/>
    <n v="22.2"/>
    <n v="0"/>
    <n v="8"/>
    <n v="0"/>
    <n v="8"/>
    <n v="6"/>
    <x v="109"/>
  </r>
  <r>
    <s v="Kowalska"/>
    <s v="Maria"/>
    <n v="0"/>
    <n v="2"/>
    <n v="3"/>
    <n v="5"/>
    <n v="4"/>
    <n v="6"/>
    <n v="40"/>
    <n v="46"/>
    <n v="1"/>
    <n v="98"/>
    <n v="39"/>
    <n v="22.4"/>
    <n v="0"/>
    <n v="4"/>
    <n v="8"/>
    <n v="6"/>
    <n v="10"/>
    <x v="160"/>
  </r>
  <r>
    <s v="Sorr"/>
    <s v="Iga"/>
    <n v="7"/>
    <n v="2"/>
    <n v="2"/>
    <n v="2"/>
    <n v="2"/>
    <n v="2"/>
    <n v="1"/>
    <n v="25"/>
    <n v="33"/>
    <n v="91"/>
    <n v="60"/>
    <n v="21"/>
    <n v="0"/>
    <n v="0"/>
    <n v="0"/>
    <n v="0"/>
    <n v="0"/>
    <x v="248"/>
  </r>
  <r>
    <s v="Marjanski"/>
    <s v="Leon"/>
    <n v="3"/>
    <n v="3"/>
    <n v="6"/>
    <n v="4"/>
    <n v="4"/>
    <n v="3"/>
    <n v="87"/>
    <n v="50"/>
    <n v="61"/>
    <n v="48"/>
    <n v="86"/>
    <n v="33.200000000000003"/>
    <n v="0"/>
    <n v="10"/>
    <n v="6"/>
    <n v="6"/>
    <n v="4"/>
    <x v="239"/>
  </r>
  <r>
    <s v="Sokolnicka"/>
    <s v="Inga"/>
    <n v="5"/>
    <n v="6"/>
    <n v="4"/>
    <n v="2"/>
    <n v="4"/>
    <n v="3"/>
    <n v="100"/>
    <n v="74"/>
    <n v="76"/>
    <n v="47"/>
    <n v="29"/>
    <n v="32.6"/>
    <n v="2"/>
    <n v="6"/>
    <n v="0"/>
    <n v="6"/>
    <n v="4"/>
    <x v="28"/>
  </r>
  <r>
    <s v="Sciebur"/>
    <s v="Damian"/>
    <n v="1"/>
    <n v="6"/>
    <n v="5"/>
    <n v="2"/>
    <n v="5"/>
    <n v="5"/>
    <n v="59"/>
    <n v="30"/>
    <n v="96"/>
    <n v="53"/>
    <n v="87"/>
    <n v="32.5"/>
    <n v="2"/>
    <n v="8"/>
    <n v="0"/>
    <n v="8"/>
    <n v="8"/>
    <x v="98"/>
  </r>
  <r>
    <s v="Polubinski"/>
    <s v="Jakub"/>
    <n v="6"/>
    <n v="2"/>
    <n v="6"/>
    <n v="4"/>
    <n v="4"/>
    <n v="6"/>
    <n v="51"/>
    <n v="98"/>
    <n v="20"/>
    <n v="37"/>
    <n v="54"/>
    <n v="26"/>
    <n v="0"/>
    <n v="10"/>
    <n v="6"/>
    <n v="6"/>
    <n v="10"/>
    <x v="249"/>
  </r>
  <r>
    <s v="Ogrodowczyk"/>
    <s v="Kacper"/>
    <n v="7"/>
    <n v="6"/>
    <n v="2"/>
    <n v="6"/>
    <n v="2"/>
    <n v="6"/>
    <n v="75"/>
    <n v="60"/>
    <n v="80"/>
    <n v="86"/>
    <n v="91"/>
    <n v="39.200000000000003"/>
    <n v="2"/>
    <n v="0"/>
    <n v="10"/>
    <n v="0"/>
    <n v="10"/>
    <x v="63"/>
  </r>
  <r>
    <s v="Makarski"/>
    <s v="Lukasz"/>
    <n v="5"/>
    <n v="3"/>
    <n v="2"/>
    <n v="6"/>
    <n v="2"/>
    <n v="2"/>
    <n v="28"/>
    <n v="28"/>
    <n v="14"/>
    <n v="52"/>
    <n v="35"/>
    <n v="15.7"/>
    <n v="0"/>
    <n v="0"/>
    <n v="10"/>
    <n v="0"/>
    <n v="0"/>
    <x v="250"/>
  </r>
  <r>
    <s v="Freitag"/>
    <s v="Pawel"/>
    <n v="8"/>
    <n v="3"/>
    <n v="5"/>
    <n v="5"/>
    <n v="5"/>
    <n v="6"/>
    <n v="63"/>
    <n v="66"/>
    <n v="71"/>
    <n v="11"/>
    <n v="57"/>
    <n v="26.8"/>
    <n v="0"/>
    <n v="8"/>
    <n v="8"/>
    <n v="8"/>
    <n v="10"/>
    <x v="3"/>
  </r>
  <r>
    <s v="Aftanas"/>
    <s v="Mariusz"/>
    <n v="5"/>
    <n v="5"/>
    <n v="5"/>
    <n v="5"/>
    <n v="2"/>
    <n v="6"/>
    <n v="45"/>
    <n v="94"/>
    <n v="45"/>
    <n v="100"/>
    <n v="98"/>
    <n v="38.200000000000003"/>
    <n v="0"/>
    <n v="8"/>
    <n v="8"/>
    <n v="0"/>
    <n v="10"/>
    <x v="241"/>
  </r>
  <r>
    <s v="Polonska"/>
    <s v="Justyna"/>
    <n v="6"/>
    <n v="5"/>
    <n v="4"/>
    <n v="5"/>
    <n v="6"/>
    <n v="3"/>
    <n v="90"/>
    <n v="98"/>
    <n v="10"/>
    <n v="95"/>
    <n v="63"/>
    <n v="35.6"/>
    <n v="0"/>
    <n v="6"/>
    <n v="8"/>
    <n v="10"/>
    <n v="4"/>
    <x v="251"/>
  </r>
  <r>
    <s v="Piwowarska"/>
    <s v="Kaja"/>
    <n v="7"/>
    <n v="4"/>
    <n v="6"/>
    <n v="5"/>
    <n v="4"/>
    <n v="6"/>
    <n v="3"/>
    <n v="73"/>
    <n v="19"/>
    <n v="42"/>
    <n v="88"/>
    <n v="22.5"/>
    <n v="0"/>
    <n v="10"/>
    <n v="8"/>
    <n v="6"/>
    <n v="10"/>
    <x v="80"/>
  </r>
  <r>
    <s v="Pomierska"/>
    <s v="Justyna"/>
    <n v="0"/>
    <n v="2"/>
    <n v="3"/>
    <n v="3"/>
    <n v="5"/>
    <n v="2"/>
    <n v="82"/>
    <n v="61"/>
    <n v="59"/>
    <n v="51"/>
    <n v="71"/>
    <n v="32.4"/>
    <n v="0"/>
    <n v="4"/>
    <n v="4"/>
    <n v="8"/>
    <n v="0"/>
    <x v="252"/>
  </r>
  <r>
    <s v="Kurowska"/>
    <s v="Karolina"/>
    <n v="0"/>
    <n v="5"/>
    <n v="6"/>
    <n v="4"/>
    <n v="2"/>
    <n v="6"/>
    <n v="8"/>
    <n v="13"/>
    <n v="38"/>
    <n v="1"/>
    <n v="39"/>
    <n v="9.9"/>
    <n v="0"/>
    <n v="10"/>
    <n v="6"/>
    <n v="0"/>
    <n v="10"/>
    <x v="64"/>
  </r>
  <r>
    <s v="Sulek"/>
    <s v="Fabian"/>
    <n v="4"/>
    <n v="2"/>
    <n v="4"/>
    <n v="4"/>
    <n v="4"/>
    <n v="3"/>
    <n v="25"/>
    <n v="86"/>
    <n v="7"/>
    <n v="3"/>
    <n v="94"/>
    <n v="21.5"/>
    <n v="0"/>
    <n v="6"/>
    <n v="6"/>
    <n v="6"/>
    <n v="4"/>
    <x v="23"/>
  </r>
  <r>
    <s v="Uszkiewicz"/>
    <s v="Anna"/>
    <n v="6"/>
    <n v="3"/>
    <n v="3"/>
    <n v="3"/>
    <n v="2"/>
    <n v="3"/>
    <n v="53"/>
    <n v="53"/>
    <n v="15"/>
    <n v="53"/>
    <n v="80"/>
    <n v="25.4"/>
    <n v="0"/>
    <n v="4"/>
    <n v="4"/>
    <n v="0"/>
    <n v="4"/>
    <x v="253"/>
  </r>
  <r>
    <s v="Wentland"/>
    <s v="Baniamin"/>
    <n v="3"/>
    <n v="3"/>
    <n v="4"/>
    <n v="2"/>
    <n v="6"/>
    <n v="4"/>
    <n v="22"/>
    <n v="48"/>
    <n v="26"/>
    <n v="43"/>
    <n v="10"/>
    <n v="14.9"/>
    <n v="0"/>
    <n v="6"/>
    <n v="0"/>
    <n v="10"/>
    <n v="6"/>
    <x v="254"/>
  </r>
  <r>
    <s v="Zebala"/>
    <s v="Adam"/>
    <n v="3"/>
    <n v="2"/>
    <n v="4"/>
    <n v="3"/>
    <n v="2"/>
    <n v="5"/>
    <n v="90"/>
    <n v="97"/>
    <n v="7"/>
    <n v="59"/>
    <n v="100"/>
    <n v="35.299999999999997"/>
    <n v="0"/>
    <n v="6"/>
    <n v="4"/>
    <n v="0"/>
    <n v="8"/>
    <x v="72"/>
  </r>
  <r>
    <s v="Chudzik"/>
    <s v="Wiktoria"/>
    <n v="4"/>
    <n v="2"/>
    <n v="4"/>
    <n v="5"/>
    <n v="4"/>
    <n v="2"/>
    <n v="9"/>
    <n v="47"/>
    <n v="56"/>
    <n v="89"/>
    <n v="55"/>
    <n v="25.6"/>
    <n v="0"/>
    <n v="6"/>
    <n v="8"/>
    <n v="6"/>
    <n v="0"/>
    <x v="255"/>
  </r>
  <r>
    <s v="Jedrzejewski"/>
    <s v="Mikolaj"/>
    <n v="4"/>
    <n v="2"/>
    <n v="2"/>
    <n v="6"/>
    <n v="4"/>
    <n v="3"/>
    <n v="47"/>
    <n v="8"/>
    <n v="77"/>
    <n v="85"/>
    <n v="10"/>
    <n v="22.7"/>
    <n v="0"/>
    <n v="0"/>
    <n v="10"/>
    <n v="6"/>
    <n v="4"/>
    <x v="206"/>
  </r>
  <r>
    <s v="Hajdamowicz"/>
    <s v="Nina"/>
    <n v="4"/>
    <n v="5"/>
    <n v="4"/>
    <n v="4"/>
    <n v="5"/>
    <n v="3"/>
    <n v="59"/>
    <n v="89"/>
    <n v="32"/>
    <n v="80"/>
    <n v="38"/>
    <n v="29.8"/>
    <n v="0"/>
    <n v="6"/>
    <n v="6"/>
    <n v="8"/>
    <n v="4"/>
    <x v="171"/>
  </r>
  <r>
    <s v="Ropel"/>
    <s v="Jacek"/>
    <n v="8"/>
    <n v="5"/>
    <n v="5"/>
    <n v="4"/>
    <n v="6"/>
    <n v="2"/>
    <n v="60"/>
    <n v="31"/>
    <n v="86"/>
    <n v="76"/>
    <n v="64"/>
    <n v="31.7"/>
    <n v="0"/>
    <n v="8"/>
    <n v="6"/>
    <n v="10"/>
    <n v="0"/>
    <x v="37"/>
  </r>
  <r>
    <s v="Budzynski"/>
    <s v="Tadeusz"/>
    <n v="3"/>
    <n v="4"/>
    <n v="3"/>
    <n v="5"/>
    <n v="5"/>
    <n v="5"/>
    <n v="53"/>
    <n v="78"/>
    <n v="73"/>
    <n v="89"/>
    <n v="32"/>
    <n v="32.5"/>
    <n v="0"/>
    <n v="4"/>
    <n v="8"/>
    <n v="8"/>
    <n v="8"/>
    <x v="80"/>
  </r>
  <r>
    <s v="Zbieska"/>
    <s v="Agata"/>
    <n v="0"/>
    <n v="4"/>
    <n v="2"/>
    <n v="2"/>
    <n v="2"/>
    <n v="6"/>
    <n v="88"/>
    <n v="43"/>
    <n v="91"/>
    <n v="4"/>
    <n v="78"/>
    <n v="30.4"/>
    <n v="0"/>
    <n v="0"/>
    <n v="0"/>
    <n v="0"/>
    <n v="10"/>
    <x v="256"/>
  </r>
  <r>
    <s v="Skrzynska"/>
    <s v="Izabela"/>
    <n v="1"/>
    <n v="5"/>
    <n v="4"/>
    <n v="6"/>
    <n v="4"/>
    <n v="2"/>
    <n v="4"/>
    <n v="97"/>
    <n v="75"/>
    <n v="86"/>
    <n v="10"/>
    <n v="27.2"/>
    <n v="0"/>
    <n v="6"/>
    <n v="10"/>
    <n v="6"/>
    <n v="0"/>
    <x v="81"/>
  </r>
  <r>
    <s v="Karmazyn"/>
    <s v="Mira"/>
    <n v="7"/>
    <n v="4"/>
    <n v="3"/>
    <n v="6"/>
    <n v="3"/>
    <n v="2"/>
    <n v="28"/>
    <n v="75"/>
    <n v="15"/>
    <n v="6"/>
    <n v="33"/>
    <n v="15.7"/>
    <n v="0"/>
    <n v="4"/>
    <n v="10"/>
    <n v="4"/>
    <n v="0"/>
    <x v="78"/>
  </r>
  <r>
    <s v="Bienkowska"/>
    <s v="Karolina"/>
    <n v="4"/>
    <n v="2"/>
    <n v="4"/>
    <n v="6"/>
    <n v="5"/>
    <n v="5"/>
    <n v="29"/>
    <n v="92"/>
    <n v="99"/>
    <n v="79"/>
    <n v="8"/>
    <n v="30.7"/>
    <n v="0"/>
    <n v="6"/>
    <n v="10"/>
    <n v="8"/>
    <n v="8"/>
    <x v="257"/>
  </r>
  <r>
    <s v="Chabowski"/>
    <s v="Szymon"/>
    <n v="2"/>
    <n v="5"/>
    <n v="3"/>
    <n v="2"/>
    <n v="3"/>
    <n v="6"/>
    <n v="59"/>
    <n v="29"/>
    <n v="92"/>
    <n v="96"/>
    <n v="77"/>
    <n v="35.299999999999997"/>
    <n v="0"/>
    <n v="4"/>
    <n v="0"/>
    <n v="4"/>
    <n v="10"/>
    <x v="163"/>
  </r>
  <r>
    <s v="Krol"/>
    <s v="Malgorzata"/>
    <n v="0"/>
    <n v="6"/>
    <n v="6"/>
    <n v="5"/>
    <n v="4"/>
    <n v="3"/>
    <n v="98"/>
    <n v="79"/>
    <n v="65"/>
    <n v="41"/>
    <n v="48"/>
    <n v="33.1"/>
    <n v="2"/>
    <n v="10"/>
    <n v="8"/>
    <n v="6"/>
    <n v="4"/>
    <x v="198"/>
  </r>
  <r>
    <s v="Markiewicz"/>
    <s v="Lila"/>
    <n v="2"/>
    <n v="2"/>
    <n v="6"/>
    <n v="5"/>
    <n v="6"/>
    <n v="3"/>
    <n v="74"/>
    <n v="25"/>
    <n v="78"/>
    <n v="6"/>
    <n v="69"/>
    <n v="25.2"/>
    <n v="0"/>
    <n v="10"/>
    <n v="8"/>
    <n v="10"/>
    <n v="4"/>
    <x v="57"/>
  </r>
  <r>
    <s v="Dalek"/>
    <s v="Szymon"/>
    <n v="3"/>
    <n v="2"/>
    <n v="4"/>
    <n v="5"/>
    <n v="2"/>
    <n v="5"/>
    <n v="12"/>
    <n v="96"/>
    <n v="66"/>
    <n v="17"/>
    <n v="86"/>
    <n v="27.7"/>
    <n v="0"/>
    <n v="6"/>
    <n v="8"/>
    <n v="0"/>
    <n v="8"/>
    <x v="73"/>
  </r>
  <r>
    <s v="Romanowska"/>
    <s v="Olga"/>
    <n v="3"/>
    <n v="5"/>
    <n v="5"/>
    <n v="3"/>
    <n v="2"/>
    <n v="2"/>
    <n v="53"/>
    <n v="89"/>
    <n v="16"/>
    <n v="27"/>
    <n v="62"/>
    <n v="24.7"/>
    <n v="0"/>
    <n v="8"/>
    <n v="4"/>
    <n v="0"/>
    <n v="0"/>
    <x v="258"/>
  </r>
  <r>
    <s v="Klos"/>
    <s v="Michal"/>
    <n v="4"/>
    <n v="3"/>
    <n v="6"/>
    <n v="4"/>
    <n v="6"/>
    <n v="6"/>
    <n v="90"/>
    <n v="31"/>
    <n v="75"/>
    <n v="1"/>
    <n v="58"/>
    <n v="25.5"/>
    <n v="0"/>
    <n v="10"/>
    <n v="6"/>
    <n v="10"/>
    <n v="10"/>
    <x v="247"/>
  </r>
  <r>
    <s v="Kedzierski"/>
    <s v="Michal"/>
    <n v="0"/>
    <n v="3"/>
    <n v="3"/>
    <n v="4"/>
    <n v="2"/>
    <n v="4"/>
    <n v="92"/>
    <n v="47"/>
    <n v="27"/>
    <n v="40"/>
    <n v="35"/>
    <n v="24.1"/>
    <n v="0"/>
    <n v="4"/>
    <n v="6"/>
    <n v="0"/>
    <n v="6"/>
    <x v="259"/>
  </r>
  <r>
    <s v="Irek"/>
    <s v="Olaf"/>
    <n v="6"/>
    <n v="4"/>
    <n v="3"/>
    <n v="2"/>
    <n v="3"/>
    <n v="5"/>
    <n v="57"/>
    <n v="67"/>
    <n v="51"/>
    <n v="92"/>
    <n v="72"/>
    <n v="33.9"/>
    <n v="0"/>
    <n v="4"/>
    <n v="0"/>
    <n v="4"/>
    <n v="8"/>
    <x v="260"/>
  </r>
  <r>
    <s v="Smal"/>
    <s v="Franciszek"/>
    <n v="0"/>
    <n v="6"/>
    <n v="3"/>
    <n v="6"/>
    <n v="6"/>
    <n v="4"/>
    <n v="74"/>
    <n v="60"/>
    <n v="83"/>
    <n v="39"/>
    <n v="97"/>
    <n v="35.299999999999997"/>
    <n v="2"/>
    <n v="4"/>
    <n v="10"/>
    <n v="10"/>
    <n v="6"/>
    <x v="261"/>
  </r>
  <r>
    <s v="Muczynski"/>
    <s v="Kasjan"/>
    <n v="7"/>
    <n v="6"/>
    <n v="2"/>
    <n v="3"/>
    <n v="2"/>
    <n v="3"/>
    <n v="21"/>
    <n v="16"/>
    <n v="9"/>
    <n v="49"/>
    <n v="47"/>
    <n v="14.2"/>
    <n v="2"/>
    <n v="0"/>
    <n v="4"/>
    <n v="0"/>
    <n v="4"/>
    <x v="262"/>
  </r>
  <r>
    <s v="Butajlo"/>
    <s v="Wojciech"/>
    <n v="8"/>
    <n v="3"/>
    <n v="5"/>
    <n v="6"/>
    <n v="2"/>
    <n v="4"/>
    <n v="73"/>
    <n v="70"/>
    <n v="71"/>
    <n v="84"/>
    <n v="81"/>
    <n v="37.9"/>
    <n v="0"/>
    <n v="8"/>
    <n v="10"/>
    <n v="0"/>
    <n v="6"/>
    <x v="178"/>
  </r>
  <r>
    <s v="Kass"/>
    <s v="Milena"/>
    <n v="2"/>
    <n v="4"/>
    <n v="6"/>
    <n v="4"/>
    <n v="5"/>
    <n v="2"/>
    <n v="44"/>
    <n v="8"/>
    <n v="100"/>
    <n v="54"/>
    <n v="77"/>
    <n v="28.3"/>
    <n v="0"/>
    <n v="10"/>
    <n v="6"/>
    <n v="8"/>
    <n v="0"/>
    <x v="263"/>
  </r>
  <r>
    <s v="Jenda"/>
    <s v="Mikolaj"/>
    <n v="6"/>
    <n v="3"/>
    <n v="5"/>
    <n v="4"/>
    <n v="3"/>
    <n v="2"/>
    <n v="78"/>
    <n v="17"/>
    <n v="48"/>
    <n v="42"/>
    <n v="85"/>
    <n v="27"/>
    <n v="0"/>
    <n v="8"/>
    <n v="6"/>
    <n v="4"/>
    <n v="0"/>
    <x v="187"/>
  </r>
  <r>
    <s v="Markowski"/>
    <s v="Kuba"/>
    <n v="0"/>
    <n v="3"/>
    <n v="6"/>
    <n v="2"/>
    <n v="5"/>
    <n v="2"/>
    <n v="72"/>
    <n v="53"/>
    <n v="43"/>
    <n v="72"/>
    <n v="52"/>
    <n v="29.2"/>
    <n v="0"/>
    <n v="10"/>
    <n v="0"/>
    <n v="8"/>
    <n v="0"/>
    <x v="264"/>
  </r>
  <r>
    <s v="Mľdry"/>
    <s v="Krzysztof"/>
    <n v="7"/>
    <n v="5"/>
    <n v="6"/>
    <n v="2"/>
    <n v="5"/>
    <n v="4"/>
    <n v="15"/>
    <n v="64"/>
    <n v="20"/>
    <n v="59"/>
    <n v="52"/>
    <n v="21"/>
    <n v="0"/>
    <n v="10"/>
    <n v="0"/>
    <n v="8"/>
    <n v="6"/>
    <x v="128"/>
  </r>
  <r>
    <s v="Ostwald"/>
    <s v="Katarzyna"/>
    <n v="1"/>
    <n v="2"/>
    <n v="3"/>
    <n v="3"/>
    <n v="2"/>
    <n v="6"/>
    <n v="35"/>
    <n v="20"/>
    <n v="46"/>
    <n v="84"/>
    <n v="11"/>
    <n v="19.600000000000001"/>
    <n v="0"/>
    <n v="4"/>
    <n v="4"/>
    <n v="0"/>
    <n v="10"/>
    <x v="182"/>
  </r>
  <r>
    <s v="Begdon"/>
    <s v="Zuzanna"/>
    <n v="0"/>
    <n v="2"/>
    <n v="2"/>
    <n v="5"/>
    <n v="6"/>
    <n v="2"/>
    <n v="87"/>
    <n v="18"/>
    <n v="93"/>
    <n v="62"/>
    <n v="95"/>
    <n v="35.5"/>
    <n v="0"/>
    <n v="0"/>
    <n v="8"/>
    <n v="10"/>
    <n v="0"/>
    <x v="65"/>
  </r>
  <r>
    <s v="Panfil"/>
    <s v="Julian"/>
    <n v="6"/>
    <n v="2"/>
    <n v="4"/>
    <n v="3"/>
    <n v="3"/>
    <n v="2"/>
    <n v="72"/>
    <n v="79"/>
    <n v="98"/>
    <n v="86"/>
    <n v="31"/>
    <n v="36.6"/>
    <n v="0"/>
    <n v="6"/>
    <n v="4"/>
    <n v="4"/>
    <n v="0"/>
    <x v="244"/>
  </r>
  <r>
    <s v="Wnuczynska"/>
    <s v="Alicja"/>
    <n v="3"/>
    <n v="3"/>
    <n v="3"/>
    <n v="3"/>
    <n v="5"/>
    <n v="4"/>
    <n v="71"/>
    <n v="68"/>
    <n v="38"/>
    <n v="8"/>
    <n v="98"/>
    <n v="28.3"/>
    <n v="0"/>
    <n v="4"/>
    <n v="4"/>
    <n v="8"/>
    <n v="6"/>
    <x v="40"/>
  </r>
  <r>
    <s v="Rychter"/>
    <s v="Julia"/>
    <n v="8"/>
    <n v="2"/>
    <n v="2"/>
    <n v="3"/>
    <n v="4"/>
    <n v="4"/>
    <n v="96"/>
    <n v="47"/>
    <n v="90"/>
    <n v="24"/>
    <n v="96"/>
    <n v="35.299999999999997"/>
    <n v="0"/>
    <n v="0"/>
    <n v="4"/>
    <n v="6"/>
    <n v="6"/>
    <x v="53"/>
  </r>
  <r>
    <s v="Gasinski"/>
    <s v="Pawel"/>
    <n v="3"/>
    <n v="3"/>
    <n v="3"/>
    <n v="3"/>
    <n v="4"/>
    <n v="5"/>
    <n v="18"/>
    <n v="94"/>
    <n v="29"/>
    <n v="50"/>
    <n v="54"/>
    <n v="24.5"/>
    <n v="0"/>
    <n v="4"/>
    <n v="4"/>
    <n v="6"/>
    <n v="8"/>
    <x v="41"/>
  </r>
  <r>
    <s v="Toczek"/>
    <s v="Antonina"/>
    <n v="0"/>
    <n v="5"/>
    <n v="5"/>
    <n v="6"/>
    <n v="2"/>
    <n v="5"/>
    <n v="47"/>
    <n v="34"/>
    <n v="86"/>
    <n v="56"/>
    <n v="39"/>
    <n v="26.2"/>
    <n v="0"/>
    <n v="8"/>
    <n v="10"/>
    <n v="0"/>
    <n v="8"/>
    <x v="204"/>
  </r>
  <r>
    <s v="Sokolowska"/>
    <s v="Iga"/>
    <n v="7"/>
    <n v="5"/>
    <n v="5"/>
    <n v="2"/>
    <n v="6"/>
    <n v="6"/>
    <n v="6"/>
    <n v="88"/>
    <n v="24"/>
    <n v="3"/>
    <n v="43"/>
    <n v="16.399999999999999"/>
    <n v="0"/>
    <n v="8"/>
    <n v="0"/>
    <n v="10"/>
    <n v="10"/>
    <x v="1"/>
  </r>
  <r>
    <s v="Zawizlak"/>
    <s v="Agnieszka"/>
    <n v="8"/>
    <n v="4"/>
    <n v="3"/>
    <n v="6"/>
    <n v="2"/>
    <n v="6"/>
    <n v="87"/>
    <n v="54"/>
    <n v="69"/>
    <n v="96"/>
    <n v="7"/>
    <n v="31.3"/>
    <n v="0"/>
    <n v="4"/>
    <n v="10"/>
    <n v="0"/>
    <n v="10"/>
    <x v="197"/>
  </r>
  <r>
    <s v="Golunska"/>
    <s v="Oliwia"/>
    <n v="8"/>
    <n v="3"/>
    <n v="2"/>
    <n v="4"/>
    <n v="6"/>
    <n v="6"/>
    <n v="99"/>
    <n v="51"/>
    <n v="25"/>
    <n v="89"/>
    <n v="73"/>
    <n v="33.700000000000003"/>
    <n v="0"/>
    <n v="0"/>
    <n v="6"/>
    <n v="10"/>
    <n v="10"/>
    <x v="67"/>
  </r>
  <r>
    <s v="Piskor"/>
    <s v="Kalina"/>
    <n v="0"/>
    <n v="4"/>
    <n v="6"/>
    <n v="5"/>
    <n v="2"/>
    <n v="4"/>
    <n v="72"/>
    <n v="33"/>
    <n v="40"/>
    <n v="62"/>
    <n v="19"/>
    <n v="22.6"/>
    <n v="0"/>
    <n v="10"/>
    <n v="8"/>
    <n v="0"/>
    <n v="6"/>
    <x v="265"/>
  </r>
  <r>
    <s v="Szumala"/>
    <s v="Blanka"/>
    <n v="0"/>
    <n v="4"/>
    <n v="2"/>
    <n v="6"/>
    <n v="2"/>
    <n v="5"/>
    <n v="57"/>
    <n v="88"/>
    <n v="53"/>
    <n v="42"/>
    <n v="49"/>
    <n v="28.9"/>
    <n v="0"/>
    <n v="0"/>
    <n v="10"/>
    <n v="0"/>
    <n v="8"/>
    <x v="214"/>
  </r>
  <r>
    <s v="Jakuszewska"/>
    <s v="Natalia"/>
    <n v="1"/>
    <n v="4"/>
    <n v="2"/>
    <n v="2"/>
    <n v="4"/>
    <n v="2"/>
    <n v="68"/>
    <n v="81"/>
    <n v="24"/>
    <n v="15"/>
    <n v="48"/>
    <n v="23.6"/>
    <n v="0"/>
    <n v="0"/>
    <n v="0"/>
    <n v="6"/>
    <n v="0"/>
    <x v="266"/>
  </r>
  <r>
    <s v="Jezierska"/>
    <s v="Nadia"/>
    <n v="6"/>
    <n v="4"/>
    <n v="3"/>
    <n v="2"/>
    <n v="3"/>
    <n v="3"/>
    <n v="43"/>
    <n v="36"/>
    <n v="9"/>
    <n v="88"/>
    <n v="44"/>
    <n v="22"/>
    <n v="0"/>
    <n v="4"/>
    <n v="0"/>
    <n v="4"/>
    <n v="4"/>
    <x v="267"/>
  </r>
  <r>
    <s v="Kisiela"/>
    <s v="Michal"/>
    <n v="2"/>
    <n v="6"/>
    <n v="2"/>
    <n v="2"/>
    <n v="3"/>
    <n v="3"/>
    <n v="69"/>
    <n v="17"/>
    <n v="84"/>
    <n v="87"/>
    <n v="56"/>
    <n v="31.3"/>
    <n v="2"/>
    <n v="0"/>
    <n v="0"/>
    <n v="4"/>
    <n v="4"/>
    <x v="19"/>
  </r>
  <r>
    <s v="Macierzynska"/>
    <s v="Magdalena"/>
    <n v="0"/>
    <n v="6"/>
    <n v="6"/>
    <n v="3"/>
    <n v="2"/>
    <n v="5"/>
    <n v="25"/>
    <n v="23"/>
    <n v="92"/>
    <n v="37"/>
    <n v="40"/>
    <n v="21.7"/>
    <n v="2"/>
    <n v="10"/>
    <n v="4"/>
    <n v="0"/>
    <n v="8"/>
    <x v="30"/>
  </r>
  <r>
    <s v="Sosnowski"/>
    <s v="Wojciech"/>
    <n v="8"/>
    <n v="4"/>
    <n v="6"/>
    <n v="4"/>
    <n v="3"/>
    <n v="2"/>
    <n v="12"/>
    <n v="56"/>
    <n v="75"/>
    <n v="76"/>
    <n v="41"/>
    <n v="26"/>
    <n v="0"/>
    <n v="10"/>
    <n v="6"/>
    <n v="4"/>
    <n v="0"/>
    <x v="69"/>
  </r>
  <r>
    <s v="Winiarczyk"/>
    <s v="Amelia"/>
    <n v="5"/>
    <n v="2"/>
    <n v="5"/>
    <n v="6"/>
    <n v="2"/>
    <n v="5"/>
    <n v="39"/>
    <n v="77"/>
    <n v="37"/>
    <n v="72"/>
    <n v="32"/>
    <n v="25.7"/>
    <n v="0"/>
    <n v="8"/>
    <n v="10"/>
    <n v="0"/>
    <n v="8"/>
    <x v="268"/>
  </r>
  <r>
    <s v="Bialkowski"/>
    <s v="Wiktor"/>
    <n v="1"/>
    <n v="3"/>
    <n v="5"/>
    <n v="6"/>
    <n v="2"/>
    <n v="5"/>
    <n v="53"/>
    <n v="25"/>
    <n v="62"/>
    <n v="74"/>
    <n v="81"/>
    <n v="29.5"/>
    <n v="0"/>
    <n v="8"/>
    <n v="10"/>
    <n v="0"/>
    <n v="8"/>
    <x v="10"/>
  </r>
  <r>
    <s v="Lehmann"/>
    <s v="Marcel"/>
    <n v="7"/>
    <n v="6"/>
    <n v="3"/>
    <n v="6"/>
    <n v="4"/>
    <n v="2"/>
    <n v="11"/>
    <n v="8"/>
    <n v="29"/>
    <n v="7"/>
    <n v="38"/>
    <n v="9.3000000000000007"/>
    <n v="2"/>
    <n v="4"/>
    <n v="10"/>
    <n v="6"/>
    <n v="0"/>
    <x v="269"/>
  </r>
  <r>
    <s v="Gnacinski"/>
    <s v="Patryk"/>
    <n v="3"/>
    <n v="4"/>
    <n v="6"/>
    <n v="4"/>
    <n v="6"/>
    <n v="2"/>
    <n v="62"/>
    <n v="31"/>
    <n v="64"/>
    <n v="1"/>
    <n v="25"/>
    <n v="18.3"/>
    <n v="0"/>
    <n v="10"/>
    <n v="6"/>
    <n v="10"/>
    <n v="0"/>
    <x v="145"/>
  </r>
  <r>
    <s v="Marchewicz"/>
    <s v="Lucjan"/>
    <n v="4"/>
    <n v="4"/>
    <n v="6"/>
    <n v="3"/>
    <n v="2"/>
    <n v="3"/>
    <n v="24"/>
    <n v="33"/>
    <n v="90"/>
    <n v="28"/>
    <n v="23"/>
    <n v="19.8"/>
    <n v="0"/>
    <n v="10"/>
    <n v="4"/>
    <n v="0"/>
    <n v="4"/>
    <x v="270"/>
  </r>
  <r>
    <s v="Zurowski"/>
    <s v="Adam"/>
    <n v="5"/>
    <n v="6"/>
    <n v="5"/>
    <n v="6"/>
    <n v="5"/>
    <n v="4"/>
    <n v="92"/>
    <n v="67"/>
    <n v="92"/>
    <n v="79"/>
    <n v="81"/>
    <n v="41.1"/>
    <n v="2"/>
    <n v="8"/>
    <n v="10"/>
    <n v="8"/>
    <n v="6"/>
    <x v="54"/>
  </r>
  <r>
    <s v="Morawski"/>
    <s v="Klaudiusz"/>
    <n v="5"/>
    <n v="3"/>
    <n v="4"/>
    <n v="2"/>
    <n v="6"/>
    <n v="6"/>
    <n v="21"/>
    <n v="40"/>
    <n v="18"/>
    <n v="81"/>
    <n v="88"/>
    <n v="24.8"/>
    <n v="0"/>
    <n v="6"/>
    <n v="0"/>
    <n v="10"/>
    <n v="10"/>
    <x v="82"/>
  </r>
  <r>
    <s v="Sitarska"/>
    <s v="Izabella"/>
    <n v="6"/>
    <n v="2"/>
    <n v="3"/>
    <n v="6"/>
    <n v="5"/>
    <n v="4"/>
    <n v="78"/>
    <n v="1"/>
    <n v="9"/>
    <n v="33"/>
    <n v="81"/>
    <n v="20.2"/>
    <n v="0"/>
    <n v="4"/>
    <n v="10"/>
    <n v="8"/>
    <n v="6"/>
    <x v="188"/>
  </r>
  <r>
    <s v="Bianga"/>
    <s v="Zuzanna"/>
    <n v="8"/>
    <n v="2"/>
    <n v="3"/>
    <n v="4"/>
    <n v="5"/>
    <n v="4"/>
    <n v="65"/>
    <n v="19"/>
    <n v="19"/>
    <n v="8"/>
    <n v="20"/>
    <n v="13.1"/>
    <n v="0"/>
    <n v="4"/>
    <n v="6"/>
    <n v="8"/>
    <n v="6"/>
    <x v="153"/>
  </r>
  <r>
    <s v="Jank"/>
    <s v="Natalia"/>
    <n v="2"/>
    <n v="2"/>
    <n v="2"/>
    <n v="5"/>
    <n v="5"/>
    <n v="4"/>
    <n v="60"/>
    <n v="79"/>
    <n v="51"/>
    <n v="40"/>
    <n v="16"/>
    <n v="24.6"/>
    <n v="0"/>
    <n v="0"/>
    <n v="8"/>
    <n v="8"/>
    <n v="6"/>
    <x v="85"/>
  </r>
  <r>
    <s v="Janukowicz"/>
    <s v="Natalia"/>
    <n v="5"/>
    <n v="2"/>
    <n v="3"/>
    <n v="3"/>
    <n v="6"/>
    <n v="3"/>
    <n v="79"/>
    <n v="21"/>
    <n v="41"/>
    <n v="39"/>
    <n v="74"/>
    <n v="25.4"/>
    <n v="0"/>
    <n v="4"/>
    <n v="4"/>
    <n v="10"/>
    <n v="4"/>
    <x v="210"/>
  </r>
  <r>
    <s v="Richter"/>
    <s v="Julia"/>
    <n v="7"/>
    <n v="2"/>
    <n v="6"/>
    <n v="6"/>
    <n v="6"/>
    <n v="5"/>
    <n v="27"/>
    <n v="93"/>
    <n v="10"/>
    <n v="43"/>
    <n v="28"/>
    <n v="20.100000000000001"/>
    <n v="0"/>
    <n v="10"/>
    <n v="10"/>
    <n v="10"/>
    <n v="8"/>
    <x v="134"/>
  </r>
  <r>
    <s v="Zarzeczanski"/>
    <s v="Adrian"/>
    <n v="5"/>
    <n v="4"/>
    <n v="6"/>
    <n v="5"/>
    <n v="4"/>
    <n v="4"/>
    <n v="44"/>
    <n v="95"/>
    <n v="15"/>
    <n v="66"/>
    <n v="82"/>
    <n v="30.2"/>
    <n v="0"/>
    <n v="10"/>
    <n v="8"/>
    <n v="6"/>
    <n v="6"/>
    <x v="271"/>
  </r>
  <r>
    <s v="Jasik"/>
    <s v="Natalia"/>
    <n v="0"/>
    <n v="6"/>
    <n v="6"/>
    <n v="2"/>
    <n v="4"/>
    <n v="3"/>
    <n v="15"/>
    <n v="15"/>
    <n v="58"/>
    <n v="15"/>
    <n v="87"/>
    <n v="19"/>
    <n v="2"/>
    <n v="10"/>
    <n v="0"/>
    <n v="6"/>
    <n v="4"/>
    <x v="272"/>
  </r>
  <r>
    <s v="Krawiec"/>
    <s v="Mateusz"/>
    <n v="4"/>
    <n v="6"/>
    <n v="6"/>
    <n v="3"/>
    <n v="6"/>
    <n v="2"/>
    <n v="69"/>
    <n v="78"/>
    <n v="32"/>
    <n v="73"/>
    <n v="93"/>
    <n v="34.5"/>
    <n v="2"/>
    <n v="10"/>
    <n v="4"/>
    <n v="10"/>
    <n v="0"/>
    <x v="273"/>
  </r>
  <r>
    <s v="Olszowka"/>
    <s v="Klara"/>
    <n v="7"/>
    <n v="3"/>
    <n v="4"/>
    <n v="6"/>
    <n v="3"/>
    <n v="6"/>
    <n v="14"/>
    <n v="42"/>
    <n v="40"/>
    <n v="48"/>
    <n v="35"/>
    <n v="17.899999999999999"/>
    <n v="0"/>
    <n v="6"/>
    <n v="10"/>
    <n v="4"/>
    <n v="10"/>
    <x v="95"/>
  </r>
  <r>
    <s v="Wieruszewski"/>
    <s v="Antoni"/>
    <n v="5"/>
    <n v="2"/>
    <n v="5"/>
    <n v="6"/>
    <n v="3"/>
    <n v="3"/>
    <n v="90"/>
    <n v="70"/>
    <n v="84"/>
    <n v="62"/>
    <n v="20"/>
    <n v="32.6"/>
    <n v="0"/>
    <n v="8"/>
    <n v="10"/>
    <n v="4"/>
    <n v="4"/>
    <x v="274"/>
  </r>
  <r>
    <s v="Jarosz"/>
    <s v="Milosz"/>
    <n v="1"/>
    <n v="6"/>
    <n v="4"/>
    <n v="3"/>
    <n v="3"/>
    <n v="6"/>
    <n v="79"/>
    <n v="71"/>
    <n v="89"/>
    <n v="26"/>
    <n v="96"/>
    <n v="36.1"/>
    <n v="2"/>
    <n v="6"/>
    <n v="4"/>
    <n v="4"/>
    <n v="10"/>
    <x v="198"/>
  </r>
  <r>
    <s v="Daczkowska"/>
    <s v="Weronika"/>
    <n v="5"/>
    <n v="5"/>
    <n v="6"/>
    <n v="3"/>
    <n v="4"/>
    <n v="2"/>
    <n v="45"/>
    <n v="46"/>
    <n v="47"/>
    <n v="70"/>
    <n v="56"/>
    <n v="26.4"/>
    <n v="0"/>
    <n v="10"/>
    <n v="4"/>
    <n v="6"/>
    <n v="0"/>
    <x v="1"/>
  </r>
  <r>
    <s v="Kurowska"/>
    <s v="Paulina"/>
    <n v="6"/>
    <n v="5"/>
    <n v="6"/>
    <n v="6"/>
    <n v="5"/>
    <n v="3"/>
    <n v="100"/>
    <n v="44"/>
    <n v="54"/>
    <n v="75"/>
    <n v="64"/>
    <n v="33.700000000000003"/>
    <n v="0"/>
    <n v="10"/>
    <n v="10"/>
    <n v="8"/>
    <n v="4"/>
    <x v="148"/>
  </r>
  <r>
    <s v="Jablonski"/>
    <s v="Nikodem"/>
    <n v="5"/>
    <n v="6"/>
    <n v="5"/>
    <n v="2"/>
    <n v="2"/>
    <n v="2"/>
    <n v="74"/>
    <n v="70"/>
    <n v="43"/>
    <n v="43"/>
    <n v="37"/>
    <n v="26.7"/>
    <n v="2"/>
    <n v="8"/>
    <n v="0"/>
    <n v="0"/>
    <n v="0"/>
    <x v="275"/>
  </r>
  <r>
    <s v="Bastian"/>
    <s v="Witold"/>
    <n v="8"/>
    <n v="3"/>
    <n v="3"/>
    <n v="4"/>
    <n v="5"/>
    <n v="5"/>
    <n v="78"/>
    <n v="45"/>
    <n v="23"/>
    <n v="91"/>
    <n v="58"/>
    <n v="29.5"/>
    <n v="0"/>
    <n v="4"/>
    <n v="6"/>
    <n v="8"/>
    <n v="8"/>
    <x v="80"/>
  </r>
  <r>
    <s v="Lsczynska"/>
    <s v="Magdalena"/>
    <n v="4"/>
    <n v="5"/>
    <n v="3"/>
    <n v="6"/>
    <n v="6"/>
    <n v="3"/>
    <n v="23"/>
    <n v="16"/>
    <n v="85"/>
    <n v="82"/>
    <n v="75"/>
    <n v="28.1"/>
    <n v="0"/>
    <n v="4"/>
    <n v="10"/>
    <n v="10"/>
    <n v="4"/>
    <x v="245"/>
  </r>
  <r>
    <s v="Szubiga"/>
    <s v="Dawid"/>
    <n v="1"/>
    <n v="2"/>
    <n v="5"/>
    <n v="2"/>
    <n v="6"/>
    <n v="6"/>
    <n v="62"/>
    <n v="89"/>
    <n v="20"/>
    <n v="56"/>
    <n v="80"/>
    <n v="30.7"/>
    <n v="0"/>
    <n v="8"/>
    <n v="0"/>
    <n v="10"/>
    <n v="10"/>
    <x v="91"/>
  </r>
  <r>
    <s v="Winiarski"/>
    <s v="Antoni"/>
    <n v="6"/>
    <n v="6"/>
    <n v="5"/>
    <n v="6"/>
    <n v="2"/>
    <n v="4"/>
    <n v="22"/>
    <n v="29"/>
    <n v="31"/>
    <n v="9"/>
    <n v="56"/>
    <n v="14.7"/>
    <n v="2"/>
    <n v="8"/>
    <n v="10"/>
    <n v="0"/>
    <n v="6"/>
    <x v="206"/>
  </r>
  <r>
    <s v="Mazurowski"/>
    <s v="Ksawery"/>
    <n v="8"/>
    <n v="3"/>
    <n v="4"/>
    <n v="5"/>
    <n v="2"/>
    <n v="4"/>
    <n v="30"/>
    <n v="10"/>
    <n v="78"/>
    <n v="57"/>
    <n v="67"/>
    <n v="24.2"/>
    <n v="0"/>
    <n v="6"/>
    <n v="8"/>
    <n v="0"/>
    <n v="6"/>
    <x v="204"/>
  </r>
  <r>
    <s v="Olewnik"/>
    <s v="Klaudia"/>
    <n v="7"/>
    <n v="6"/>
    <n v="4"/>
    <n v="6"/>
    <n v="2"/>
    <n v="2"/>
    <n v="29"/>
    <n v="64"/>
    <n v="39"/>
    <n v="62"/>
    <n v="1"/>
    <n v="19.5"/>
    <n v="2"/>
    <n v="6"/>
    <n v="10"/>
    <n v="0"/>
    <n v="0"/>
    <x v="276"/>
  </r>
  <r>
    <s v="Kruz"/>
    <s v="Maja"/>
    <n v="3"/>
    <n v="2"/>
    <n v="2"/>
    <n v="3"/>
    <n v="5"/>
    <n v="4"/>
    <n v="32"/>
    <n v="80"/>
    <n v="47"/>
    <n v="98"/>
    <n v="30"/>
    <n v="28.7"/>
    <n v="0"/>
    <n v="0"/>
    <n v="4"/>
    <n v="8"/>
    <n v="6"/>
    <x v="131"/>
  </r>
  <r>
    <s v="Rutkowski"/>
    <s v="Mariusz"/>
    <n v="3"/>
    <n v="5"/>
    <n v="2"/>
    <n v="3"/>
    <n v="2"/>
    <n v="6"/>
    <n v="81"/>
    <n v="8"/>
    <n v="48"/>
    <n v="7"/>
    <n v="21"/>
    <n v="16.5"/>
    <n v="0"/>
    <n v="0"/>
    <n v="4"/>
    <n v="0"/>
    <n v="10"/>
    <x v="277"/>
  </r>
  <r>
    <m/>
    <m/>
    <m/>
    <m/>
    <m/>
    <m/>
    <m/>
    <m/>
    <m/>
    <m/>
    <m/>
    <m/>
    <m/>
    <m/>
    <m/>
    <m/>
    <m/>
    <m/>
    <m/>
    <x v="2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F0E12-69EF-490C-AE0B-6810C5591A9A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P2:R19" firstHeaderRow="1" firstDataRow="1" firstDataCol="0"/>
  <pivotFields count="13">
    <pivotField showAll="0">
      <items count="487">
        <item x="82"/>
        <item x="148"/>
        <item x="60"/>
        <item x="291"/>
        <item x="412"/>
        <item x="206"/>
        <item x="169"/>
        <item x="154"/>
        <item x="381"/>
        <item x="191"/>
        <item x="402"/>
        <item x="478"/>
        <item x="208"/>
        <item x="443"/>
        <item x="105"/>
        <item x="16"/>
        <item x="15"/>
        <item x="203"/>
        <item x="86"/>
        <item x="460"/>
        <item x="362"/>
        <item x="286"/>
        <item x="467"/>
        <item x="278"/>
        <item x="316"/>
        <item x="428"/>
        <item x="212"/>
        <item x="330"/>
        <item x="192"/>
        <item x="390"/>
        <item x="327"/>
        <item x="325"/>
        <item x="388"/>
        <item x="137"/>
        <item x="34"/>
        <item x="99"/>
        <item x="283"/>
        <item x="89"/>
        <item x="424"/>
        <item x="386"/>
        <item x="310"/>
        <item x="122"/>
        <item x="437"/>
        <item x="289"/>
        <item x="233"/>
        <item x="429"/>
        <item x="399"/>
        <item x="139"/>
        <item x="420"/>
        <item x="197"/>
        <item x="103"/>
        <item x="116"/>
        <item x="96"/>
        <item x="222"/>
        <item x="377"/>
        <item x="207"/>
        <item x="376"/>
        <item x="296"/>
        <item x="226"/>
        <item x="244"/>
        <item x="221"/>
        <item x="477"/>
        <item x="431"/>
        <item x="307"/>
        <item x="218"/>
        <item x="90"/>
        <item x="385"/>
        <item x="183"/>
        <item x="344"/>
        <item x="227"/>
        <item x="306"/>
        <item x="404"/>
        <item x="287"/>
        <item x="394"/>
        <item x="150"/>
        <item x="107"/>
        <item x="373"/>
        <item x="69"/>
        <item x="63"/>
        <item x="314"/>
        <item x="64"/>
        <item x="219"/>
        <item x="91"/>
        <item x="31"/>
        <item x="181"/>
        <item x="215"/>
        <item x="182"/>
        <item x="98"/>
        <item x="164"/>
        <item x="411"/>
        <item x="378"/>
        <item x="75"/>
        <item x="299"/>
        <item x="315"/>
        <item x="355"/>
        <item x="356"/>
        <item x="204"/>
        <item x="258"/>
        <item x="447"/>
        <item x="333"/>
        <item x="332"/>
        <item x="393"/>
        <item x="392"/>
        <item x="84"/>
        <item x="135"/>
        <item x="143"/>
        <item x="205"/>
        <item x="396"/>
        <item x="27"/>
        <item x="462"/>
        <item x="331"/>
        <item x="451"/>
        <item x="363"/>
        <item x="257"/>
        <item x="211"/>
        <item x="186"/>
        <item x="391"/>
        <item x="268"/>
        <item x="364"/>
        <item x="209"/>
        <item x="179"/>
        <item x="160"/>
        <item x="3"/>
        <item x="163"/>
        <item x="131"/>
        <item x="422"/>
        <item x="12"/>
        <item x="97"/>
        <item x="348"/>
        <item x="319"/>
        <item x="2"/>
        <item x="4"/>
        <item x="95"/>
        <item x="434"/>
        <item x="153"/>
        <item x="126"/>
        <item x="151"/>
        <item x="225"/>
        <item x="188"/>
        <item x="284"/>
        <item x="340"/>
        <item x="36"/>
        <item x="159"/>
        <item x="454"/>
        <item x="138"/>
        <item x="165"/>
        <item x="322"/>
        <item x="367"/>
        <item x="468"/>
        <item x="469"/>
        <item x="235"/>
        <item x="476"/>
        <item x="384"/>
        <item x="472"/>
        <item x="234"/>
        <item x="421"/>
        <item x="439"/>
        <item x="455"/>
        <item x="193"/>
        <item x="251"/>
        <item x="253"/>
        <item x="115"/>
        <item x="41"/>
        <item x="342"/>
        <item x="157"/>
        <item x="8"/>
        <item x="246"/>
        <item x="161"/>
        <item x="313"/>
        <item x="177"/>
        <item x="318"/>
        <item x="294"/>
        <item x="427"/>
        <item x="438"/>
        <item x="270"/>
        <item x="265"/>
        <item x="433"/>
        <item x="398"/>
        <item x="237"/>
        <item x="456"/>
        <item x="264"/>
        <item x="140"/>
        <item x="101"/>
        <item x="432"/>
        <item x="168"/>
        <item x="118"/>
        <item x="236"/>
        <item x="298"/>
        <item x="247"/>
        <item x="282"/>
        <item x="110"/>
        <item x="354"/>
        <item x="273"/>
        <item x="353"/>
        <item x="303"/>
        <item x="196"/>
        <item x="216"/>
        <item x="167"/>
        <item x="152"/>
        <item x="175"/>
        <item x="113"/>
        <item x="166"/>
        <item x="26"/>
        <item x="228"/>
        <item x="29"/>
        <item x="18"/>
        <item x="1"/>
        <item x="387"/>
        <item x="269"/>
        <item x="35"/>
        <item x="317"/>
        <item x="473"/>
        <item x="242"/>
        <item x="285"/>
        <item x="337"/>
        <item x="262"/>
        <item x="484"/>
        <item x="132"/>
        <item x="170"/>
        <item x="359"/>
        <item x="87"/>
        <item x="369"/>
        <item x="62"/>
        <item x="130"/>
        <item x="145"/>
        <item x="328"/>
        <item x="220"/>
        <item x="127"/>
        <item x="292"/>
        <item x="33"/>
        <item x="395"/>
        <item x="112"/>
        <item x="147"/>
        <item x="461"/>
        <item x="52"/>
        <item x="334"/>
        <item x="128"/>
        <item x="308"/>
        <item x="267"/>
        <item x="144"/>
        <item x="180"/>
        <item x="479"/>
        <item x="302"/>
        <item x="11"/>
        <item x="92"/>
        <item x="146"/>
        <item x="71"/>
        <item x="44"/>
        <item x="50"/>
        <item x="372"/>
        <item x="341"/>
        <item x="457"/>
        <item x="281"/>
        <item x="199"/>
        <item x="389"/>
        <item x="162"/>
        <item x="410"/>
        <item x="49"/>
        <item x="350"/>
        <item x="243"/>
        <item x="463"/>
        <item x="406"/>
        <item x="430"/>
        <item x="238"/>
        <item x="440"/>
        <item x="375"/>
        <item x="73"/>
        <item x="482"/>
        <item x="172"/>
        <item x="230"/>
        <item x="312"/>
        <item x="223"/>
        <item x="311"/>
        <item x="125"/>
        <item x="224"/>
        <item x="320"/>
        <item x="119"/>
        <item x="133"/>
        <item x="441"/>
        <item x="465"/>
        <item x="305"/>
        <item x="100"/>
        <item x="436"/>
        <item x="156"/>
        <item x="229"/>
        <item x="380"/>
        <item x="70"/>
        <item x="136"/>
        <item x="190"/>
        <item x="383"/>
        <item x="254"/>
        <item x="176"/>
        <item x="483"/>
        <item x="198"/>
        <item x="397"/>
        <item x="474"/>
        <item x="368"/>
        <item x="351"/>
        <item x="293"/>
        <item x="442"/>
        <item x="301"/>
        <item x="277"/>
        <item x="444"/>
        <item x="349"/>
        <item x="124"/>
        <item x="173"/>
        <item x="329"/>
        <item x="279"/>
        <item x="59"/>
        <item x="9"/>
        <item x="217"/>
        <item x="94"/>
        <item x="300"/>
        <item x="187"/>
        <item x="202"/>
        <item x="452"/>
        <item x="114"/>
        <item x="252"/>
        <item x="414"/>
        <item x="343"/>
        <item x="200"/>
        <item x="297"/>
        <item x="413"/>
        <item x="409"/>
        <item x="415"/>
        <item x="45"/>
        <item x="74"/>
        <item x="108"/>
        <item x="32"/>
        <item x="88"/>
        <item x="250"/>
        <item x="111"/>
        <item x="272"/>
        <item x="109"/>
        <item x="323"/>
        <item x="77"/>
        <item x="56"/>
        <item x="336"/>
        <item x="83"/>
        <item x="53"/>
        <item x="470"/>
        <item x="38"/>
        <item x="275"/>
        <item x="358"/>
        <item x="423"/>
        <item x="184"/>
        <item x="14"/>
        <item x="171"/>
        <item x="249"/>
        <item x="121"/>
        <item x="446"/>
        <item x="40"/>
        <item x="20"/>
        <item x="24"/>
        <item x="13"/>
        <item x="37"/>
        <item x="28"/>
        <item x="339"/>
        <item x="357"/>
        <item x="408"/>
        <item x="19"/>
        <item x="48"/>
        <item x="259"/>
        <item x="239"/>
        <item x="7"/>
        <item x="43"/>
        <item x="466"/>
        <item x="346"/>
        <item x="345"/>
        <item x="335"/>
        <item x="25"/>
        <item x="426"/>
        <item x="435"/>
        <item x="295"/>
        <item x="276"/>
        <item x="17"/>
        <item x="232"/>
        <item x="30"/>
        <item x="371"/>
        <item x="407"/>
        <item x="449"/>
        <item x="405"/>
        <item x="458"/>
        <item x="46"/>
        <item x="80"/>
        <item x="288"/>
        <item x="290"/>
        <item x="23"/>
        <item x="54"/>
        <item x="324"/>
        <item x="42"/>
        <item x="403"/>
        <item x="366"/>
        <item x="382"/>
        <item x="72"/>
        <item x="102"/>
        <item x="255"/>
        <item x="76"/>
        <item x="374"/>
        <item x="416"/>
        <item x="57"/>
        <item x="263"/>
        <item x="0"/>
        <item x="309"/>
        <item x="79"/>
        <item x="22"/>
        <item x="81"/>
        <item x="240"/>
        <item x="401"/>
        <item x="365"/>
        <item x="51"/>
        <item x="245"/>
        <item x="120"/>
        <item x="241"/>
        <item x="480"/>
        <item x="352"/>
        <item x="453"/>
        <item x="338"/>
        <item x="370"/>
        <item x="185"/>
        <item x="155"/>
        <item x="448"/>
        <item x="261"/>
        <item x="271"/>
        <item x="129"/>
        <item x="78"/>
        <item x="141"/>
        <item x="231"/>
        <item x="117"/>
        <item x="379"/>
        <item x="260"/>
        <item x="210"/>
        <item x="417"/>
        <item x="361"/>
        <item x="213"/>
        <item x="360"/>
        <item x="85"/>
        <item x="304"/>
        <item x="6"/>
        <item x="5"/>
        <item x="194"/>
        <item x="189"/>
        <item x="418"/>
        <item x="158"/>
        <item x="475"/>
        <item x="39"/>
        <item x="134"/>
        <item x="459"/>
        <item x="481"/>
        <item x="248"/>
        <item x="106"/>
        <item x="400"/>
        <item x="58"/>
        <item x="178"/>
        <item x="214"/>
        <item x="445"/>
        <item x="195"/>
        <item x="21"/>
        <item x="93"/>
        <item x="142"/>
        <item x="123"/>
        <item x="326"/>
        <item x="149"/>
        <item x="201"/>
        <item x="104"/>
        <item x="65"/>
        <item x="347"/>
        <item x="274"/>
        <item x="256"/>
        <item x="471"/>
        <item x="174"/>
        <item x="68"/>
        <item x="450"/>
        <item x="425"/>
        <item x="66"/>
        <item x="419"/>
        <item x="321"/>
        <item x="67"/>
        <item x="280"/>
        <item x="47"/>
        <item x="266"/>
        <item x="55"/>
        <item x="464"/>
        <item x="10"/>
        <item x="61"/>
        <item x="485"/>
        <item t="default"/>
      </items>
    </pivotField>
    <pivotField showAll="0"/>
    <pivotField showAll="0">
      <items count="11">
        <item x="0"/>
        <item h="1" x="5"/>
        <item h="1" x="7"/>
        <item h="1" x="8"/>
        <item h="1" x="6"/>
        <item h="1" x="3"/>
        <item h="1" x="4"/>
        <item h="1" x="1"/>
        <item h="1" x="2"/>
        <item h="1" x="9"/>
        <item t="default"/>
      </items>
    </pivotField>
    <pivotField showAll="0">
      <items count="7">
        <item sd="0" x="4"/>
        <item sd="0" x="2"/>
        <item sd="0" x="0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AD9B3-2851-4EEB-A0B5-E6C503C3902C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T2:AA5" firstHeaderRow="1" firstDataRow="3" firstDataCol="1"/>
  <pivotFields count="14">
    <pivotField showAll="0"/>
    <pivotField showAll="0">
      <items count="176">
        <item x="8"/>
        <item x="38"/>
        <item x="40"/>
        <item x="119"/>
        <item x="41"/>
        <item x="85"/>
        <item x="91"/>
        <item x="16"/>
        <item x="76"/>
        <item x="114"/>
        <item x="98"/>
        <item x="54"/>
        <item x="74"/>
        <item x="48"/>
        <item x="62"/>
        <item x="99"/>
        <item x="144"/>
        <item x="145"/>
        <item x="66"/>
        <item x="30"/>
        <item x="116"/>
        <item x="82"/>
        <item x="87"/>
        <item x="50"/>
        <item x="161"/>
        <item x="4"/>
        <item x="97"/>
        <item x="148"/>
        <item x="168"/>
        <item x="105"/>
        <item x="45"/>
        <item x="36"/>
        <item x="0"/>
        <item x="137"/>
        <item x="142"/>
        <item x="69"/>
        <item x="34"/>
        <item x="112"/>
        <item x="17"/>
        <item x="156"/>
        <item x="46"/>
        <item x="150"/>
        <item x="121"/>
        <item x="160"/>
        <item x="14"/>
        <item x="122"/>
        <item x="139"/>
        <item x="146"/>
        <item x="18"/>
        <item x="127"/>
        <item x="5"/>
        <item x="109"/>
        <item x="128"/>
        <item x="29"/>
        <item x="70"/>
        <item x="158"/>
        <item x="22"/>
        <item x="143"/>
        <item x="19"/>
        <item x="171"/>
        <item x="56"/>
        <item x="115"/>
        <item x="24"/>
        <item x="7"/>
        <item x="140"/>
        <item x="15"/>
        <item x="11"/>
        <item x="123"/>
        <item x="63"/>
        <item x="159"/>
        <item x="42"/>
        <item x="138"/>
        <item x="104"/>
        <item x="167"/>
        <item x="65"/>
        <item x="155"/>
        <item x="37"/>
        <item x="165"/>
        <item x="133"/>
        <item x="131"/>
        <item x="141"/>
        <item x="172"/>
        <item x="90"/>
        <item x="170"/>
        <item x="113"/>
        <item x="68"/>
        <item x="75"/>
        <item x="100"/>
        <item x="71"/>
        <item x="151"/>
        <item x="166"/>
        <item x="92"/>
        <item x="83"/>
        <item x="43"/>
        <item x="108"/>
        <item x="164"/>
        <item x="84"/>
        <item x="169"/>
        <item x="33"/>
        <item x="110"/>
        <item x="32"/>
        <item x="9"/>
        <item x="35"/>
        <item x="53"/>
        <item x="27"/>
        <item x="25"/>
        <item x="130"/>
        <item x="72"/>
        <item x="49"/>
        <item x="147"/>
        <item x="21"/>
        <item x="103"/>
        <item x="80"/>
        <item x="58"/>
        <item x="64"/>
        <item x="107"/>
        <item x="1"/>
        <item x="67"/>
        <item x="89"/>
        <item x="117"/>
        <item x="59"/>
        <item x="61"/>
        <item x="118"/>
        <item x="106"/>
        <item x="163"/>
        <item x="6"/>
        <item x="31"/>
        <item x="101"/>
        <item x="79"/>
        <item x="28"/>
        <item x="2"/>
        <item x="73"/>
        <item x="55"/>
        <item x="95"/>
        <item x="10"/>
        <item x="88"/>
        <item x="3"/>
        <item x="86"/>
        <item x="120"/>
        <item x="20"/>
        <item x="47"/>
        <item x="94"/>
        <item x="93"/>
        <item x="44"/>
        <item x="12"/>
        <item x="132"/>
        <item x="126"/>
        <item x="57"/>
        <item x="23"/>
        <item x="102"/>
        <item x="152"/>
        <item x="52"/>
        <item x="51"/>
        <item x="134"/>
        <item x="78"/>
        <item x="162"/>
        <item x="153"/>
        <item x="154"/>
        <item x="136"/>
        <item x="124"/>
        <item x="39"/>
        <item x="135"/>
        <item x="149"/>
        <item x="125"/>
        <item x="157"/>
        <item x="111"/>
        <item x="13"/>
        <item x="60"/>
        <item x="173"/>
        <item x="81"/>
        <item x="129"/>
        <item x="26"/>
        <item x="96"/>
        <item x="77"/>
        <item x="174"/>
        <item t="default"/>
      </items>
    </pivotField>
    <pivotField axis="axisCol" showAll="0">
      <items count="11">
        <item x="0"/>
        <item h="1" x="5"/>
        <item h="1" x="7"/>
        <item h="1" x="8"/>
        <item h="1" x="6"/>
        <item h="1" x="3"/>
        <item h="1" x="4"/>
        <item h="1" x="1"/>
        <item h="1" x="2"/>
        <item h="1" x="9"/>
        <item t="default"/>
      </items>
    </pivotField>
    <pivotField axis="axisCol" showAll="0">
      <items count="7">
        <item sd="0" x="4"/>
        <item sd="0" x="2"/>
        <item sd="0" x="0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includeNewItemsInFilter="1">
      <items count="19">
        <item x="14"/>
        <item x="4"/>
        <item x="9"/>
        <item x="15"/>
        <item x="11"/>
        <item x="10"/>
        <item x="8"/>
        <item x="3"/>
        <item x="2"/>
        <item x="1"/>
        <item x="5"/>
        <item x="6"/>
        <item x="7"/>
        <item x="0"/>
        <item x="12"/>
        <item x="13"/>
        <item x="16"/>
        <item x="17"/>
        <item t="default"/>
      </items>
    </pivotField>
  </pivotFields>
  <rowItems count="1">
    <i/>
  </rowItems>
  <colFields count="2">
    <field x="2"/>
    <field x="3"/>
  </colFields>
  <colItems count="7"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colItems>
  <dataFields count="1">
    <dataField name="Suma z SREDNIA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E963D-2239-49F8-9D84-4AE0A5501E9B}" name="Tabela przestawna4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N1:O8" firstHeaderRow="1" firstDataRow="1" firstDataCol="1"/>
  <pivotFields count="13">
    <pivotField showAll="0"/>
    <pivotField showAll="0"/>
    <pivotField showAll="0"/>
    <pivotField showAll="0"/>
    <pivotField showAll="0">
      <items count="7">
        <item x="1"/>
        <item x="3"/>
        <item x="0"/>
        <item x="4"/>
        <item x="2"/>
        <item x="5"/>
        <item t="default"/>
      </items>
    </pivotField>
    <pivotField showAll="0">
      <items count="7">
        <item x="1"/>
        <item x="4"/>
        <item x="3"/>
        <item x="0"/>
        <item x="2"/>
        <item x="5"/>
        <item t="default"/>
      </items>
    </pivotField>
    <pivotField showAll="0">
      <items count="7">
        <item x="3"/>
        <item x="2"/>
        <item x="4"/>
        <item x="1"/>
        <item x="0"/>
        <item x="5"/>
        <item t="default"/>
      </items>
    </pivotField>
    <pivotField axis="axisRow" dataField="1" showAll="0">
      <items count="7">
        <item x="4"/>
        <item x="3"/>
        <item x="2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Geog" fld="7" subtotal="countNums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79292-BDE0-482D-B035-56538EDA2FCE}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S1:T248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47">
        <item x="175"/>
        <item x="125"/>
        <item x="154"/>
        <item x="67"/>
        <item x="231"/>
        <item x="6"/>
        <item x="178"/>
        <item x="29"/>
        <item x="192"/>
        <item x="123"/>
        <item x="96"/>
        <item x="197"/>
        <item x="63"/>
        <item x="101"/>
        <item x="224"/>
        <item x="219"/>
        <item x="139"/>
        <item x="227"/>
        <item x="211"/>
        <item x="169"/>
        <item x="235"/>
        <item x="239"/>
        <item x="157"/>
        <item x="27"/>
        <item x="160"/>
        <item x="215"/>
        <item x="190"/>
        <item x="90"/>
        <item x="151"/>
        <item x="95"/>
        <item x="173"/>
        <item x="210"/>
        <item x="174"/>
        <item x="155"/>
        <item x="195"/>
        <item x="193"/>
        <item x="100"/>
        <item x="110"/>
        <item x="82"/>
        <item x="134"/>
        <item x="122"/>
        <item x="140"/>
        <item x="221"/>
        <item x="17"/>
        <item x="85"/>
        <item x="41"/>
        <item x="7"/>
        <item x="199"/>
        <item x="48"/>
        <item x="191"/>
        <item x="205"/>
        <item x="56"/>
        <item x="78"/>
        <item x="31"/>
        <item x="11"/>
        <item x="115"/>
        <item x="59"/>
        <item x="200"/>
        <item x="212"/>
        <item x="69"/>
        <item x="176"/>
        <item x="15"/>
        <item x="152"/>
        <item x="153"/>
        <item x="53"/>
        <item x="12"/>
        <item x="40"/>
        <item x="113"/>
        <item x="83"/>
        <item x="99"/>
        <item x="107"/>
        <item x="104"/>
        <item x="16"/>
        <item x="183"/>
        <item x="225"/>
        <item x="22"/>
        <item x="75"/>
        <item x="4"/>
        <item x="21"/>
        <item x="188"/>
        <item x="148"/>
        <item x="150"/>
        <item x="145"/>
        <item x="94"/>
        <item x="42"/>
        <item x="61"/>
        <item x="72"/>
        <item x="127"/>
        <item x="80"/>
        <item x="73"/>
        <item x="91"/>
        <item x="237"/>
        <item x="103"/>
        <item x="18"/>
        <item x="76"/>
        <item x="172"/>
        <item x="105"/>
        <item x="130"/>
        <item x="218"/>
        <item x="163"/>
        <item x="28"/>
        <item x="126"/>
        <item x="70"/>
        <item x="133"/>
        <item x="0"/>
        <item x="8"/>
        <item x="81"/>
        <item x="1"/>
        <item x="23"/>
        <item x="5"/>
        <item x="106"/>
        <item x="165"/>
        <item x="36"/>
        <item x="68"/>
        <item x="179"/>
        <item x="79"/>
        <item x="19"/>
        <item x="230"/>
        <item x="64"/>
        <item x="170"/>
        <item x="30"/>
        <item x="216"/>
        <item x="164"/>
        <item x="166"/>
        <item x="222"/>
        <item x="189"/>
        <item x="52"/>
        <item x="38"/>
        <item x="124"/>
        <item x="223"/>
        <item x="24"/>
        <item x="132"/>
        <item x="87"/>
        <item x="89"/>
        <item x="35"/>
        <item x="187"/>
        <item x="114"/>
        <item x="117"/>
        <item x="131"/>
        <item x="204"/>
        <item x="97"/>
        <item x="34"/>
        <item x="84"/>
        <item x="58"/>
        <item x="146"/>
        <item x="121"/>
        <item x="137"/>
        <item x="86"/>
        <item x="109"/>
        <item x="102"/>
        <item x="44"/>
        <item x="209"/>
        <item x="14"/>
        <item x="156"/>
        <item x="108"/>
        <item x="141"/>
        <item x="135"/>
        <item x="9"/>
        <item x="74"/>
        <item x="142"/>
        <item x="138"/>
        <item x="220"/>
        <item x="241"/>
        <item x="60"/>
        <item x="184"/>
        <item x="111"/>
        <item x="161"/>
        <item x="45"/>
        <item x="244"/>
        <item x="33"/>
        <item x="198"/>
        <item x="25"/>
        <item x="55"/>
        <item x="10"/>
        <item x="39"/>
        <item x="214"/>
        <item x="206"/>
        <item x="88"/>
        <item x="46"/>
        <item x="144"/>
        <item x="213"/>
        <item x="129"/>
        <item x="180"/>
        <item x="232"/>
        <item x="158"/>
        <item x="112"/>
        <item x="149"/>
        <item x="13"/>
        <item x="43"/>
        <item x="92"/>
        <item x="185"/>
        <item x="26"/>
        <item x="71"/>
        <item x="208"/>
        <item x="233"/>
        <item x="196"/>
        <item x="147"/>
        <item x="217"/>
        <item x="47"/>
        <item x="98"/>
        <item x="77"/>
        <item x="201"/>
        <item x="171"/>
        <item x="243"/>
        <item x="57"/>
        <item x="66"/>
        <item x="50"/>
        <item x="37"/>
        <item x="116"/>
        <item x="202"/>
        <item x="32"/>
        <item x="118"/>
        <item x="234"/>
        <item x="194"/>
        <item x="186"/>
        <item x="62"/>
        <item x="168"/>
        <item x="242"/>
        <item x="159"/>
        <item x="162"/>
        <item x="143"/>
        <item x="51"/>
        <item x="119"/>
        <item x="182"/>
        <item x="229"/>
        <item x="238"/>
        <item x="177"/>
        <item x="203"/>
        <item x="65"/>
        <item x="3"/>
        <item x="228"/>
        <item x="49"/>
        <item x="136"/>
        <item x="236"/>
        <item x="120"/>
        <item x="181"/>
        <item x="2"/>
        <item x="226"/>
        <item x="207"/>
        <item x="93"/>
        <item x="167"/>
        <item x="240"/>
        <item x="128"/>
        <item x="54"/>
        <item x="20"/>
        <item x="245"/>
        <item t="default"/>
      </items>
    </pivotField>
  </pivotFields>
  <rowFields count="1">
    <field x="16"/>
  </rowFields>
  <rowItems count="2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 t="grand">
      <x/>
    </i>
  </rowItems>
  <colItems count="1">
    <i/>
  </colItems>
  <dataFields count="1">
    <dataField name="Liczba z suma" fld="16" subtotal="count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BA28D-9704-4EAA-92D4-ACBC1855DCC6}" name="Tabela przestawna5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W5:X285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55">
        <item m="1" x="314"/>
        <item m="1" x="328"/>
        <item m="1" x="289"/>
        <item m="1" x="323"/>
        <item m="1" x="348"/>
        <item x="100"/>
        <item m="1" x="326"/>
        <item x="248"/>
        <item x="130"/>
        <item m="1" x="293"/>
        <item m="1" x="299"/>
        <item m="1" x="335"/>
        <item x="266"/>
        <item x="250"/>
        <item m="1" x="319"/>
        <item x="83"/>
        <item m="1" x="353"/>
        <item m="1" x="329"/>
        <item m="1" x="287"/>
        <item x="235"/>
        <item m="1" x="300"/>
        <item m="1" x="296"/>
        <item m="1" x="336"/>
        <item x="226"/>
        <item x="238"/>
        <item x="127"/>
        <item m="1" x="280"/>
        <item x="225"/>
        <item x="92"/>
        <item x="216"/>
        <item m="1" x="313"/>
        <item m="1" x="340"/>
        <item m="1" x="312"/>
        <item m="1" x="301"/>
        <item m="1" x="309"/>
        <item x="27"/>
        <item x="5"/>
        <item x="64"/>
        <item m="1" x="303"/>
        <item m="1" x="298"/>
        <item m="1" x="320"/>
        <item m="1" x="291"/>
        <item m="1" x="333"/>
        <item m="1" x="337"/>
        <item x="246"/>
        <item m="1" x="343"/>
        <item x="233"/>
        <item m="1" x="345"/>
        <item x="88"/>
        <item m="1" x="302"/>
        <item x="124"/>
        <item x="182"/>
        <item m="1" x="321"/>
        <item x="236"/>
        <item x="165"/>
        <item m="1" x="285"/>
        <item m="1" x="283"/>
        <item x="170"/>
        <item x="254"/>
        <item x="267"/>
        <item m="1" x="332"/>
        <item x="256"/>
        <item x="118"/>
        <item x="144"/>
        <item m="1" x="297"/>
        <item x="208"/>
        <item m="1" x="330"/>
        <item x="275"/>
        <item x="157"/>
        <item x="117"/>
        <item x="12"/>
        <item x="243"/>
        <item x="74"/>
        <item x="29"/>
        <item x="155"/>
        <item x="108"/>
        <item m="1" x="310"/>
        <item x="158"/>
        <item x="212"/>
        <item x="19"/>
        <item x="253"/>
        <item x="221"/>
        <item x="17"/>
        <item m="1" x="282"/>
        <item m="1" x="324"/>
        <item x="24"/>
        <item x="227"/>
        <item x="8"/>
        <item m="1" x="311"/>
        <item m="1" x="342"/>
        <item x="276"/>
        <item m="1" x="284"/>
        <item x="99"/>
        <item x="205"/>
        <item x="154"/>
        <item x="62"/>
        <item x="13"/>
        <item x="59"/>
        <item x="191"/>
        <item x="30"/>
        <item m="1" x="306"/>
        <item x="75"/>
        <item m="1" x="304"/>
        <item x="104"/>
        <item x="168"/>
        <item x="105"/>
        <item m="1" x="349"/>
        <item x="265"/>
        <item x="206"/>
        <item x="214"/>
        <item x="147"/>
        <item x="264"/>
        <item x="145"/>
        <item x="49"/>
        <item x="23"/>
        <item x="61"/>
        <item m="1" x="305"/>
        <item x="125"/>
        <item m="1" x="290"/>
        <item x="109"/>
        <item x="252"/>
        <item x="22"/>
        <item x="85"/>
        <item x="25"/>
        <item m="1" x="317"/>
        <item x="21"/>
        <item x="4"/>
        <item x="203"/>
        <item x="166"/>
        <item m="1" x="292"/>
        <item x="207"/>
        <item x="41"/>
        <item x="255"/>
        <item x="131"/>
        <item x="18"/>
        <item x="77"/>
        <item x="31"/>
        <item x="237"/>
        <item x="81"/>
        <item m="1" x="334"/>
        <item x="113"/>
        <item x="102"/>
        <item x="141"/>
        <item m="1" x="286"/>
        <item x="79"/>
        <item x="146"/>
        <item x="1"/>
        <item x="159"/>
        <item x="152"/>
        <item x="103"/>
        <item x="70"/>
        <item m="1" x="346"/>
        <item x="128"/>
        <item x="190"/>
        <item x="204"/>
        <item x="151"/>
        <item x="210"/>
        <item x="6"/>
        <item x="73"/>
        <item m="1" x="308"/>
        <item x="90"/>
        <item x="58"/>
        <item x="196"/>
        <item x="40"/>
        <item x="119"/>
        <item x="65"/>
        <item x="193"/>
        <item x="192"/>
        <item x="230"/>
        <item x="69"/>
        <item x="185"/>
        <item x="188"/>
        <item x="263"/>
        <item x="39"/>
        <item m="1" x="281"/>
        <item x="112"/>
        <item x="139"/>
        <item x="95"/>
        <item x="87"/>
        <item x="9"/>
        <item x="163"/>
        <item x="140"/>
        <item x="172"/>
        <item x="28"/>
        <item x="132"/>
        <item x="82"/>
        <item x="260"/>
        <item x="143"/>
        <item x="55"/>
        <item x="72"/>
        <item x="48"/>
        <item x="10"/>
        <item x="244"/>
        <item x="268"/>
        <item x="14"/>
        <item x="136"/>
        <item x="0"/>
        <item x="60"/>
        <item x="123"/>
        <item x="129"/>
        <item m="1" x="325"/>
        <item m="1" x="295"/>
        <item x="171"/>
        <item x="34"/>
        <item m="1" x="294"/>
        <item m="1" x="339"/>
        <item x="202"/>
        <item x="116"/>
        <item x="135"/>
        <item m="1" x="322"/>
        <item x="47"/>
        <item x="66"/>
        <item x="164"/>
        <item m="1" x="351"/>
        <item x="57"/>
        <item x="53"/>
        <item x="98"/>
        <item x="137"/>
        <item x="91"/>
        <item x="86"/>
        <item m="1" x="338"/>
        <item x="240"/>
        <item x="222"/>
        <item x="150"/>
        <item x="93"/>
        <item x="231"/>
        <item x="35"/>
        <item x="149"/>
        <item m="1" x="344"/>
        <item x="242"/>
        <item x="106"/>
        <item x="33"/>
        <item x="220"/>
        <item m="1" x="327"/>
        <item x="239"/>
        <item x="110"/>
        <item m="1" x="350"/>
        <item x="51"/>
        <item x="52"/>
        <item x="11"/>
        <item x="197"/>
        <item x="80"/>
        <item x="274"/>
        <item x="37"/>
        <item x="215"/>
        <item x="249"/>
        <item x="201"/>
        <item x="213"/>
        <item x="156"/>
        <item x="224"/>
        <item x="134"/>
        <item x="271"/>
        <item m="1" x="347"/>
        <item x="247"/>
        <item x="76"/>
        <item m="1" x="288"/>
        <item x="84"/>
        <item x="257"/>
        <item m="1" x="279"/>
        <item x="261"/>
        <item x="126"/>
        <item m="1" x="341"/>
        <item x="67"/>
        <item m="1" x="315"/>
        <item m="1" x="318"/>
        <item x="32"/>
        <item m="1" x="316"/>
        <item x="63"/>
        <item x="229"/>
        <item x="3"/>
        <item x="200"/>
        <item x="241"/>
        <item m="1" x="352"/>
        <item x="178"/>
        <item m="1" x="307"/>
        <item x="195"/>
        <item x="194"/>
        <item x="148"/>
        <item x="186"/>
        <item x="219"/>
        <item x="50"/>
        <item m="1" x="331"/>
        <item x="122"/>
        <item x="2"/>
        <item x="94"/>
        <item x="54"/>
        <item x="20"/>
        <item x="133"/>
        <item x="278"/>
        <item x="7"/>
        <item x="15"/>
        <item x="16"/>
        <item x="26"/>
        <item x="36"/>
        <item x="38"/>
        <item x="42"/>
        <item x="43"/>
        <item x="44"/>
        <item x="45"/>
        <item x="46"/>
        <item x="56"/>
        <item x="68"/>
        <item x="71"/>
        <item x="78"/>
        <item x="89"/>
        <item x="96"/>
        <item x="97"/>
        <item x="101"/>
        <item x="107"/>
        <item x="111"/>
        <item x="114"/>
        <item x="115"/>
        <item x="120"/>
        <item x="121"/>
        <item x="138"/>
        <item x="142"/>
        <item x="153"/>
        <item x="160"/>
        <item x="161"/>
        <item x="162"/>
        <item x="167"/>
        <item x="169"/>
        <item x="173"/>
        <item x="174"/>
        <item x="175"/>
        <item x="176"/>
        <item x="177"/>
        <item x="179"/>
        <item x="180"/>
        <item x="181"/>
        <item x="183"/>
        <item x="184"/>
        <item x="187"/>
        <item x="189"/>
        <item x="198"/>
        <item x="199"/>
        <item x="209"/>
        <item x="211"/>
        <item x="217"/>
        <item x="218"/>
        <item x="223"/>
        <item x="228"/>
        <item x="232"/>
        <item x="234"/>
        <item x="245"/>
        <item x="251"/>
        <item x="258"/>
        <item x="259"/>
        <item x="262"/>
        <item x="269"/>
        <item x="270"/>
        <item x="272"/>
        <item x="273"/>
        <item x="277"/>
        <item t="default"/>
      </items>
    </pivotField>
  </pivotFields>
  <rowFields count="1">
    <field x="19"/>
  </rowFields>
  <rowItems count="280">
    <i>
      <x v="5"/>
    </i>
    <i>
      <x v="7"/>
    </i>
    <i>
      <x v="8"/>
    </i>
    <i>
      <x v="12"/>
    </i>
    <i>
      <x v="13"/>
    </i>
    <i>
      <x v="15"/>
    </i>
    <i>
      <x v="19"/>
    </i>
    <i>
      <x v="23"/>
    </i>
    <i>
      <x v="24"/>
    </i>
    <i>
      <x v="25"/>
    </i>
    <i>
      <x v="27"/>
    </i>
    <i>
      <x v="28"/>
    </i>
    <i>
      <x v="29"/>
    </i>
    <i>
      <x v="35"/>
    </i>
    <i>
      <x v="36"/>
    </i>
    <i>
      <x v="37"/>
    </i>
    <i>
      <x v="44"/>
    </i>
    <i>
      <x v="46"/>
    </i>
    <i>
      <x v="48"/>
    </i>
    <i>
      <x v="50"/>
    </i>
    <i>
      <x v="51"/>
    </i>
    <i>
      <x v="53"/>
    </i>
    <i>
      <x v="54"/>
    </i>
    <i>
      <x v="57"/>
    </i>
    <i>
      <x v="58"/>
    </i>
    <i>
      <x v="59"/>
    </i>
    <i>
      <x v="61"/>
    </i>
    <i>
      <x v="62"/>
    </i>
    <i>
      <x v="63"/>
    </i>
    <i>
      <x v="65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7"/>
    </i>
    <i>
      <x v="78"/>
    </i>
    <i>
      <x v="79"/>
    </i>
    <i>
      <x v="80"/>
    </i>
    <i>
      <x v="81"/>
    </i>
    <i>
      <x v="82"/>
    </i>
    <i>
      <x v="85"/>
    </i>
    <i>
      <x v="86"/>
    </i>
    <i>
      <x v="87"/>
    </i>
    <i>
      <x v="90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1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1"/>
    </i>
    <i>
      <x v="122"/>
    </i>
    <i>
      <x v="123"/>
    </i>
    <i>
      <x v="125"/>
    </i>
    <i>
      <x v="126"/>
    </i>
    <i>
      <x v="127"/>
    </i>
    <i>
      <x v="128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40"/>
    </i>
    <i>
      <x v="141"/>
    </i>
    <i>
      <x v="142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2"/>
    </i>
    <i>
      <x v="203"/>
    </i>
    <i>
      <x v="206"/>
    </i>
    <i>
      <x v="207"/>
    </i>
    <i>
      <x v="208"/>
    </i>
    <i>
      <x v="210"/>
    </i>
    <i>
      <x v="211"/>
    </i>
    <i>
      <x v="212"/>
    </i>
    <i>
      <x v="214"/>
    </i>
    <i>
      <x v="215"/>
    </i>
    <i>
      <x v="216"/>
    </i>
    <i>
      <x v="217"/>
    </i>
    <i>
      <x v="218"/>
    </i>
    <i>
      <x v="219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9"/>
    </i>
    <i>
      <x v="230"/>
    </i>
    <i>
      <x v="231"/>
    </i>
    <i>
      <x v="232"/>
    </i>
    <i>
      <x v="234"/>
    </i>
    <i>
      <x v="235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3"/>
    </i>
    <i>
      <x v="254"/>
    </i>
    <i>
      <x v="256"/>
    </i>
    <i>
      <x v="257"/>
    </i>
    <i>
      <x v="259"/>
    </i>
    <i>
      <x v="260"/>
    </i>
    <i>
      <x v="262"/>
    </i>
    <i>
      <x v="265"/>
    </i>
    <i>
      <x v="267"/>
    </i>
    <i>
      <x v="268"/>
    </i>
    <i>
      <x v="269"/>
    </i>
    <i>
      <x v="270"/>
    </i>
    <i>
      <x v="271"/>
    </i>
    <i>
      <x v="273"/>
    </i>
    <i>
      <x v="275"/>
    </i>
    <i>
      <x v="276"/>
    </i>
    <i>
      <x v="277"/>
    </i>
    <i>
      <x v="278"/>
    </i>
    <i>
      <x v="279"/>
    </i>
    <i>
      <x v="280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 t="grand">
      <x/>
    </i>
  </rowItems>
  <colItems count="1">
    <i/>
  </colItems>
  <dataFields count="1">
    <dataField name="Liczba z Kolumna6" fld="19" subtotal="countNums" baseField="1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E01F4-0372-4641-9AF4-7D4B2F657631}" name="Tabela przestawna4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U5:U6" firstHeaderRow="1" firstDataRow="1" firstDataCol="0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Liczba z Kolumna6" fld="19" subtotal="countNums" baseField="1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959E3-1443-42D1-AE1D-220DAC7FB275}" name="Tabela przestawna3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X2:X3" firstHeaderRow="1" firstDataRow="1" firstDataCol="0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Liczba z Kolumna6" fld="19" subtotal="count" baseField="19" baseItem="18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3AB20-A4D2-4B30-8AC1-63167CF73649}" name="Tabela przestawna2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V2:V3" firstHeaderRow="1" firstDataRow="1" firstDataCol="0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Liczba z Kolumna6" fld="19" subtotal="countNums" baseField="1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0697D4D-1A53-4E6E-99E0-56EEBF7B475B}" autoFormatId="16" applyNumberFormats="0" applyBorderFormats="0" applyFontFormats="0" applyPatternFormats="0" applyAlignmentFormats="0" applyWidthHeightFormats="0">
  <queryTableRefresh nextId="14">
    <queryTableFields count="13">
      <queryTableField id="1" name="Nazwisko" tableColumnId="1"/>
      <queryTableField id="2" name="Imie" tableColumnId="2"/>
      <queryTableField id="3" name="Osiagniecia" tableColumnId="3"/>
      <queryTableField id="4" name="Zachowanie" tableColumnId="4"/>
      <queryTableField id="5" name="JP" tableColumnId="5"/>
      <queryTableField id="6" name="Mat" tableColumnId="6"/>
      <queryTableField id="7" name="Biol" tableColumnId="7"/>
      <queryTableField id="8" name="Geog" tableColumnId="8"/>
      <queryTableField id="9" name="GHP" tableColumnId="9"/>
      <queryTableField id="10" name="GHH" tableColumnId="10"/>
      <queryTableField id="11" name="GMM" tableColumnId="11"/>
      <queryTableField id="12" name="GMP" tableColumnId="12"/>
      <queryTableField id="13" name="GJP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41A07E4-D035-4CFF-8BE8-6E0E3A691986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Nazwisko" tableColumnId="1"/>
      <queryTableField id="2" name="Imie" tableColumnId="2"/>
      <queryTableField id="3" name="Osiagniecia" tableColumnId="3"/>
      <queryTableField id="4" name="Zachowanie" tableColumnId="4"/>
      <queryTableField id="5" name="JP" tableColumnId="5"/>
      <queryTableField id="6" name="Mat" tableColumnId="6"/>
      <queryTableField id="7" name="Biol" tableColumnId="7"/>
      <queryTableField id="8" name="Geog" tableColumnId="8"/>
      <queryTableField id="9" name="GHP" tableColumnId="9"/>
      <queryTableField id="10" name="GHH" tableColumnId="10"/>
      <queryTableField id="11" name="GMM" tableColumnId="11"/>
      <queryTableField id="12" name="GMP" tableColumnId="12"/>
      <queryTableField id="13" name="GJP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699E7AE-4A10-47E5-9E50-F0B38680B0A3}" autoFormatId="16" applyNumberFormats="0" applyBorderFormats="0" applyFontFormats="0" applyPatternFormats="0" applyAlignmentFormats="0" applyWidthHeightFormats="0">
  <queryTableRefresh nextId="18" unboundColumnsRight="4">
    <queryTableFields count="17">
      <queryTableField id="1" name="Nazwisko" tableColumnId="1"/>
      <queryTableField id="2" name="Imie" tableColumnId="2"/>
      <queryTableField id="3" name="Osiagniecia" tableColumnId="3"/>
      <queryTableField id="4" name="Zachowanie" tableColumnId="4"/>
      <queryTableField id="5" name="JP" tableColumnId="5"/>
      <queryTableField id="6" name="Mat" tableColumnId="6"/>
      <queryTableField id="7" name="Biol" tableColumnId="7"/>
      <queryTableField id="8" name="Geog" tableColumnId="8"/>
      <queryTableField id="9" name="GHP" tableColumnId="9"/>
      <queryTableField id="10" name="GHH" tableColumnId="10"/>
      <queryTableField id="11" name="GMM" tableColumnId="11"/>
      <queryTableField id="12" name="GMP" tableColumnId="12"/>
      <queryTableField id="13" name="GJP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018B6DF-DFE0-4D79-9C60-D52DDE987473}" autoFormatId="16" applyNumberFormats="0" applyBorderFormats="0" applyFontFormats="0" applyPatternFormats="0" applyAlignmentFormats="0" applyWidthHeightFormats="0">
  <queryTableRefresh nextId="22" unboundColumnsRight="7">
    <queryTableFields count="20">
      <queryTableField id="1" name="Nazwisko" tableColumnId="1"/>
      <queryTableField id="2" name="Imie" tableColumnId="2"/>
      <queryTableField id="3" name="Osiagniecia" tableColumnId="3"/>
      <queryTableField id="4" name="Zachowanie" tableColumnId="4"/>
      <queryTableField id="5" name="JP" tableColumnId="5"/>
      <queryTableField id="6" name="Mat" tableColumnId="6"/>
      <queryTableField id="7" name="Biol" tableColumnId="7"/>
      <queryTableField id="8" name="Geog" tableColumnId="8"/>
      <queryTableField id="9" name="GHP" tableColumnId="9"/>
      <queryTableField id="10" name="GHH" tableColumnId="10"/>
      <queryTableField id="11" name="GMM" tableColumnId="11"/>
      <queryTableField id="12" name="GMP" tableColumnId="12"/>
      <queryTableField id="13" name="GJP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48095F-173C-4469-A9CB-0EC5C8486946}" name="Tabela2" displayName="Tabela2" ref="A1:N1048576" totalsRowShown="0">
  <autoFilter ref="A1:N1048576" xr:uid="{F048095F-173C-4469-A9CB-0EC5C8486946}">
    <filterColumn colId="13">
      <filters blank="1">
        <filter val="1"/>
      </filters>
    </filterColumn>
  </autoFilter>
  <sortState xmlns:xlrd2="http://schemas.microsoft.com/office/spreadsheetml/2017/richdata2" ref="A11:N1048576">
    <sortCondition ref="A1:A1048576"/>
  </sortState>
  <tableColumns count="14">
    <tableColumn id="1" xr3:uid="{C42D3738-9700-44BE-A35C-A3545B3D3978}" name="Nazwisko"/>
    <tableColumn id="2" xr3:uid="{83C2150E-ADD0-4FE6-823E-B797FBB567C0}" name="Imie"/>
    <tableColumn id="3" xr3:uid="{C4F46D5C-C699-4AAC-80CA-1E00EFDC4CBA}" name="Osiagniecia"/>
    <tableColumn id="4" xr3:uid="{C86A4C0D-2C78-4757-83A6-339C72673695}" name="Zachowanie"/>
    <tableColumn id="5" xr3:uid="{F8702B1F-5848-4308-85CE-01BEEE97DACE}" name="JP"/>
    <tableColumn id="6" xr3:uid="{95468519-85C5-468D-8FDD-75328419C539}" name="Mat"/>
    <tableColumn id="7" xr3:uid="{470A4F63-0953-49BC-9710-6F99815A9DC6}" name="Biol"/>
    <tableColumn id="8" xr3:uid="{D1D72081-0EFF-4B1A-BDC3-18C0E18F8D02}" name="Geog"/>
    <tableColumn id="9" xr3:uid="{7F3D509A-8FEB-4C8D-9EFC-A0022250ADE7}" name="GHP"/>
    <tableColumn id="10" xr3:uid="{09975A1E-D482-4B66-93E1-4F47626AB209}" name="GHH"/>
    <tableColumn id="11" xr3:uid="{5C3871D9-8393-46EC-8CBF-585F81F0E78E}" name="GMM"/>
    <tableColumn id="12" xr3:uid="{F4013905-9F9E-4AB6-A4B9-675C6C14D981}" name="GMP"/>
    <tableColumn id="13" xr3:uid="{6D2F0AE5-3301-46A8-A3A7-A813EF46BE3B}" name="GJP"/>
    <tableColumn id="14" xr3:uid="{F58FF80F-486B-4146-B52F-F09F7B0CF1B4}" name="KWAL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01289B-E03E-4056-A71B-70A26B8B59C0}" name="punkty_rekrutacyjne__3" displayName="punkty_rekrutacyjne__3" ref="A1:M515" tableType="queryTable" totalsRowShown="0">
  <autoFilter ref="A1:M515" xr:uid="{DA01289B-E03E-4056-A71B-70A26B8B59C0}"/>
  <tableColumns count="13">
    <tableColumn id="1" xr3:uid="{570AEBCB-ABF3-45D2-B9C6-8F9C81B30149}" uniqueName="1" name="Nazwisko" queryTableFieldId="1" dataDxfId="41"/>
    <tableColumn id="2" xr3:uid="{AF9BA287-57C4-4526-84CD-B8512D6F6D4A}" uniqueName="2" name="Imie" queryTableFieldId="2" dataDxfId="40"/>
    <tableColumn id="3" xr3:uid="{5BDAB790-3347-4433-A6CA-0AF203D352CA}" uniqueName="3" name="Osiagniecia" queryTableFieldId="3"/>
    <tableColumn id="4" xr3:uid="{2C6EA4E7-0424-43E1-849C-90D3634D13B8}" uniqueName="4" name="Zachowanie" queryTableFieldId="4"/>
    <tableColumn id="5" xr3:uid="{E5297A52-F522-4FF3-A268-A1C36B41CCBC}" uniqueName="5" name="JP" queryTableFieldId="5"/>
    <tableColumn id="6" xr3:uid="{03AF1070-9966-44CF-B5A1-2F8A3120FF4D}" uniqueName="6" name="Mat" queryTableFieldId="6"/>
    <tableColumn id="7" xr3:uid="{C75783B9-FE64-4656-92F9-A7766AB78459}" uniqueName="7" name="Biol" queryTableFieldId="7"/>
    <tableColumn id="8" xr3:uid="{A7C2E9C1-B7C5-42B2-A19E-C17EE44C81C2}" uniqueName="8" name="Geog" queryTableFieldId="8"/>
    <tableColumn id="9" xr3:uid="{5F322778-9CCA-43C7-BFE9-753457A7D76A}" uniqueName="9" name="GHP" queryTableFieldId="9"/>
    <tableColumn id="10" xr3:uid="{59B431F5-7AE9-4105-88AC-53ED500B52DE}" uniqueName="10" name="GHH" queryTableFieldId="10"/>
    <tableColumn id="11" xr3:uid="{8852FA5E-9321-49B5-A1DD-0BE00DFC4102}" uniqueName="11" name="GMM" queryTableFieldId="11"/>
    <tableColumn id="12" xr3:uid="{F518C423-1E4D-481C-ADC8-5F1CB24713A6}" uniqueName="12" name="GMP" queryTableFieldId="12"/>
    <tableColumn id="13" xr3:uid="{0BC38266-5045-424A-8CD1-2BD3246FD3D7}" uniqueName="13" name="GJP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4ACFEC-58E8-4164-8AD9-BCC065607D85}" name="punkty_rekrutacyjne__2" displayName="punkty_rekrutacyjne__2" ref="A1:N515" tableType="queryTable" totalsRowShown="0">
  <autoFilter ref="A1:N515" xr:uid="{1B4ACFEC-58E8-4164-8AD9-BCC065607D85}">
    <filterColumn colId="13">
      <filters>
        <filter val="100"/>
      </filters>
    </filterColumn>
  </autoFilter>
  <tableColumns count="14">
    <tableColumn id="1" xr3:uid="{0C566A9F-D44C-4EB7-B9CE-B374ACB5FB6D}" uniqueName="1" name="Nazwisko" queryTableFieldId="1" dataDxfId="39"/>
    <tableColumn id="2" xr3:uid="{7969284A-94BA-4897-9AC7-CC739F63A228}" uniqueName="2" name="Imie" queryTableFieldId="2" dataDxfId="38"/>
    <tableColumn id="3" xr3:uid="{382F6966-6E33-406D-84FA-825FBF54A75B}" uniqueName="3" name="Osiagniecia" queryTableFieldId="3"/>
    <tableColumn id="4" xr3:uid="{9CE485F2-A231-4FE5-BDE3-8D947A876A87}" uniqueName="4" name="Zachowanie" queryTableFieldId="4"/>
    <tableColumn id="5" xr3:uid="{E13AEDEB-B9EB-4156-B554-53198DC412EB}" uniqueName="5" name="JP" queryTableFieldId="5"/>
    <tableColumn id="6" xr3:uid="{16368C89-35F5-4683-A8B2-1DEDD0775D77}" uniqueName="6" name="Mat" queryTableFieldId="6"/>
    <tableColumn id="7" xr3:uid="{429497D9-6AF4-4627-8FDD-BA24B904C8FB}" uniqueName="7" name="Biol" queryTableFieldId="7"/>
    <tableColumn id="8" xr3:uid="{04F79B07-8FF4-4766-9361-75DFCE8C1E43}" uniqueName="8" name="Geog" queryTableFieldId="8"/>
    <tableColumn id="9" xr3:uid="{142EA215-3A3E-4E43-8ABE-C21DCC6E1921}" uniqueName="9" name="GHP" queryTableFieldId="9"/>
    <tableColumn id="10" xr3:uid="{01475585-37E7-4649-867E-B569819F4CFC}" uniqueName="10" name="GHH" queryTableFieldId="10"/>
    <tableColumn id="11" xr3:uid="{F807A29F-A1BA-41D5-B937-EAC7EB3D1C74}" uniqueName="11" name="GMM" queryTableFieldId="11"/>
    <tableColumn id="12" xr3:uid="{A67E2E22-E234-4BF2-A5D9-0EBD3439BFE6}" uniqueName="12" name="GMP" queryTableFieldId="12"/>
    <tableColumn id="13" xr3:uid="{113A26FD-6FEB-40B2-A6A0-6AE95F971D77}" uniqueName="13" name="GJP" queryTableFieldId="13"/>
    <tableColumn id="14" xr3:uid="{3752C458-50A5-4242-9772-2D54F4F72D3B}" uniqueName="14" name="Kolumna1" queryTableFieldId="14" dataDxfId="37">
      <calculatedColumnFormula>SUM(MAX(punkty_rekrutacyjne__2[[#This Row],[GHP]:[GJP]]),LARGE(punkty_rekrutacyjne__2[[#This Row],[GHP]:[GJP]],2),LARGE(punkty_rekrutacyjne__2[[#This Row],[GHP]:[GJP]],3))/3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1FA633-C186-4173-9F26-0C6BCA2E73F7}" name="punkty_rekrutacyjne__6" displayName="punkty_rekrutacyjne__6" ref="A1:Q515" tableType="queryTable" totalsRowShown="0">
  <autoFilter ref="A1:Q515" xr:uid="{A61FA633-C186-4173-9F26-0C6BCA2E73F7}"/>
  <tableColumns count="17">
    <tableColumn id="1" xr3:uid="{C0A1796F-CF69-40CE-BE7F-9116084C0812}" uniqueName="1" name="Nazwisko" queryTableFieldId="1" dataDxfId="36"/>
    <tableColumn id="2" xr3:uid="{0F628B66-C892-4224-9510-59475B726F68}" uniqueName="2" name="Imie" queryTableFieldId="2" dataDxfId="35"/>
    <tableColumn id="3" xr3:uid="{A1AAF6EC-B319-4A96-8110-D42C0C96CB68}" uniqueName="3" name="Osiagniecia" queryTableFieldId="3" dataDxfId="34"/>
    <tableColumn id="4" xr3:uid="{F4494D42-2209-42B4-9D01-32F2AE08B8DD}" uniqueName="4" name="Zachowanie" queryTableFieldId="4" dataDxfId="33"/>
    <tableColumn id="5" xr3:uid="{53385E1F-F133-46D5-8070-89C5B52A4489}" uniqueName="5" name="JP" queryTableFieldId="5" dataDxfId="32"/>
    <tableColumn id="6" xr3:uid="{C6231ACA-D631-4518-94DB-B7B1204A9C72}" uniqueName="6" name="Mat" queryTableFieldId="6" dataDxfId="31"/>
    <tableColumn id="7" xr3:uid="{5E962BD8-F5AE-4903-8AE6-66B5CFA188D3}" uniqueName="7" name="Biol" queryTableFieldId="7" dataDxfId="30"/>
    <tableColumn id="8" xr3:uid="{EC1A93D8-5B24-41A8-91E0-5529F282EDF2}" uniqueName="8" name="Geog" queryTableFieldId="8" dataDxfId="29"/>
    <tableColumn id="9" xr3:uid="{5622D47A-C18D-4A78-882E-0113CCCD946B}" uniqueName="9" name="GHP" queryTableFieldId="9" dataDxfId="28"/>
    <tableColumn id="10" xr3:uid="{3B4D770C-8C38-47FC-B81C-507360613E81}" uniqueName="10" name="GHH" queryTableFieldId="10" dataDxfId="27"/>
    <tableColumn id="11" xr3:uid="{88426414-273D-4C5E-BBC0-9EC47CF4C785}" uniqueName="11" name="GMM" queryTableFieldId="11" dataDxfId="26"/>
    <tableColumn id="12" xr3:uid="{A3B58A41-CA0A-4703-BF43-3149CD00D986}" uniqueName="12" name="GMP" queryTableFieldId="12" dataDxfId="25"/>
    <tableColumn id="13" xr3:uid="{89B06665-614E-4022-9714-7DED1274CBD3}" uniqueName="13" name="GJP" queryTableFieldId="13" dataDxfId="24"/>
    <tableColumn id="14" xr3:uid="{CDAE0E04-B3CF-43F7-A434-EDFFC1DD41E9}" uniqueName="14" name="egzaminy" queryTableFieldId="14" dataDxfId="23">
      <calculatedColumnFormula>SUM(punkty_rekrutacyjne__6[[#This Row],[GHP]:[GJP]])/10</calculatedColumnFormula>
    </tableColumn>
    <tableColumn id="15" xr3:uid="{C6503ADE-D972-440D-ABFB-50A1D97294E6}" uniqueName="15" name="Kolumna1" queryTableFieldId="15" dataDxfId="22">
      <calculatedColumnFormula>IF(punkty_rekrutacyjne__6[[#This Row],[Zachowanie]]=6,2,0)</calculatedColumnFormula>
    </tableColumn>
    <tableColumn id="16" xr3:uid="{A5236780-8D8E-4C79-8FFA-4B68197C1280}" uniqueName="16" name="Kolumna2" queryTableFieldId="16" dataDxfId="21">
      <calculatedColumnFormula>SUM(punkty_rekrutacyjne__6[[#This Row],[JP]:[Geog]])</calculatedColumnFormula>
    </tableColumn>
    <tableColumn id="17" xr3:uid="{28CB2BA3-8007-4CFB-A309-4EB82BCEFA38}" uniqueName="17" name="suma" queryTableFieldId="17" dataDxfId="20">
      <calculatedColumnFormula>punkty_rekrutacyjne__6[[#This Row],[Osiagniecia]]+punkty_rekrutacyjne__6[[#This Row],[egzaminy]]+punkty_rekrutacyjne__6[[#This Row],[Kolumna2]]+punkty_rekrutacyjne__6[[#This Row],[Kolumna1]]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527B5C-A98F-452A-9CE3-546112D5AE62}" name="Tabela4" displayName="Tabela4" ref="A1:T3" totalsRowShown="0">
  <autoFilter ref="A1:T3" xr:uid="{B5527B5C-A98F-452A-9CE3-546112D5AE62}"/>
  <tableColumns count="20">
    <tableColumn id="1" xr3:uid="{DB40096D-EB82-47F5-88DB-7B861C77A356}" name="Nazwisko"/>
    <tableColumn id="2" xr3:uid="{B9F1FEA4-21FC-49C3-B6CD-6563849C893E}" name="Imie"/>
    <tableColumn id="3" xr3:uid="{9B1F1BC8-B1A4-4382-A559-9390AEDA5E56}" name="Osiagniecia"/>
    <tableColumn id="4" xr3:uid="{02FCD1BA-8BAC-4F2F-AD30-72BDA1307363}" name="Zachowanie"/>
    <tableColumn id="5" xr3:uid="{128DE864-2D8E-41B5-8C93-7B00D33E47CB}" name="JP"/>
    <tableColumn id="6" xr3:uid="{0D6778CF-FD81-4087-80CF-13A76BDE5397}" name="Mat"/>
    <tableColumn id="7" xr3:uid="{F63C64C2-D5B8-46BB-B44E-BACDAAE87041}" name="Biol"/>
    <tableColumn id="8" xr3:uid="{70D5B3BB-27E3-48D3-A15E-D93EBFF09799}" name="Geog"/>
    <tableColumn id="9" xr3:uid="{D3427699-B8B9-4C18-9121-D8482375DB4C}" name="GHP"/>
    <tableColumn id="10" xr3:uid="{0F0F459D-3FBB-4106-9BFF-037C31AF6182}" name="GHH"/>
    <tableColumn id="11" xr3:uid="{7C972D62-82E1-4238-B9CF-7A53BFB6A302}" name="GMM"/>
    <tableColumn id="12" xr3:uid="{3C9A2D8C-EC7E-4000-8613-9F62D85C6A73}" name="GMP"/>
    <tableColumn id="13" xr3:uid="{D0971F11-6EEE-4EB8-86E2-48B0856CF884}" name="GJP"/>
    <tableColumn id="14" xr3:uid="{5EFB0A4D-DF95-434D-ACA4-DC4A0594368F}" name="egzaminy"/>
    <tableColumn id="15" xr3:uid="{56C8C14C-4E75-4EA3-A8AF-F0606FF172D1}" name="Kolumna1"/>
    <tableColumn id="16" xr3:uid="{AEC1A2FD-DA03-475F-9185-7B9450A8FBDB}" name="Kolumna2"/>
    <tableColumn id="17" xr3:uid="{7D8F3BEB-77E1-414A-B481-572A17AEA54B}" name="Kolumna3"/>
    <tableColumn id="18" xr3:uid="{D0A4DDB4-BCDC-4BC0-9FF2-C95D4DA02412}" name="Kolumna4"/>
    <tableColumn id="19" xr3:uid="{0228D328-DC56-4F93-A158-4B85E867EA5D}" name="Kolumna5"/>
    <tableColumn id="20" xr3:uid="{5CDC0D2D-2838-4162-968D-0E3DE1FF74A3}" name="Kolumna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6BEEC2-05CA-4266-ACF2-1F13AD6D86C0}" name="punkty_rekrutacyjne__64" displayName="punkty_rekrutacyjne__64" ref="A1:T515" tableType="queryTable" totalsRowShown="0">
  <autoFilter ref="A1:T515" xr:uid="{8D6BEEC2-05CA-4266-ACF2-1F13AD6D86C0}"/>
  <tableColumns count="20">
    <tableColumn id="1" xr3:uid="{EE5BF37F-31AA-4F2C-A654-E412C6B5F396}" uniqueName="1" name="Nazwisko" queryTableFieldId="1" dataDxfId="19"/>
    <tableColumn id="2" xr3:uid="{BD8B49F4-9E8B-4472-9A4A-4A4F53DD0491}" uniqueName="2" name="Imie" queryTableFieldId="2" dataDxfId="18"/>
    <tableColumn id="3" xr3:uid="{7DA91B66-766E-4D88-8165-D828B4644911}" uniqueName="3" name="Osiagniecia" queryTableFieldId="3" dataDxfId="17"/>
    <tableColumn id="4" xr3:uid="{E8FE484D-AA4C-42B5-A5CF-89247AC25D92}" uniqueName="4" name="Zachowanie" queryTableFieldId="4" dataDxfId="16"/>
    <tableColumn id="5" xr3:uid="{C20ED9A4-9204-44F3-9871-302C5272461F}" uniqueName="5" name="JP" queryTableFieldId="5" dataDxfId="15"/>
    <tableColumn id="6" xr3:uid="{BB273ADE-FBFC-47B5-95E7-1E1F807C42A2}" uniqueName="6" name="Mat" queryTableFieldId="6" dataDxfId="14"/>
    <tableColumn id="7" xr3:uid="{1C3CA4D1-2BC1-4B5C-B0BB-DDCF4996EC83}" uniqueName="7" name="Biol" queryTableFieldId="7" dataDxfId="13"/>
    <tableColumn id="8" xr3:uid="{16A85BDD-3F2C-4340-89EB-01C5FFDA98F4}" uniqueName="8" name="Geog" queryTableFieldId="8" dataDxfId="12"/>
    <tableColumn id="9" xr3:uid="{D2323D52-F1A1-4F4F-AB78-9EDDCE6CF2FC}" uniqueName="9" name="GHP" queryTableFieldId="9" dataDxfId="11"/>
    <tableColumn id="10" xr3:uid="{83CFC11E-A918-40DB-8BE9-D2DA259875FA}" uniqueName="10" name="GHH" queryTableFieldId="10" dataDxfId="10"/>
    <tableColumn id="11" xr3:uid="{C85903C7-F73E-4030-B39D-418CF4382266}" uniqueName="11" name="GMM" queryTableFieldId="11" dataDxfId="9"/>
    <tableColumn id="12" xr3:uid="{EA9CC6A8-647B-4749-928F-35FE39C8C422}" uniqueName="12" name="GMP" queryTableFieldId="12" dataDxfId="8"/>
    <tableColumn id="13" xr3:uid="{66E7295B-6630-4F93-95FE-5E1458E0FAAF}" uniqueName="13" name="GJP" queryTableFieldId="13" dataDxfId="7"/>
    <tableColumn id="14" xr3:uid="{DFFBC15F-C9FE-4508-913B-37CF2A31532D}" uniqueName="14" name="egzaminy" queryTableFieldId="14" dataDxfId="6">
      <calculatedColumnFormula>SUM(punkty_rekrutacyjne__64[[#This Row],[GHP]:[GJP]])/10</calculatedColumnFormula>
    </tableColumn>
    <tableColumn id="15" xr3:uid="{0D112275-C1EF-4667-92C0-87B97A29D4F8}" uniqueName="15" name="Kolumna1" queryTableFieldId="15" dataDxfId="5">
      <calculatedColumnFormula>IF(punkty_rekrutacyjne__64[[#This Row],[Zachowanie]]=6,2,0)</calculatedColumnFormula>
    </tableColumn>
    <tableColumn id="16" xr3:uid="{06D33EDD-27A2-4931-9F32-941E042A24DD}" uniqueName="16" name="Kolumna2" queryTableFieldId="16" dataDxfId="1">
      <calculatedColumnFormula>IF(punkty_rekrutacyjne__64[[#This Row],[JP]]=2,0,IF(punkty_rekrutacyjne__64[[#This Row],[JP]]=3,4,IF(punkty_rekrutacyjne__64[[#This Row],[JP]]=4,6,IF(punkty_rekrutacyjne__64[[#This Row],[JP]]=5,8,IF(punkty_rekrutacyjne__64[[#This Row],[JP]]=6,10,0)))))</calculatedColumnFormula>
    </tableColumn>
    <tableColumn id="17" xr3:uid="{FE919663-14A7-49E1-B059-B3F260B50F6D}" uniqueName="17" name="Kolumna3" queryTableFieldId="17" dataDxfId="4">
      <calculatedColumnFormula>IF(punkty_rekrutacyjne__64[[#This Row],[Mat]]=2,0,IF(punkty_rekrutacyjne__64[[#This Row],[Mat]]=3,4,IF(punkty_rekrutacyjne__64[[#This Row],[Mat]]=4,6,IF(punkty_rekrutacyjne__64[[#This Row],[Mat]]=5,8,IF(punkty_rekrutacyjne__64[[#This Row],[Mat]]=6,10,0)))))</calculatedColumnFormula>
    </tableColumn>
    <tableColumn id="18" xr3:uid="{551D39EF-2BA0-4849-9C2E-227145E8F2F1}" uniqueName="18" name="Kolumna4" queryTableFieldId="18" dataDxfId="3">
      <calculatedColumnFormula>IF(punkty_rekrutacyjne__64[[#This Row],[Biol]]=2,0,IF(punkty_rekrutacyjne__64[[#This Row],[Biol]]=3,4,IF(punkty_rekrutacyjne__64[[#This Row],[Biol]]=4,6,IF(punkty_rekrutacyjne__64[[#This Row],[Biol]]=5,8,IF(punkty_rekrutacyjne__64[[#This Row],[Biol]]=6,10,0)))))</calculatedColumnFormula>
    </tableColumn>
    <tableColumn id="19" xr3:uid="{48717C93-AF1D-4265-B62D-5AE09EA2F0A6}" uniqueName="19" name="Kolumna5" queryTableFieldId="19" dataDxfId="2">
      <calculatedColumnFormula>IF(punkty_rekrutacyjne__64[[#This Row],[Geog]]=2,0,IF(punkty_rekrutacyjne__64[[#This Row],[Geog]]=3,4,IF(punkty_rekrutacyjne__64[[#This Row],[Geog]]=4,6,IF(punkty_rekrutacyjne__64[[#This Row],[Geog]]=5,8,IF(punkty_rekrutacyjne__64[[#This Row],[Geog]]=6,10,0)))))</calculatedColumnFormula>
    </tableColumn>
    <tableColumn id="20" xr3:uid="{72414BB7-AC2F-488E-892B-5D098F64B144}" uniqueName="20" name="Kolumna6" queryTableFieldId="20" dataDxfId="0">
      <calculatedColumnFormula>SUM(punkty_rekrutacyjne__64[[#This Row],[Osiagniecia]],SUM(punkty_rekrutacyjne__64[[#This Row],[GHP]:[GJP]])/10,punkty_rekrutacyjne__64[[#This Row],[Kolumna1]],SUM(punkty_rekrutacyjne__64[[#This Row],[Kolumna2]:[Kolumna5]]))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6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4B6E0-E79E-49A0-98DE-CBDD88757FCA}">
  <dimension ref="A1:AA515"/>
  <sheetViews>
    <sheetView workbookViewId="0">
      <selection activeCell="K520" sqref="K520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3.28515625" customWidth="1"/>
    <col min="4" max="4" width="13.7109375" customWidth="1"/>
    <col min="5" max="5" width="5" customWidth="1"/>
    <col min="6" max="6" width="6.7109375" customWidth="1"/>
    <col min="7" max="7" width="6.5703125" customWidth="1"/>
    <col min="8" max="8" width="7.85546875" customWidth="1"/>
    <col min="9" max="9" width="7" customWidth="1"/>
    <col min="10" max="10" width="7.140625" customWidth="1"/>
    <col min="11" max="11" width="8.28515625" customWidth="1"/>
    <col min="12" max="12" width="7.5703125" customWidth="1"/>
    <col min="13" max="13" width="6.42578125" customWidth="1"/>
    <col min="14" max="14" width="11.42578125" bestFit="1" customWidth="1"/>
    <col min="16" max="16" width="17.7109375" bestFit="1" customWidth="1"/>
    <col min="17" max="17" width="16.5703125" bestFit="1" customWidth="1"/>
    <col min="20" max="20" width="15.42578125" bestFit="1" customWidth="1"/>
    <col min="21" max="21" width="17.7109375" bestFit="1" customWidth="1"/>
    <col min="22" max="23" width="5" bestFit="1" customWidth="1"/>
    <col min="24" max="25" width="3" bestFit="1" customWidth="1"/>
    <col min="26" max="26" width="7.28515625" bestFit="1" customWidth="1"/>
    <col min="27" max="27" width="14.28515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678</v>
      </c>
    </row>
    <row r="2" spans="1:27" hidden="1" x14ac:dyDescent="0.25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>
        <f>IF(AND(C2=0,SUM(E2:H2)/4&gt;4,D2&gt;=5),1,0)</f>
        <v>0</v>
      </c>
      <c r="P2" s="1"/>
      <c r="Q2" s="2"/>
      <c r="R2" s="3"/>
      <c r="U2" s="10" t="s">
        <v>676</v>
      </c>
    </row>
    <row r="3" spans="1:27" hidden="1" x14ac:dyDescent="0.25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>
        <f t="shared" ref="N3:N10" si="0">IF(AND(C3=0,SUM(E3:H3)/4&gt;4,D3&gt;=5),1,0)</f>
        <v>0</v>
      </c>
      <c r="P3" s="4"/>
      <c r="Q3" s="5"/>
      <c r="R3" s="6"/>
      <c r="U3">
        <v>0</v>
      </c>
      <c r="Z3" t="s">
        <v>677</v>
      </c>
      <c r="AA3" t="s">
        <v>674</v>
      </c>
    </row>
    <row r="4" spans="1:27" hidden="1" x14ac:dyDescent="0.25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>
        <f t="shared" si="0"/>
        <v>0</v>
      </c>
      <c r="P4" s="4"/>
      <c r="Q4" s="5"/>
      <c r="R4" s="6"/>
      <c r="U4">
        <v>2</v>
      </c>
      <c r="V4">
        <v>3</v>
      </c>
      <c r="W4">
        <v>4</v>
      </c>
      <c r="X4">
        <v>5</v>
      </c>
      <c r="Y4">
        <v>6</v>
      </c>
    </row>
    <row r="5" spans="1:27" hidden="1" x14ac:dyDescent="0.25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>
        <f t="shared" si="0"/>
        <v>0</v>
      </c>
      <c r="P5" s="4"/>
      <c r="Q5" s="5"/>
      <c r="R5" s="6"/>
      <c r="T5" t="s">
        <v>675</v>
      </c>
      <c r="U5">
        <v>37.25</v>
      </c>
      <c r="V5">
        <v>44.5</v>
      </c>
      <c r="W5">
        <v>42.5</v>
      </c>
      <c r="X5">
        <v>65</v>
      </c>
      <c r="Y5">
        <v>66</v>
      </c>
      <c r="Z5">
        <v>255.25</v>
      </c>
      <c r="AA5">
        <v>255.25</v>
      </c>
    </row>
    <row r="6" spans="1:27" hidden="1" x14ac:dyDescent="0.25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>
        <f t="shared" si="0"/>
        <v>0</v>
      </c>
      <c r="P6" s="4"/>
      <c r="Q6" s="5"/>
      <c r="R6" s="6"/>
    </row>
    <row r="7" spans="1:27" hidden="1" x14ac:dyDescent="0.25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>
        <f t="shared" si="0"/>
        <v>0</v>
      </c>
      <c r="P7" s="4"/>
      <c r="Q7" s="5"/>
      <c r="R7" s="6"/>
    </row>
    <row r="8" spans="1:27" hidden="1" x14ac:dyDescent="0.25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>
        <f t="shared" si="0"/>
        <v>0</v>
      </c>
      <c r="P8" s="4"/>
      <c r="Q8" s="5"/>
      <c r="R8" s="6"/>
    </row>
    <row r="9" spans="1:27" hidden="1" x14ac:dyDescent="0.25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N9">
        <f t="shared" si="0"/>
        <v>0</v>
      </c>
      <c r="P9" s="4"/>
      <c r="Q9" s="5"/>
      <c r="R9" s="6"/>
    </row>
    <row r="10" spans="1:27" hidden="1" x14ac:dyDescent="0.25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N10">
        <f t="shared" si="0"/>
        <v>0</v>
      </c>
      <c r="P10" s="4"/>
      <c r="Q10" s="5"/>
      <c r="R10" s="6"/>
    </row>
    <row r="11" spans="1:27" x14ac:dyDescent="0.25">
      <c r="A11" t="s">
        <v>40</v>
      </c>
      <c r="B11" t="s">
        <v>43</v>
      </c>
      <c r="C11">
        <v>0</v>
      </c>
      <c r="D11">
        <v>6</v>
      </c>
      <c r="E11">
        <v>3</v>
      </c>
      <c r="F11">
        <v>5</v>
      </c>
      <c r="G11">
        <v>6</v>
      </c>
      <c r="H11">
        <v>3</v>
      </c>
      <c r="I11">
        <v>67</v>
      </c>
      <c r="J11">
        <v>66</v>
      </c>
      <c r="K11">
        <v>56</v>
      </c>
      <c r="L11">
        <v>41</v>
      </c>
      <c r="M11">
        <v>26</v>
      </c>
      <c r="N11">
        <f t="shared" ref="N11:N74" si="1">IF(AND(C11=0,SUM(E11:H11)/4&gt;4,D11&gt;=5),1,0)</f>
        <v>1</v>
      </c>
      <c r="P11" s="4"/>
      <c r="Q11" s="5"/>
      <c r="R11" s="6"/>
    </row>
    <row r="12" spans="1:27" hidden="1" x14ac:dyDescent="0.25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N12">
        <f t="shared" si="1"/>
        <v>0</v>
      </c>
      <c r="P12" s="4"/>
      <c r="Q12" s="5"/>
      <c r="R12" s="6"/>
    </row>
    <row r="13" spans="1:27" hidden="1" x14ac:dyDescent="0.25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N13">
        <f t="shared" si="1"/>
        <v>0</v>
      </c>
      <c r="P13" s="4"/>
      <c r="Q13" s="5"/>
      <c r="R13" s="6"/>
    </row>
    <row r="14" spans="1:27" hidden="1" x14ac:dyDescent="0.25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N14">
        <f t="shared" si="1"/>
        <v>0</v>
      </c>
      <c r="P14" s="4"/>
      <c r="Q14" s="5"/>
      <c r="R14" s="6"/>
    </row>
    <row r="15" spans="1:27" hidden="1" x14ac:dyDescent="0.25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N15">
        <f t="shared" si="1"/>
        <v>0</v>
      </c>
      <c r="P15" s="4"/>
      <c r="Q15" s="5"/>
      <c r="R15" s="6"/>
    </row>
    <row r="16" spans="1:27" hidden="1" x14ac:dyDescent="0.25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N16">
        <f t="shared" si="1"/>
        <v>0</v>
      </c>
      <c r="P16" s="4"/>
      <c r="Q16" s="5"/>
      <c r="R16" s="6"/>
    </row>
    <row r="17" spans="1:18" hidden="1" x14ac:dyDescent="0.25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 t="shared" si="1"/>
        <v>0</v>
      </c>
      <c r="P17" s="4"/>
      <c r="Q17" s="5"/>
      <c r="R17" s="6"/>
    </row>
    <row r="18" spans="1:18" hidden="1" x14ac:dyDescent="0.25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N18">
        <f t="shared" si="1"/>
        <v>0</v>
      </c>
      <c r="P18" s="4"/>
      <c r="Q18" s="5"/>
      <c r="R18" s="6"/>
    </row>
    <row r="19" spans="1:18" hidden="1" x14ac:dyDescent="0.25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N19">
        <f t="shared" si="1"/>
        <v>0</v>
      </c>
      <c r="P19" s="7"/>
      <c r="Q19" s="8"/>
      <c r="R19" s="9"/>
    </row>
    <row r="20" spans="1:18" hidden="1" x14ac:dyDescent="0.25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N20">
        <f t="shared" si="1"/>
        <v>0</v>
      </c>
    </row>
    <row r="21" spans="1:18" hidden="1" x14ac:dyDescent="0.25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N21">
        <f t="shared" si="1"/>
        <v>0</v>
      </c>
    </row>
    <row r="22" spans="1:18" hidden="1" x14ac:dyDescent="0.25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N22">
        <f t="shared" si="1"/>
        <v>0</v>
      </c>
    </row>
    <row r="23" spans="1:18" hidden="1" x14ac:dyDescent="0.25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N23">
        <f t="shared" si="1"/>
        <v>0</v>
      </c>
    </row>
    <row r="24" spans="1:18" hidden="1" x14ac:dyDescent="0.25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N24">
        <f t="shared" si="1"/>
        <v>0</v>
      </c>
    </row>
    <row r="25" spans="1:18" hidden="1" x14ac:dyDescent="0.25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N25">
        <f t="shared" si="1"/>
        <v>0</v>
      </c>
    </row>
    <row r="26" spans="1:18" hidden="1" x14ac:dyDescent="0.25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N26">
        <f t="shared" si="1"/>
        <v>0</v>
      </c>
    </row>
    <row r="27" spans="1:18" hidden="1" x14ac:dyDescent="0.25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N27">
        <f t="shared" si="1"/>
        <v>0</v>
      </c>
    </row>
    <row r="28" spans="1:18" hidden="1" x14ac:dyDescent="0.25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N28">
        <f t="shared" si="1"/>
        <v>0</v>
      </c>
    </row>
    <row r="29" spans="1:18" hidden="1" x14ac:dyDescent="0.25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N29">
        <f t="shared" si="1"/>
        <v>0</v>
      </c>
    </row>
    <row r="30" spans="1:18" hidden="1" x14ac:dyDescent="0.25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N30">
        <f t="shared" si="1"/>
        <v>0</v>
      </c>
    </row>
    <row r="31" spans="1:18" hidden="1" x14ac:dyDescent="0.25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N31">
        <f t="shared" si="1"/>
        <v>0</v>
      </c>
    </row>
    <row r="32" spans="1:18" hidden="1" x14ac:dyDescent="0.25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N32">
        <f t="shared" si="1"/>
        <v>0</v>
      </c>
    </row>
    <row r="33" spans="1:14" hidden="1" x14ac:dyDescent="0.25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N33">
        <f t="shared" si="1"/>
        <v>0</v>
      </c>
    </row>
    <row r="34" spans="1:14" hidden="1" x14ac:dyDescent="0.25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N34">
        <f t="shared" si="1"/>
        <v>0</v>
      </c>
    </row>
    <row r="35" spans="1:14" hidden="1" x14ac:dyDescent="0.25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N35">
        <f t="shared" si="1"/>
        <v>0</v>
      </c>
    </row>
    <row r="36" spans="1:14" hidden="1" x14ac:dyDescent="0.25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N36">
        <f t="shared" si="1"/>
        <v>0</v>
      </c>
    </row>
    <row r="37" spans="1:14" hidden="1" x14ac:dyDescent="0.25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N37">
        <f t="shared" si="1"/>
        <v>0</v>
      </c>
    </row>
    <row r="38" spans="1:14" hidden="1" x14ac:dyDescent="0.25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N38">
        <f t="shared" si="1"/>
        <v>0</v>
      </c>
    </row>
    <row r="39" spans="1:14" hidden="1" x14ac:dyDescent="0.25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N39">
        <f t="shared" si="1"/>
        <v>0</v>
      </c>
    </row>
    <row r="40" spans="1:14" hidden="1" x14ac:dyDescent="0.25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N40">
        <f t="shared" si="1"/>
        <v>0</v>
      </c>
    </row>
    <row r="41" spans="1:14" hidden="1" x14ac:dyDescent="0.25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N41">
        <f t="shared" si="1"/>
        <v>0</v>
      </c>
    </row>
    <row r="42" spans="1:14" hidden="1" x14ac:dyDescent="0.25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N42">
        <f t="shared" si="1"/>
        <v>0</v>
      </c>
    </row>
    <row r="43" spans="1:14" hidden="1" x14ac:dyDescent="0.25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N43">
        <f t="shared" si="1"/>
        <v>0</v>
      </c>
    </row>
    <row r="44" spans="1:14" hidden="1" x14ac:dyDescent="0.25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N44">
        <f t="shared" si="1"/>
        <v>0</v>
      </c>
    </row>
    <row r="45" spans="1:14" hidden="1" x14ac:dyDescent="0.25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N45">
        <f t="shared" si="1"/>
        <v>0</v>
      </c>
    </row>
    <row r="46" spans="1:14" hidden="1" x14ac:dyDescent="0.25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N46">
        <f t="shared" si="1"/>
        <v>0</v>
      </c>
    </row>
    <row r="47" spans="1:14" hidden="1" x14ac:dyDescent="0.25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N47">
        <f t="shared" si="1"/>
        <v>0</v>
      </c>
    </row>
    <row r="48" spans="1:14" hidden="1" x14ac:dyDescent="0.25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N48">
        <f t="shared" si="1"/>
        <v>0</v>
      </c>
    </row>
    <row r="49" spans="1:14" hidden="1" x14ac:dyDescent="0.25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N49">
        <f t="shared" si="1"/>
        <v>0</v>
      </c>
    </row>
    <row r="50" spans="1:14" hidden="1" x14ac:dyDescent="0.25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N50">
        <f t="shared" si="1"/>
        <v>0</v>
      </c>
    </row>
    <row r="51" spans="1:14" hidden="1" x14ac:dyDescent="0.25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N51">
        <f t="shared" si="1"/>
        <v>0</v>
      </c>
    </row>
    <row r="52" spans="1:14" hidden="1" x14ac:dyDescent="0.25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N52">
        <f t="shared" si="1"/>
        <v>0</v>
      </c>
    </row>
    <row r="53" spans="1:14" hidden="1" x14ac:dyDescent="0.25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N53">
        <f t="shared" si="1"/>
        <v>0</v>
      </c>
    </row>
    <row r="54" spans="1:14" hidden="1" x14ac:dyDescent="0.25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N54">
        <f t="shared" si="1"/>
        <v>0</v>
      </c>
    </row>
    <row r="55" spans="1:14" hidden="1" x14ac:dyDescent="0.25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N55">
        <f t="shared" si="1"/>
        <v>0</v>
      </c>
    </row>
    <row r="56" spans="1:14" hidden="1" x14ac:dyDescent="0.25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N56">
        <f t="shared" si="1"/>
        <v>0</v>
      </c>
    </row>
    <row r="57" spans="1:14" hidden="1" x14ac:dyDescent="0.25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N57">
        <f t="shared" si="1"/>
        <v>0</v>
      </c>
    </row>
    <row r="58" spans="1:14" hidden="1" x14ac:dyDescent="0.25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N58">
        <f t="shared" si="1"/>
        <v>0</v>
      </c>
    </row>
    <row r="59" spans="1:14" hidden="1" x14ac:dyDescent="0.25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N59">
        <f t="shared" si="1"/>
        <v>0</v>
      </c>
    </row>
    <row r="60" spans="1:14" hidden="1" x14ac:dyDescent="0.25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N60">
        <f t="shared" si="1"/>
        <v>0</v>
      </c>
    </row>
    <row r="61" spans="1:14" hidden="1" x14ac:dyDescent="0.25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N61">
        <f t="shared" si="1"/>
        <v>0</v>
      </c>
    </row>
    <row r="62" spans="1:14" hidden="1" x14ac:dyDescent="0.25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N62">
        <f t="shared" si="1"/>
        <v>0</v>
      </c>
    </row>
    <row r="63" spans="1:14" hidden="1" x14ac:dyDescent="0.25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N63">
        <f t="shared" si="1"/>
        <v>0</v>
      </c>
    </row>
    <row r="64" spans="1:14" hidden="1" x14ac:dyDescent="0.25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N64">
        <f t="shared" si="1"/>
        <v>0</v>
      </c>
    </row>
    <row r="65" spans="1:14" hidden="1" x14ac:dyDescent="0.25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N65">
        <f t="shared" si="1"/>
        <v>0</v>
      </c>
    </row>
    <row r="66" spans="1:14" hidden="1" x14ac:dyDescent="0.25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N66">
        <f t="shared" si="1"/>
        <v>0</v>
      </c>
    </row>
    <row r="67" spans="1:14" hidden="1" x14ac:dyDescent="0.25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N67">
        <f t="shared" si="1"/>
        <v>0</v>
      </c>
    </row>
    <row r="68" spans="1:14" hidden="1" x14ac:dyDescent="0.25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N68">
        <f t="shared" si="1"/>
        <v>0</v>
      </c>
    </row>
    <row r="69" spans="1:14" hidden="1" x14ac:dyDescent="0.25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N69">
        <f t="shared" si="1"/>
        <v>0</v>
      </c>
    </row>
    <row r="70" spans="1:14" hidden="1" x14ac:dyDescent="0.25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N70">
        <f t="shared" si="1"/>
        <v>0</v>
      </c>
    </row>
    <row r="71" spans="1:14" hidden="1" x14ac:dyDescent="0.25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N71">
        <f t="shared" si="1"/>
        <v>0</v>
      </c>
    </row>
    <row r="72" spans="1:14" hidden="1" x14ac:dyDescent="0.25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N72">
        <f t="shared" si="1"/>
        <v>0</v>
      </c>
    </row>
    <row r="73" spans="1:14" hidden="1" x14ac:dyDescent="0.25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N73">
        <f t="shared" si="1"/>
        <v>0</v>
      </c>
    </row>
    <row r="74" spans="1:14" hidden="1" x14ac:dyDescent="0.25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N74">
        <f t="shared" si="1"/>
        <v>0</v>
      </c>
    </row>
    <row r="75" spans="1:14" hidden="1" x14ac:dyDescent="0.25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N75">
        <f t="shared" ref="N75:N138" si="2">IF(AND(C75=0,SUM(E75:H75)/4&gt;4,D75&gt;=5),1,0)</f>
        <v>0</v>
      </c>
    </row>
    <row r="76" spans="1:14" hidden="1" x14ac:dyDescent="0.25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N76">
        <f t="shared" si="2"/>
        <v>0</v>
      </c>
    </row>
    <row r="77" spans="1:14" hidden="1" x14ac:dyDescent="0.25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N77">
        <f t="shared" si="2"/>
        <v>0</v>
      </c>
    </row>
    <row r="78" spans="1:14" hidden="1" x14ac:dyDescent="0.25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N78">
        <f t="shared" si="2"/>
        <v>0</v>
      </c>
    </row>
    <row r="79" spans="1:14" hidden="1" x14ac:dyDescent="0.25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N79">
        <f t="shared" si="2"/>
        <v>0</v>
      </c>
    </row>
    <row r="80" spans="1:14" hidden="1" x14ac:dyDescent="0.25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N80">
        <f t="shared" si="2"/>
        <v>0</v>
      </c>
    </row>
    <row r="81" spans="1:14" hidden="1" x14ac:dyDescent="0.25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N81">
        <f t="shared" si="2"/>
        <v>0</v>
      </c>
    </row>
    <row r="82" spans="1:14" x14ac:dyDescent="0.25">
      <c r="A82" t="s">
        <v>300</v>
      </c>
      <c r="B82" t="s">
        <v>242</v>
      </c>
      <c r="C82">
        <v>0</v>
      </c>
      <c r="D82">
        <v>5</v>
      </c>
      <c r="E82">
        <v>6</v>
      </c>
      <c r="F82">
        <v>4</v>
      </c>
      <c r="G82">
        <v>4</v>
      </c>
      <c r="H82">
        <v>5</v>
      </c>
      <c r="I82">
        <v>70</v>
      </c>
      <c r="J82">
        <v>42</v>
      </c>
      <c r="K82">
        <v>47</v>
      </c>
      <c r="L82">
        <v>24</v>
      </c>
      <c r="M82">
        <v>40</v>
      </c>
      <c r="N82">
        <f t="shared" si="2"/>
        <v>1</v>
      </c>
    </row>
    <row r="83" spans="1:14" hidden="1" x14ac:dyDescent="0.25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N83">
        <f t="shared" si="2"/>
        <v>0</v>
      </c>
    </row>
    <row r="84" spans="1:14" hidden="1" x14ac:dyDescent="0.25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N84">
        <f t="shared" si="2"/>
        <v>0</v>
      </c>
    </row>
    <row r="85" spans="1:14" hidden="1" x14ac:dyDescent="0.25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N85">
        <f t="shared" si="2"/>
        <v>0</v>
      </c>
    </row>
    <row r="86" spans="1:14" hidden="1" x14ac:dyDescent="0.25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N86">
        <f t="shared" si="2"/>
        <v>0</v>
      </c>
    </row>
    <row r="87" spans="1:14" hidden="1" x14ac:dyDescent="0.25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N87">
        <f t="shared" si="2"/>
        <v>0</v>
      </c>
    </row>
    <row r="88" spans="1:14" hidden="1" x14ac:dyDescent="0.25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N88">
        <f t="shared" si="2"/>
        <v>0</v>
      </c>
    </row>
    <row r="89" spans="1:14" hidden="1" x14ac:dyDescent="0.25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N89">
        <f t="shared" si="2"/>
        <v>0</v>
      </c>
    </row>
    <row r="90" spans="1:14" hidden="1" x14ac:dyDescent="0.25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N90">
        <f t="shared" si="2"/>
        <v>0</v>
      </c>
    </row>
    <row r="91" spans="1:14" hidden="1" x14ac:dyDescent="0.25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N91">
        <f t="shared" si="2"/>
        <v>0</v>
      </c>
    </row>
    <row r="92" spans="1:14" hidden="1" x14ac:dyDescent="0.25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N92">
        <f t="shared" si="2"/>
        <v>0</v>
      </c>
    </row>
    <row r="93" spans="1:14" hidden="1" x14ac:dyDescent="0.25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N93">
        <f t="shared" si="2"/>
        <v>0</v>
      </c>
    </row>
    <row r="94" spans="1:14" hidden="1" x14ac:dyDescent="0.25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N94">
        <f t="shared" si="2"/>
        <v>0</v>
      </c>
    </row>
    <row r="95" spans="1:14" hidden="1" x14ac:dyDescent="0.25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N95">
        <f t="shared" si="2"/>
        <v>0</v>
      </c>
    </row>
    <row r="96" spans="1:14" hidden="1" x14ac:dyDescent="0.25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N96">
        <f t="shared" si="2"/>
        <v>0</v>
      </c>
    </row>
    <row r="97" spans="1:14" hidden="1" x14ac:dyDescent="0.25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N97">
        <f t="shared" si="2"/>
        <v>0</v>
      </c>
    </row>
    <row r="98" spans="1:14" hidden="1" x14ac:dyDescent="0.25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N98">
        <f t="shared" si="2"/>
        <v>0</v>
      </c>
    </row>
    <row r="99" spans="1:14" hidden="1" x14ac:dyDescent="0.25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N99">
        <f t="shared" si="2"/>
        <v>0</v>
      </c>
    </row>
    <row r="100" spans="1:14" hidden="1" x14ac:dyDescent="0.25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N100">
        <f t="shared" si="2"/>
        <v>0</v>
      </c>
    </row>
    <row r="101" spans="1:14" hidden="1" x14ac:dyDescent="0.25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N101">
        <f t="shared" si="2"/>
        <v>0</v>
      </c>
    </row>
    <row r="102" spans="1:14" hidden="1" x14ac:dyDescent="0.25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N102">
        <f t="shared" si="2"/>
        <v>0</v>
      </c>
    </row>
    <row r="103" spans="1:14" hidden="1" x14ac:dyDescent="0.25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N103">
        <f t="shared" si="2"/>
        <v>0</v>
      </c>
    </row>
    <row r="104" spans="1:14" hidden="1" x14ac:dyDescent="0.25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N104">
        <f t="shared" si="2"/>
        <v>0</v>
      </c>
    </row>
    <row r="105" spans="1:14" hidden="1" x14ac:dyDescent="0.25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N105">
        <f t="shared" si="2"/>
        <v>0</v>
      </c>
    </row>
    <row r="106" spans="1:14" hidden="1" x14ac:dyDescent="0.25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N106">
        <f t="shared" si="2"/>
        <v>0</v>
      </c>
    </row>
    <row r="107" spans="1:14" hidden="1" x14ac:dyDescent="0.25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N107">
        <f t="shared" si="2"/>
        <v>0</v>
      </c>
    </row>
    <row r="108" spans="1:14" hidden="1" x14ac:dyDescent="0.25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N108">
        <f t="shared" si="2"/>
        <v>0</v>
      </c>
    </row>
    <row r="109" spans="1:14" hidden="1" x14ac:dyDescent="0.25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N109">
        <f t="shared" si="2"/>
        <v>0</v>
      </c>
    </row>
    <row r="110" spans="1:14" hidden="1" x14ac:dyDescent="0.25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N110">
        <f t="shared" si="2"/>
        <v>0</v>
      </c>
    </row>
    <row r="111" spans="1:14" hidden="1" x14ac:dyDescent="0.25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N111">
        <f t="shared" si="2"/>
        <v>0</v>
      </c>
    </row>
    <row r="112" spans="1:14" hidden="1" x14ac:dyDescent="0.25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N112">
        <f t="shared" si="2"/>
        <v>0</v>
      </c>
    </row>
    <row r="113" spans="1:14" hidden="1" x14ac:dyDescent="0.25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N113">
        <f t="shared" si="2"/>
        <v>0</v>
      </c>
    </row>
    <row r="114" spans="1:14" hidden="1" x14ac:dyDescent="0.25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N114">
        <f t="shared" si="2"/>
        <v>0</v>
      </c>
    </row>
    <row r="115" spans="1:14" hidden="1" x14ac:dyDescent="0.25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N115">
        <f t="shared" si="2"/>
        <v>0</v>
      </c>
    </row>
    <row r="116" spans="1:14" hidden="1" x14ac:dyDescent="0.25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N116">
        <f t="shared" si="2"/>
        <v>0</v>
      </c>
    </row>
    <row r="117" spans="1:14" hidden="1" x14ac:dyDescent="0.25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N117">
        <f t="shared" si="2"/>
        <v>0</v>
      </c>
    </row>
    <row r="118" spans="1:14" hidden="1" x14ac:dyDescent="0.25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N118">
        <f t="shared" si="2"/>
        <v>0</v>
      </c>
    </row>
    <row r="119" spans="1:14" hidden="1" x14ac:dyDescent="0.25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N119">
        <f t="shared" si="2"/>
        <v>0</v>
      </c>
    </row>
    <row r="120" spans="1:14" hidden="1" x14ac:dyDescent="0.25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N120">
        <f t="shared" si="2"/>
        <v>0</v>
      </c>
    </row>
    <row r="121" spans="1:14" hidden="1" x14ac:dyDescent="0.25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N121">
        <f t="shared" si="2"/>
        <v>0</v>
      </c>
    </row>
    <row r="122" spans="1:14" hidden="1" x14ac:dyDescent="0.25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N122">
        <f t="shared" si="2"/>
        <v>0</v>
      </c>
    </row>
    <row r="123" spans="1:14" hidden="1" x14ac:dyDescent="0.25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N123">
        <f t="shared" si="2"/>
        <v>0</v>
      </c>
    </row>
    <row r="124" spans="1:14" hidden="1" x14ac:dyDescent="0.25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N124">
        <f t="shared" si="2"/>
        <v>0</v>
      </c>
    </row>
    <row r="125" spans="1:14" hidden="1" x14ac:dyDescent="0.25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N125">
        <f t="shared" si="2"/>
        <v>0</v>
      </c>
    </row>
    <row r="126" spans="1:14" hidden="1" x14ac:dyDescent="0.25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N126">
        <f t="shared" si="2"/>
        <v>0</v>
      </c>
    </row>
    <row r="127" spans="1:14" hidden="1" x14ac:dyDescent="0.25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N127">
        <f t="shared" si="2"/>
        <v>0</v>
      </c>
    </row>
    <row r="128" spans="1:14" hidden="1" x14ac:dyDescent="0.25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N128">
        <f t="shared" si="2"/>
        <v>0</v>
      </c>
    </row>
    <row r="129" spans="1:14" hidden="1" x14ac:dyDescent="0.25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N129">
        <f t="shared" si="2"/>
        <v>0</v>
      </c>
    </row>
    <row r="130" spans="1:14" hidden="1" x14ac:dyDescent="0.25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N130">
        <f t="shared" si="2"/>
        <v>0</v>
      </c>
    </row>
    <row r="131" spans="1:14" hidden="1" x14ac:dyDescent="0.25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N131">
        <f t="shared" si="2"/>
        <v>0</v>
      </c>
    </row>
    <row r="132" spans="1:14" hidden="1" x14ac:dyDescent="0.25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N132">
        <f t="shared" si="2"/>
        <v>0</v>
      </c>
    </row>
    <row r="133" spans="1:14" hidden="1" x14ac:dyDescent="0.25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N133">
        <f t="shared" si="2"/>
        <v>0</v>
      </c>
    </row>
    <row r="134" spans="1:14" hidden="1" x14ac:dyDescent="0.25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N134">
        <f t="shared" si="2"/>
        <v>0</v>
      </c>
    </row>
    <row r="135" spans="1:14" hidden="1" x14ac:dyDescent="0.25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N135">
        <f t="shared" si="2"/>
        <v>0</v>
      </c>
    </row>
    <row r="136" spans="1:14" hidden="1" x14ac:dyDescent="0.25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N136">
        <f t="shared" si="2"/>
        <v>0</v>
      </c>
    </row>
    <row r="137" spans="1:14" hidden="1" x14ac:dyDescent="0.25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N137">
        <f t="shared" si="2"/>
        <v>0</v>
      </c>
    </row>
    <row r="138" spans="1:14" hidden="1" x14ac:dyDescent="0.25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N138">
        <f t="shared" si="2"/>
        <v>0</v>
      </c>
    </row>
    <row r="139" spans="1:14" hidden="1" x14ac:dyDescent="0.25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N139">
        <f t="shared" ref="N139:N202" si="3">IF(AND(C139=0,SUM(E139:H139)/4&gt;4,D139&gt;=5),1,0)</f>
        <v>0</v>
      </c>
    </row>
    <row r="140" spans="1:14" hidden="1" x14ac:dyDescent="0.25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N140">
        <f t="shared" si="3"/>
        <v>0</v>
      </c>
    </row>
    <row r="141" spans="1:14" hidden="1" x14ac:dyDescent="0.25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N141">
        <f t="shared" si="3"/>
        <v>0</v>
      </c>
    </row>
    <row r="142" spans="1:14" hidden="1" x14ac:dyDescent="0.25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N142">
        <f t="shared" si="3"/>
        <v>0</v>
      </c>
    </row>
    <row r="143" spans="1:14" hidden="1" x14ac:dyDescent="0.25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N143">
        <f t="shared" si="3"/>
        <v>0</v>
      </c>
    </row>
    <row r="144" spans="1:14" hidden="1" x14ac:dyDescent="0.25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N144">
        <f t="shared" si="3"/>
        <v>0</v>
      </c>
    </row>
    <row r="145" spans="1:14" hidden="1" x14ac:dyDescent="0.25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N145">
        <f t="shared" si="3"/>
        <v>0</v>
      </c>
    </row>
    <row r="146" spans="1:14" hidden="1" x14ac:dyDescent="0.25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N146">
        <f t="shared" si="3"/>
        <v>0</v>
      </c>
    </row>
    <row r="147" spans="1:14" hidden="1" x14ac:dyDescent="0.25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N147">
        <f t="shared" si="3"/>
        <v>0</v>
      </c>
    </row>
    <row r="148" spans="1:14" hidden="1" x14ac:dyDescent="0.25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N148">
        <f t="shared" si="3"/>
        <v>0</v>
      </c>
    </row>
    <row r="149" spans="1:14" hidden="1" x14ac:dyDescent="0.25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N149">
        <f t="shared" si="3"/>
        <v>0</v>
      </c>
    </row>
    <row r="150" spans="1:14" hidden="1" x14ac:dyDescent="0.25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N150">
        <f t="shared" si="3"/>
        <v>0</v>
      </c>
    </row>
    <row r="151" spans="1:14" hidden="1" x14ac:dyDescent="0.25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N151">
        <f t="shared" si="3"/>
        <v>0</v>
      </c>
    </row>
    <row r="152" spans="1:14" hidden="1" x14ac:dyDescent="0.25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N152">
        <f t="shared" si="3"/>
        <v>0</v>
      </c>
    </row>
    <row r="153" spans="1:14" hidden="1" x14ac:dyDescent="0.25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N153">
        <f t="shared" si="3"/>
        <v>0</v>
      </c>
    </row>
    <row r="154" spans="1:14" hidden="1" x14ac:dyDescent="0.25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N154">
        <f t="shared" si="3"/>
        <v>0</v>
      </c>
    </row>
    <row r="155" spans="1:14" hidden="1" x14ac:dyDescent="0.25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N155">
        <f t="shared" si="3"/>
        <v>0</v>
      </c>
    </row>
    <row r="156" spans="1:14" hidden="1" x14ac:dyDescent="0.25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N156">
        <f t="shared" si="3"/>
        <v>0</v>
      </c>
    </row>
    <row r="157" spans="1:14" hidden="1" x14ac:dyDescent="0.25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N157">
        <f t="shared" si="3"/>
        <v>0</v>
      </c>
    </row>
    <row r="158" spans="1:14" hidden="1" x14ac:dyDescent="0.25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N158">
        <f t="shared" si="3"/>
        <v>0</v>
      </c>
    </row>
    <row r="159" spans="1:14" hidden="1" x14ac:dyDescent="0.25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N159">
        <f t="shared" si="3"/>
        <v>0</v>
      </c>
    </row>
    <row r="160" spans="1:14" hidden="1" x14ac:dyDescent="0.25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N160">
        <f t="shared" si="3"/>
        <v>0</v>
      </c>
    </row>
    <row r="161" spans="1:14" hidden="1" x14ac:dyDescent="0.25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N161">
        <f t="shared" si="3"/>
        <v>0</v>
      </c>
    </row>
    <row r="162" spans="1:14" hidden="1" x14ac:dyDescent="0.25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N162">
        <f t="shared" si="3"/>
        <v>0</v>
      </c>
    </row>
    <row r="163" spans="1:14" hidden="1" x14ac:dyDescent="0.25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N163">
        <f t="shared" si="3"/>
        <v>0</v>
      </c>
    </row>
    <row r="164" spans="1:14" hidden="1" x14ac:dyDescent="0.25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N164">
        <f t="shared" si="3"/>
        <v>0</v>
      </c>
    </row>
    <row r="165" spans="1:14" hidden="1" x14ac:dyDescent="0.25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N165">
        <f t="shared" si="3"/>
        <v>0</v>
      </c>
    </row>
    <row r="166" spans="1:14" hidden="1" x14ac:dyDescent="0.25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N166">
        <f t="shared" si="3"/>
        <v>0</v>
      </c>
    </row>
    <row r="167" spans="1:14" hidden="1" x14ac:dyDescent="0.25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N167">
        <f t="shared" si="3"/>
        <v>0</v>
      </c>
    </row>
    <row r="168" spans="1:14" hidden="1" x14ac:dyDescent="0.25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N168">
        <f t="shared" si="3"/>
        <v>0</v>
      </c>
    </row>
    <row r="169" spans="1:14" hidden="1" x14ac:dyDescent="0.25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N169">
        <f t="shared" si="3"/>
        <v>0</v>
      </c>
    </row>
    <row r="170" spans="1:14" hidden="1" x14ac:dyDescent="0.25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N170">
        <f t="shared" si="3"/>
        <v>0</v>
      </c>
    </row>
    <row r="171" spans="1:14" hidden="1" x14ac:dyDescent="0.25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N171">
        <f t="shared" si="3"/>
        <v>0</v>
      </c>
    </row>
    <row r="172" spans="1:14" hidden="1" x14ac:dyDescent="0.25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N172">
        <f t="shared" si="3"/>
        <v>0</v>
      </c>
    </row>
    <row r="173" spans="1:14" hidden="1" x14ac:dyDescent="0.25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N173">
        <f t="shared" si="3"/>
        <v>0</v>
      </c>
    </row>
    <row r="174" spans="1:14" hidden="1" x14ac:dyDescent="0.25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N174">
        <f t="shared" si="3"/>
        <v>0</v>
      </c>
    </row>
    <row r="175" spans="1:14" hidden="1" x14ac:dyDescent="0.25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N175">
        <f t="shared" si="3"/>
        <v>0</v>
      </c>
    </row>
    <row r="176" spans="1:14" hidden="1" x14ac:dyDescent="0.25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N176">
        <f t="shared" si="3"/>
        <v>0</v>
      </c>
    </row>
    <row r="177" spans="1:14" hidden="1" x14ac:dyDescent="0.25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N177">
        <f t="shared" si="3"/>
        <v>0</v>
      </c>
    </row>
    <row r="178" spans="1:14" hidden="1" x14ac:dyDescent="0.25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N178">
        <f t="shared" si="3"/>
        <v>0</v>
      </c>
    </row>
    <row r="179" spans="1:14" hidden="1" x14ac:dyDescent="0.25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N179">
        <f t="shared" si="3"/>
        <v>0</v>
      </c>
    </row>
    <row r="180" spans="1:14" hidden="1" x14ac:dyDescent="0.25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N180">
        <f t="shared" si="3"/>
        <v>0</v>
      </c>
    </row>
    <row r="181" spans="1:14" x14ac:dyDescent="0.25">
      <c r="A181" t="s">
        <v>328</v>
      </c>
      <c r="B181" t="s">
        <v>68</v>
      </c>
      <c r="C181">
        <v>0</v>
      </c>
      <c r="D181">
        <v>6</v>
      </c>
      <c r="E181">
        <v>6</v>
      </c>
      <c r="F181">
        <v>4</v>
      </c>
      <c r="G181">
        <v>4</v>
      </c>
      <c r="H181">
        <v>3</v>
      </c>
      <c r="I181">
        <v>25</v>
      </c>
      <c r="J181">
        <v>40</v>
      </c>
      <c r="K181">
        <v>61</v>
      </c>
      <c r="L181">
        <v>59</v>
      </c>
      <c r="M181">
        <v>88</v>
      </c>
      <c r="N181">
        <f t="shared" si="3"/>
        <v>1</v>
      </c>
    </row>
    <row r="182" spans="1:14" hidden="1" x14ac:dyDescent="0.25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N182">
        <f t="shared" si="3"/>
        <v>0</v>
      </c>
    </row>
    <row r="183" spans="1:14" hidden="1" x14ac:dyDescent="0.25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N183">
        <f t="shared" si="3"/>
        <v>0</v>
      </c>
    </row>
    <row r="184" spans="1:14" hidden="1" x14ac:dyDescent="0.25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N184">
        <f t="shared" si="3"/>
        <v>0</v>
      </c>
    </row>
    <row r="185" spans="1:14" hidden="1" x14ac:dyDescent="0.25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N185">
        <f t="shared" si="3"/>
        <v>0</v>
      </c>
    </row>
    <row r="186" spans="1:14" hidden="1" x14ac:dyDescent="0.25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N186">
        <f t="shared" si="3"/>
        <v>0</v>
      </c>
    </row>
    <row r="187" spans="1:14" hidden="1" x14ac:dyDescent="0.25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N187">
        <f t="shared" si="3"/>
        <v>0</v>
      </c>
    </row>
    <row r="188" spans="1:14" hidden="1" x14ac:dyDescent="0.25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N188">
        <f t="shared" si="3"/>
        <v>0</v>
      </c>
    </row>
    <row r="189" spans="1:14" hidden="1" x14ac:dyDescent="0.25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N189">
        <f t="shared" si="3"/>
        <v>0</v>
      </c>
    </row>
    <row r="190" spans="1:14" hidden="1" x14ac:dyDescent="0.25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N190">
        <f t="shared" si="3"/>
        <v>0</v>
      </c>
    </row>
    <row r="191" spans="1:14" hidden="1" x14ac:dyDescent="0.25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N191">
        <f t="shared" si="3"/>
        <v>0</v>
      </c>
    </row>
    <row r="192" spans="1:14" hidden="1" x14ac:dyDescent="0.25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N192">
        <f t="shared" si="3"/>
        <v>0</v>
      </c>
    </row>
    <row r="193" spans="1:14" hidden="1" x14ac:dyDescent="0.25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N193">
        <f t="shared" si="3"/>
        <v>0</v>
      </c>
    </row>
    <row r="194" spans="1:14" hidden="1" x14ac:dyDescent="0.25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N194">
        <f t="shared" si="3"/>
        <v>0</v>
      </c>
    </row>
    <row r="195" spans="1:14" hidden="1" x14ac:dyDescent="0.25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N195">
        <f t="shared" si="3"/>
        <v>0</v>
      </c>
    </row>
    <row r="196" spans="1:14" hidden="1" x14ac:dyDescent="0.25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N196">
        <f t="shared" si="3"/>
        <v>0</v>
      </c>
    </row>
    <row r="197" spans="1:14" hidden="1" x14ac:dyDescent="0.25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N197">
        <f t="shared" si="3"/>
        <v>0</v>
      </c>
    </row>
    <row r="198" spans="1:14" hidden="1" x14ac:dyDescent="0.25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N198">
        <f t="shared" si="3"/>
        <v>0</v>
      </c>
    </row>
    <row r="199" spans="1:14" hidden="1" x14ac:dyDescent="0.25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N199">
        <f t="shared" si="3"/>
        <v>0</v>
      </c>
    </row>
    <row r="200" spans="1:14" hidden="1" x14ac:dyDescent="0.25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N200">
        <f t="shared" si="3"/>
        <v>0</v>
      </c>
    </row>
    <row r="201" spans="1:14" hidden="1" x14ac:dyDescent="0.25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 t="shared" si="3"/>
        <v>0</v>
      </c>
    </row>
    <row r="202" spans="1:14" x14ac:dyDescent="0.25">
      <c r="A202" t="s">
        <v>276</v>
      </c>
      <c r="B202" t="s">
        <v>180</v>
      </c>
      <c r="C202">
        <v>0</v>
      </c>
      <c r="D202">
        <v>6</v>
      </c>
      <c r="E202">
        <v>5</v>
      </c>
      <c r="F202">
        <v>6</v>
      </c>
      <c r="G202">
        <v>6</v>
      </c>
      <c r="H202">
        <v>6</v>
      </c>
      <c r="I202">
        <v>43</v>
      </c>
      <c r="J202">
        <v>3</v>
      </c>
      <c r="K202">
        <v>56</v>
      </c>
      <c r="L202">
        <v>52</v>
      </c>
      <c r="M202">
        <v>41</v>
      </c>
      <c r="N202">
        <f t="shared" si="3"/>
        <v>1</v>
      </c>
    </row>
    <row r="203" spans="1:14" hidden="1" x14ac:dyDescent="0.25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N203">
        <f t="shared" ref="N203:N266" si="4">IF(AND(C203=0,SUM(E203:H203)/4&gt;4,D203&gt;=5),1,0)</f>
        <v>0</v>
      </c>
    </row>
    <row r="204" spans="1:14" hidden="1" x14ac:dyDescent="0.25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N204">
        <f t="shared" si="4"/>
        <v>0</v>
      </c>
    </row>
    <row r="205" spans="1:14" hidden="1" x14ac:dyDescent="0.25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N205">
        <f t="shared" si="4"/>
        <v>0</v>
      </c>
    </row>
    <row r="206" spans="1:14" hidden="1" x14ac:dyDescent="0.25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N206">
        <f t="shared" si="4"/>
        <v>0</v>
      </c>
    </row>
    <row r="207" spans="1:14" hidden="1" x14ac:dyDescent="0.25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N207">
        <f t="shared" si="4"/>
        <v>0</v>
      </c>
    </row>
    <row r="208" spans="1:14" hidden="1" x14ac:dyDescent="0.25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N208">
        <f t="shared" si="4"/>
        <v>0</v>
      </c>
    </row>
    <row r="209" spans="1:14" hidden="1" x14ac:dyDescent="0.25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N209">
        <f t="shared" si="4"/>
        <v>0</v>
      </c>
    </row>
    <row r="210" spans="1:14" hidden="1" x14ac:dyDescent="0.25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N210">
        <f t="shared" si="4"/>
        <v>0</v>
      </c>
    </row>
    <row r="211" spans="1:14" hidden="1" x14ac:dyDescent="0.25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N211">
        <f t="shared" si="4"/>
        <v>0</v>
      </c>
    </row>
    <row r="212" spans="1:14" hidden="1" x14ac:dyDescent="0.25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N212">
        <f t="shared" si="4"/>
        <v>0</v>
      </c>
    </row>
    <row r="213" spans="1:14" hidden="1" x14ac:dyDescent="0.25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N213">
        <f t="shared" si="4"/>
        <v>0</v>
      </c>
    </row>
    <row r="214" spans="1:14" hidden="1" x14ac:dyDescent="0.25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N214">
        <f t="shared" si="4"/>
        <v>0</v>
      </c>
    </row>
    <row r="215" spans="1:14" hidden="1" x14ac:dyDescent="0.25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N215">
        <f t="shared" si="4"/>
        <v>0</v>
      </c>
    </row>
    <row r="216" spans="1:14" hidden="1" x14ac:dyDescent="0.25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N216">
        <f t="shared" si="4"/>
        <v>0</v>
      </c>
    </row>
    <row r="217" spans="1:14" hidden="1" x14ac:dyDescent="0.25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N217">
        <f t="shared" si="4"/>
        <v>0</v>
      </c>
    </row>
    <row r="218" spans="1:14" hidden="1" x14ac:dyDescent="0.25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N218">
        <f t="shared" si="4"/>
        <v>0</v>
      </c>
    </row>
    <row r="219" spans="1:14" hidden="1" x14ac:dyDescent="0.25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N219">
        <f t="shared" si="4"/>
        <v>0</v>
      </c>
    </row>
    <row r="220" spans="1:14" hidden="1" x14ac:dyDescent="0.25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N220">
        <f t="shared" si="4"/>
        <v>0</v>
      </c>
    </row>
    <row r="221" spans="1:14" hidden="1" x14ac:dyDescent="0.25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N221">
        <f t="shared" si="4"/>
        <v>0</v>
      </c>
    </row>
    <row r="222" spans="1:14" x14ac:dyDescent="0.25">
      <c r="A222" t="s">
        <v>423</v>
      </c>
      <c r="B222" t="s">
        <v>76</v>
      </c>
      <c r="C222">
        <v>0</v>
      </c>
      <c r="D222">
        <v>6</v>
      </c>
      <c r="E222">
        <v>6</v>
      </c>
      <c r="F222">
        <v>5</v>
      </c>
      <c r="G222">
        <v>4</v>
      </c>
      <c r="H222">
        <v>3</v>
      </c>
      <c r="I222">
        <v>98</v>
      </c>
      <c r="J222">
        <v>79</v>
      </c>
      <c r="K222">
        <v>65</v>
      </c>
      <c r="L222">
        <v>41</v>
      </c>
      <c r="M222">
        <v>48</v>
      </c>
      <c r="N222">
        <f t="shared" si="4"/>
        <v>1</v>
      </c>
    </row>
    <row r="223" spans="1:14" hidden="1" x14ac:dyDescent="0.25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N223">
        <f t="shared" si="4"/>
        <v>0</v>
      </c>
    </row>
    <row r="224" spans="1:14" hidden="1" x14ac:dyDescent="0.25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N224">
        <f t="shared" si="4"/>
        <v>0</v>
      </c>
    </row>
    <row r="225" spans="1:14" hidden="1" x14ac:dyDescent="0.25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N225">
        <f t="shared" si="4"/>
        <v>0</v>
      </c>
    </row>
    <row r="226" spans="1:14" hidden="1" x14ac:dyDescent="0.25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N226">
        <f t="shared" si="4"/>
        <v>0</v>
      </c>
    </row>
    <row r="227" spans="1:14" hidden="1" x14ac:dyDescent="0.25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N227">
        <f t="shared" si="4"/>
        <v>0</v>
      </c>
    </row>
    <row r="228" spans="1:14" hidden="1" x14ac:dyDescent="0.25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N228">
        <f t="shared" si="4"/>
        <v>0</v>
      </c>
    </row>
    <row r="229" spans="1:14" hidden="1" x14ac:dyDescent="0.25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N229">
        <f t="shared" si="4"/>
        <v>0</v>
      </c>
    </row>
    <row r="230" spans="1:14" hidden="1" x14ac:dyDescent="0.25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N230">
        <f t="shared" si="4"/>
        <v>0</v>
      </c>
    </row>
    <row r="231" spans="1:14" hidden="1" x14ac:dyDescent="0.25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N231">
        <f t="shared" si="4"/>
        <v>0</v>
      </c>
    </row>
    <row r="232" spans="1:14" hidden="1" x14ac:dyDescent="0.25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N232">
        <f t="shared" si="4"/>
        <v>0</v>
      </c>
    </row>
    <row r="233" spans="1:14" hidden="1" x14ac:dyDescent="0.25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N233">
        <f t="shared" si="4"/>
        <v>0</v>
      </c>
    </row>
    <row r="234" spans="1:14" hidden="1" x14ac:dyDescent="0.25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N234">
        <f t="shared" si="4"/>
        <v>0</v>
      </c>
    </row>
    <row r="235" spans="1:14" hidden="1" x14ac:dyDescent="0.25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N235">
        <f t="shared" si="4"/>
        <v>0</v>
      </c>
    </row>
    <row r="236" spans="1:14" hidden="1" x14ac:dyDescent="0.25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N236">
        <f t="shared" si="4"/>
        <v>0</v>
      </c>
    </row>
    <row r="237" spans="1:14" hidden="1" x14ac:dyDescent="0.25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N237">
        <f t="shared" si="4"/>
        <v>0</v>
      </c>
    </row>
    <row r="238" spans="1:14" hidden="1" x14ac:dyDescent="0.25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N238">
        <f t="shared" si="4"/>
        <v>0</v>
      </c>
    </row>
    <row r="239" spans="1:14" hidden="1" x14ac:dyDescent="0.25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N239">
        <f t="shared" si="4"/>
        <v>0</v>
      </c>
    </row>
    <row r="240" spans="1:14" hidden="1" x14ac:dyDescent="0.25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N240">
        <f t="shared" si="4"/>
        <v>0</v>
      </c>
    </row>
    <row r="241" spans="1:14" hidden="1" x14ac:dyDescent="0.25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N241">
        <f t="shared" si="4"/>
        <v>0</v>
      </c>
    </row>
    <row r="242" spans="1:14" hidden="1" x14ac:dyDescent="0.25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N242">
        <f t="shared" si="4"/>
        <v>0</v>
      </c>
    </row>
    <row r="243" spans="1:14" hidden="1" x14ac:dyDescent="0.25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N243">
        <f t="shared" si="4"/>
        <v>0</v>
      </c>
    </row>
    <row r="244" spans="1:14" hidden="1" x14ac:dyDescent="0.25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N244">
        <f t="shared" si="4"/>
        <v>0</v>
      </c>
    </row>
    <row r="245" spans="1:14" hidden="1" x14ac:dyDescent="0.25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N245">
        <f t="shared" si="4"/>
        <v>0</v>
      </c>
    </row>
    <row r="246" spans="1:14" hidden="1" x14ac:dyDescent="0.25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N246">
        <f t="shared" si="4"/>
        <v>0</v>
      </c>
    </row>
    <row r="247" spans="1:14" hidden="1" x14ac:dyDescent="0.25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N247">
        <f t="shared" si="4"/>
        <v>0</v>
      </c>
    </row>
    <row r="248" spans="1:14" hidden="1" x14ac:dyDescent="0.25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N248">
        <f t="shared" si="4"/>
        <v>0</v>
      </c>
    </row>
    <row r="249" spans="1:14" hidden="1" x14ac:dyDescent="0.25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N249">
        <f t="shared" si="4"/>
        <v>0</v>
      </c>
    </row>
    <row r="250" spans="1:14" x14ac:dyDescent="0.25">
      <c r="A250" t="s">
        <v>235</v>
      </c>
      <c r="B250" t="s">
        <v>110</v>
      </c>
      <c r="C250">
        <v>0</v>
      </c>
      <c r="D250">
        <v>5</v>
      </c>
      <c r="E250">
        <v>6</v>
      </c>
      <c r="F250">
        <v>4</v>
      </c>
      <c r="G250">
        <v>2</v>
      </c>
      <c r="H250">
        <v>6</v>
      </c>
      <c r="I250">
        <v>8</v>
      </c>
      <c r="J250">
        <v>13</v>
      </c>
      <c r="K250">
        <v>38</v>
      </c>
      <c r="L250">
        <v>1</v>
      </c>
      <c r="M250">
        <v>39</v>
      </c>
      <c r="N250">
        <f t="shared" si="4"/>
        <v>1</v>
      </c>
    </row>
    <row r="251" spans="1:14" hidden="1" x14ac:dyDescent="0.25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N251">
        <f t="shared" si="4"/>
        <v>0</v>
      </c>
    </row>
    <row r="252" spans="1:14" hidden="1" x14ac:dyDescent="0.25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N252">
        <f t="shared" si="4"/>
        <v>0</v>
      </c>
    </row>
    <row r="253" spans="1:14" hidden="1" x14ac:dyDescent="0.25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N253">
        <f t="shared" si="4"/>
        <v>0</v>
      </c>
    </row>
    <row r="254" spans="1:14" hidden="1" x14ac:dyDescent="0.25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N254">
        <f t="shared" si="4"/>
        <v>0</v>
      </c>
    </row>
    <row r="255" spans="1:14" hidden="1" x14ac:dyDescent="0.25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N255">
        <f t="shared" si="4"/>
        <v>0</v>
      </c>
    </row>
    <row r="256" spans="1:14" hidden="1" x14ac:dyDescent="0.25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N256">
        <f t="shared" si="4"/>
        <v>0</v>
      </c>
    </row>
    <row r="257" spans="1:14" hidden="1" x14ac:dyDescent="0.25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N257">
        <f t="shared" si="4"/>
        <v>0</v>
      </c>
    </row>
    <row r="258" spans="1:14" hidden="1" x14ac:dyDescent="0.25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N258">
        <f t="shared" si="4"/>
        <v>0</v>
      </c>
    </row>
    <row r="259" spans="1:14" hidden="1" x14ac:dyDescent="0.25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N259">
        <f t="shared" si="4"/>
        <v>0</v>
      </c>
    </row>
    <row r="260" spans="1:14" hidden="1" x14ac:dyDescent="0.25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N260">
        <f t="shared" si="4"/>
        <v>0</v>
      </c>
    </row>
    <row r="261" spans="1:14" hidden="1" x14ac:dyDescent="0.25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N261">
        <f t="shared" si="4"/>
        <v>0</v>
      </c>
    </row>
    <row r="262" spans="1:14" hidden="1" x14ac:dyDescent="0.25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N262">
        <f t="shared" si="4"/>
        <v>0</v>
      </c>
    </row>
    <row r="263" spans="1:14" hidden="1" x14ac:dyDescent="0.25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N263">
        <f t="shared" si="4"/>
        <v>0</v>
      </c>
    </row>
    <row r="264" spans="1:14" hidden="1" x14ac:dyDescent="0.25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N264">
        <f t="shared" si="4"/>
        <v>0</v>
      </c>
    </row>
    <row r="265" spans="1:14" hidden="1" x14ac:dyDescent="0.25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N265">
        <f t="shared" si="4"/>
        <v>0</v>
      </c>
    </row>
    <row r="266" spans="1:14" hidden="1" x14ac:dyDescent="0.25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N266">
        <f t="shared" si="4"/>
        <v>0</v>
      </c>
    </row>
    <row r="267" spans="1:14" hidden="1" x14ac:dyDescent="0.25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N267">
        <f t="shared" ref="N267:N330" si="5">IF(AND(C267=0,SUM(E267:H267)/4&gt;4,D267&gt;=5),1,0)</f>
        <v>0</v>
      </c>
    </row>
    <row r="268" spans="1:14" hidden="1" x14ac:dyDescent="0.25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N268">
        <f t="shared" si="5"/>
        <v>0</v>
      </c>
    </row>
    <row r="269" spans="1:14" hidden="1" x14ac:dyDescent="0.25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N269">
        <f t="shared" si="5"/>
        <v>0</v>
      </c>
    </row>
    <row r="270" spans="1:14" hidden="1" x14ac:dyDescent="0.25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N270">
        <f t="shared" si="5"/>
        <v>0</v>
      </c>
    </row>
    <row r="271" spans="1:14" hidden="1" x14ac:dyDescent="0.25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N271">
        <f t="shared" si="5"/>
        <v>0</v>
      </c>
    </row>
    <row r="272" spans="1:14" hidden="1" x14ac:dyDescent="0.25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N272">
        <f t="shared" si="5"/>
        <v>0</v>
      </c>
    </row>
    <row r="273" spans="1:14" hidden="1" x14ac:dyDescent="0.25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N273">
        <f t="shared" si="5"/>
        <v>0</v>
      </c>
    </row>
    <row r="274" spans="1:14" hidden="1" x14ac:dyDescent="0.25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N274">
        <f t="shared" si="5"/>
        <v>0</v>
      </c>
    </row>
    <row r="275" spans="1:14" hidden="1" x14ac:dyDescent="0.25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N275">
        <f t="shared" si="5"/>
        <v>0</v>
      </c>
    </row>
    <row r="276" spans="1:14" hidden="1" x14ac:dyDescent="0.25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N276">
        <f t="shared" si="5"/>
        <v>0</v>
      </c>
    </row>
    <row r="277" spans="1:14" hidden="1" x14ac:dyDescent="0.25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N277">
        <f t="shared" si="5"/>
        <v>0</v>
      </c>
    </row>
    <row r="278" spans="1:14" hidden="1" x14ac:dyDescent="0.25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N278">
        <f t="shared" si="5"/>
        <v>0</v>
      </c>
    </row>
    <row r="279" spans="1:14" hidden="1" x14ac:dyDescent="0.25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N279">
        <f t="shared" si="5"/>
        <v>0</v>
      </c>
    </row>
    <row r="280" spans="1:14" hidden="1" x14ac:dyDescent="0.25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N280">
        <f t="shared" si="5"/>
        <v>0</v>
      </c>
    </row>
    <row r="281" spans="1:14" hidden="1" x14ac:dyDescent="0.25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N281">
        <f t="shared" si="5"/>
        <v>0</v>
      </c>
    </row>
    <row r="282" spans="1:14" hidden="1" x14ac:dyDescent="0.25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N282">
        <f t="shared" si="5"/>
        <v>0</v>
      </c>
    </row>
    <row r="283" spans="1:14" hidden="1" x14ac:dyDescent="0.25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N283">
        <f t="shared" si="5"/>
        <v>0</v>
      </c>
    </row>
    <row r="284" spans="1:14" hidden="1" x14ac:dyDescent="0.25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N284">
        <f t="shared" si="5"/>
        <v>0</v>
      </c>
    </row>
    <row r="285" spans="1:14" hidden="1" x14ac:dyDescent="0.25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N285">
        <f t="shared" si="5"/>
        <v>0</v>
      </c>
    </row>
    <row r="286" spans="1:14" hidden="1" x14ac:dyDescent="0.25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N286">
        <f t="shared" si="5"/>
        <v>0</v>
      </c>
    </row>
    <row r="287" spans="1:14" hidden="1" x14ac:dyDescent="0.25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N287">
        <f t="shared" si="5"/>
        <v>0</v>
      </c>
    </row>
    <row r="288" spans="1:14" hidden="1" x14ac:dyDescent="0.25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N288">
        <f t="shared" si="5"/>
        <v>0</v>
      </c>
    </row>
    <row r="289" spans="1:14" x14ac:dyDescent="0.25">
      <c r="A289" t="s">
        <v>29</v>
      </c>
      <c r="B289" t="s">
        <v>30</v>
      </c>
      <c r="C289">
        <v>0</v>
      </c>
      <c r="D289">
        <v>5</v>
      </c>
      <c r="E289">
        <v>3</v>
      </c>
      <c r="F289">
        <v>6</v>
      </c>
      <c r="G289">
        <v>6</v>
      </c>
      <c r="H289">
        <v>4</v>
      </c>
      <c r="I289">
        <v>28</v>
      </c>
      <c r="J289">
        <v>53</v>
      </c>
      <c r="K289">
        <v>38</v>
      </c>
      <c r="L289">
        <v>63</v>
      </c>
      <c r="M289">
        <v>70</v>
      </c>
      <c r="N289">
        <f t="shared" si="5"/>
        <v>1</v>
      </c>
    </row>
    <row r="290" spans="1:14" hidden="1" x14ac:dyDescent="0.25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N290">
        <f t="shared" si="5"/>
        <v>0</v>
      </c>
    </row>
    <row r="291" spans="1:14" hidden="1" x14ac:dyDescent="0.25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N291">
        <f t="shared" si="5"/>
        <v>0</v>
      </c>
    </row>
    <row r="292" spans="1:14" hidden="1" x14ac:dyDescent="0.25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N292">
        <f t="shared" si="5"/>
        <v>0</v>
      </c>
    </row>
    <row r="293" spans="1:14" hidden="1" x14ac:dyDescent="0.25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N293">
        <f t="shared" si="5"/>
        <v>0</v>
      </c>
    </row>
    <row r="294" spans="1:14" hidden="1" x14ac:dyDescent="0.25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N294">
        <f t="shared" si="5"/>
        <v>0</v>
      </c>
    </row>
    <row r="295" spans="1:14" hidden="1" x14ac:dyDescent="0.25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N295">
        <f t="shared" si="5"/>
        <v>0</v>
      </c>
    </row>
    <row r="296" spans="1:14" hidden="1" x14ac:dyDescent="0.25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N296">
        <f t="shared" si="5"/>
        <v>0</v>
      </c>
    </row>
    <row r="297" spans="1:14" hidden="1" x14ac:dyDescent="0.25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N297">
        <f t="shared" si="5"/>
        <v>0</v>
      </c>
    </row>
    <row r="298" spans="1:14" hidden="1" x14ac:dyDescent="0.25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N298">
        <f t="shared" si="5"/>
        <v>0</v>
      </c>
    </row>
    <row r="299" spans="1:14" hidden="1" x14ac:dyDescent="0.25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N299">
        <f t="shared" si="5"/>
        <v>0</v>
      </c>
    </row>
    <row r="300" spans="1:14" hidden="1" x14ac:dyDescent="0.25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N300">
        <f t="shared" si="5"/>
        <v>0</v>
      </c>
    </row>
    <row r="301" spans="1:14" hidden="1" x14ac:dyDescent="0.25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N301">
        <f t="shared" si="5"/>
        <v>0</v>
      </c>
    </row>
    <row r="302" spans="1:14" hidden="1" x14ac:dyDescent="0.25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N302">
        <f t="shared" si="5"/>
        <v>0</v>
      </c>
    </row>
    <row r="303" spans="1:14" hidden="1" x14ac:dyDescent="0.25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N303">
        <f t="shared" si="5"/>
        <v>0</v>
      </c>
    </row>
    <row r="304" spans="1:14" hidden="1" x14ac:dyDescent="0.25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N304">
        <f t="shared" si="5"/>
        <v>0</v>
      </c>
    </row>
    <row r="305" spans="1:14" hidden="1" x14ac:dyDescent="0.25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N305">
        <f t="shared" si="5"/>
        <v>0</v>
      </c>
    </row>
    <row r="306" spans="1:14" hidden="1" x14ac:dyDescent="0.25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N306">
        <f t="shared" si="5"/>
        <v>0</v>
      </c>
    </row>
    <row r="307" spans="1:14" hidden="1" x14ac:dyDescent="0.25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N307">
        <f t="shared" si="5"/>
        <v>0</v>
      </c>
    </row>
    <row r="308" spans="1:14" hidden="1" x14ac:dyDescent="0.25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N308">
        <f t="shared" si="5"/>
        <v>0</v>
      </c>
    </row>
    <row r="309" spans="1:14" hidden="1" x14ac:dyDescent="0.25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N309">
        <f t="shared" si="5"/>
        <v>0</v>
      </c>
    </row>
    <row r="310" spans="1:14" hidden="1" x14ac:dyDescent="0.25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N310">
        <f t="shared" si="5"/>
        <v>0</v>
      </c>
    </row>
    <row r="311" spans="1:14" hidden="1" x14ac:dyDescent="0.25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N311">
        <f t="shared" si="5"/>
        <v>0</v>
      </c>
    </row>
    <row r="312" spans="1:14" hidden="1" x14ac:dyDescent="0.25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N312">
        <f t="shared" si="5"/>
        <v>0</v>
      </c>
    </row>
    <row r="313" spans="1:14" hidden="1" x14ac:dyDescent="0.25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N313">
        <f t="shared" si="5"/>
        <v>0</v>
      </c>
    </row>
    <row r="314" spans="1:14" hidden="1" x14ac:dyDescent="0.25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N314">
        <f t="shared" si="5"/>
        <v>0</v>
      </c>
    </row>
    <row r="315" spans="1:14" hidden="1" x14ac:dyDescent="0.25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N315">
        <f t="shared" si="5"/>
        <v>0</v>
      </c>
    </row>
    <row r="316" spans="1:14" hidden="1" x14ac:dyDescent="0.25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N316">
        <f t="shared" si="5"/>
        <v>0</v>
      </c>
    </row>
    <row r="317" spans="1:14" hidden="1" x14ac:dyDescent="0.25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N317">
        <f t="shared" si="5"/>
        <v>0</v>
      </c>
    </row>
    <row r="318" spans="1:14" hidden="1" x14ac:dyDescent="0.25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N318">
        <f t="shared" si="5"/>
        <v>0</v>
      </c>
    </row>
    <row r="319" spans="1:14" hidden="1" x14ac:dyDescent="0.25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N319">
        <f t="shared" si="5"/>
        <v>0</v>
      </c>
    </row>
    <row r="320" spans="1:14" hidden="1" x14ac:dyDescent="0.25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N320">
        <f t="shared" si="5"/>
        <v>0</v>
      </c>
    </row>
    <row r="321" spans="1:14" hidden="1" x14ac:dyDescent="0.25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N321">
        <f t="shared" si="5"/>
        <v>0</v>
      </c>
    </row>
    <row r="322" spans="1:14" hidden="1" x14ac:dyDescent="0.25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N322">
        <f t="shared" si="5"/>
        <v>0</v>
      </c>
    </row>
    <row r="323" spans="1:14" hidden="1" x14ac:dyDescent="0.25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N323">
        <f t="shared" si="5"/>
        <v>0</v>
      </c>
    </row>
    <row r="324" spans="1:14" hidden="1" x14ac:dyDescent="0.25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N324">
        <f t="shared" si="5"/>
        <v>0</v>
      </c>
    </row>
    <row r="325" spans="1:14" hidden="1" x14ac:dyDescent="0.25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N325">
        <f t="shared" si="5"/>
        <v>0</v>
      </c>
    </row>
    <row r="326" spans="1:14" hidden="1" x14ac:dyDescent="0.25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N326">
        <f t="shared" si="5"/>
        <v>0</v>
      </c>
    </row>
    <row r="327" spans="1:14" hidden="1" x14ac:dyDescent="0.25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N327">
        <f t="shared" si="5"/>
        <v>0</v>
      </c>
    </row>
    <row r="328" spans="1:14" hidden="1" x14ac:dyDescent="0.25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N328">
        <f t="shared" si="5"/>
        <v>0</v>
      </c>
    </row>
    <row r="329" spans="1:14" hidden="1" x14ac:dyDescent="0.25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N329">
        <f t="shared" si="5"/>
        <v>0</v>
      </c>
    </row>
    <row r="330" spans="1:14" hidden="1" x14ac:dyDescent="0.25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N330">
        <f t="shared" si="5"/>
        <v>0</v>
      </c>
    </row>
    <row r="331" spans="1:14" hidden="1" x14ac:dyDescent="0.25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N331">
        <f t="shared" ref="N331:N394" si="6">IF(AND(C331=0,SUM(E331:H331)/4&gt;4,D331&gt;=5),1,0)</f>
        <v>0</v>
      </c>
    </row>
    <row r="332" spans="1:14" hidden="1" x14ac:dyDescent="0.25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N332">
        <f t="shared" si="6"/>
        <v>0</v>
      </c>
    </row>
    <row r="333" spans="1:14" hidden="1" x14ac:dyDescent="0.25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N333">
        <f t="shared" si="6"/>
        <v>0</v>
      </c>
    </row>
    <row r="334" spans="1:14" hidden="1" x14ac:dyDescent="0.25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N334">
        <f t="shared" si="6"/>
        <v>0</v>
      </c>
    </row>
    <row r="335" spans="1:14" hidden="1" x14ac:dyDescent="0.25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N335">
        <f t="shared" si="6"/>
        <v>0</v>
      </c>
    </row>
    <row r="336" spans="1:14" hidden="1" x14ac:dyDescent="0.25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N336">
        <f t="shared" si="6"/>
        <v>0</v>
      </c>
    </row>
    <row r="337" spans="1:14" hidden="1" x14ac:dyDescent="0.25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N337">
        <f t="shared" si="6"/>
        <v>0</v>
      </c>
    </row>
    <row r="338" spans="1:14" hidden="1" x14ac:dyDescent="0.25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N338">
        <f t="shared" si="6"/>
        <v>0</v>
      </c>
    </row>
    <row r="339" spans="1:14" hidden="1" x14ac:dyDescent="0.25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N339">
        <f t="shared" si="6"/>
        <v>0</v>
      </c>
    </row>
    <row r="340" spans="1:14" hidden="1" x14ac:dyDescent="0.25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N340">
        <f t="shared" si="6"/>
        <v>0</v>
      </c>
    </row>
    <row r="341" spans="1:14" hidden="1" x14ac:dyDescent="0.25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N341">
        <f t="shared" si="6"/>
        <v>0</v>
      </c>
    </row>
    <row r="342" spans="1:14" hidden="1" x14ac:dyDescent="0.25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N342">
        <f t="shared" si="6"/>
        <v>0</v>
      </c>
    </row>
    <row r="343" spans="1:14" hidden="1" x14ac:dyDescent="0.25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N343">
        <f t="shared" si="6"/>
        <v>0</v>
      </c>
    </row>
    <row r="344" spans="1:14" hidden="1" x14ac:dyDescent="0.25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N344">
        <f t="shared" si="6"/>
        <v>0</v>
      </c>
    </row>
    <row r="345" spans="1:14" hidden="1" x14ac:dyDescent="0.25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N345">
        <f t="shared" si="6"/>
        <v>0</v>
      </c>
    </row>
    <row r="346" spans="1:14" hidden="1" x14ac:dyDescent="0.25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N346">
        <f t="shared" si="6"/>
        <v>0</v>
      </c>
    </row>
    <row r="347" spans="1:14" hidden="1" x14ac:dyDescent="0.25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N347">
        <f t="shared" si="6"/>
        <v>0</v>
      </c>
    </row>
    <row r="348" spans="1:14" hidden="1" x14ac:dyDescent="0.25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N348">
        <f t="shared" si="6"/>
        <v>0</v>
      </c>
    </row>
    <row r="349" spans="1:14" hidden="1" x14ac:dyDescent="0.25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N349">
        <f t="shared" si="6"/>
        <v>0</v>
      </c>
    </row>
    <row r="350" spans="1:14" hidden="1" x14ac:dyDescent="0.25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N350">
        <f t="shared" si="6"/>
        <v>0</v>
      </c>
    </row>
    <row r="351" spans="1:14" hidden="1" x14ac:dyDescent="0.25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N351">
        <f t="shared" si="6"/>
        <v>0</v>
      </c>
    </row>
    <row r="352" spans="1:14" hidden="1" x14ac:dyDescent="0.25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N352">
        <f t="shared" si="6"/>
        <v>0</v>
      </c>
    </row>
    <row r="353" spans="1:14" hidden="1" x14ac:dyDescent="0.25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N353">
        <f t="shared" si="6"/>
        <v>0</v>
      </c>
    </row>
    <row r="354" spans="1:14" hidden="1" x14ac:dyDescent="0.25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N354">
        <f t="shared" si="6"/>
        <v>0</v>
      </c>
    </row>
    <row r="355" spans="1:14" hidden="1" x14ac:dyDescent="0.25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N355">
        <f t="shared" si="6"/>
        <v>0</v>
      </c>
    </row>
    <row r="356" spans="1:14" hidden="1" x14ac:dyDescent="0.25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N356">
        <f t="shared" si="6"/>
        <v>0</v>
      </c>
    </row>
    <row r="357" spans="1:14" hidden="1" x14ac:dyDescent="0.25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N357">
        <f t="shared" si="6"/>
        <v>0</v>
      </c>
    </row>
    <row r="358" spans="1:14" hidden="1" x14ac:dyDescent="0.25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N358">
        <f t="shared" si="6"/>
        <v>0</v>
      </c>
    </row>
    <row r="359" spans="1:14" hidden="1" x14ac:dyDescent="0.25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N359">
        <f t="shared" si="6"/>
        <v>0</v>
      </c>
    </row>
    <row r="360" spans="1:14" hidden="1" x14ac:dyDescent="0.25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N360">
        <f t="shared" si="6"/>
        <v>0</v>
      </c>
    </row>
    <row r="361" spans="1:14" hidden="1" x14ac:dyDescent="0.25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N361">
        <f t="shared" si="6"/>
        <v>0</v>
      </c>
    </row>
    <row r="362" spans="1:14" hidden="1" x14ac:dyDescent="0.25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N362">
        <f t="shared" si="6"/>
        <v>0</v>
      </c>
    </row>
    <row r="363" spans="1:14" hidden="1" x14ac:dyDescent="0.25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N363">
        <f t="shared" si="6"/>
        <v>0</v>
      </c>
    </row>
    <row r="364" spans="1:14" hidden="1" x14ac:dyDescent="0.25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N364">
        <f t="shared" si="6"/>
        <v>0</v>
      </c>
    </row>
    <row r="365" spans="1:14" hidden="1" x14ac:dyDescent="0.25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N365">
        <f t="shared" si="6"/>
        <v>0</v>
      </c>
    </row>
    <row r="366" spans="1:14" hidden="1" x14ac:dyDescent="0.25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N366">
        <f t="shared" si="6"/>
        <v>0</v>
      </c>
    </row>
    <row r="367" spans="1:14" hidden="1" x14ac:dyDescent="0.25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N367">
        <f t="shared" si="6"/>
        <v>0</v>
      </c>
    </row>
    <row r="368" spans="1:14" hidden="1" x14ac:dyDescent="0.25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N368">
        <f t="shared" si="6"/>
        <v>0</v>
      </c>
    </row>
    <row r="369" spans="1:14" hidden="1" x14ac:dyDescent="0.25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N369">
        <f t="shared" si="6"/>
        <v>0</v>
      </c>
    </row>
    <row r="370" spans="1:14" hidden="1" x14ac:dyDescent="0.25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N370">
        <f t="shared" si="6"/>
        <v>0</v>
      </c>
    </row>
    <row r="371" spans="1:14" hidden="1" x14ac:dyDescent="0.25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N371">
        <f t="shared" si="6"/>
        <v>0</v>
      </c>
    </row>
    <row r="372" spans="1:14" hidden="1" x14ac:dyDescent="0.25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N372">
        <f t="shared" si="6"/>
        <v>0</v>
      </c>
    </row>
    <row r="373" spans="1:14" hidden="1" x14ac:dyDescent="0.25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N373">
        <f t="shared" si="6"/>
        <v>0</v>
      </c>
    </row>
    <row r="374" spans="1:14" hidden="1" x14ac:dyDescent="0.25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N374">
        <f t="shared" si="6"/>
        <v>0</v>
      </c>
    </row>
    <row r="375" spans="1:14" hidden="1" x14ac:dyDescent="0.25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N375">
        <f t="shared" si="6"/>
        <v>0</v>
      </c>
    </row>
    <row r="376" spans="1:14" x14ac:dyDescent="0.25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N376">
        <f t="shared" si="6"/>
        <v>1</v>
      </c>
    </row>
    <row r="377" spans="1:14" hidden="1" x14ac:dyDescent="0.25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N377">
        <f t="shared" si="6"/>
        <v>0</v>
      </c>
    </row>
    <row r="378" spans="1:14" hidden="1" x14ac:dyDescent="0.25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N378">
        <f t="shared" si="6"/>
        <v>0</v>
      </c>
    </row>
    <row r="379" spans="1:14" hidden="1" x14ac:dyDescent="0.25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N379">
        <f t="shared" si="6"/>
        <v>0</v>
      </c>
    </row>
    <row r="380" spans="1:14" hidden="1" x14ac:dyDescent="0.25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N380">
        <f t="shared" si="6"/>
        <v>0</v>
      </c>
    </row>
    <row r="381" spans="1:14" hidden="1" x14ac:dyDescent="0.25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N381">
        <f t="shared" si="6"/>
        <v>0</v>
      </c>
    </row>
    <row r="382" spans="1:14" hidden="1" x14ac:dyDescent="0.25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N382">
        <f t="shared" si="6"/>
        <v>0</v>
      </c>
    </row>
    <row r="383" spans="1:14" hidden="1" x14ac:dyDescent="0.25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N383">
        <f t="shared" si="6"/>
        <v>0</v>
      </c>
    </row>
    <row r="384" spans="1:14" hidden="1" x14ac:dyDescent="0.25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N384">
        <f t="shared" si="6"/>
        <v>0</v>
      </c>
    </row>
    <row r="385" spans="1:14" hidden="1" x14ac:dyDescent="0.25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N385">
        <f t="shared" si="6"/>
        <v>0</v>
      </c>
    </row>
    <row r="386" spans="1:14" hidden="1" x14ac:dyDescent="0.25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N386">
        <f t="shared" si="6"/>
        <v>0</v>
      </c>
    </row>
    <row r="387" spans="1:14" hidden="1" x14ac:dyDescent="0.25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N387">
        <f t="shared" si="6"/>
        <v>0</v>
      </c>
    </row>
    <row r="388" spans="1:14" hidden="1" x14ac:dyDescent="0.25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N388">
        <f t="shared" si="6"/>
        <v>0</v>
      </c>
    </row>
    <row r="389" spans="1:14" hidden="1" x14ac:dyDescent="0.25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N389">
        <f t="shared" si="6"/>
        <v>0</v>
      </c>
    </row>
    <row r="390" spans="1:14" hidden="1" x14ac:dyDescent="0.25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N390">
        <f t="shared" si="6"/>
        <v>0</v>
      </c>
    </row>
    <row r="391" spans="1:14" hidden="1" x14ac:dyDescent="0.25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N391">
        <f t="shared" si="6"/>
        <v>0</v>
      </c>
    </row>
    <row r="392" spans="1:14" hidden="1" x14ac:dyDescent="0.25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N392">
        <f t="shared" si="6"/>
        <v>0</v>
      </c>
    </row>
    <row r="393" spans="1:14" hidden="1" x14ac:dyDescent="0.25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N393">
        <f t="shared" si="6"/>
        <v>0</v>
      </c>
    </row>
    <row r="394" spans="1:14" hidden="1" x14ac:dyDescent="0.25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N394">
        <f t="shared" si="6"/>
        <v>0</v>
      </c>
    </row>
    <row r="395" spans="1:14" hidden="1" x14ac:dyDescent="0.25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N395">
        <f t="shared" ref="N395:N458" si="7">IF(AND(C395=0,SUM(E395:H395)/4&gt;4,D395&gt;=5),1,0)</f>
        <v>0</v>
      </c>
    </row>
    <row r="396" spans="1:14" hidden="1" x14ac:dyDescent="0.25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N396">
        <f t="shared" si="7"/>
        <v>0</v>
      </c>
    </row>
    <row r="397" spans="1:14" hidden="1" x14ac:dyDescent="0.25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N397">
        <f t="shared" si="7"/>
        <v>0</v>
      </c>
    </row>
    <row r="398" spans="1:14" hidden="1" x14ac:dyDescent="0.25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N398">
        <f t="shared" si="7"/>
        <v>0</v>
      </c>
    </row>
    <row r="399" spans="1:14" hidden="1" x14ac:dyDescent="0.25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N399">
        <f t="shared" si="7"/>
        <v>0</v>
      </c>
    </row>
    <row r="400" spans="1:14" hidden="1" x14ac:dyDescent="0.25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N400">
        <f t="shared" si="7"/>
        <v>0</v>
      </c>
    </row>
    <row r="401" spans="1:14" hidden="1" x14ac:dyDescent="0.25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N401">
        <f t="shared" si="7"/>
        <v>0</v>
      </c>
    </row>
    <row r="402" spans="1:14" hidden="1" x14ac:dyDescent="0.25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N402">
        <f t="shared" si="7"/>
        <v>0</v>
      </c>
    </row>
    <row r="403" spans="1:14" hidden="1" x14ac:dyDescent="0.25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N403">
        <f t="shared" si="7"/>
        <v>0</v>
      </c>
    </row>
    <row r="404" spans="1:14" hidden="1" x14ac:dyDescent="0.25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N404">
        <f t="shared" si="7"/>
        <v>0</v>
      </c>
    </row>
    <row r="405" spans="1:14" hidden="1" x14ac:dyDescent="0.25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N405">
        <f t="shared" si="7"/>
        <v>0</v>
      </c>
    </row>
    <row r="406" spans="1:14" hidden="1" x14ac:dyDescent="0.25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N406">
        <f t="shared" si="7"/>
        <v>0</v>
      </c>
    </row>
    <row r="407" spans="1:14" hidden="1" x14ac:dyDescent="0.25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N407">
        <f t="shared" si="7"/>
        <v>0</v>
      </c>
    </row>
    <row r="408" spans="1:14" hidden="1" x14ac:dyDescent="0.25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N408">
        <f t="shared" si="7"/>
        <v>0</v>
      </c>
    </row>
    <row r="409" spans="1:14" hidden="1" x14ac:dyDescent="0.25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N409">
        <f t="shared" si="7"/>
        <v>0</v>
      </c>
    </row>
    <row r="410" spans="1:14" hidden="1" x14ac:dyDescent="0.25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N410">
        <f t="shared" si="7"/>
        <v>0</v>
      </c>
    </row>
    <row r="411" spans="1:14" hidden="1" x14ac:dyDescent="0.25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N411">
        <f t="shared" si="7"/>
        <v>0</v>
      </c>
    </row>
    <row r="412" spans="1:14" hidden="1" x14ac:dyDescent="0.25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N412">
        <f t="shared" si="7"/>
        <v>0</v>
      </c>
    </row>
    <row r="413" spans="1:14" hidden="1" x14ac:dyDescent="0.25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N413">
        <f t="shared" si="7"/>
        <v>0</v>
      </c>
    </row>
    <row r="414" spans="1:14" hidden="1" x14ac:dyDescent="0.25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N414">
        <f t="shared" si="7"/>
        <v>0</v>
      </c>
    </row>
    <row r="415" spans="1:14" hidden="1" x14ac:dyDescent="0.25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N415">
        <f t="shared" si="7"/>
        <v>0</v>
      </c>
    </row>
    <row r="416" spans="1:14" hidden="1" x14ac:dyDescent="0.25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N416">
        <f t="shared" si="7"/>
        <v>0</v>
      </c>
    </row>
    <row r="417" spans="1:14" hidden="1" x14ac:dyDescent="0.25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N417">
        <f t="shared" si="7"/>
        <v>0</v>
      </c>
    </row>
    <row r="418" spans="1:14" hidden="1" x14ac:dyDescent="0.25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N418">
        <f t="shared" si="7"/>
        <v>0</v>
      </c>
    </row>
    <row r="419" spans="1:14" hidden="1" x14ac:dyDescent="0.25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N419">
        <f t="shared" si="7"/>
        <v>0</v>
      </c>
    </row>
    <row r="420" spans="1:14" hidden="1" x14ac:dyDescent="0.25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N420">
        <f t="shared" si="7"/>
        <v>0</v>
      </c>
    </row>
    <row r="421" spans="1:14" hidden="1" x14ac:dyDescent="0.25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N421">
        <f t="shared" si="7"/>
        <v>0</v>
      </c>
    </row>
    <row r="422" spans="1:14" hidden="1" x14ac:dyDescent="0.25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N422">
        <f t="shared" si="7"/>
        <v>0</v>
      </c>
    </row>
    <row r="423" spans="1:14" hidden="1" x14ac:dyDescent="0.25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N423">
        <f t="shared" si="7"/>
        <v>0</v>
      </c>
    </row>
    <row r="424" spans="1:14" hidden="1" x14ac:dyDescent="0.25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N424">
        <f t="shared" si="7"/>
        <v>0</v>
      </c>
    </row>
    <row r="425" spans="1:14" hidden="1" x14ac:dyDescent="0.25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N425">
        <f t="shared" si="7"/>
        <v>0</v>
      </c>
    </row>
    <row r="426" spans="1:14" hidden="1" x14ac:dyDescent="0.25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N426">
        <f t="shared" si="7"/>
        <v>0</v>
      </c>
    </row>
    <row r="427" spans="1:14" hidden="1" x14ac:dyDescent="0.25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N427">
        <f t="shared" si="7"/>
        <v>0</v>
      </c>
    </row>
    <row r="428" spans="1:14" hidden="1" x14ac:dyDescent="0.25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N428">
        <f t="shared" si="7"/>
        <v>0</v>
      </c>
    </row>
    <row r="429" spans="1:14" hidden="1" x14ac:dyDescent="0.25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N429">
        <f t="shared" si="7"/>
        <v>0</v>
      </c>
    </row>
    <row r="430" spans="1:14" hidden="1" x14ac:dyDescent="0.25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N430">
        <f t="shared" si="7"/>
        <v>0</v>
      </c>
    </row>
    <row r="431" spans="1:14" hidden="1" x14ac:dyDescent="0.25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N431">
        <f t="shared" si="7"/>
        <v>0</v>
      </c>
    </row>
    <row r="432" spans="1:14" hidden="1" x14ac:dyDescent="0.25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N432">
        <f t="shared" si="7"/>
        <v>0</v>
      </c>
    </row>
    <row r="433" spans="1:14" hidden="1" x14ac:dyDescent="0.25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N433">
        <f t="shared" si="7"/>
        <v>0</v>
      </c>
    </row>
    <row r="434" spans="1:14" hidden="1" x14ac:dyDescent="0.25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N434">
        <f t="shared" si="7"/>
        <v>0</v>
      </c>
    </row>
    <row r="435" spans="1:14" hidden="1" x14ac:dyDescent="0.25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N435">
        <f t="shared" si="7"/>
        <v>0</v>
      </c>
    </row>
    <row r="436" spans="1:14" hidden="1" x14ac:dyDescent="0.25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N436">
        <f t="shared" si="7"/>
        <v>0</v>
      </c>
    </row>
    <row r="437" spans="1:14" hidden="1" x14ac:dyDescent="0.25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N437">
        <f t="shared" si="7"/>
        <v>0</v>
      </c>
    </row>
    <row r="438" spans="1:14" hidden="1" x14ac:dyDescent="0.25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N438">
        <f t="shared" si="7"/>
        <v>0</v>
      </c>
    </row>
    <row r="439" spans="1:14" hidden="1" x14ac:dyDescent="0.25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N439">
        <f t="shared" si="7"/>
        <v>0</v>
      </c>
    </row>
    <row r="440" spans="1:14" hidden="1" x14ac:dyDescent="0.25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N440">
        <f t="shared" si="7"/>
        <v>0</v>
      </c>
    </row>
    <row r="441" spans="1:14" x14ac:dyDescent="0.25">
      <c r="A441" t="s">
        <v>613</v>
      </c>
      <c r="B441" t="s">
        <v>412</v>
      </c>
      <c r="C441">
        <v>0</v>
      </c>
      <c r="D441">
        <v>6</v>
      </c>
      <c r="E441">
        <v>3</v>
      </c>
      <c r="F441">
        <v>6</v>
      </c>
      <c r="G441">
        <v>6</v>
      </c>
      <c r="H441">
        <v>4</v>
      </c>
      <c r="I441">
        <v>74</v>
      </c>
      <c r="J441">
        <v>60</v>
      </c>
      <c r="K441">
        <v>83</v>
      </c>
      <c r="L441">
        <v>39</v>
      </c>
      <c r="M441">
        <v>97</v>
      </c>
      <c r="N441">
        <f t="shared" si="7"/>
        <v>1</v>
      </c>
    </row>
    <row r="442" spans="1:14" hidden="1" x14ac:dyDescent="0.25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N442">
        <f t="shared" si="7"/>
        <v>0</v>
      </c>
    </row>
    <row r="443" spans="1:14" hidden="1" x14ac:dyDescent="0.25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N443">
        <f t="shared" si="7"/>
        <v>0</v>
      </c>
    </row>
    <row r="444" spans="1:14" hidden="1" x14ac:dyDescent="0.25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N444">
        <f t="shared" si="7"/>
        <v>0</v>
      </c>
    </row>
    <row r="445" spans="1:14" hidden="1" x14ac:dyDescent="0.25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N445">
        <f t="shared" si="7"/>
        <v>0</v>
      </c>
    </row>
    <row r="446" spans="1:14" hidden="1" x14ac:dyDescent="0.25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N446">
        <f t="shared" si="7"/>
        <v>0</v>
      </c>
    </row>
    <row r="447" spans="1:14" hidden="1" x14ac:dyDescent="0.25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N447">
        <f t="shared" si="7"/>
        <v>0</v>
      </c>
    </row>
    <row r="448" spans="1:14" hidden="1" x14ac:dyDescent="0.25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N448">
        <f t="shared" si="7"/>
        <v>0</v>
      </c>
    </row>
    <row r="449" spans="1:14" hidden="1" x14ac:dyDescent="0.25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N449">
        <f t="shared" si="7"/>
        <v>0</v>
      </c>
    </row>
    <row r="450" spans="1:14" hidden="1" x14ac:dyDescent="0.25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N450">
        <f t="shared" si="7"/>
        <v>0</v>
      </c>
    </row>
    <row r="451" spans="1:14" hidden="1" x14ac:dyDescent="0.25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N451">
        <f t="shared" si="7"/>
        <v>0</v>
      </c>
    </row>
    <row r="452" spans="1:14" hidden="1" x14ac:dyDescent="0.25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N452">
        <f t="shared" si="7"/>
        <v>0</v>
      </c>
    </row>
    <row r="453" spans="1:14" hidden="1" x14ac:dyDescent="0.25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N453">
        <f t="shared" si="7"/>
        <v>0</v>
      </c>
    </row>
    <row r="454" spans="1:14" hidden="1" x14ac:dyDescent="0.25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N454">
        <f t="shared" si="7"/>
        <v>0</v>
      </c>
    </row>
    <row r="455" spans="1:14" hidden="1" x14ac:dyDescent="0.25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N455">
        <f t="shared" si="7"/>
        <v>0</v>
      </c>
    </row>
    <row r="456" spans="1:14" x14ac:dyDescent="0.25">
      <c r="A456" t="s">
        <v>138</v>
      </c>
      <c r="B456" t="s">
        <v>139</v>
      </c>
      <c r="C456">
        <v>0</v>
      </c>
      <c r="D456">
        <v>6</v>
      </c>
      <c r="E456">
        <v>5</v>
      </c>
      <c r="F456">
        <v>6</v>
      </c>
      <c r="G456">
        <v>5</v>
      </c>
      <c r="H456">
        <v>6</v>
      </c>
      <c r="I456">
        <v>12</v>
      </c>
      <c r="J456">
        <v>20</v>
      </c>
      <c r="K456">
        <v>10</v>
      </c>
      <c r="L456">
        <v>73</v>
      </c>
      <c r="M456">
        <v>68</v>
      </c>
      <c r="N456">
        <f t="shared" si="7"/>
        <v>1</v>
      </c>
    </row>
    <row r="457" spans="1:14" hidden="1" x14ac:dyDescent="0.25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N457">
        <f t="shared" si="7"/>
        <v>0</v>
      </c>
    </row>
    <row r="458" spans="1:14" hidden="1" x14ac:dyDescent="0.25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N458">
        <f t="shared" si="7"/>
        <v>0</v>
      </c>
    </row>
    <row r="459" spans="1:14" hidden="1" x14ac:dyDescent="0.25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N459">
        <f t="shared" ref="N459:N515" si="8">IF(AND(C459=0,SUM(E459:H459)/4&gt;4,D459&gt;=5),1,0)</f>
        <v>0</v>
      </c>
    </row>
    <row r="460" spans="1:14" hidden="1" x14ac:dyDescent="0.25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N460">
        <f t="shared" si="8"/>
        <v>0</v>
      </c>
    </row>
    <row r="461" spans="1:14" hidden="1" x14ac:dyDescent="0.25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N461">
        <f t="shared" si="8"/>
        <v>0</v>
      </c>
    </row>
    <row r="462" spans="1:14" hidden="1" x14ac:dyDescent="0.25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N462">
        <f t="shared" si="8"/>
        <v>0</v>
      </c>
    </row>
    <row r="463" spans="1:14" x14ac:dyDescent="0.25">
      <c r="A463" t="s">
        <v>364</v>
      </c>
      <c r="B463" t="s">
        <v>203</v>
      </c>
      <c r="C463">
        <v>0</v>
      </c>
      <c r="D463">
        <v>6</v>
      </c>
      <c r="E463">
        <v>2</v>
      </c>
      <c r="F463">
        <v>6</v>
      </c>
      <c r="G463">
        <v>5</v>
      </c>
      <c r="H463">
        <v>6</v>
      </c>
      <c r="I463">
        <v>15</v>
      </c>
      <c r="J463">
        <v>42</v>
      </c>
      <c r="K463">
        <v>90</v>
      </c>
      <c r="L463">
        <v>14</v>
      </c>
      <c r="M463">
        <v>88</v>
      </c>
      <c r="N463">
        <f t="shared" si="8"/>
        <v>1</v>
      </c>
    </row>
    <row r="464" spans="1:14" hidden="1" x14ac:dyDescent="0.25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N464">
        <f t="shared" si="8"/>
        <v>0</v>
      </c>
    </row>
    <row r="465" spans="1:14" hidden="1" x14ac:dyDescent="0.25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N465">
        <f t="shared" si="8"/>
        <v>0</v>
      </c>
    </row>
    <row r="466" spans="1:14" hidden="1" x14ac:dyDescent="0.25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N466">
        <f t="shared" si="8"/>
        <v>0</v>
      </c>
    </row>
    <row r="467" spans="1:14" hidden="1" x14ac:dyDescent="0.25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N467">
        <f t="shared" si="8"/>
        <v>0</v>
      </c>
    </row>
    <row r="468" spans="1:14" hidden="1" x14ac:dyDescent="0.25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N468">
        <f t="shared" si="8"/>
        <v>0</v>
      </c>
    </row>
    <row r="469" spans="1:14" hidden="1" x14ac:dyDescent="0.25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N469">
        <f t="shared" si="8"/>
        <v>0</v>
      </c>
    </row>
    <row r="470" spans="1:14" hidden="1" x14ac:dyDescent="0.25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N470">
        <f t="shared" si="8"/>
        <v>0</v>
      </c>
    </row>
    <row r="471" spans="1:14" hidden="1" x14ac:dyDescent="0.25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N471">
        <f t="shared" si="8"/>
        <v>0</v>
      </c>
    </row>
    <row r="472" spans="1:14" hidden="1" x14ac:dyDescent="0.25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N472">
        <f t="shared" si="8"/>
        <v>0</v>
      </c>
    </row>
    <row r="473" spans="1:14" hidden="1" x14ac:dyDescent="0.25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N473">
        <f t="shared" si="8"/>
        <v>0</v>
      </c>
    </row>
    <row r="474" spans="1:14" hidden="1" x14ac:dyDescent="0.25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N474">
        <f t="shared" si="8"/>
        <v>0</v>
      </c>
    </row>
    <row r="475" spans="1:14" hidden="1" x14ac:dyDescent="0.25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N475">
        <f t="shared" si="8"/>
        <v>0</v>
      </c>
    </row>
    <row r="476" spans="1:14" x14ac:dyDescent="0.25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N476">
        <f t="shared" si="8"/>
        <v>1</v>
      </c>
    </row>
    <row r="477" spans="1:14" hidden="1" x14ac:dyDescent="0.25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N477">
        <f t="shared" si="8"/>
        <v>0</v>
      </c>
    </row>
    <row r="478" spans="1:14" hidden="1" x14ac:dyDescent="0.25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N478">
        <f t="shared" si="8"/>
        <v>0</v>
      </c>
    </row>
    <row r="479" spans="1:14" hidden="1" x14ac:dyDescent="0.25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N479">
        <f t="shared" si="8"/>
        <v>0</v>
      </c>
    </row>
    <row r="480" spans="1:14" hidden="1" x14ac:dyDescent="0.25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N480">
        <f t="shared" si="8"/>
        <v>0</v>
      </c>
    </row>
    <row r="481" spans="1:14" hidden="1" x14ac:dyDescent="0.25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N481">
        <f t="shared" si="8"/>
        <v>0</v>
      </c>
    </row>
    <row r="482" spans="1:14" hidden="1" x14ac:dyDescent="0.25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N482">
        <f t="shared" si="8"/>
        <v>0</v>
      </c>
    </row>
    <row r="483" spans="1:14" hidden="1" x14ac:dyDescent="0.25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N483">
        <f t="shared" si="8"/>
        <v>0</v>
      </c>
    </row>
    <row r="484" spans="1:14" hidden="1" x14ac:dyDescent="0.25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N484">
        <f t="shared" si="8"/>
        <v>0</v>
      </c>
    </row>
    <row r="485" spans="1:14" hidden="1" x14ac:dyDescent="0.25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N485">
        <f t="shared" si="8"/>
        <v>0</v>
      </c>
    </row>
    <row r="486" spans="1:14" hidden="1" x14ac:dyDescent="0.25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N486">
        <f t="shared" si="8"/>
        <v>0</v>
      </c>
    </row>
    <row r="487" spans="1:14" hidden="1" x14ac:dyDescent="0.25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N487">
        <f t="shared" si="8"/>
        <v>0</v>
      </c>
    </row>
    <row r="488" spans="1:14" hidden="1" x14ac:dyDescent="0.25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N488">
        <f t="shared" si="8"/>
        <v>0</v>
      </c>
    </row>
    <row r="489" spans="1:14" hidden="1" x14ac:dyDescent="0.25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N489">
        <f t="shared" si="8"/>
        <v>0</v>
      </c>
    </row>
    <row r="490" spans="1:14" hidden="1" x14ac:dyDescent="0.25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N490">
        <f t="shared" si="8"/>
        <v>0</v>
      </c>
    </row>
    <row r="491" spans="1:14" hidden="1" x14ac:dyDescent="0.25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N491">
        <f t="shared" si="8"/>
        <v>0</v>
      </c>
    </row>
    <row r="492" spans="1:14" hidden="1" x14ac:dyDescent="0.25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N492">
        <f t="shared" si="8"/>
        <v>0</v>
      </c>
    </row>
    <row r="493" spans="1:14" hidden="1" x14ac:dyDescent="0.25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N493">
        <f t="shared" si="8"/>
        <v>0</v>
      </c>
    </row>
    <row r="494" spans="1:14" hidden="1" x14ac:dyDescent="0.25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N494">
        <f t="shared" si="8"/>
        <v>0</v>
      </c>
    </row>
    <row r="495" spans="1:14" hidden="1" x14ac:dyDescent="0.25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N495">
        <f t="shared" si="8"/>
        <v>0</v>
      </c>
    </row>
    <row r="496" spans="1:14" hidden="1" x14ac:dyDescent="0.25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N496">
        <f t="shared" si="8"/>
        <v>0</v>
      </c>
    </row>
    <row r="497" spans="1:14" hidden="1" x14ac:dyDescent="0.25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N497">
        <f t="shared" si="8"/>
        <v>0</v>
      </c>
    </row>
    <row r="498" spans="1:14" hidden="1" x14ac:dyDescent="0.25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N498">
        <f t="shared" si="8"/>
        <v>0</v>
      </c>
    </row>
    <row r="499" spans="1:14" hidden="1" x14ac:dyDescent="0.25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N499">
        <f t="shared" si="8"/>
        <v>0</v>
      </c>
    </row>
    <row r="500" spans="1:14" hidden="1" x14ac:dyDescent="0.25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N500">
        <f t="shared" si="8"/>
        <v>0</v>
      </c>
    </row>
    <row r="501" spans="1:14" hidden="1" x14ac:dyDescent="0.25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N501">
        <f t="shared" si="8"/>
        <v>0</v>
      </c>
    </row>
    <row r="502" spans="1:14" hidden="1" x14ac:dyDescent="0.25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N502">
        <f t="shared" si="8"/>
        <v>0</v>
      </c>
    </row>
    <row r="503" spans="1:14" hidden="1" x14ac:dyDescent="0.25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N503">
        <f t="shared" si="8"/>
        <v>0</v>
      </c>
    </row>
    <row r="504" spans="1:14" hidden="1" x14ac:dyDescent="0.25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N504">
        <f t="shared" si="8"/>
        <v>0</v>
      </c>
    </row>
    <row r="505" spans="1:14" hidden="1" x14ac:dyDescent="0.25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N505">
        <f t="shared" si="8"/>
        <v>0</v>
      </c>
    </row>
    <row r="506" spans="1:14" hidden="1" x14ac:dyDescent="0.25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N506">
        <f t="shared" si="8"/>
        <v>0</v>
      </c>
    </row>
    <row r="507" spans="1:14" hidden="1" x14ac:dyDescent="0.25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 t="shared" si="8"/>
        <v>0</v>
      </c>
    </row>
    <row r="508" spans="1:14" hidden="1" x14ac:dyDescent="0.25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 t="shared" si="8"/>
        <v>0</v>
      </c>
    </row>
    <row r="509" spans="1:14" hidden="1" x14ac:dyDescent="0.25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 t="shared" si="8"/>
        <v>0</v>
      </c>
    </row>
    <row r="510" spans="1:14" hidden="1" x14ac:dyDescent="0.25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 t="shared" si="8"/>
        <v>0</v>
      </c>
    </row>
    <row r="511" spans="1:14" hidden="1" x14ac:dyDescent="0.25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 t="shared" si="8"/>
        <v>0</v>
      </c>
    </row>
    <row r="512" spans="1:14" hidden="1" x14ac:dyDescent="0.25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 t="shared" si="8"/>
        <v>0</v>
      </c>
    </row>
    <row r="513" spans="1:14" hidden="1" x14ac:dyDescent="0.25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 t="shared" si="8"/>
        <v>0</v>
      </c>
    </row>
    <row r="514" spans="1:14" hidden="1" x14ac:dyDescent="0.25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 t="shared" si="8"/>
        <v>0</v>
      </c>
    </row>
    <row r="515" spans="1:14" hidden="1" x14ac:dyDescent="0.25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 t="shared" si="8"/>
        <v>0</v>
      </c>
    </row>
  </sheetData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3025-A5D9-49DD-A28F-C103D09F67C9}">
  <dimension ref="A1:V515"/>
  <sheetViews>
    <sheetView workbookViewId="0">
      <selection activeCell="N33" sqref="N33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3.42578125" bestFit="1" customWidth="1"/>
    <col min="4" max="4" width="13.85546875" bestFit="1" customWidth="1"/>
    <col min="5" max="5" width="5.140625" bestFit="1" customWidth="1"/>
    <col min="6" max="6" width="6.85546875" bestFit="1" customWidth="1"/>
    <col min="7" max="7" width="6.7109375" bestFit="1" customWidth="1"/>
    <col min="8" max="8" width="8" bestFit="1" customWidth="1"/>
    <col min="9" max="9" width="7.140625" bestFit="1" customWidth="1"/>
    <col min="10" max="10" width="7.28515625" bestFit="1" customWidth="1"/>
    <col min="11" max="11" width="8.42578125" bestFit="1" customWidth="1"/>
    <col min="12" max="12" width="7.7109375" bestFit="1" customWidth="1"/>
    <col min="13" max="13" width="6.5703125" bestFit="1" customWidth="1"/>
    <col min="14" max="14" width="17.7109375" bestFit="1" customWidth="1"/>
    <col min="15" max="15" width="12.7109375" bestFit="1" customWidth="1"/>
    <col min="16" max="16" width="11.140625" bestFit="1" customWidth="1"/>
    <col min="17" max="17" width="12.28515625" bestFit="1" customWidth="1"/>
    <col min="18" max="18" width="11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0" t="s">
        <v>672</v>
      </c>
      <c r="O1" t="s">
        <v>690</v>
      </c>
    </row>
    <row r="2" spans="1:22" x14ac:dyDescent="0.25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 s="11">
        <v>2</v>
      </c>
      <c r="O2">
        <v>112</v>
      </c>
    </row>
    <row r="3" spans="1:22" x14ac:dyDescent="0.25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 s="11">
        <v>3</v>
      </c>
      <c r="O3">
        <v>97</v>
      </c>
    </row>
    <row r="4" spans="1:22" x14ac:dyDescent="0.25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 s="11">
        <v>4</v>
      </c>
      <c r="O4">
        <v>96</v>
      </c>
    </row>
    <row r="5" spans="1:22" x14ac:dyDescent="0.25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 s="11">
        <v>5</v>
      </c>
      <c r="O5">
        <v>97</v>
      </c>
    </row>
    <row r="6" spans="1:22" x14ac:dyDescent="0.25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 s="11">
        <v>6</v>
      </c>
      <c r="O6">
        <v>112</v>
      </c>
    </row>
    <row r="7" spans="1:22" x14ac:dyDescent="0.25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 s="11" t="s">
        <v>673</v>
      </c>
    </row>
    <row r="8" spans="1:22" x14ac:dyDescent="0.25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 s="11" t="s">
        <v>674</v>
      </c>
      <c r="O8">
        <v>514</v>
      </c>
    </row>
    <row r="9" spans="1:22" x14ac:dyDescent="0.25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</row>
    <row r="10" spans="1:22" x14ac:dyDescent="0.25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</row>
    <row r="11" spans="1:22" x14ac:dyDescent="0.25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</row>
    <row r="12" spans="1:22" x14ac:dyDescent="0.25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</row>
    <row r="13" spans="1:22" x14ac:dyDescent="0.25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</row>
    <row r="14" spans="1:22" x14ac:dyDescent="0.25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</row>
    <row r="15" spans="1:22" x14ac:dyDescent="0.25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R15" s="12" t="s">
        <v>680</v>
      </c>
      <c r="S15" s="12" t="s">
        <v>681</v>
      </c>
      <c r="T15" s="12" t="s">
        <v>682</v>
      </c>
      <c r="U15" s="12" t="s">
        <v>684</v>
      </c>
      <c r="V15" s="12" t="s">
        <v>683</v>
      </c>
    </row>
    <row r="16" spans="1:22" x14ac:dyDescent="0.25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R16" s="12" t="s">
        <v>685</v>
      </c>
      <c r="S16">
        <v>95</v>
      </c>
      <c r="T16">
        <v>110</v>
      </c>
      <c r="U16">
        <v>101</v>
      </c>
      <c r="V16">
        <v>112</v>
      </c>
    </row>
    <row r="17" spans="1:22" x14ac:dyDescent="0.25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R17" s="12" t="s">
        <v>686</v>
      </c>
      <c r="S17">
        <v>96</v>
      </c>
      <c r="T17">
        <v>106</v>
      </c>
      <c r="U17">
        <v>105</v>
      </c>
      <c r="V17">
        <v>97</v>
      </c>
    </row>
    <row r="18" spans="1:22" x14ac:dyDescent="0.25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R18" s="12" t="s">
        <v>687</v>
      </c>
      <c r="S18">
        <v>101</v>
      </c>
      <c r="T18">
        <v>100</v>
      </c>
      <c r="U18">
        <v>94</v>
      </c>
      <c r="V18">
        <v>96</v>
      </c>
    </row>
    <row r="19" spans="1:22" x14ac:dyDescent="0.25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R19" s="12" t="s">
        <v>688</v>
      </c>
      <c r="S19">
        <v>108</v>
      </c>
      <c r="T19">
        <v>97</v>
      </c>
      <c r="U19">
        <v>110</v>
      </c>
      <c r="V19">
        <v>97</v>
      </c>
    </row>
    <row r="20" spans="1:22" x14ac:dyDescent="0.25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R20" s="12" t="s">
        <v>689</v>
      </c>
      <c r="S20">
        <v>114</v>
      </c>
      <c r="T20">
        <v>101</v>
      </c>
      <c r="U20">
        <v>104</v>
      </c>
      <c r="V20">
        <v>112</v>
      </c>
    </row>
    <row r="21" spans="1:22" x14ac:dyDescent="0.25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</row>
    <row r="22" spans="1:22" x14ac:dyDescent="0.25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</row>
    <row r="23" spans="1:22" x14ac:dyDescent="0.25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</row>
    <row r="24" spans="1:22" x14ac:dyDescent="0.25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</row>
    <row r="25" spans="1:22" x14ac:dyDescent="0.25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</row>
    <row r="26" spans="1:22" x14ac:dyDescent="0.25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</row>
    <row r="27" spans="1:22" x14ac:dyDescent="0.25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</row>
    <row r="28" spans="1:22" x14ac:dyDescent="0.25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</row>
    <row r="29" spans="1:22" x14ac:dyDescent="0.25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</row>
    <row r="30" spans="1:22" x14ac:dyDescent="0.25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</row>
    <row r="31" spans="1:22" x14ac:dyDescent="0.25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</row>
    <row r="32" spans="1:22" x14ac:dyDescent="0.25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</row>
    <row r="33" spans="1:13" x14ac:dyDescent="0.25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</row>
    <row r="34" spans="1:13" x14ac:dyDescent="0.25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</row>
    <row r="35" spans="1:13" x14ac:dyDescent="0.25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</row>
    <row r="36" spans="1:13" x14ac:dyDescent="0.25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</row>
    <row r="37" spans="1:13" x14ac:dyDescent="0.25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</row>
    <row r="38" spans="1:13" x14ac:dyDescent="0.25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</row>
    <row r="39" spans="1:13" x14ac:dyDescent="0.25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</row>
    <row r="40" spans="1:13" x14ac:dyDescent="0.25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</row>
    <row r="41" spans="1:13" x14ac:dyDescent="0.25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</row>
    <row r="42" spans="1:13" x14ac:dyDescent="0.25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</row>
    <row r="43" spans="1:13" x14ac:dyDescent="0.25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</row>
    <row r="44" spans="1:13" x14ac:dyDescent="0.25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</row>
    <row r="45" spans="1:13" x14ac:dyDescent="0.25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</row>
    <row r="46" spans="1:13" x14ac:dyDescent="0.25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</row>
    <row r="47" spans="1:13" x14ac:dyDescent="0.25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</row>
    <row r="48" spans="1:13" x14ac:dyDescent="0.25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</row>
    <row r="49" spans="1:13" x14ac:dyDescent="0.25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</row>
    <row r="50" spans="1:13" x14ac:dyDescent="0.25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</row>
    <row r="51" spans="1:13" x14ac:dyDescent="0.25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</row>
    <row r="52" spans="1:13" x14ac:dyDescent="0.25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</row>
    <row r="53" spans="1:13" x14ac:dyDescent="0.25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</row>
    <row r="54" spans="1:13" x14ac:dyDescent="0.25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</row>
    <row r="55" spans="1:13" x14ac:dyDescent="0.25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</row>
    <row r="56" spans="1:13" x14ac:dyDescent="0.25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</row>
    <row r="57" spans="1:13" x14ac:dyDescent="0.25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</row>
    <row r="58" spans="1:13" x14ac:dyDescent="0.25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</row>
    <row r="59" spans="1:13" x14ac:dyDescent="0.25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</row>
    <row r="60" spans="1:13" x14ac:dyDescent="0.25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</row>
    <row r="61" spans="1:13" x14ac:dyDescent="0.25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</row>
    <row r="62" spans="1:13" x14ac:dyDescent="0.25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</row>
    <row r="63" spans="1:13" x14ac:dyDescent="0.25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</row>
    <row r="64" spans="1:13" x14ac:dyDescent="0.25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</row>
    <row r="65" spans="1:13" x14ac:dyDescent="0.25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</row>
    <row r="66" spans="1:13" x14ac:dyDescent="0.25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</row>
    <row r="67" spans="1:13" x14ac:dyDescent="0.25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</row>
    <row r="68" spans="1:13" x14ac:dyDescent="0.25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</row>
    <row r="69" spans="1:13" x14ac:dyDescent="0.25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</row>
    <row r="70" spans="1:13" x14ac:dyDescent="0.25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</row>
    <row r="71" spans="1:13" x14ac:dyDescent="0.25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</row>
    <row r="72" spans="1:13" x14ac:dyDescent="0.25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</row>
    <row r="73" spans="1:13" x14ac:dyDescent="0.25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</row>
    <row r="74" spans="1:13" x14ac:dyDescent="0.25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</row>
    <row r="75" spans="1:13" x14ac:dyDescent="0.25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</row>
    <row r="76" spans="1:13" x14ac:dyDescent="0.25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</row>
    <row r="77" spans="1:13" x14ac:dyDescent="0.25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</row>
    <row r="78" spans="1:13" x14ac:dyDescent="0.25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</row>
    <row r="79" spans="1:13" x14ac:dyDescent="0.25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</row>
    <row r="80" spans="1:13" x14ac:dyDescent="0.25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</row>
    <row r="81" spans="1:13" x14ac:dyDescent="0.25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</row>
    <row r="82" spans="1:13" x14ac:dyDescent="0.25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</row>
    <row r="83" spans="1:13" x14ac:dyDescent="0.25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</row>
    <row r="84" spans="1:13" x14ac:dyDescent="0.25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</row>
    <row r="85" spans="1:13" x14ac:dyDescent="0.25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</row>
    <row r="86" spans="1:13" x14ac:dyDescent="0.25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</row>
    <row r="87" spans="1:13" x14ac:dyDescent="0.25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</row>
    <row r="88" spans="1:13" x14ac:dyDescent="0.25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</row>
    <row r="89" spans="1:13" x14ac:dyDescent="0.25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</row>
    <row r="90" spans="1:13" x14ac:dyDescent="0.25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</row>
    <row r="91" spans="1:13" x14ac:dyDescent="0.25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</row>
    <row r="92" spans="1:13" x14ac:dyDescent="0.25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</row>
    <row r="93" spans="1:13" x14ac:dyDescent="0.25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</row>
    <row r="94" spans="1:13" x14ac:dyDescent="0.25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</row>
    <row r="95" spans="1:13" x14ac:dyDescent="0.25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</row>
    <row r="96" spans="1:13" x14ac:dyDescent="0.25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</row>
    <row r="97" spans="1:13" x14ac:dyDescent="0.25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</row>
    <row r="98" spans="1:13" x14ac:dyDescent="0.25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</row>
    <row r="99" spans="1:13" x14ac:dyDescent="0.25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</row>
    <row r="100" spans="1:13" x14ac:dyDescent="0.25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</row>
    <row r="101" spans="1:13" x14ac:dyDescent="0.25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</row>
    <row r="102" spans="1:13" x14ac:dyDescent="0.25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</row>
    <row r="103" spans="1:13" x14ac:dyDescent="0.25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</row>
    <row r="104" spans="1:13" x14ac:dyDescent="0.25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</row>
    <row r="105" spans="1:13" x14ac:dyDescent="0.25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</row>
    <row r="106" spans="1:13" x14ac:dyDescent="0.25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</row>
    <row r="107" spans="1:13" x14ac:dyDescent="0.25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</row>
    <row r="108" spans="1:13" x14ac:dyDescent="0.25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</row>
    <row r="109" spans="1:13" x14ac:dyDescent="0.25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</row>
    <row r="110" spans="1:13" x14ac:dyDescent="0.25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</row>
    <row r="111" spans="1:13" x14ac:dyDescent="0.25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</row>
    <row r="112" spans="1:13" x14ac:dyDescent="0.25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</row>
    <row r="113" spans="1:13" x14ac:dyDescent="0.25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</row>
    <row r="114" spans="1:13" x14ac:dyDescent="0.25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</row>
    <row r="115" spans="1:13" x14ac:dyDescent="0.25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</row>
    <row r="116" spans="1:13" x14ac:dyDescent="0.25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</row>
    <row r="117" spans="1:13" x14ac:dyDescent="0.25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</row>
    <row r="118" spans="1:13" x14ac:dyDescent="0.25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</row>
    <row r="119" spans="1:13" x14ac:dyDescent="0.25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</row>
    <row r="120" spans="1:13" x14ac:dyDescent="0.25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</row>
    <row r="121" spans="1:13" x14ac:dyDescent="0.25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</row>
    <row r="122" spans="1:13" x14ac:dyDescent="0.25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</row>
    <row r="123" spans="1:13" x14ac:dyDescent="0.25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</row>
    <row r="124" spans="1:13" x14ac:dyDescent="0.25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</row>
    <row r="125" spans="1:13" x14ac:dyDescent="0.25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</row>
    <row r="126" spans="1:13" x14ac:dyDescent="0.25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</row>
    <row r="127" spans="1:13" x14ac:dyDescent="0.25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</row>
    <row r="128" spans="1:13" x14ac:dyDescent="0.25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</row>
    <row r="129" spans="1:13" x14ac:dyDescent="0.25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</row>
    <row r="130" spans="1:13" x14ac:dyDescent="0.25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</row>
    <row r="131" spans="1:13" x14ac:dyDescent="0.25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</row>
    <row r="132" spans="1:13" x14ac:dyDescent="0.25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</row>
    <row r="133" spans="1:13" x14ac:dyDescent="0.25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</row>
    <row r="134" spans="1:13" x14ac:dyDescent="0.25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</row>
    <row r="135" spans="1:13" x14ac:dyDescent="0.25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</row>
    <row r="136" spans="1:13" x14ac:dyDescent="0.25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</row>
    <row r="137" spans="1:13" x14ac:dyDescent="0.25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</row>
    <row r="138" spans="1:13" x14ac:dyDescent="0.25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</row>
    <row r="139" spans="1:13" x14ac:dyDescent="0.25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</row>
    <row r="140" spans="1:13" x14ac:dyDescent="0.25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</row>
    <row r="141" spans="1:13" x14ac:dyDescent="0.25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</row>
    <row r="142" spans="1:13" x14ac:dyDescent="0.25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</row>
    <row r="143" spans="1:13" x14ac:dyDescent="0.25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</row>
    <row r="144" spans="1:13" x14ac:dyDescent="0.25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</row>
    <row r="145" spans="1:13" x14ac:dyDescent="0.25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</row>
    <row r="146" spans="1:13" x14ac:dyDescent="0.25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</row>
    <row r="147" spans="1:13" x14ac:dyDescent="0.25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</row>
    <row r="148" spans="1:13" x14ac:dyDescent="0.25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</row>
    <row r="149" spans="1:13" x14ac:dyDescent="0.25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</row>
    <row r="150" spans="1:13" x14ac:dyDescent="0.25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</row>
    <row r="151" spans="1:13" x14ac:dyDescent="0.25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</row>
    <row r="152" spans="1:13" x14ac:dyDescent="0.25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</row>
    <row r="153" spans="1:13" x14ac:dyDescent="0.25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</row>
    <row r="154" spans="1:13" x14ac:dyDescent="0.25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</row>
    <row r="155" spans="1:13" x14ac:dyDescent="0.25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</row>
    <row r="156" spans="1:13" x14ac:dyDescent="0.25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</row>
    <row r="157" spans="1:13" x14ac:dyDescent="0.25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</row>
    <row r="158" spans="1:13" x14ac:dyDescent="0.25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</row>
    <row r="159" spans="1:13" x14ac:dyDescent="0.25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</row>
    <row r="160" spans="1:13" x14ac:dyDescent="0.25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</row>
    <row r="161" spans="1:13" x14ac:dyDescent="0.25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</row>
    <row r="162" spans="1:13" x14ac:dyDescent="0.25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</row>
    <row r="163" spans="1:13" x14ac:dyDescent="0.25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</row>
    <row r="164" spans="1:13" x14ac:dyDescent="0.25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</row>
    <row r="165" spans="1:13" x14ac:dyDescent="0.25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</row>
    <row r="166" spans="1:13" x14ac:dyDescent="0.25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</row>
    <row r="167" spans="1:13" x14ac:dyDescent="0.25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</row>
    <row r="168" spans="1:13" x14ac:dyDescent="0.25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</row>
    <row r="169" spans="1:13" x14ac:dyDescent="0.25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</row>
    <row r="170" spans="1:13" x14ac:dyDescent="0.25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</row>
    <row r="171" spans="1:13" x14ac:dyDescent="0.25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</row>
    <row r="172" spans="1:13" x14ac:dyDescent="0.25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</row>
    <row r="173" spans="1:13" x14ac:dyDescent="0.25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</row>
    <row r="174" spans="1:13" x14ac:dyDescent="0.25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</row>
    <row r="175" spans="1:13" x14ac:dyDescent="0.25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</row>
    <row r="176" spans="1:13" x14ac:dyDescent="0.25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</row>
    <row r="177" spans="1:13" x14ac:dyDescent="0.25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</row>
    <row r="178" spans="1:13" x14ac:dyDescent="0.25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</row>
    <row r="179" spans="1:13" x14ac:dyDescent="0.25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</row>
    <row r="180" spans="1:13" x14ac:dyDescent="0.25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</row>
    <row r="181" spans="1:13" x14ac:dyDescent="0.25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</row>
    <row r="182" spans="1:13" x14ac:dyDescent="0.25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</row>
    <row r="183" spans="1:13" x14ac:dyDescent="0.25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</row>
    <row r="184" spans="1:13" x14ac:dyDescent="0.25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</row>
    <row r="185" spans="1:13" x14ac:dyDescent="0.25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</row>
    <row r="186" spans="1:13" x14ac:dyDescent="0.25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</row>
    <row r="187" spans="1:13" x14ac:dyDescent="0.25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</row>
    <row r="188" spans="1:13" x14ac:dyDescent="0.25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</row>
    <row r="189" spans="1:13" x14ac:dyDescent="0.25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</row>
    <row r="190" spans="1:13" x14ac:dyDescent="0.25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</row>
    <row r="191" spans="1:13" x14ac:dyDescent="0.25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</row>
    <row r="192" spans="1:13" x14ac:dyDescent="0.25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</row>
    <row r="193" spans="1:13" x14ac:dyDescent="0.25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</row>
    <row r="194" spans="1:13" x14ac:dyDescent="0.25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</row>
    <row r="195" spans="1:13" x14ac:dyDescent="0.25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</row>
    <row r="196" spans="1:13" x14ac:dyDescent="0.25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</row>
    <row r="197" spans="1:13" x14ac:dyDescent="0.25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</row>
    <row r="198" spans="1:13" x14ac:dyDescent="0.25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</row>
    <row r="199" spans="1:13" x14ac:dyDescent="0.25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</row>
    <row r="200" spans="1:13" x14ac:dyDescent="0.25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</row>
    <row r="201" spans="1:13" x14ac:dyDescent="0.25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</row>
    <row r="202" spans="1:13" x14ac:dyDescent="0.25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</row>
    <row r="203" spans="1:13" x14ac:dyDescent="0.25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</row>
    <row r="204" spans="1:13" x14ac:dyDescent="0.25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</row>
    <row r="205" spans="1:13" x14ac:dyDescent="0.25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</row>
    <row r="206" spans="1:13" x14ac:dyDescent="0.25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</row>
    <row r="207" spans="1:13" x14ac:dyDescent="0.25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</row>
    <row r="208" spans="1:13" x14ac:dyDescent="0.25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</row>
    <row r="209" spans="1:13" x14ac:dyDescent="0.25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</row>
    <row r="210" spans="1:13" x14ac:dyDescent="0.25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</row>
    <row r="211" spans="1:13" x14ac:dyDescent="0.25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</row>
    <row r="212" spans="1:13" x14ac:dyDescent="0.25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</row>
    <row r="213" spans="1:13" x14ac:dyDescent="0.25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</row>
    <row r="214" spans="1:13" x14ac:dyDescent="0.25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</row>
    <row r="215" spans="1:13" x14ac:dyDescent="0.25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</row>
    <row r="216" spans="1:13" x14ac:dyDescent="0.25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</row>
    <row r="217" spans="1:13" x14ac:dyDescent="0.25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</row>
    <row r="218" spans="1:13" x14ac:dyDescent="0.25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</row>
    <row r="219" spans="1:13" x14ac:dyDescent="0.25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</row>
    <row r="220" spans="1:13" x14ac:dyDescent="0.25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</row>
    <row r="221" spans="1:13" x14ac:dyDescent="0.25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</row>
    <row r="222" spans="1:13" x14ac:dyDescent="0.25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</row>
    <row r="223" spans="1:13" x14ac:dyDescent="0.25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</row>
    <row r="224" spans="1:13" x14ac:dyDescent="0.25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</row>
    <row r="225" spans="1:13" x14ac:dyDescent="0.25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</row>
    <row r="226" spans="1:13" x14ac:dyDescent="0.25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</row>
    <row r="227" spans="1:13" x14ac:dyDescent="0.25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</row>
    <row r="228" spans="1:13" x14ac:dyDescent="0.25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</row>
    <row r="229" spans="1:13" x14ac:dyDescent="0.25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</row>
    <row r="230" spans="1:13" x14ac:dyDescent="0.25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</row>
    <row r="231" spans="1:13" x14ac:dyDescent="0.25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</row>
    <row r="232" spans="1:13" x14ac:dyDescent="0.25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</row>
    <row r="233" spans="1:13" x14ac:dyDescent="0.25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</row>
    <row r="234" spans="1:13" x14ac:dyDescent="0.25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</row>
    <row r="235" spans="1:13" x14ac:dyDescent="0.25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</row>
    <row r="236" spans="1:13" x14ac:dyDescent="0.25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</row>
    <row r="237" spans="1:13" x14ac:dyDescent="0.25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</row>
    <row r="238" spans="1:13" x14ac:dyDescent="0.25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</row>
    <row r="239" spans="1:13" x14ac:dyDescent="0.25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</row>
    <row r="240" spans="1:13" x14ac:dyDescent="0.25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</row>
    <row r="241" spans="1:13" x14ac:dyDescent="0.25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</row>
    <row r="242" spans="1:13" x14ac:dyDescent="0.25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</row>
    <row r="243" spans="1:13" x14ac:dyDescent="0.25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</row>
    <row r="244" spans="1:13" x14ac:dyDescent="0.25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</row>
    <row r="245" spans="1:13" x14ac:dyDescent="0.25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</row>
    <row r="246" spans="1:13" x14ac:dyDescent="0.25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</row>
    <row r="247" spans="1:13" x14ac:dyDescent="0.25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</row>
    <row r="248" spans="1:13" x14ac:dyDescent="0.25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</row>
    <row r="249" spans="1:13" x14ac:dyDescent="0.25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</row>
    <row r="250" spans="1:13" x14ac:dyDescent="0.25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</row>
    <row r="251" spans="1:13" x14ac:dyDescent="0.25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</row>
    <row r="252" spans="1:13" x14ac:dyDescent="0.25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</row>
    <row r="253" spans="1:13" x14ac:dyDescent="0.25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</row>
    <row r="254" spans="1:13" x14ac:dyDescent="0.25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</row>
    <row r="255" spans="1:13" x14ac:dyDescent="0.25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</row>
    <row r="256" spans="1:13" x14ac:dyDescent="0.25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</row>
    <row r="257" spans="1:13" x14ac:dyDescent="0.25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</row>
    <row r="258" spans="1:13" x14ac:dyDescent="0.25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</row>
    <row r="259" spans="1:13" x14ac:dyDescent="0.25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</row>
    <row r="260" spans="1:13" x14ac:dyDescent="0.25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</row>
    <row r="261" spans="1:13" x14ac:dyDescent="0.25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</row>
    <row r="262" spans="1:13" x14ac:dyDescent="0.25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</row>
    <row r="263" spans="1:13" x14ac:dyDescent="0.25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</row>
    <row r="264" spans="1:13" x14ac:dyDescent="0.25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</row>
    <row r="265" spans="1:13" x14ac:dyDescent="0.25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</row>
    <row r="266" spans="1:13" x14ac:dyDescent="0.25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</row>
    <row r="267" spans="1:13" x14ac:dyDescent="0.25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</row>
    <row r="268" spans="1:13" x14ac:dyDescent="0.25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</row>
    <row r="269" spans="1:13" x14ac:dyDescent="0.25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</row>
    <row r="270" spans="1:13" x14ac:dyDescent="0.25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</row>
    <row r="271" spans="1:13" x14ac:dyDescent="0.25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</row>
    <row r="272" spans="1:13" x14ac:dyDescent="0.25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</row>
    <row r="273" spans="1:13" x14ac:dyDescent="0.25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</row>
    <row r="274" spans="1:13" x14ac:dyDescent="0.25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</row>
    <row r="275" spans="1:13" x14ac:dyDescent="0.25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</row>
    <row r="276" spans="1:13" x14ac:dyDescent="0.25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</row>
    <row r="277" spans="1:13" x14ac:dyDescent="0.25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</row>
    <row r="278" spans="1:13" x14ac:dyDescent="0.25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</row>
    <row r="279" spans="1:13" x14ac:dyDescent="0.25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</row>
    <row r="280" spans="1:13" x14ac:dyDescent="0.25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</row>
    <row r="281" spans="1:13" x14ac:dyDescent="0.25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</row>
    <row r="282" spans="1:13" x14ac:dyDescent="0.25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</row>
    <row r="283" spans="1:13" x14ac:dyDescent="0.25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</row>
    <row r="284" spans="1:13" x14ac:dyDescent="0.25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</row>
    <row r="285" spans="1:13" x14ac:dyDescent="0.25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</row>
    <row r="286" spans="1:13" x14ac:dyDescent="0.25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</row>
    <row r="287" spans="1:13" x14ac:dyDescent="0.25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</row>
    <row r="288" spans="1:13" x14ac:dyDescent="0.25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</row>
    <row r="289" spans="1:13" x14ac:dyDescent="0.25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</row>
    <row r="290" spans="1:13" x14ac:dyDescent="0.25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</row>
    <row r="291" spans="1:13" x14ac:dyDescent="0.25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</row>
    <row r="292" spans="1:13" x14ac:dyDescent="0.25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</row>
    <row r="293" spans="1:13" x14ac:dyDescent="0.25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</row>
    <row r="294" spans="1:13" x14ac:dyDescent="0.25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</row>
    <row r="295" spans="1:13" x14ac:dyDescent="0.25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</row>
    <row r="296" spans="1:13" x14ac:dyDescent="0.25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</row>
    <row r="297" spans="1:13" x14ac:dyDescent="0.25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</row>
    <row r="298" spans="1:13" x14ac:dyDescent="0.25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</row>
    <row r="299" spans="1:13" x14ac:dyDescent="0.25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</row>
    <row r="300" spans="1:13" x14ac:dyDescent="0.25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</row>
    <row r="301" spans="1:13" x14ac:dyDescent="0.25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</row>
    <row r="302" spans="1:13" x14ac:dyDescent="0.25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</row>
    <row r="303" spans="1:13" x14ac:dyDescent="0.25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</row>
    <row r="304" spans="1:13" x14ac:dyDescent="0.25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</row>
    <row r="305" spans="1:13" x14ac:dyDescent="0.25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</row>
    <row r="306" spans="1:13" x14ac:dyDescent="0.25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</row>
    <row r="307" spans="1:13" x14ac:dyDescent="0.25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</row>
    <row r="308" spans="1:13" x14ac:dyDescent="0.25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</row>
    <row r="309" spans="1:13" x14ac:dyDescent="0.25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</row>
    <row r="310" spans="1:13" x14ac:dyDescent="0.25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</row>
    <row r="311" spans="1:13" x14ac:dyDescent="0.25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</row>
    <row r="312" spans="1:13" x14ac:dyDescent="0.25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</row>
    <row r="313" spans="1:13" x14ac:dyDescent="0.25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</row>
    <row r="314" spans="1:13" x14ac:dyDescent="0.25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</row>
    <row r="315" spans="1:13" x14ac:dyDescent="0.25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</row>
    <row r="316" spans="1:13" x14ac:dyDescent="0.25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</row>
    <row r="317" spans="1:13" x14ac:dyDescent="0.25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</row>
    <row r="318" spans="1:13" x14ac:dyDescent="0.25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</row>
    <row r="319" spans="1:13" x14ac:dyDescent="0.25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</row>
    <row r="320" spans="1:13" x14ac:dyDescent="0.25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</row>
    <row r="321" spans="1:13" x14ac:dyDescent="0.25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</row>
    <row r="322" spans="1:13" x14ac:dyDescent="0.25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</row>
    <row r="323" spans="1:13" x14ac:dyDescent="0.25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</row>
    <row r="324" spans="1:13" x14ac:dyDescent="0.25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</row>
    <row r="325" spans="1:13" x14ac:dyDescent="0.25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</row>
    <row r="326" spans="1:13" x14ac:dyDescent="0.25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</row>
    <row r="327" spans="1:13" x14ac:dyDescent="0.25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</row>
    <row r="328" spans="1:13" x14ac:dyDescent="0.25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</row>
    <row r="329" spans="1:13" x14ac:dyDescent="0.25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</row>
    <row r="330" spans="1:13" x14ac:dyDescent="0.25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</row>
    <row r="331" spans="1:13" x14ac:dyDescent="0.25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</row>
    <row r="332" spans="1:13" x14ac:dyDescent="0.25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</row>
    <row r="333" spans="1:13" x14ac:dyDescent="0.25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</row>
    <row r="334" spans="1:13" x14ac:dyDescent="0.25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</row>
    <row r="335" spans="1:13" x14ac:dyDescent="0.25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</row>
    <row r="336" spans="1:13" x14ac:dyDescent="0.25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</row>
    <row r="337" spans="1:13" x14ac:dyDescent="0.25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</row>
    <row r="338" spans="1:13" x14ac:dyDescent="0.25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</row>
    <row r="339" spans="1:13" x14ac:dyDescent="0.25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</row>
    <row r="340" spans="1:13" x14ac:dyDescent="0.25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</row>
    <row r="341" spans="1:13" x14ac:dyDescent="0.25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</row>
    <row r="342" spans="1:13" x14ac:dyDescent="0.25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</row>
    <row r="343" spans="1:13" x14ac:dyDescent="0.25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</row>
    <row r="344" spans="1:13" x14ac:dyDescent="0.25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</row>
    <row r="345" spans="1:13" x14ac:dyDescent="0.25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</row>
    <row r="346" spans="1:13" x14ac:dyDescent="0.25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</row>
    <row r="347" spans="1:13" x14ac:dyDescent="0.25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</row>
    <row r="348" spans="1:13" x14ac:dyDescent="0.25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</row>
    <row r="349" spans="1:13" x14ac:dyDescent="0.25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</row>
    <row r="350" spans="1:13" x14ac:dyDescent="0.25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</row>
    <row r="351" spans="1:13" x14ac:dyDescent="0.25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</row>
    <row r="352" spans="1:13" x14ac:dyDescent="0.25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</row>
    <row r="353" spans="1:13" x14ac:dyDescent="0.25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</row>
    <row r="354" spans="1:13" x14ac:dyDescent="0.25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</row>
    <row r="355" spans="1:13" x14ac:dyDescent="0.25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</row>
    <row r="356" spans="1:13" x14ac:dyDescent="0.25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</row>
    <row r="357" spans="1:13" x14ac:dyDescent="0.25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</row>
    <row r="358" spans="1:13" x14ac:dyDescent="0.25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</row>
    <row r="359" spans="1:13" x14ac:dyDescent="0.25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</row>
    <row r="360" spans="1:13" x14ac:dyDescent="0.25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</row>
    <row r="361" spans="1:13" x14ac:dyDescent="0.25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</row>
    <row r="362" spans="1:13" x14ac:dyDescent="0.25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</row>
    <row r="363" spans="1:13" x14ac:dyDescent="0.25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</row>
    <row r="364" spans="1:13" x14ac:dyDescent="0.25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</row>
    <row r="365" spans="1:13" x14ac:dyDescent="0.25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</row>
    <row r="366" spans="1:13" x14ac:dyDescent="0.25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</row>
    <row r="367" spans="1:13" x14ac:dyDescent="0.25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</row>
    <row r="368" spans="1:13" x14ac:dyDescent="0.25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</row>
    <row r="369" spans="1:13" x14ac:dyDescent="0.25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</row>
    <row r="370" spans="1:13" x14ac:dyDescent="0.25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</row>
    <row r="371" spans="1:13" x14ac:dyDescent="0.25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</row>
    <row r="372" spans="1:13" x14ac:dyDescent="0.25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</row>
    <row r="373" spans="1:13" x14ac:dyDescent="0.25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</row>
    <row r="374" spans="1:13" x14ac:dyDescent="0.25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</row>
    <row r="375" spans="1:13" x14ac:dyDescent="0.25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</row>
    <row r="376" spans="1:13" x14ac:dyDescent="0.25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</row>
    <row r="377" spans="1:13" x14ac:dyDescent="0.25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</row>
    <row r="378" spans="1:13" x14ac:dyDescent="0.25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</row>
    <row r="379" spans="1:13" x14ac:dyDescent="0.25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</row>
    <row r="380" spans="1:13" x14ac:dyDescent="0.25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</row>
    <row r="381" spans="1:13" x14ac:dyDescent="0.25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</row>
    <row r="382" spans="1:13" x14ac:dyDescent="0.25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</row>
    <row r="383" spans="1:13" x14ac:dyDescent="0.25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</row>
    <row r="384" spans="1:13" x14ac:dyDescent="0.25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</row>
    <row r="385" spans="1:13" x14ac:dyDescent="0.25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</row>
    <row r="386" spans="1:13" x14ac:dyDescent="0.25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</row>
    <row r="387" spans="1:13" x14ac:dyDescent="0.25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</row>
    <row r="388" spans="1:13" x14ac:dyDescent="0.25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</row>
    <row r="389" spans="1:13" x14ac:dyDescent="0.25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</row>
    <row r="390" spans="1:13" x14ac:dyDescent="0.25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</row>
    <row r="391" spans="1:13" x14ac:dyDescent="0.25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</row>
    <row r="392" spans="1:13" x14ac:dyDescent="0.25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</row>
    <row r="393" spans="1:13" x14ac:dyDescent="0.25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</row>
    <row r="394" spans="1:13" x14ac:dyDescent="0.25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</row>
    <row r="395" spans="1:13" x14ac:dyDescent="0.25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</row>
    <row r="396" spans="1:13" x14ac:dyDescent="0.25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</row>
    <row r="397" spans="1:13" x14ac:dyDescent="0.25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</row>
    <row r="398" spans="1:13" x14ac:dyDescent="0.25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</row>
    <row r="399" spans="1:13" x14ac:dyDescent="0.25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</row>
    <row r="400" spans="1:13" x14ac:dyDescent="0.25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</row>
    <row r="401" spans="1:13" x14ac:dyDescent="0.25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</row>
    <row r="402" spans="1:13" x14ac:dyDescent="0.25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</row>
    <row r="403" spans="1:13" x14ac:dyDescent="0.25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</row>
    <row r="404" spans="1:13" x14ac:dyDescent="0.25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</row>
    <row r="405" spans="1:13" x14ac:dyDescent="0.25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</row>
    <row r="406" spans="1:13" x14ac:dyDescent="0.25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</row>
    <row r="407" spans="1:13" x14ac:dyDescent="0.25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</row>
    <row r="408" spans="1:13" x14ac:dyDescent="0.25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</row>
    <row r="409" spans="1:13" x14ac:dyDescent="0.25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</row>
    <row r="410" spans="1:13" x14ac:dyDescent="0.25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</row>
    <row r="411" spans="1:13" x14ac:dyDescent="0.25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</row>
    <row r="412" spans="1:13" x14ac:dyDescent="0.25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</row>
    <row r="413" spans="1:13" x14ac:dyDescent="0.25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</row>
    <row r="414" spans="1:13" x14ac:dyDescent="0.25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</row>
    <row r="415" spans="1:13" x14ac:dyDescent="0.25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</row>
    <row r="416" spans="1:13" x14ac:dyDescent="0.25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</row>
    <row r="417" spans="1:13" x14ac:dyDescent="0.25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</row>
    <row r="418" spans="1:13" x14ac:dyDescent="0.25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</row>
    <row r="419" spans="1:13" x14ac:dyDescent="0.25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</row>
    <row r="420" spans="1:13" x14ac:dyDescent="0.25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</row>
    <row r="421" spans="1:13" x14ac:dyDescent="0.25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</row>
    <row r="422" spans="1:13" x14ac:dyDescent="0.25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</row>
    <row r="423" spans="1:13" x14ac:dyDescent="0.25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</row>
    <row r="424" spans="1:13" x14ac:dyDescent="0.25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</row>
    <row r="425" spans="1:13" x14ac:dyDescent="0.25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</row>
    <row r="426" spans="1:13" x14ac:dyDescent="0.25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</row>
    <row r="427" spans="1:13" x14ac:dyDescent="0.25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</row>
    <row r="428" spans="1:13" x14ac:dyDescent="0.25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</row>
    <row r="429" spans="1:13" x14ac:dyDescent="0.25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</row>
    <row r="430" spans="1:13" x14ac:dyDescent="0.25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</row>
    <row r="431" spans="1:13" x14ac:dyDescent="0.25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</row>
    <row r="432" spans="1:13" x14ac:dyDescent="0.25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</row>
    <row r="433" spans="1:13" x14ac:dyDescent="0.25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</row>
    <row r="434" spans="1:13" x14ac:dyDescent="0.25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</row>
    <row r="435" spans="1:13" x14ac:dyDescent="0.25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</row>
    <row r="436" spans="1:13" x14ac:dyDescent="0.25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</row>
    <row r="437" spans="1:13" x14ac:dyDescent="0.25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</row>
    <row r="438" spans="1:13" x14ac:dyDescent="0.25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</row>
    <row r="439" spans="1:13" x14ac:dyDescent="0.25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</row>
    <row r="440" spans="1:13" x14ac:dyDescent="0.25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</row>
    <row r="441" spans="1:13" x14ac:dyDescent="0.25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</row>
    <row r="442" spans="1:13" x14ac:dyDescent="0.25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</row>
    <row r="443" spans="1:13" x14ac:dyDescent="0.25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</row>
    <row r="444" spans="1:13" x14ac:dyDescent="0.25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</row>
    <row r="445" spans="1:13" x14ac:dyDescent="0.25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</row>
    <row r="446" spans="1:13" x14ac:dyDescent="0.25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</row>
    <row r="447" spans="1:13" x14ac:dyDescent="0.25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</row>
    <row r="448" spans="1:13" x14ac:dyDescent="0.25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</row>
    <row r="449" spans="1:13" x14ac:dyDescent="0.25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</row>
    <row r="450" spans="1:13" x14ac:dyDescent="0.25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</row>
    <row r="451" spans="1:13" x14ac:dyDescent="0.25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</row>
    <row r="452" spans="1:13" x14ac:dyDescent="0.25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</row>
    <row r="453" spans="1:13" x14ac:dyDescent="0.25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</row>
    <row r="454" spans="1:13" x14ac:dyDescent="0.25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</row>
    <row r="455" spans="1:13" x14ac:dyDescent="0.25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</row>
    <row r="456" spans="1:13" x14ac:dyDescent="0.25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</row>
    <row r="457" spans="1:13" x14ac:dyDescent="0.25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</row>
    <row r="458" spans="1:13" x14ac:dyDescent="0.25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</row>
    <row r="459" spans="1:13" x14ac:dyDescent="0.25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</row>
    <row r="460" spans="1:13" x14ac:dyDescent="0.25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</row>
    <row r="461" spans="1:13" x14ac:dyDescent="0.25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</row>
    <row r="462" spans="1:13" x14ac:dyDescent="0.25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</row>
    <row r="463" spans="1:13" x14ac:dyDescent="0.25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</row>
    <row r="464" spans="1:13" x14ac:dyDescent="0.25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</row>
    <row r="465" spans="1:13" x14ac:dyDescent="0.25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</row>
    <row r="466" spans="1:13" x14ac:dyDescent="0.25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</row>
    <row r="467" spans="1:13" x14ac:dyDescent="0.25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</row>
    <row r="468" spans="1:13" x14ac:dyDescent="0.25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</row>
    <row r="469" spans="1:13" x14ac:dyDescent="0.25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</row>
    <row r="470" spans="1:13" x14ac:dyDescent="0.25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</row>
    <row r="471" spans="1:13" x14ac:dyDescent="0.25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</row>
    <row r="472" spans="1:13" x14ac:dyDescent="0.25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</row>
    <row r="473" spans="1:13" x14ac:dyDescent="0.25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</row>
    <row r="474" spans="1:13" x14ac:dyDescent="0.25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</row>
    <row r="475" spans="1:13" x14ac:dyDescent="0.25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</row>
    <row r="476" spans="1:13" x14ac:dyDescent="0.25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</row>
    <row r="477" spans="1:13" x14ac:dyDescent="0.25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</row>
    <row r="478" spans="1:13" x14ac:dyDescent="0.25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</row>
    <row r="479" spans="1:13" x14ac:dyDescent="0.25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</row>
    <row r="480" spans="1:13" x14ac:dyDescent="0.25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</row>
    <row r="481" spans="1:13" x14ac:dyDescent="0.25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</row>
    <row r="482" spans="1:13" x14ac:dyDescent="0.25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</row>
    <row r="483" spans="1:13" x14ac:dyDescent="0.25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</row>
    <row r="484" spans="1:13" x14ac:dyDescent="0.25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</row>
    <row r="485" spans="1:13" x14ac:dyDescent="0.25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</row>
    <row r="486" spans="1:13" x14ac:dyDescent="0.25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</row>
    <row r="487" spans="1:13" x14ac:dyDescent="0.25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</row>
    <row r="488" spans="1:13" x14ac:dyDescent="0.25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</row>
    <row r="489" spans="1:13" x14ac:dyDescent="0.25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</row>
    <row r="490" spans="1:13" x14ac:dyDescent="0.25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</row>
    <row r="491" spans="1:13" x14ac:dyDescent="0.25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</row>
    <row r="492" spans="1:13" x14ac:dyDescent="0.25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</row>
    <row r="493" spans="1:13" x14ac:dyDescent="0.25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</row>
    <row r="494" spans="1:13" x14ac:dyDescent="0.25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</row>
    <row r="495" spans="1:13" x14ac:dyDescent="0.25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</row>
    <row r="496" spans="1:13" x14ac:dyDescent="0.25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</row>
    <row r="497" spans="1:13" x14ac:dyDescent="0.25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</row>
    <row r="498" spans="1:13" x14ac:dyDescent="0.25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</row>
    <row r="499" spans="1:13" x14ac:dyDescent="0.25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</row>
    <row r="500" spans="1:13" x14ac:dyDescent="0.25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</row>
    <row r="501" spans="1:13" x14ac:dyDescent="0.25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</row>
    <row r="502" spans="1:13" x14ac:dyDescent="0.25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</row>
    <row r="503" spans="1:13" x14ac:dyDescent="0.25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</row>
    <row r="504" spans="1:13" x14ac:dyDescent="0.25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</row>
    <row r="505" spans="1:13" x14ac:dyDescent="0.25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</row>
    <row r="506" spans="1:13" x14ac:dyDescent="0.25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</row>
    <row r="507" spans="1:13" x14ac:dyDescent="0.25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</row>
    <row r="508" spans="1:13" x14ac:dyDescent="0.25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</row>
    <row r="509" spans="1:13" x14ac:dyDescent="0.25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</row>
    <row r="510" spans="1:13" x14ac:dyDescent="0.25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</row>
    <row r="511" spans="1:13" x14ac:dyDescent="0.25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</row>
    <row r="512" spans="1:13" x14ac:dyDescent="0.25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</row>
    <row r="513" spans="1:13" x14ac:dyDescent="0.25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</row>
    <row r="514" spans="1:13" x14ac:dyDescent="0.25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</row>
    <row r="515" spans="1:13" x14ac:dyDescent="0.25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C77C8-884D-4A30-9B0F-D2D14D5385A7}">
  <dimension ref="A1:N515"/>
  <sheetViews>
    <sheetView workbookViewId="0">
      <selection activeCell="S532" sqref="S532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3.42578125" bestFit="1" customWidth="1"/>
    <col min="4" max="4" width="13.85546875" bestFit="1" customWidth="1"/>
    <col min="5" max="5" width="5.140625" bestFit="1" customWidth="1"/>
    <col min="6" max="6" width="6.85546875" bestFit="1" customWidth="1"/>
    <col min="7" max="7" width="6.7109375" bestFit="1" customWidth="1"/>
    <col min="8" max="8" width="8" bestFit="1" customWidth="1"/>
    <col min="9" max="9" width="7.140625" bestFit="1" customWidth="1"/>
    <col min="10" max="10" width="7.28515625" bestFit="1" customWidth="1"/>
    <col min="11" max="11" width="8.42578125" bestFit="1" customWidth="1"/>
    <col min="12" max="12" width="7.7109375" bestFit="1" customWidth="1"/>
    <col min="13" max="13" width="6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679</v>
      </c>
    </row>
    <row r="2" spans="1:14" hidden="1" x14ac:dyDescent="0.25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>
        <f>SUM(MAX(punkty_rekrutacyjne__2[[#This Row],[GHP]:[GJP]]),LARGE(punkty_rekrutacyjne__2[[#This Row],[GHP]:[GJP]],2),LARGE(punkty_rekrutacyjne__2[[#This Row],[GHP]:[GJP]],3))/3</f>
        <v>63.666666666666664</v>
      </c>
    </row>
    <row r="3" spans="1:14" hidden="1" x14ac:dyDescent="0.25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>
        <f>SUM(MAX(punkty_rekrutacyjne__2[[#This Row],[GHP]:[GJP]]),LARGE(punkty_rekrutacyjne__2[[#This Row],[GHP]:[GJP]],2),LARGE(punkty_rekrutacyjne__2[[#This Row],[GHP]:[GJP]],3))/3</f>
        <v>58.333333333333336</v>
      </c>
    </row>
    <row r="4" spans="1:14" hidden="1" x14ac:dyDescent="0.25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>
        <f>SUM(MAX(punkty_rekrutacyjne__2[[#This Row],[GHP]:[GJP]]),LARGE(punkty_rekrutacyjne__2[[#This Row],[GHP]:[GJP]],2),LARGE(punkty_rekrutacyjne__2[[#This Row],[GHP]:[GJP]],3))/3</f>
        <v>93.333333333333329</v>
      </c>
    </row>
    <row r="5" spans="1:14" x14ac:dyDescent="0.25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>
        <f>SUM(MAX(punkty_rekrutacyjne__2[[#This Row],[GHP]:[GJP]]),LARGE(punkty_rekrutacyjne__2[[#This Row],[GHP]:[GJP]],2),LARGE(punkty_rekrutacyjne__2[[#This Row],[GHP]:[GJP]],3))/3</f>
        <v>100</v>
      </c>
    </row>
    <row r="6" spans="1:14" hidden="1" x14ac:dyDescent="0.25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>
        <f>SUM(MAX(punkty_rekrutacyjne__2[[#This Row],[GHP]:[GJP]]),LARGE(punkty_rekrutacyjne__2[[#This Row],[GHP]:[GJP]],2),LARGE(punkty_rekrutacyjne__2[[#This Row],[GHP]:[GJP]],3))/3</f>
        <v>64</v>
      </c>
    </row>
    <row r="7" spans="1:14" hidden="1" x14ac:dyDescent="0.25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>
        <f>SUM(MAX(punkty_rekrutacyjne__2[[#This Row],[GHP]:[GJP]]),LARGE(punkty_rekrutacyjne__2[[#This Row],[GHP]:[GJP]],2),LARGE(punkty_rekrutacyjne__2[[#This Row],[GHP]:[GJP]],3))/3</f>
        <v>75.666666666666671</v>
      </c>
    </row>
    <row r="8" spans="1:14" hidden="1" x14ac:dyDescent="0.25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>
        <f>SUM(MAX(punkty_rekrutacyjne__2[[#This Row],[GHP]:[GJP]]),LARGE(punkty_rekrutacyjne__2[[#This Row],[GHP]:[GJP]],2),LARGE(punkty_rekrutacyjne__2[[#This Row],[GHP]:[GJP]],3))/3</f>
        <v>52.666666666666664</v>
      </c>
    </row>
    <row r="9" spans="1:14" hidden="1" x14ac:dyDescent="0.25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N9">
        <f>SUM(MAX(punkty_rekrutacyjne__2[[#This Row],[GHP]:[GJP]]),LARGE(punkty_rekrutacyjne__2[[#This Row],[GHP]:[GJP]],2),LARGE(punkty_rekrutacyjne__2[[#This Row],[GHP]:[GJP]],3))/3</f>
        <v>14.333333333333334</v>
      </c>
    </row>
    <row r="10" spans="1:14" hidden="1" x14ac:dyDescent="0.25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N10">
        <f>SUM(MAX(punkty_rekrutacyjne__2[[#This Row],[GHP]:[GJP]]),LARGE(punkty_rekrutacyjne__2[[#This Row],[GHP]:[GJP]],2),LARGE(punkty_rekrutacyjne__2[[#This Row],[GHP]:[GJP]],3))/3</f>
        <v>56</v>
      </c>
    </row>
    <row r="11" spans="1:14" hidden="1" x14ac:dyDescent="0.25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  <c r="N11">
        <f>SUM(MAX(punkty_rekrutacyjne__2[[#This Row],[GHP]:[GJP]]),LARGE(punkty_rekrutacyjne__2[[#This Row],[GHP]:[GJP]],2),LARGE(punkty_rekrutacyjne__2[[#This Row],[GHP]:[GJP]],3))/3</f>
        <v>62</v>
      </c>
    </row>
    <row r="12" spans="1:14" hidden="1" x14ac:dyDescent="0.25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N12">
        <f>SUM(MAX(punkty_rekrutacyjne__2[[#This Row],[GHP]:[GJP]]),LARGE(punkty_rekrutacyjne__2[[#This Row],[GHP]:[GJP]],2),LARGE(punkty_rekrutacyjne__2[[#This Row],[GHP]:[GJP]],3))/3</f>
        <v>78.666666666666671</v>
      </c>
    </row>
    <row r="13" spans="1:14" hidden="1" x14ac:dyDescent="0.25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N13">
        <f>SUM(MAX(punkty_rekrutacyjne__2[[#This Row],[GHP]:[GJP]]),LARGE(punkty_rekrutacyjne__2[[#This Row],[GHP]:[GJP]],2),LARGE(punkty_rekrutacyjne__2[[#This Row],[GHP]:[GJP]],3))/3</f>
        <v>68.333333333333329</v>
      </c>
    </row>
    <row r="14" spans="1:14" hidden="1" x14ac:dyDescent="0.25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N14">
        <f>SUM(MAX(punkty_rekrutacyjne__2[[#This Row],[GHP]:[GJP]]),LARGE(punkty_rekrutacyjne__2[[#This Row],[GHP]:[GJP]],2),LARGE(punkty_rekrutacyjne__2[[#This Row],[GHP]:[GJP]],3))/3</f>
        <v>63</v>
      </c>
    </row>
    <row r="15" spans="1:14" hidden="1" x14ac:dyDescent="0.25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N15">
        <f>SUM(MAX(punkty_rekrutacyjne__2[[#This Row],[GHP]:[GJP]]),LARGE(punkty_rekrutacyjne__2[[#This Row],[GHP]:[GJP]],2),LARGE(punkty_rekrutacyjne__2[[#This Row],[GHP]:[GJP]],3))/3</f>
        <v>46.333333333333336</v>
      </c>
    </row>
    <row r="16" spans="1:14" hidden="1" x14ac:dyDescent="0.25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N16">
        <f>SUM(MAX(punkty_rekrutacyjne__2[[#This Row],[GHP]:[GJP]]),LARGE(punkty_rekrutacyjne__2[[#This Row],[GHP]:[GJP]],2),LARGE(punkty_rekrutacyjne__2[[#This Row],[GHP]:[GJP]],3))/3</f>
        <v>74.666666666666671</v>
      </c>
    </row>
    <row r="17" spans="1:14" hidden="1" x14ac:dyDescent="0.25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>SUM(MAX(punkty_rekrutacyjne__2[[#This Row],[GHP]:[GJP]]),LARGE(punkty_rekrutacyjne__2[[#This Row],[GHP]:[GJP]],2),LARGE(punkty_rekrutacyjne__2[[#This Row],[GHP]:[GJP]],3))/3</f>
        <v>57.666666666666664</v>
      </c>
    </row>
    <row r="18" spans="1:14" hidden="1" x14ac:dyDescent="0.25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N18">
        <f>SUM(MAX(punkty_rekrutacyjne__2[[#This Row],[GHP]:[GJP]]),LARGE(punkty_rekrutacyjne__2[[#This Row],[GHP]:[GJP]],2),LARGE(punkty_rekrutacyjne__2[[#This Row],[GHP]:[GJP]],3))/3</f>
        <v>56</v>
      </c>
    </row>
    <row r="19" spans="1:14" hidden="1" x14ac:dyDescent="0.25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N19">
        <f>SUM(MAX(punkty_rekrutacyjne__2[[#This Row],[GHP]:[GJP]]),LARGE(punkty_rekrutacyjne__2[[#This Row],[GHP]:[GJP]],2),LARGE(punkty_rekrutacyjne__2[[#This Row],[GHP]:[GJP]],3))/3</f>
        <v>51</v>
      </c>
    </row>
    <row r="20" spans="1:14" hidden="1" x14ac:dyDescent="0.25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N20">
        <f>SUM(MAX(punkty_rekrutacyjne__2[[#This Row],[GHP]:[GJP]]),LARGE(punkty_rekrutacyjne__2[[#This Row],[GHP]:[GJP]],2),LARGE(punkty_rekrutacyjne__2[[#This Row],[GHP]:[GJP]],3))/3</f>
        <v>46.333333333333336</v>
      </c>
    </row>
    <row r="21" spans="1:14" hidden="1" x14ac:dyDescent="0.25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N21">
        <f>SUM(MAX(punkty_rekrutacyjne__2[[#This Row],[GHP]:[GJP]]),LARGE(punkty_rekrutacyjne__2[[#This Row],[GHP]:[GJP]],2),LARGE(punkty_rekrutacyjne__2[[#This Row],[GHP]:[GJP]],3))/3</f>
        <v>72</v>
      </c>
    </row>
    <row r="22" spans="1:14" hidden="1" x14ac:dyDescent="0.25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N22">
        <f>SUM(MAX(punkty_rekrutacyjne__2[[#This Row],[GHP]:[GJP]]),LARGE(punkty_rekrutacyjne__2[[#This Row],[GHP]:[GJP]],2),LARGE(punkty_rekrutacyjne__2[[#This Row],[GHP]:[GJP]],3))/3</f>
        <v>83.333333333333329</v>
      </c>
    </row>
    <row r="23" spans="1:14" x14ac:dyDescent="0.25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N23">
        <f>SUM(MAX(punkty_rekrutacyjne__2[[#This Row],[GHP]:[GJP]]),LARGE(punkty_rekrutacyjne__2[[#This Row],[GHP]:[GJP]],2),LARGE(punkty_rekrutacyjne__2[[#This Row],[GHP]:[GJP]],3))/3</f>
        <v>100</v>
      </c>
    </row>
    <row r="24" spans="1:14" hidden="1" x14ac:dyDescent="0.25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N24">
        <f>SUM(MAX(punkty_rekrutacyjne__2[[#This Row],[GHP]:[GJP]]),LARGE(punkty_rekrutacyjne__2[[#This Row],[GHP]:[GJP]],2),LARGE(punkty_rekrutacyjne__2[[#This Row],[GHP]:[GJP]],3))/3</f>
        <v>57.333333333333336</v>
      </c>
    </row>
    <row r="25" spans="1:14" hidden="1" x14ac:dyDescent="0.25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N25">
        <f>SUM(MAX(punkty_rekrutacyjne__2[[#This Row],[GHP]:[GJP]]),LARGE(punkty_rekrutacyjne__2[[#This Row],[GHP]:[GJP]],2),LARGE(punkty_rekrutacyjne__2[[#This Row],[GHP]:[GJP]],3))/3</f>
        <v>54.333333333333336</v>
      </c>
    </row>
    <row r="26" spans="1:14" hidden="1" x14ac:dyDescent="0.25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N26">
        <f>SUM(MAX(punkty_rekrutacyjne__2[[#This Row],[GHP]:[GJP]]),LARGE(punkty_rekrutacyjne__2[[#This Row],[GHP]:[GJP]],2),LARGE(punkty_rekrutacyjne__2[[#This Row],[GHP]:[GJP]],3))/3</f>
        <v>65.666666666666671</v>
      </c>
    </row>
    <row r="27" spans="1:14" hidden="1" x14ac:dyDescent="0.25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N27">
        <f>SUM(MAX(punkty_rekrutacyjne__2[[#This Row],[GHP]:[GJP]]),LARGE(punkty_rekrutacyjne__2[[#This Row],[GHP]:[GJP]],2),LARGE(punkty_rekrutacyjne__2[[#This Row],[GHP]:[GJP]],3))/3</f>
        <v>57</v>
      </c>
    </row>
    <row r="28" spans="1:14" hidden="1" x14ac:dyDescent="0.25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N28">
        <f>SUM(MAX(punkty_rekrutacyjne__2[[#This Row],[GHP]:[GJP]]),LARGE(punkty_rekrutacyjne__2[[#This Row],[GHP]:[GJP]],2),LARGE(punkty_rekrutacyjne__2[[#This Row],[GHP]:[GJP]],3))/3</f>
        <v>79</v>
      </c>
    </row>
    <row r="29" spans="1:14" hidden="1" x14ac:dyDescent="0.25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N29">
        <f>SUM(MAX(punkty_rekrutacyjne__2[[#This Row],[GHP]:[GJP]]),LARGE(punkty_rekrutacyjne__2[[#This Row],[GHP]:[GJP]],2),LARGE(punkty_rekrutacyjne__2[[#This Row],[GHP]:[GJP]],3))/3</f>
        <v>89.666666666666671</v>
      </c>
    </row>
    <row r="30" spans="1:14" hidden="1" x14ac:dyDescent="0.25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N30">
        <f>SUM(MAX(punkty_rekrutacyjne__2[[#This Row],[GHP]:[GJP]]),LARGE(punkty_rekrutacyjne__2[[#This Row],[GHP]:[GJP]],2),LARGE(punkty_rekrutacyjne__2[[#This Row],[GHP]:[GJP]],3))/3</f>
        <v>89</v>
      </c>
    </row>
    <row r="31" spans="1:14" hidden="1" x14ac:dyDescent="0.25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N31">
        <f>SUM(MAX(punkty_rekrutacyjne__2[[#This Row],[GHP]:[GJP]]),LARGE(punkty_rekrutacyjne__2[[#This Row],[GHP]:[GJP]],2),LARGE(punkty_rekrutacyjne__2[[#This Row],[GHP]:[GJP]],3))/3</f>
        <v>55.666666666666664</v>
      </c>
    </row>
    <row r="32" spans="1:14" hidden="1" x14ac:dyDescent="0.25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N32">
        <f>SUM(MAX(punkty_rekrutacyjne__2[[#This Row],[GHP]:[GJP]]),LARGE(punkty_rekrutacyjne__2[[#This Row],[GHP]:[GJP]],2),LARGE(punkty_rekrutacyjne__2[[#This Row],[GHP]:[GJP]],3))/3</f>
        <v>58.666666666666664</v>
      </c>
    </row>
    <row r="33" spans="1:14" hidden="1" x14ac:dyDescent="0.25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N33">
        <f>SUM(MAX(punkty_rekrutacyjne__2[[#This Row],[GHP]:[GJP]]),LARGE(punkty_rekrutacyjne__2[[#This Row],[GHP]:[GJP]],2),LARGE(punkty_rekrutacyjne__2[[#This Row],[GHP]:[GJP]],3))/3</f>
        <v>42</v>
      </c>
    </row>
    <row r="34" spans="1:14" hidden="1" x14ac:dyDescent="0.25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N34">
        <f>SUM(MAX(punkty_rekrutacyjne__2[[#This Row],[GHP]:[GJP]]),LARGE(punkty_rekrutacyjne__2[[#This Row],[GHP]:[GJP]],2),LARGE(punkty_rekrutacyjne__2[[#This Row],[GHP]:[GJP]],3))/3</f>
        <v>84.333333333333329</v>
      </c>
    </row>
    <row r="35" spans="1:14" hidden="1" x14ac:dyDescent="0.25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N35">
        <f>SUM(MAX(punkty_rekrutacyjne__2[[#This Row],[GHP]:[GJP]]),LARGE(punkty_rekrutacyjne__2[[#This Row],[GHP]:[GJP]],2),LARGE(punkty_rekrutacyjne__2[[#This Row],[GHP]:[GJP]],3))/3</f>
        <v>69</v>
      </c>
    </row>
    <row r="36" spans="1:14" hidden="1" x14ac:dyDescent="0.25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N36">
        <f>SUM(MAX(punkty_rekrutacyjne__2[[#This Row],[GHP]:[GJP]]),LARGE(punkty_rekrutacyjne__2[[#This Row],[GHP]:[GJP]],2),LARGE(punkty_rekrutacyjne__2[[#This Row],[GHP]:[GJP]],3))/3</f>
        <v>50.666666666666664</v>
      </c>
    </row>
    <row r="37" spans="1:14" hidden="1" x14ac:dyDescent="0.25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N37">
        <f>SUM(MAX(punkty_rekrutacyjne__2[[#This Row],[GHP]:[GJP]]),LARGE(punkty_rekrutacyjne__2[[#This Row],[GHP]:[GJP]],2),LARGE(punkty_rekrutacyjne__2[[#This Row],[GHP]:[GJP]],3))/3</f>
        <v>67.333333333333329</v>
      </c>
    </row>
    <row r="38" spans="1:14" hidden="1" x14ac:dyDescent="0.25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N38">
        <f>SUM(MAX(punkty_rekrutacyjne__2[[#This Row],[GHP]:[GJP]]),LARGE(punkty_rekrutacyjne__2[[#This Row],[GHP]:[GJP]],2),LARGE(punkty_rekrutacyjne__2[[#This Row],[GHP]:[GJP]],3))/3</f>
        <v>72.666666666666671</v>
      </c>
    </row>
    <row r="39" spans="1:14" hidden="1" x14ac:dyDescent="0.25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N39">
        <f>SUM(MAX(punkty_rekrutacyjne__2[[#This Row],[GHP]:[GJP]]),LARGE(punkty_rekrutacyjne__2[[#This Row],[GHP]:[GJP]],2),LARGE(punkty_rekrutacyjne__2[[#This Row],[GHP]:[GJP]],3))/3</f>
        <v>64.666666666666671</v>
      </c>
    </row>
    <row r="40" spans="1:14" hidden="1" x14ac:dyDescent="0.25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N40">
        <f>SUM(MAX(punkty_rekrutacyjne__2[[#This Row],[GHP]:[GJP]]),LARGE(punkty_rekrutacyjne__2[[#This Row],[GHP]:[GJP]],2),LARGE(punkty_rekrutacyjne__2[[#This Row],[GHP]:[GJP]],3))/3</f>
        <v>48.666666666666664</v>
      </c>
    </row>
    <row r="41" spans="1:14" hidden="1" x14ac:dyDescent="0.25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N41">
        <f>SUM(MAX(punkty_rekrutacyjne__2[[#This Row],[GHP]:[GJP]]),LARGE(punkty_rekrutacyjne__2[[#This Row],[GHP]:[GJP]],2),LARGE(punkty_rekrutacyjne__2[[#This Row],[GHP]:[GJP]],3))/3</f>
        <v>64.333333333333329</v>
      </c>
    </row>
    <row r="42" spans="1:14" hidden="1" x14ac:dyDescent="0.25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N42">
        <f>SUM(MAX(punkty_rekrutacyjne__2[[#This Row],[GHP]:[GJP]]),LARGE(punkty_rekrutacyjne__2[[#This Row],[GHP]:[GJP]],2),LARGE(punkty_rekrutacyjne__2[[#This Row],[GHP]:[GJP]],3))/3</f>
        <v>84.666666666666671</v>
      </c>
    </row>
    <row r="43" spans="1:14" hidden="1" x14ac:dyDescent="0.25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N43">
        <f>SUM(MAX(punkty_rekrutacyjne__2[[#This Row],[GHP]:[GJP]]),LARGE(punkty_rekrutacyjne__2[[#This Row],[GHP]:[GJP]],2),LARGE(punkty_rekrutacyjne__2[[#This Row],[GHP]:[GJP]],3))/3</f>
        <v>62</v>
      </c>
    </row>
    <row r="44" spans="1:14" hidden="1" x14ac:dyDescent="0.25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N44">
        <f>SUM(MAX(punkty_rekrutacyjne__2[[#This Row],[GHP]:[GJP]]),LARGE(punkty_rekrutacyjne__2[[#This Row],[GHP]:[GJP]],2),LARGE(punkty_rekrutacyjne__2[[#This Row],[GHP]:[GJP]],3))/3</f>
        <v>55</v>
      </c>
    </row>
    <row r="45" spans="1:14" hidden="1" x14ac:dyDescent="0.25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N45">
        <f>SUM(MAX(punkty_rekrutacyjne__2[[#This Row],[GHP]:[GJP]]),LARGE(punkty_rekrutacyjne__2[[#This Row],[GHP]:[GJP]],2),LARGE(punkty_rekrutacyjne__2[[#This Row],[GHP]:[GJP]],3))/3</f>
        <v>83.333333333333329</v>
      </c>
    </row>
    <row r="46" spans="1:14" hidden="1" x14ac:dyDescent="0.25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N46">
        <f>SUM(MAX(punkty_rekrutacyjne__2[[#This Row],[GHP]:[GJP]]),LARGE(punkty_rekrutacyjne__2[[#This Row],[GHP]:[GJP]],2),LARGE(punkty_rekrutacyjne__2[[#This Row],[GHP]:[GJP]],3))/3</f>
        <v>51.333333333333336</v>
      </c>
    </row>
    <row r="47" spans="1:14" hidden="1" x14ac:dyDescent="0.25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N47">
        <f>SUM(MAX(punkty_rekrutacyjne__2[[#This Row],[GHP]:[GJP]]),LARGE(punkty_rekrutacyjne__2[[#This Row],[GHP]:[GJP]],2),LARGE(punkty_rekrutacyjne__2[[#This Row],[GHP]:[GJP]],3))/3</f>
        <v>49</v>
      </c>
    </row>
    <row r="48" spans="1:14" hidden="1" x14ac:dyDescent="0.25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N48">
        <f>SUM(MAX(punkty_rekrutacyjne__2[[#This Row],[GHP]:[GJP]]),LARGE(punkty_rekrutacyjne__2[[#This Row],[GHP]:[GJP]],2),LARGE(punkty_rekrutacyjne__2[[#This Row],[GHP]:[GJP]],3))/3</f>
        <v>60.333333333333336</v>
      </c>
    </row>
    <row r="49" spans="1:14" hidden="1" x14ac:dyDescent="0.25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N49">
        <f>SUM(MAX(punkty_rekrutacyjne__2[[#This Row],[GHP]:[GJP]]),LARGE(punkty_rekrutacyjne__2[[#This Row],[GHP]:[GJP]],2),LARGE(punkty_rekrutacyjne__2[[#This Row],[GHP]:[GJP]],3))/3</f>
        <v>80.666666666666671</v>
      </c>
    </row>
    <row r="50" spans="1:14" hidden="1" x14ac:dyDescent="0.25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N50">
        <f>SUM(MAX(punkty_rekrutacyjne__2[[#This Row],[GHP]:[GJP]]),LARGE(punkty_rekrutacyjne__2[[#This Row],[GHP]:[GJP]],2),LARGE(punkty_rekrutacyjne__2[[#This Row],[GHP]:[GJP]],3))/3</f>
        <v>65</v>
      </c>
    </row>
    <row r="51" spans="1:14" hidden="1" x14ac:dyDescent="0.25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N51">
        <f>SUM(MAX(punkty_rekrutacyjne__2[[#This Row],[GHP]:[GJP]]),LARGE(punkty_rekrutacyjne__2[[#This Row],[GHP]:[GJP]],2),LARGE(punkty_rekrutacyjne__2[[#This Row],[GHP]:[GJP]],3))/3</f>
        <v>70.666666666666671</v>
      </c>
    </row>
    <row r="52" spans="1:14" hidden="1" x14ac:dyDescent="0.25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N52">
        <f>SUM(MAX(punkty_rekrutacyjne__2[[#This Row],[GHP]:[GJP]]),LARGE(punkty_rekrutacyjne__2[[#This Row],[GHP]:[GJP]],2),LARGE(punkty_rekrutacyjne__2[[#This Row],[GHP]:[GJP]],3))/3</f>
        <v>72.666666666666671</v>
      </c>
    </row>
    <row r="53" spans="1:14" hidden="1" x14ac:dyDescent="0.25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N53">
        <f>SUM(MAX(punkty_rekrutacyjne__2[[#This Row],[GHP]:[GJP]]),LARGE(punkty_rekrutacyjne__2[[#This Row],[GHP]:[GJP]],2),LARGE(punkty_rekrutacyjne__2[[#This Row],[GHP]:[GJP]],3))/3</f>
        <v>86.333333333333329</v>
      </c>
    </row>
    <row r="54" spans="1:14" hidden="1" x14ac:dyDescent="0.25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N54">
        <f>SUM(MAX(punkty_rekrutacyjne__2[[#This Row],[GHP]:[GJP]]),LARGE(punkty_rekrutacyjne__2[[#This Row],[GHP]:[GJP]],2),LARGE(punkty_rekrutacyjne__2[[#This Row],[GHP]:[GJP]],3))/3</f>
        <v>55.333333333333336</v>
      </c>
    </row>
    <row r="55" spans="1:14" hidden="1" x14ac:dyDescent="0.25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N55">
        <f>SUM(MAX(punkty_rekrutacyjne__2[[#This Row],[GHP]:[GJP]]),LARGE(punkty_rekrutacyjne__2[[#This Row],[GHP]:[GJP]],2),LARGE(punkty_rekrutacyjne__2[[#This Row],[GHP]:[GJP]],3))/3</f>
        <v>87.333333333333329</v>
      </c>
    </row>
    <row r="56" spans="1:14" hidden="1" x14ac:dyDescent="0.25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N56">
        <f>SUM(MAX(punkty_rekrutacyjne__2[[#This Row],[GHP]:[GJP]]),LARGE(punkty_rekrutacyjne__2[[#This Row],[GHP]:[GJP]],2),LARGE(punkty_rekrutacyjne__2[[#This Row],[GHP]:[GJP]],3))/3</f>
        <v>82</v>
      </c>
    </row>
    <row r="57" spans="1:14" hidden="1" x14ac:dyDescent="0.25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N57">
        <f>SUM(MAX(punkty_rekrutacyjne__2[[#This Row],[GHP]:[GJP]]),LARGE(punkty_rekrutacyjne__2[[#This Row],[GHP]:[GJP]],2),LARGE(punkty_rekrutacyjne__2[[#This Row],[GHP]:[GJP]],3))/3</f>
        <v>82.333333333333329</v>
      </c>
    </row>
    <row r="58" spans="1:14" hidden="1" x14ac:dyDescent="0.25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N58">
        <f>SUM(MAX(punkty_rekrutacyjne__2[[#This Row],[GHP]:[GJP]]),LARGE(punkty_rekrutacyjne__2[[#This Row],[GHP]:[GJP]],2),LARGE(punkty_rekrutacyjne__2[[#This Row],[GHP]:[GJP]],3))/3</f>
        <v>52.333333333333336</v>
      </c>
    </row>
    <row r="59" spans="1:14" hidden="1" x14ac:dyDescent="0.25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N59">
        <f>SUM(MAX(punkty_rekrutacyjne__2[[#This Row],[GHP]:[GJP]]),LARGE(punkty_rekrutacyjne__2[[#This Row],[GHP]:[GJP]],2),LARGE(punkty_rekrutacyjne__2[[#This Row],[GHP]:[GJP]],3))/3</f>
        <v>82.333333333333329</v>
      </c>
    </row>
    <row r="60" spans="1:14" hidden="1" x14ac:dyDescent="0.25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N60">
        <f>SUM(MAX(punkty_rekrutacyjne__2[[#This Row],[GHP]:[GJP]]),LARGE(punkty_rekrutacyjne__2[[#This Row],[GHP]:[GJP]],2),LARGE(punkty_rekrutacyjne__2[[#This Row],[GHP]:[GJP]],3))/3</f>
        <v>56.666666666666664</v>
      </c>
    </row>
    <row r="61" spans="1:14" hidden="1" x14ac:dyDescent="0.25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N61">
        <f>SUM(MAX(punkty_rekrutacyjne__2[[#This Row],[GHP]:[GJP]]),LARGE(punkty_rekrutacyjne__2[[#This Row],[GHP]:[GJP]],2),LARGE(punkty_rekrutacyjne__2[[#This Row],[GHP]:[GJP]],3))/3</f>
        <v>97.333333333333329</v>
      </c>
    </row>
    <row r="62" spans="1:14" hidden="1" x14ac:dyDescent="0.25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N62">
        <f>SUM(MAX(punkty_rekrutacyjne__2[[#This Row],[GHP]:[GJP]]),LARGE(punkty_rekrutacyjne__2[[#This Row],[GHP]:[GJP]],2),LARGE(punkty_rekrutacyjne__2[[#This Row],[GHP]:[GJP]],3))/3</f>
        <v>75.666666666666671</v>
      </c>
    </row>
    <row r="63" spans="1:14" hidden="1" x14ac:dyDescent="0.25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N63">
        <f>SUM(MAX(punkty_rekrutacyjne__2[[#This Row],[GHP]:[GJP]]),LARGE(punkty_rekrutacyjne__2[[#This Row],[GHP]:[GJP]],2),LARGE(punkty_rekrutacyjne__2[[#This Row],[GHP]:[GJP]],3))/3</f>
        <v>44.666666666666664</v>
      </c>
    </row>
    <row r="64" spans="1:14" hidden="1" x14ac:dyDescent="0.25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N64">
        <f>SUM(MAX(punkty_rekrutacyjne__2[[#This Row],[GHP]:[GJP]]),LARGE(punkty_rekrutacyjne__2[[#This Row],[GHP]:[GJP]],2),LARGE(punkty_rekrutacyjne__2[[#This Row],[GHP]:[GJP]],3))/3</f>
        <v>90.666666666666671</v>
      </c>
    </row>
    <row r="65" spans="1:14" hidden="1" x14ac:dyDescent="0.25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N65">
        <f>SUM(MAX(punkty_rekrutacyjne__2[[#This Row],[GHP]:[GJP]]),LARGE(punkty_rekrutacyjne__2[[#This Row],[GHP]:[GJP]],2),LARGE(punkty_rekrutacyjne__2[[#This Row],[GHP]:[GJP]],3))/3</f>
        <v>75</v>
      </c>
    </row>
    <row r="66" spans="1:14" hidden="1" x14ac:dyDescent="0.25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N66">
        <f>SUM(MAX(punkty_rekrutacyjne__2[[#This Row],[GHP]:[GJP]]),LARGE(punkty_rekrutacyjne__2[[#This Row],[GHP]:[GJP]],2),LARGE(punkty_rekrutacyjne__2[[#This Row],[GHP]:[GJP]],3))/3</f>
        <v>67</v>
      </c>
    </row>
    <row r="67" spans="1:14" hidden="1" x14ac:dyDescent="0.25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N67">
        <f>SUM(MAX(punkty_rekrutacyjne__2[[#This Row],[GHP]:[GJP]]),LARGE(punkty_rekrutacyjne__2[[#This Row],[GHP]:[GJP]],2),LARGE(punkty_rekrutacyjne__2[[#This Row],[GHP]:[GJP]],3))/3</f>
        <v>81.333333333333329</v>
      </c>
    </row>
    <row r="68" spans="1:14" hidden="1" x14ac:dyDescent="0.25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N68">
        <f>SUM(MAX(punkty_rekrutacyjne__2[[#This Row],[GHP]:[GJP]]),LARGE(punkty_rekrutacyjne__2[[#This Row],[GHP]:[GJP]],2),LARGE(punkty_rekrutacyjne__2[[#This Row],[GHP]:[GJP]],3))/3</f>
        <v>50.333333333333336</v>
      </c>
    </row>
    <row r="69" spans="1:14" hidden="1" x14ac:dyDescent="0.25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N69">
        <f>SUM(MAX(punkty_rekrutacyjne__2[[#This Row],[GHP]:[GJP]]),LARGE(punkty_rekrutacyjne__2[[#This Row],[GHP]:[GJP]],2),LARGE(punkty_rekrutacyjne__2[[#This Row],[GHP]:[GJP]],3))/3</f>
        <v>61.333333333333336</v>
      </c>
    </row>
    <row r="70" spans="1:14" hidden="1" x14ac:dyDescent="0.25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N70">
        <f>SUM(MAX(punkty_rekrutacyjne__2[[#This Row],[GHP]:[GJP]]),LARGE(punkty_rekrutacyjne__2[[#This Row],[GHP]:[GJP]],2),LARGE(punkty_rekrutacyjne__2[[#This Row],[GHP]:[GJP]],3))/3</f>
        <v>76.333333333333329</v>
      </c>
    </row>
    <row r="71" spans="1:14" hidden="1" x14ac:dyDescent="0.25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N71">
        <f>SUM(MAX(punkty_rekrutacyjne__2[[#This Row],[GHP]:[GJP]]),LARGE(punkty_rekrutacyjne__2[[#This Row],[GHP]:[GJP]],2),LARGE(punkty_rekrutacyjne__2[[#This Row],[GHP]:[GJP]],3))/3</f>
        <v>42.333333333333336</v>
      </c>
    </row>
    <row r="72" spans="1:14" hidden="1" x14ac:dyDescent="0.25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N72">
        <f>SUM(MAX(punkty_rekrutacyjne__2[[#This Row],[GHP]:[GJP]]),LARGE(punkty_rekrutacyjne__2[[#This Row],[GHP]:[GJP]],2),LARGE(punkty_rekrutacyjne__2[[#This Row],[GHP]:[GJP]],3))/3</f>
        <v>68.333333333333329</v>
      </c>
    </row>
    <row r="73" spans="1:14" hidden="1" x14ac:dyDescent="0.25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N73">
        <f>SUM(MAX(punkty_rekrutacyjne__2[[#This Row],[GHP]:[GJP]]),LARGE(punkty_rekrutacyjne__2[[#This Row],[GHP]:[GJP]],2),LARGE(punkty_rekrutacyjne__2[[#This Row],[GHP]:[GJP]],3))/3</f>
        <v>63</v>
      </c>
    </row>
    <row r="74" spans="1:14" hidden="1" x14ac:dyDescent="0.25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N74">
        <f>SUM(MAX(punkty_rekrutacyjne__2[[#This Row],[GHP]:[GJP]]),LARGE(punkty_rekrutacyjne__2[[#This Row],[GHP]:[GJP]],2),LARGE(punkty_rekrutacyjne__2[[#This Row],[GHP]:[GJP]],3))/3</f>
        <v>92</v>
      </c>
    </row>
    <row r="75" spans="1:14" hidden="1" x14ac:dyDescent="0.25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N75">
        <f>SUM(MAX(punkty_rekrutacyjne__2[[#This Row],[GHP]:[GJP]]),LARGE(punkty_rekrutacyjne__2[[#This Row],[GHP]:[GJP]],2),LARGE(punkty_rekrutacyjne__2[[#This Row],[GHP]:[GJP]],3))/3</f>
        <v>87</v>
      </c>
    </row>
    <row r="76" spans="1:14" hidden="1" x14ac:dyDescent="0.25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N76">
        <f>SUM(MAX(punkty_rekrutacyjne__2[[#This Row],[GHP]:[GJP]]),LARGE(punkty_rekrutacyjne__2[[#This Row],[GHP]:[GJP]],2),LARGE(punkty_rekrutacyjne__2[[#This Row],[GHP]:[GJP]],3))/3</f>
        <v>43</v>
      </c>
    </row>
    <row r="77" spans="1:14" hidden="1" x14ac:dyDescent="0.25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N77">
        <f>SUM(MAX(punkty_rekrutacyjne__2[[#This Row],[GHP]:[GJP]]),LARGE(punkty_rekrutacyjne__2[[#This Row],[GHP]:[GJP]],2),LARGE(punkty_rekrutacyjne__2[[#This Row],[GHP]:[GJP]],3))/3</f>
        <v>57.666666666666664</v>
      </c>
    </row>
    <row r="78" spans="1:14" hidden="1" x14ac:dyDescent="0.25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N78">
        <f>SUM(MAX(punkty_rekrutacyjne__2[[#This Row],[GHP]:[GJP]]),LARGE(punkty_rekrutacyjne__2[[#This Row],[GHP]:[GJP]],2),LARGE(punkty_rekrutacyjne__2[[#This Row],[GHP]:[GJP]],3))/3</f>
        <v>49.666666666666664</v>
      </c>
    </row>
    <row r="79" spans="1:14" hidden="1" x14ac:dyDescent="0.25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N79">
        <f>SUM(MAX(punkty_rekrutacyjne__2[[#This Row],[GHP]:[GJP]]),LARGE(punkty_rekrutacyjne__2[[#This Row],[GHP]:[GJP]],2),LARGE(punkty_rekrutacyjne__2[[#This Row],[GHP]:[GJP]],3))/3</f>
        <v>59</v>
      </c>
    </row>
    <row r="80" spans="1:14" hidden="1" x14ac:dyDescent="0.25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N80">
        <f>SUM(MAX(punkty_rekrutacyjne__2[[#This Row],[GHP]:[GJP]]),LARGE(punkty_rekrutacyjne__2[[#This Row],[GHP]:[GJP]],2),LARGE(punkty_rekrutacyjne__2[[#This Row],[GHP]:[GJP]],3))/3</f>
        <v>77</v>
      </c>
    </row>
    <row r="81" spans="1:14" hidden="1" x14ac:dyDescent="0.25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N81">
        <f>SUM(MAX(punkty_rekrutacyjne__2[[#This Row],[GHP]:[GJP]]),LARGE(punkty_rekrutacyjne__2[[#This Row],[GHP]:[GJP]],2),LARGE(punkty_rekrutacyjne__2[[#This Row],[GHP]:[GJP]],3))/3</f>
        <v>49.333333333333336</v>
      </c>
    </row>
    <row r="82" spans="1:14" hidden="1" x14ac:dyDescent="0.25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  <c r="N82">
        <f>SUM(MAX(punkty_rekrutacyjne__2[[#This Row],[GHP]:[GJP]]),LARGE(punkty_rekrutacyjne__2[[#This Row],[GHP]:[GJP]],2),LARGE(punkty_rekrutacyjne__2[[#This Row],[GHP]:[GJP]],3))/3</f>
        <v>53.666666666666664</v>
      </c>
    </row>
    <row r="83" spans="1:14" hidden="1" x14ac:dyDescent="0.25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N83">
        <f>SUM(MAX(punkty_rekrutacyjne__2[[#This Row],[GHP]:[GJP]]),LARGE(punkty_rekrutacyjne__2[[#This Row],[GHP]:[GJP]],2),LARGE(punkty_rekrutacyjne__2[[#This Row],[GHP]:[GJP]],3))/3</f>
        <v>82.666666666666671</v>
      </c>
    </row>
    <row r="84" spans="1:14" hidden="1" x14ac:dyDescent="0.25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N84">
        <f>SUM(MAX(punkty_rekrutacyjne__2[[#This Row],[GHP]:[GJP]]),LARGE(punkty_rekrutacyjne__2[[#This Row],[GHP]:[GJP]],2),LARGE(punkty_rekrutacyjne__2[[#This Row],[GHP]:[GJP]],3))/3</f>
        <v>86</v>
      </c>
    </row>
    <row r="85" spans="1:14" hidden="1" x14ac:dyDescent="0.25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N85">
        <f>SUM(MAX(punkty_rekrutacyjne__2[[#This Row],[GHP]:[GJP]]),LARGE(punkty_rekrutacyjne__2[[#This Row],[GHP]:[GJP]],2),LARGE(punkty_rekrutacyjne__2[[#This Row],[GHP]:[GJP]],3))/3</f>
        <v>77.333333333333329</v>
      </c>
    </row>
    <row r="86" spans="1:14" x14ac:dyDescent="0.25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N86">
        <f>SUM(MAX(punkty_rekrutacyjne__2[[#This Row],[GHP]:[GJP]]),LARGE(punkty_rekrutacyjne__2[[#This Row],[GHP]:[GJP]],2),LARGE(punkty_rekrutacyjne__2[[#This Row],[GHP]:[GJP]],3))/3</f>
        <v>100</v>
      </c>
    </row>
    <row r="87" spans="1:14" hidden="1" x14ac:dyDescent="0.25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N87">
        <f>SUM(MAX(punkty_rekrutacyjne__2[[#This Row],[GHP]:[GJP]]),LARGE(punkty_rekrutacyjne__2[[#This Row],[GHP]:[GJP]],2),LARGE(punkty_rekrutacyjne__2[[#This Row],[GHP]:[GJP]],3))/3</f>
        <v>39.333333333333336</v>
      </c>
    </row>
    <row r="88" spans="1:14" hidden="1" x14ac:dyDescent="0.25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N88">
        <f>SUM(MAX(punkty_rekrutacyjne__2[[#This Row],[GHP]:[GJP]]),LARGE(punkty_rekrutacyjne__2[[#This Row],[GHP]:[GJP]],2),LARGE(punkty_rekrutacyjne__2[[#This Row],[GHP]:[GJP]],3))/3</f>
        <v>56</v>
      </c>
    </row>
    <row r="89" spans="1:14" hidden="1" x14ac:dyDescent="0.25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N89">
        <f>SUM(MAX(punkty_rekrutacyjne__2[[#This Row],[GHP]:[GJP]]),LARGE(punkty_rekrutacyjne__2[[#This Row],[GHP]:[GJP]],2),LARGE(punkty_rekrutacyjne__2[[#This Row],[GHP]:[GJP]],3))/3</f>
        <v>77.666666666666671</v>
      </c>
    </row>
    <row r="90" spans="1:14" hidden="1" x14ac:dyDescent="0.25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N90">
        <f>SUM(MAX(punkty_rekrutacyjne__2[[#This Row],[GHP]:[GJP]]),LARGE(punkty_rekrutacyjne__2[[#This Row],[GHP]:[GJP]],2),LARGE(punkty_rekrutacyjne__2[[#This Row],[GHP]:[GJP]],3))/3</f>
        <v>63</v>
      </c>
    </row>
    <row r="91" spans="1:14" x14ac:dyDescent="0.25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N91">
        <f>SUM(MAX(punkty_rekrutacyjne__2[[#This Row],[GHP]:[GJP]]),LARGE(punkty_rekrutacyjne__2[[#This Row],[GHP]:[GJP]],2),LARGE(punkty_rekrutacyjne__2[[#This Row],[GHP]:[GJP]],3))/3</f>
        <v>100</v>
      </c>
    </row>
    <row r="92" spans="1:14" hidden="1" x14ac:dyDescent="0.25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N92">
        <f>SUM(MAX(punkty_rekrutacyjne__2[[#This Row],[GHP]:[GJP]]),LARGE(punkty_rekrutacyjne__2[[#This Row],[GHP]:[GJP]],2),LARGE(punkty_rekrutacyjne__2[[#This Row],[GHP]:[GJP]],3))/3</f>
        <v>55.666666666666664</v>
      </c>
    </row>
    <row r="93" spans="1:14" hidden="1" x14ac:dyDescent="0.25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N93">
        <f>SUM(MAX(punkty_rekrutacyjne__2[[#This Row],[GHP]:[GJP]]),LARGE(punkty_rekrutacyjne__2[[#This Row],[GHP]:[GJP]],2),LARGE(punkty_rekrutacyjne__2[[#This Row],[GHP]:[GJP]],3))/3</f>
        <v>56</v>
      </c>
    </row>
    <row r="94" spans="1:14" hidden="1" x14ac:dyDescent="0.25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N94">
        <f>SUM(MAX(punkty_rekrutacyjne__2[[#This Row],[GHP]:[GJP]]),LARGE(punkty_rekrutacyjne__2[[#This Row],[GHP]:[GJP]],2),LARGE(punkty_rekrutacyjne__2[[#This Row],[GHP]:[GJP]],3))/3</f>
        <v>49.666666666666664</v>
      </c>
    </row>
    <row r="95" spans="1:14" hidden="1" x14ac:dyDescent="0.25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N95">
        <f>SUM(MAX(punkty_rekrutacyjne__2[[#This Row],[GHP]:[GJP]]),LARGE(punkty_rekrutacyjne__2[[#This Row],[GHP]:[GJP]],2),LARGE(punkty_rekrutacyjne__2[[#This Row],[GHP]:[GJP]],3))/3</f>
        <v>64.666666666666671</v>
      </c>
    </row>
    <row r="96" spans="1:14" hidden="1" x14ac:dyDescent="0.25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N96">
        <f>SUM(MAX(punkty_rekrutacyjne__2[[#This Row],[GHP]:[GJP]]),LARGE(punkty_rekrutacyjne__2[[#This Row],[GHP]:[GJP]],2),LARGE(punkty_rekrutacyjne__2[[#This Row],[GHP]:[GJP]],3))/3</f>
        <v>70.333333333333329</v>
      </c>
    </row>
    <row r="97" spans="1:14" hidden="1" x14ac:dyDescent="0.25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N97">
        <f>SUM(MAX(punkty_rekrutacyjne__2[[#This Row],[GHP]:[GJP]]),LARGE(punkty_rekrutacyjne__2[[#This Row],[GHP]:[GJP]],2),LARGE(punkty_rekrutacyjne__2[[#This Row],[GHP]:[GJP]],3))/3</f>
        <v>71.666666666666671</v>
      </c>
    </row>
    <row r="98" spans="1:14" hidden="1" x14ac:dyDescent="0.25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N98">
        <f>SUM(MAX(punkty_rekrutacyjne__2[[#This Row],[GHP]:[GJP]]),LARGE(punkty_rekrutacyjne__2[[#This Row],[GHP]:[GJP]],2),LARGE(punkty_rekrutacyjne__2[[#This Row],[GHP]:[GJP]],3))/3</f>
        <v>67</v>
      </c>
    </row>
    <row r="99" spans="1:14" hidden="1" x14ac:dyDescent="0.25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N99">
        <f>SUM(MAX(punkty_rekrutacyjne__2[[#This Row],[GHP]:[GJP]]),LARGE(punkty_rekrutacyjne__2[[#This Row],[GHP]:[GJP]],2),LARGE(punkty_rekrutacyjne__2[[#This Row],[GHP]:[GJP]],3))/3</f>
        <v>59</v>
      </c>
    </row>
    <row r="100" spans="1:14" hidden="1" x14ac:dyDescent="0.25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N100">
        <f>SUM(MAX(punkty_rekrutacyjne__2[[#This Row],[GHP]:[GJP]]),LARGE(punkty_rekrutacyjne__2[[#This Row],[GHP]:[GJP]],2),LARGE(punkty_rekrutacyjne__2[[#This Row],[GHP]:[GJP]],3))/3</f>
        <v>46.666666666666664</v>
      </c>
    </row>
    <row r="101" spans="1:14" hidden="1" x14ac:dyDescent="0.25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N101">
        <f>SUM(MAX(punkty_rekrutacyjne__2[[#This Row],[GHP]:[GJP]]),LARGE(punkty_rekrutacyjne__2[[#This Row],[GHP]:[GJP]],2),LARGE(punkty_rekrutacyjne__2[[#This Row],[GHP]:[GJP]],3))/3</f>
        <v>62.333333333333336</v>
      </c>
    </row>
    <row r="102" spans="1:14" hidden="1" x14ac:dyDescent="0.25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N102">
        <f>SUM(MAX(punkty_rekrutacyjne__2[[#This Row],[GHP]:[GJP]]),LARGE(punkty_rekrutacyjne__2[[#This Row],[GHP]:[GJP]],2),LARGE(punkty_rekrutacyjne__2[[#This Row],[GHP]:[GJP]],3))/3</f>
        <v>54</v>
      </c>
    </row>
    <row r="103" spans="1:14" hidden="1" x14ac:dyDescent="0.25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N103">
        <f>SUM(MAX(punkty_rekrutacyjne__2[[#This Row],[GHP]:[GJP]]),LARGE(punkty_rekrutacyjne__2[[#This Row],[GHP]:[GJP]],2),LARGE(punkty_rekrutacyjne__2[[#This Row],[GHP]:[GJP]],3))/3</f>
        <v>64.333333333333329</v>
      </c>
    </row>
    <row r="104" spans="1:14" hidden="1" x14ac:dyDescent="0.25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N104">
        <f>SUM(MAX(punkty_rekrutacyjne__2[[#This Row],[GHP]:[GJP]]),LARGE(punkty_rekrutacyjne__2[[#This Row],[GHP]:[GJP]],2),LARGE(punkty_rekrutacyjne__2[[#This Row],[GHP]:[GJP]],3))/3</f>
        <v>58</v>
      </c>
    </row>
    <row r="105" spans="1:14" hidden="1" x14ac:dyDescent="0.25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N105">
        <f>SUM(MAX(punkty_rekrutacyjne__2[[#This Row],[GHP]:[GJP]]),LARGE(punkty_rekrutacyjne__2[[#This Row],[GHP]:[GJP]],2),LARGE(punkty_rekrutacyjne__2[[#This Row],[GHP]:[GJP]],3))/3</f>
        <v>77</v>
      </c>
    </row>
    <row r="106" spans="1:14" hidden="1" x14ac:dyDescent="0.25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N106">
        <f>SUM(MAX(punkty_rekrutacyjne__2[[#This Row],[GHP]:[GJP]]),LARGE(punkty_rekrutacyjne__2[[#This Row],[GHP]:[GJP]],2),LARGE(punkty_rekrutacyjne__2[[#This Row],[GHP]:[GJP]],3))/3</f>
        <v>50.666666666666664</v>
      </c>
    </row>
    <row r="107" spans="1:14" hidden="1" x14ac:dyDescent="0.25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N107">
        <f>SUM(MAX(punkty_rekrutacyjne__2[[#This Row],[GHP]:[GJP]]),LARGE(punkty_rekrutacyjne__2[[#This Row],[GHP]:[GJP]],2),LARGE(punkty_rekrutacyjne__2[[#This Row],[GHP]:[GJP]],3))/3</f>
        <v>59.333333333333336</v>
      </c>
    </row>
    <row r="108" spans="1:14" hidden="1" x14ac:dyDescent="0.25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N108">
        <f>SUM(MAX(punkty_rekrutacyjne__2[[#This Row],[GHP]:[GJP]]),LARGE(punkty_rekrutacyjne__2[[#This Row],[GHP]:[GJP]],2),LARGE(punkty_rekrutacyjne__2[[#This Row],[GHP]:[GJP]],3))/3</f>
        <v>67.666666666666671</v>
      </c>
    </row>
    <row r="109" spans="1:14" hidden="1" x14ac:dyDescent="0.25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N109">
        <f>SUM(MAX(punkty_rekrutacyjne__2[[#This Row],[GHP]:[GJP]]),LARGE(punkty_rekrutacyjne__2[[#This Row],[GHP]:[GJP]],2),LARGE(punkty_rekrutacyjne__2[[#This Row],[GHP]:[GJP]],3))/3</f>
        <v>81</v>
      </c>
    </row>
    <row r="110" spans="1:14" hidden="1" x14ac:dyDescent="0.25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N110">
        <f>SUM(MAX(punkty_rekrutacyjne__2[[#This Row],[GHP]:[GJP]]),LARGE(punkty_rekrutacyjne__2[[#This Row],[GHP]:[GJP]],2),LARGE(punkty_rekrutacyjne__2[[#This Row],[GHP]:[GJP]],3))/3</f>
        <v>84.666666666666671</v>
      </c>
    </row>
    <row r="111" spans="1:14" hidden="1" x14ac:dyDescent="0.25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N111">
        <f>SUM(MAX(punkty_rekrutacyjne__2[[#This Row],[GHP]:[GJP]]),LARGE(punkty_rekrutacyjne__2[[#This Row],[GHP]:[GJP]],2),LARGE(punkty_rekrutacyjne__2[[#This Row],[GHP]:[GJP]],3))/3</f>
        <v>59</v>
      </c>
    </row>
    <row r="112" spans="1:14" hidden="1" x14ac:dyDescent="0.25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N112">
        <f>SUM(MAX(punkty_rekrutacyjne__2[[#This Row],[GHP]:[GJP]]),LARGE(punkty_rekrutacyjne__2[[#This Row],[GHP]:[GJP]],2),LARGE(punkty_rekrutacyjne__2[[#This Row],[GHP]:[GJP]],3))/3</f>
        <v>74.666666666666671</v>
      </c>
    </row>
    <row r="113" spans="1:14" hidden="1" x14ac:dyDescent="0.25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N113">
        <f>SUM(MAX(punkty_rekrutacyjne__2[[#This Row],[GHP]:[GJP]]),LARGE(punkty_rekrutacyjne__2[[#This Row],[GHP]:[GJP]],2),LARGE(punkty_rekrutacyjne__2[[#This Row],[GHP]:[GJP]],3))/3</f>
        <v>66.333333333333329</v>
      </c>
    </row>
    <row r="114" spans="1:14" hidden="1" x14ac:dyDescent="0.25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N114">
        <f>SUM(MAX(punkty_rekrutacyjne__2[[#This Row],[GHP]:[GJP]]),LARGE(punkty_rekrutacyjne__2[[#This Row],[GHP]:[GJP]],2),LARGE(punkty_rekrutacyjne__2[[#This Row],[GHP]:[GJP]],3))/3</f>
        <v>37</v>
      </c>
    </row>
    <row r="115" spans="1:14" hidden="1" x14ac:dyDescent="0.25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N115">
        <f>SUM(MAX(punkty_rekrutacyjne__2[[#This Row],[GHP]:[GJP]]),LARGE(punkty_rekrutacyjne__2[[#This Row],[GHP]:[GJP]],2),LARGE(punkty_rekrutacyjne__2[[#This Row],[GHP]:[GJP]],3))/3</f>
        <v>48</v>
      </c>
    </row>
    <row r="116" spans="1:14" hidden="1" x14ac:dyDescent="0.25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N116">
        <f>SUM(MAX(punkty_rekrutacyjne__2[[#This Row],[GHP]:[GJP]]),LARGE(punkty_rekrutacyjne__2[[#This Row],[GHP]:[GJP]],2),LARGE(punkty_rekrutacyjne__2[[#This Row],[GHP]:[GJP]],3))/3</f>
        <v>71.333333333333329</v>
      </c>
    </row>
    <row r="117" spans="1:14" hidden="1" x14ac:dyDescent="0.25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N117">
        <f>SUM(MAX(punkty_rekrutacyjne__2[[#This Row],[GHP]:[GJP]]),LARGE(punkty_rekrutacyjne__2[[#This Row],[GHP]:[GJP]],2),LARGE(punkty_rekrutacyjne__2[[#This Row],[GHP]:[GJP]],3))/3</f>
        <v>65.333333333333329</v>
      </c>
    </row>
    <row r="118" spans="1:14" hidden="1" x14ac:dyDescent="0.25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N118">
        <f>SUM(MAX(punkty_rekrutacyjne__2[[#This Row],[GHP]:[GJP]]),LARGE(punkty_rekrutacyjne__2[[#This Row],[GHP]:[GJP]],2),LARGE(punkty_rekrutacyjne__2[[#This Row],[GHP]:[GJP]],3))/3</f>
        <v>89.333333333333329</v>
      </c>
    </row>
    <row r="119" spans="1:14" hidden="1" x14ac:dyDescent="0.25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N119">
        <f>SUM(MAX(punkty_rekrutacyjne__2[[#This Row],[GHP]:[GJP]]),LARGE(punkty_rekrutacyjne__2[[#This Row],[GHP]:[GJP]],2),LARGE(punkty_rekrutacyjne__2[[#This Row],[GHP]:[GJP]],3))/3</f>
        <v>61.333333333333336</v>
      </c>
    </row>
    <row r="120" spans="1:14" hidden="1" x14ac:dyDescent="0.25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N120">
        <f>SUM(MAX(punkty_rekrutacyjne__2[[#This Row],[GHP]:[GJP]]),LARGE(punkty_rekrutacyjne__2[[#This Row],[GHP]:[GJP]],2),LARGE(punkty_rekrutacyjne__2[[#This Row],[GHP]:[GJP]],3))/3</f>
        <v>61.333333333333336</v>
      </c>
    </row>
    <row r="121" spans="1:14" hidden="1" x14ac:dyDescent="0.25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N121">
        <f>SUM(MAX(punkty_rekrutacyjne__2[[#This Row],[GHP]:[GJP]]),LARGE(punkty_rekrutacyjne__2[[#This Row],[GHP]:[GJP]],2),LARGE(punkty_rekrutacyjne__2[[#This Row],[GHP]:[GJP]],3))/3</f>
        <v>74.666666666666671</v>
      </c>
    </row>
    <row r="122" spans="1:14" hidden="1" x14ac:dyDescent="0.25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N122">
        <f>SUM(MAX(punkty_rekrutacyjne__2[[#This Row],[GHP]:[GJP]]),LARGE(punkty_rekrutacyjne__2[[#This Row],[GHP]:[GJP]],2),LARGE(punkty_rekrutacyjne__2[[#This Row],[GHP]:[GJP]],3))/3</f>
        <v>53.666666666666664</v>
      </c>
    </row>
    <row r="123" spans="1:14" hidden="1" x14ac:dyDescent="0.25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N123">
        <f>SUM(MAX(punkty_rekrutacyjne__2[[#This Row],[GHP]:[GJP]]),LARGE(punkty_rekrutacyjne__2[[#This Row],[GHP]:[GJP]],2),LARGE(punkty_rekrutacyjne__2[[#This Row],[GHP]:[GJP]],3))/3</f>
        <v>89</v>
      </c>
    </row>
    <row r="124" spans="1:14" hidden="1" x14ac:dyDescent="0.25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N124">
        <f>SUM(MAX(punkty_rekrutacyjne__2[[#This Row],[GHP]:[GJP]]),LARGE(punkty_rekrutacyjne__2[[#This Row],[GHP]:[GJP]],2),LARGE(punkty_rekrutacyjne__2[[#This Row],[GHP]:[GJP]],3))/3</f>
        <v>54.666666666666664</v>
      </c>
    </row>
    <row r="125" spans="1:14" hidden="1" x14ac:dyDescent="0.25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N125">
        <f>SUM(MAX(punkty_rekrutacyjne__2[[#This Row],[GHP]:[GJP]]),LARGE(punkty_rekrutacyjne__2[[#This Row],[GHP]:[GJP]],2),LARGE(punkty_rekrutacyjne__2[[#This Row],[GHP]:[GJP]],3))/3</f>
        <v>72.666666666666671</v>
      </c>
    </row>
    <row r="126" spans="1:14" hidden="1" x14ac:dyDescent="0.25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N126">
        <f>SUM(MAX(punkty_rekrutacyjne__2[[#This Row],[GHP]:[GJP]]),LARGE(punkty_rekrutacyjne__2[[#This Row],[GHP]:[GJP]],2),LARGE(punkty_rekrutacyjne__2[[#This Row],[GHP]:[GJP]],3))/3</f>
        <v>55.333333333333336</v>
      </c>
    </row>
    <row r="127" spans="1:14" hidden="1" x14ac:dyDescent="0.25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N127">
        <f>SUM(MAX(punkty_rekrutacyjne__2[[#This Row],[GHP]:[GJP]]),LARGE(punkty_rekrutacyjne__2[[#This Row],[GHP]:[GJP]],2),LARGE(punkty_rekrutacyjne__2[[#This Row],[GHP]:[GJP]],3))/3</f>
        <v>43.333333333333336</v>
      </c>
    </row>
    <row r="128" spans="1:14" hidden="1" x14ac:dyDescent="0.25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N128">
        <f>SUM(MAX(punkty_rekrutacyjne__2[[#This Row],[GHP]:[GJP]]),LARGE(punkty_rekrutacyjne__2[[#This Row],[GHP]:[GJP]],2),LARGE(punkty_rekrutacyjne__2[[#This Row],[GHP]:[GJP]],3))/3</f>
        <v>83.666666666666671</v>
      </c>
    </row>
    <row r="129" spans="1:14" hidden="1" x14ac:dyDescent="0.25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N129">
        <f>SUM(MAX(punkty_rekrutacyjne__2[[#This Row],[GHP]:[GJP]]),LARGE(punkty_rekrutacyjne__2[[#This Row],[GHP]:[GJP]],2),LARGE(punkty_rekrutacyjne__2[[#This Row],[GHP]:[GJP]],3))/3</f>
        <v>53.333333333333336</v>
      </c>
    </row>
    <row r="130" spans="1:14" hidden="1" x14ac:dyDescent="0.25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N130">
        <f>SUM(MAX(punkty_rekrutacyjne__2[[#This Row],[GHP]:[GJP]]),LARGE(punkty_rekrutacyjne__2[[#This Row],[GHP]:[GJP]],2),LARGE(punkty_rekrutacyjne__2[[#This Row],[GHP]:[GJP]],3))/3</f>
        <v>65</v>
      </c>
    </row>
    <row r="131" spans="1:14" hidden="1" x14ac:dyDescent="0.25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N131">
        <f>SUM(MAX(punkty_rekrutacyjne__2[[#This Row],[GHP]:[GJP]]),LARGE(punkty_rekrutacyjne__2[[#This Row],[GHP]:[GJP]],2),LARGE(punkty_rekrutacyjne__2[[#This Row],[GHP]:[GJP]],3))/3</f>
        <v>59.666666666666664</v>
      </c>
    </row>
    <row r="132" spans="1:14" hidden="1" x14ac:dyDescent="0.25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N132">
        <f>SUM(MAX(punkty_rekrutacyjne__2[[#This Row],[GHP]:[GJP]]),LARGE(punkty_rekrutacyjne__2[[#This Row],[GHP]:[GJP]],2),LARGE(punkty_rekrutacyjne__2[[#This Row],[GHP]:[GJP]],3))/3</f>
        <v>64.666666666666671</v>
      </c>
    </row>
    <row r="133" spans="1:14" hidden="1" x14ac:dyDescent="0.25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N133">
        <f>SUM(MAX(punkty_rekrutacyjne__2[[#This Row],[GHP]:[GJP]]),LARGE(punkty_rekrutacyjne__2[[#This Row],[GHP]:[GJP]],2),LARGE(punkty_rekrutacyjne__2[[#This Row],[GHP]:[GJP]],3))/3</f>
        <v>81.333333333333329</v>
      </c>
    </row>
    <row r="134" spans="1:14" hidden="1" x14ac:dyDescent="0.25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N134">
        <f>SUM(MAX(punkty_rekrutacyjne__2[[#This Row],[GHP]:[GJP]]),LARGE(punkty_rekrutacyjne__2[[#This Row],[GHP]:[GJP]],2),LARGE(punkty_rekrutacyjne__2[[#This Row],[GHP]:[GJP]],3))/3</f>
        <v>80.666666666666671</v>
      </c>
    </row>
    <row r="135" spans="1:14" hidden="1" x14ac:dyDescent="0.25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N135">
        <f>SUM(MAX(punkty_rekrutacyjne__2[[#This Row],[GHP]:[GJP]]),LARGE(punkty_rekrutacyjne__2[[#This Row],[GHP]:[GJP]],2),LARGE(punkty_rekrutacyjne__2[[#This Row],[GHP]:[GJP]],3))/3</f>
        <v>71</v>
      </c>
    </row>
    <row r="136" spans="1:14" hidden="1" x14ac:dyDescent="0.25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N136">
        <f>SUM(MAX(punkty_rekrutacyjne__2[[#This Row],[GHP]:[GJP]]),LARGE(punkty_rekrutacyjne__2[[#This Row],[GHP]:[GJP]],2),LARGE(punkty_rekrutacyjne__2[[#This Row],[GHP]:[GJP]],3))/3</f>
        <v>46.666666666666664</v>
      </c>
    </row>
    <row r="137" spans="1:14" hidden="1" x14ac:dyDescent="0.25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N137">
        <f>SUM(MAX(punkty_rekrutacyjne__2[[#This Row],[GHP]:[GJP]]),LARGE(punkty_rekrutacyjne__2[[#This Row],[GHP]:[GJP]],2),LARGE(punkty_rekrutacyjne__2[[#This Row],[GHP]:[GJP]],3))/3</f>
        <v>81.666666666666671</v>
      </c>
    </row>
    <row r="138" spans="1:14" hidden="1" x14ac:dyDescent="0.25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N138">
        <f>SUM(MAX(punkty_rekrutacyjne__2[[#This Row],[GHP]:[GJP]]),LARGE(punkty_rekrutacyjne__2[[#This Row],[GHP]:[GJP]],2),LARGE(punkty_rekrutacyjne__2[[#This Row],[GHP]:[GJP]],3))/3</f>
        <v>62</v>
      </c>
    </row>
    <row r="139" spans="1:14" hidden="1" x14ac:dyDescent="0.25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N139">
        <f>SUM(MAX(punkty_rekrutacyjne__2[[#This Row],[GHP]:[GJP]]),LARGE(punkty_rekrutacyjne__2[[#This Row],[GHP]:[GJP]],2),LARGE(punkty_rekrutacyjne__2[[#This Row],[GHP]:[GJP]],3))/3</f>
        <v>53.333333333333336</v>
      </c>
    </row>
    <row r="140" spans="1:14" hidden="1" x14ac:dyDescent="0.25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N140">
        <f>SUM(MAX(punkty_rekrutacyjne__2[[#This Row],[GHP]:[GJP]]),LARGE(punkty_rekrutacyjne__2[[#This Row],[GHP]:[GJP]],2),LARGE(punkty_rekrutacyjne__2[[#This Row],[GHP]:[GJP]],3))/3</f>
        <v>57.333333333333336</v>
      </c>
    </row>
    <row r="141" spans="1:14" hidden="1" x14ac:dyDescent="0.25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N141">
        <f>SUM(MAX(punkty_rekrutacyjne__2[[#This Row],[GHP]:[GJP]]),LARGE(punkty_rekrutacyjne__2[[#This Row],[GHP]:[GJP]],2),LARGE(punkty_rekrutacyjne__2[[#This Row],[GHP]:[GJP]],3))/3</f>
        <v>84.666666666666671</v>
      </c>
    </row>
    <row r="142" spans="1:14" hidden="1" x14ac:dyDescent="0.25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N142">
        <f>SUM(MAX(punkty_rekrutacyjne__2[[#This Row],[GHP]:[GJP]]),LARGE(punkty_rekrutacyjne__2[[#This Row],[GHP]:[GJP]],2),LARGE(punkty_rekrutacyjne__2[[#This Row],[GHP]:[GJP]],3))/3</f>
        <v>63.666666666666664</v>
      </c>
    </row>
    <row r="143" spans="1:14" hidden="1" x14ac:dyDescent="0.25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N143">
        <f>SUM(MAX(punkty_rekrutacyjne__2[[#This Row],[GHP]:[GJP]]),LARGE(punkty_rekrutacyjne__2[[#This Row],[GHP]:[GJP]],2),LARGE(punkty_rekrutacyjne__2[[#This Row],[GHP]:[GJP]],3))/3</f>
        <v>57.666666666666664</v>
      </c>
    </row>
    <row r="144" spans="1:14" hidden="1" x14ac:dyDescent="0.25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N144">
        <f>SUM(MAX(punkty_rekrutacyjne__2[[#This Row],[GHP]:[GJP]]),LARGE(punkty_rekrutacyjne__2[[#This Row],[GHP]:[GJP]],2),LARGE(punkty_rekrutacyjne__2[[#This Row],[GHP]:[GJP]],3))/3</f>
        <v>71.666666666666671</v>
      </c>
    </row>
    <row r="145" spans="1:14" hidden="1" x14ac:dyDescent="0.25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N145">
        <f>SUM(MAX(punkty_rekrutacyjne__2[[#This Row],[GHP]:[GJP]]),LARGE(punkty_rekrutacyjne__2[[#This Row],[GHP]:[GJP]],2),LARGE(punkty_rekrutacyjne__2[[#This Row],[GHP]:[GJP]],3))/3</f>
        <v>70.333333333333329</v>
      </c>
    </row>
    <row r="146" spans="1:14" hidden="1" x14ac:dyDescent="0.25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N146">
        <f>SUM(MAX(punkty_rekrutacyjne__2[[#This Row],[GHP]:[GJP]]),LARGE(punkty_rekrutacyjne__2[[#This Row],[GHP]:[GJP]],2),LARGE(punkty_rekrutacyjne__2[[#This Row],[GHP]:[GJP]],3))/3</f>
        <v>51.333333333333336</v>
      </c>
    </row>
    <row r="147" spans="1:14" hidden="1" x14ac:dyDescent="0.25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N147">
        <f>SUM(MAX(punkty_rekrutacyjne__2[[#This Row],[GHP]:[GJP]]),LARGE(punkty_rekrutacyjne__2[[#This Row],[GHP]:[GJP]],2),LARGE(punkty_rekrutacyjne__2[[#This Row],[GHP]:[GJP]],3))/3</f>
        <v>69</v>
      </c>
    </row>
    <row r="148" spans="1:14" hidden="1" x14ac:dyDescent="0.25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N148">
        <f>SUM(MAX(punkty_rekrutacyjne__2[[#This Row],[GHP]:[GJP]]),LARGE(punkty_rekrutacyjne__2[[#This Row],[GHP]:[GJP]],2),LARGE(punkty_rekrutacyjne__2[[#This Row],[GHP]:[GJP]],3))/3</f>
        <v>91</v>
      </c>
    </row>
    <row r="149" spans="1:14" hidden="1" x14ac:dyDescent="0.25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N149">
        <f>SUM(MAX(punkty_rekrutacyjne__2[[#This Row],[GHP]:[GJP]]),LARGE(punkty_rekrutacyjne__2[[#This Row],[GHP]:[GJP]],2),LARGE(punkty_rekrutacyjne__2[[#This Row],[GHP]:[GJP]],3))/3</f>
        <v>71</v>
      </c>
    </row>
    <row r="150" spans="1:14" hidden="1" x14ac:dyDescent="0.25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N150">
        <f>SUM(MAX(punkty_rekrutacyjne__2[[#This Row],[GHP]:[GJP]]),LARGE(punkty_rekrutacyjne__2[[#This Row],[GHP]:[GJP]],2),LARGE(punkty_rekrutacyjne__2[[#This Row],[GHP]:[GJP]],3))/3</f>
        <v>77.333333333333329</v>
      </c>
    </row>
    <row r="151" spans="1:14" hidden="1" x14ac:dyDescent="0.25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N151">
        <f>SUM(MAX(punkty_rekrutacyjne__2[[#This Row],[GHP]:[GJP]]),LARGE(punkty_rekrutacyjne__2[[#This Row],[GHP]:[GJP]],2),LARGE(punkty_rekrutacyjne__2[[#This Row],[GHP]:[GJP]],3))/3</f>
        <v>73</v>
      </c>
    </row>
    <row r="152" spans="1:14" hidden="1" x14ac:dyDescent="0.25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N152">
        <f>SUM(MAX(punkty_rekrutacyjne__2[[#This Row],[GHP]:[GJP]]),LARGE(punkty_rekrutacyjne__2[[#This Row],[GHP]:[GJP]],2),LARGE(punkty_rekrutacyjne__2[[#This Row],[GHP]:[GJP]],3))/3</f>
        <v>89</v>
      </c>
    </row>
    <row r="153" spans="1:14" hidden="1" x14ac:dyDescent="0.25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N153">
        <f>SUM(MAX(punkty_rekrutacyjne__2[[#This Row],[GHP]:[GJP]]),LARGE(punkty_rekrutacyjne__2[[#This Row],[GHP]:[GJP]],2),LARGE(punkty_rekrutacyjne__2[[#This Row],[GHP]:[GJP]],3))/3</f>
        <v>83.333333333333329</v>
      </c>
    </row>
    <row r="154" spans="1:14" hidden="1" x14ac:dyDescent="0.25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N154">
        <f>SUM(MAX(punkty_rekrutacyjne__2[[#This Row],[GHP]:[GJP]]),LARGE(punkty_rekrutacyjne__2[[#This Row],[GHP]:[GJP]],2),LARGE(punkty_rekrutacyjne__2[[#This Row],[GHP]:[GJP]],3))/3</f>
        <v>60.333333333333336</v>
      </c>
    </row>
    <row r="155" spans="1:14" hidden="1" x14ac:dyDescent="0.25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N155">
        <f>SUM(MAX(punkty_rekrutacyjne__2[[#This Row],[GHP]:[GJP]]),LARGE(punkty_rekrutacyjne__2[[#This Row],[GHP]:[GJP]],2),LARGE(punkty_rekrutacyjne__2[[#This Row],[GHP]:[GJP]],3))/3</f>
        <v>70</v>
      </c>
    </row>
    <row r="156" spans="1:14" hidden="1" x14ac:dyDescent="0.25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N156">
        <f>SUM(MAX(punkty_rekrutacyjne__2[[#This Row],[GHP]:[GJP]]),LARGE(punkty_rekrutacyjne__2[[#This Row],[GHP]:[GJP]],2),LARGE(punkty_rekrutacyjne__2[[#This Row],[GHP]:[GJP]],3))/3</f>
        <v>84.333333333333329</v>
      </c>
    </row>
    <row r="157" spans="1:14" hidden="1" x14ac:dyDescent="0.25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N157">
        <f>SUM(MAX(punkty_rekrutacyjne__2[[#This Row],[GHP]:[GJP]]),LARGE(punkty_rekrutacyjne__2[[#This Row],[GHP]:[GJP]],2),LARGE(punkty_rekrutacyjne__2[[#This Row],[GHP]:[GJP]],3))/3</f>
        <v>80.666666666666671</v>
      </c>
    </row>
    <row r="158" spans="1:14" hidden="1" x14ac:dyDescent="0.25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N158">
        <f>SUM(MAX(punkty_rekrutacyjne__2[[#This Row],[GHP]:[GJP]]),LARGE(punkty_rekrutacyjne__2[[#This Row],[GHP]:[GJP]],2),LARGE(punkty_rekrutacyjne__2[[#This Row],[GHP]:[GJP]],3))/3</f>
        <v>33</v>
      </c>
    </row>
    <row r="159" spans="1:14" hidden="1" x14ac:dyDescent="0.25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N159">
        <f>SUM(MAX(punkty_rekrutacyjne__2[[#This Row],[GHP]:[GJP]]),LARGE(punkty_rekrutacyjne__2[[#This Row],[GHP]:[GJP]],2),LARGE(punkty_rekrutacyjne__2[[#This Row],[GHP]:[GJP]],3))/3</f>
        <v>70.333333333333329</v>
      </c>
    </row>
    <row r="160" spans="1:14" hidden="1" x14ac:dyDescent="0.25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N160">
        <f>SUM(MAX(punkty_rekrutacyjne__2[[#This Row],[GHP]:[GJP]]),LARGE(punkty_rekrutacyjne__2[[#This Row],[GHP]:[GJP]],2),LARGE(punkty_rekrutacyjne__2[[#This Row],[GHP]:[GJP]],3))/3</f>
        <v>77.333333333333329</v>
      </c>
    </row>
    <row r="161" spans="1:14" hidden="1" x14ac:dyDescent="0.25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N161">
        <f>SUM(MAX(punkty_rekrutacyjne__2[[#This Row],[GHP]:[GJP]]),LARGE(punkty_rekrutacyjne__2[[#This Row],[GHP]:[GJP]],2),LARGE(punkty_rekrutacyjne__2[[#This Row],[GHP]:[GJP]],3))/3</f>
        <v>56.666666666666664</v>
      </c>
    </row>
    <row r="162" spans="1:14" hidden="1" x14ac:dyDescent="0.25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N162">
        <f>SUM(MAX(punkty_rekrutacyjne__2[[#This Row],[GHP]:[GJP]]),LARGE(punkty_rekrutacyjne__2[[#This Row],[GHP]:[GJP]],2),LARGE(punkty_rekrutacyjne__2[[#This Row],[GHP]:[GJP]],3))/3</f>
        <v>35.333333333333336</v>
      </c>
    </row>
    <row r="163" spans="1:14" hidden="1" x14ac:dyDescent="0.25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N163">
        <f>SUM(MAX(punkty_rekrutacyjne__2[[#This Row],[GHP]:[GJP]]),LARGE(punkty_rekrutacyjne__2[[#This Row],[GHP]:[GJP]],2),LARGE(punkty_rekrutacyjne__2[[#This Row],[GHP]:[GJP]],3))/3</f>
        <v>78</v>
      </c>
    </row>
    <row r="164" spans="1:14" hidden="1" x14ac:dyDescent="0.25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N164">
        <f>SUM(MAX(punkty_rekrutacyjne__2[[#This Row],[GHP]:[GJP]]),LARGE(punkty_rekrutacyjne__2[[#This Row],[GHP]:[GJP]],2),LARGE(punkty_rekrutacyjne__2[[#This Row],[GHP]:[GJP]],3))/3</f>
        <v>65.666666666666671</v>
      </c>
    </row>
    <row r="165" spans="1:14" hidden="1" x14ac:dyDescent="0.25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N165">
        <f>SUM(MAX(punkty_rekrutacyjne__2[[#This Row],[GHP]:[GJP]]),LARGE(punkty_rekrutacyjne__2[[#This Row],[GHP]:[GJP]],2),LARGE(punkty_rekrutacyjne__2[[#This Row],[GHP]:[GJP]],3))/3</f>
        <v>81</v>
      </c>
    </row>
    <row r="166" spans="1:14" hidden="1" x14ac:dyDescent="0.25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N166">
        <f>SUM(MAX(punkty_rekrutacyjne__2[[#This Row],[GHP]:[GJP]]),LARGE(punkty_rekrutacyjne__2[[#This Row],[GHP]:[GJP]],2),LARGE(punkty_rekrutacyjne__2[[#This Row],[GHP]:[GJP]],3))/3</f>
        <v>86.666666666666671</v>
      </c>
    </row>
    <row r="167" spans="1:14" hidden="1" x14ac:dyDescent="0.25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N167">
        <f>SUM(MAX(punkty_rekrutacyjne__2[[#This Row],[GHP]:[GJP]]),LARGE(punkty_rekrutacyjne__2[[#This Row],[GHP]:[GJP]],2),LARGE(punkty_rekrutacyjne__2[[#This Row],[GHP]:[GJP]],3))/3</f>
        <v>70.333333333333329</v>
      </c>
    </row>
    <row r="168" spans="1:14" hidden="1" x14ac:dyDescent="0.25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N168">
        <f>SUM(MAX(punkty_rekrutacyjne__2[[#This Row],[GHP]:[GJP]]),LARGE(punkty_rekrutacyjne__2[[#This Row],[GHP]:[GJP]],2),LARGE(punkty_rekrutacyjne__2[[#This Row],[GHP]:[GJP]],3))/3</f>
        <v>51.666666666666664</v>
      </c>
    </row>
    <row r="169" spans="1:14" hidden="1" x14ac:dyDescent="0.25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N169">
        <f>SUM(MAX(punkty_rekrutacyjne__2[[#This Row],[GHP]:[GJP]]),LARGE(punkty_rekrutacyjne__2[[#This Row],[GHP]:[GJP]],2),LARGE(punkty_rekrutacyjne__2[[#This Row],[GHP]:[GJP]],3))/3</f>
        <v>87</v>
      </c>
    </row>
    <row r="170" spans="1:14" hidden="1" x14ac:dyDescent="0.25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N170">
        <f>SUM(MAX(punkty_rekrutacyjne__2[[#This Row],[GHP]:[GJP]]),LARGE(punkty_rekrutacyjne__2[[#This Row],[GHP]:[GJP]],2),LARGE(punkty_rekrutacyjne__2[[#This Row],[GHP]:[GJP]],3))/3</f>
        <v>71</v>
      </c>
    </row>
    <row r="171" spans="1:14" hidden="1" x14ac:dyDescent="0.25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N171">
        <f>SUM(MAX(punkty_rekrutacyjne__2[[#This Row],[GHP]:[GJP]]),LARGE(punkty_rekrutacyjne__2[[#This Row],[GHP]:[GJP]],2),LARGE(punkty_rekrutacyjne__2[[#This Row],[GHP]:[GJP]],3))/3</f>
        <v>47.666666666666664</v>
      </c>
    </row>
    <row r="172" spans="1:14" hidden="1" x14ac:dyDescent="0.25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N172">
        <f>SUM(MAX(punkty_rekrutacyjne__2[[#This Row],[GHP]:[GJP]]),LARGE(punkty_rekrutacyjne__2[[#This Row],[GHP]:[GJP]],2),LARGE(punkty_rekrutacyjne__2[[#This Row],[GHP]:[GJP]],3))/3</f>
        <v>77.333333333333329</v>
      </c>
    </row>
    <row r="173" spans="1:14" hidden="1" x14ac:dyDescent="0.25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N173">
        <f>SUM(MAX(punkty_rekrutacyjne__2[[#This Row],[GHP]:[GJP]]),LARGE(punkty_rekrutacyjne__2[[#This Row],[GHP]:[GJP]],2),LARGE(punkty_rekrutacyjne__2[[#This Row],[GHP]:[GJP]],3))/3</f>
        <v>81.666666666666671</v>
      </c>
    </row>
    <row r="174" spans="1:14" hidden="1" x14ac:dyDescent="0.25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N174">
        <f>SUM(MAX(punkty_rekrutacyjne__2[[#This Row],[GHP]:[GJP]]),LARGE(punkty_rekrutacyjne__2[[#This Row],[GHP]:[GJP]],2),LARGE(punkty_rekrutacyjne__2[[#This Row],[GHP]:[GJP]],3))/3</f>
        <v>70.666666666666671</v>
      </c>
    </row>
    <row r="175" spans="1:14" hidden="1" x14ac:dyDescent="0.25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N175">
        <f>SUM(MAX(punkty_rekrutacyjne__2[[#This Row],[GHP]:[GJP]]),LARGE(punkty_rekrutacyjne__2[[#This Row],[GHP]:[GJP]],2),LARGE(punkty_rekrutacyjne__2[[#This Row],[GHP]:[GJP]],3))/3</f>
        <v>61</v>
      </c>
    </row>
    <row r="176" spans="1:14" hidden="1" x14ac:dyDescent="0.25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N176">
        <f>SUM(MAX(punkty_rekrutacyjne__2[[#This Row],[GHP]:[GJP]]),LARGE(punkty_rekrutacyjne__2[[#This Row],[GHP]:[GJP]],2),LARGE(punkty_rekrutacyjne__2[[#This Row],[GHP]:[GJP]],3))/3</f>
        <v>48</v>
      </c>
    </row>
    <row r="177" spans="1:14" hidden="1" x14ac:dyDescent="0.25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N177">
        <f>SUM(MAX(punkty_rekrutacyjne__2[[#This Row],[GHP]:[GJP]]),LARGE(punkty_rekrutacyjne__2[[#This Row],[GHP]:[GJP]],2),LARGE(punkty_rekrutacyjne__2[[#This Row],[GHP]:[GJP]],3))/3</f>
        <v>59.333333333333336</v>
      </c>
    </row>
    <row r="178" spans="1:14" hidden="1" x14ac:dyDescent="0.25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N178">
        <f>SUM(MAX(punkty_rekrutacyjne__2[[#This Row],[GHP]:[GJP]]),LARGE(punkty_rekrutacyjne__2[[#This Row],[GHP]:[GJP]],2),LARGE(punkty_rekrutacyjne__2[[#This Row],[GHP]:[GJP]],3))/3</f>
        <v>77.666666666666671</v>
      </c>
    </row>
    <row r="179" spans="1:14" hidden="1" x14ac:dyDescent="0.25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N179">
        <f>SUM(MAX(punkty_rekrutacyjne__2[[#This Row],[GHP]:[GJP]]),LARGE(punkty_rekrutacyjne__2[[#This Row],[GHP]:[GJP]],2),LARGE(punkty_rekrutacyjne__2[[#This Row],[GHP]:[GJP]],3))/3</f>
        <v>67.666666666666671</v>
      </c>
    </row>
    <row r="180" spans="1:14" hidden="1" x14ac:dyDescent="0.25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N180">
        <f>SUM(MAX(punkty_rekrutacyjne__2[[#This Row],[GHP]:[GJP]]),LARGE(punkty_rekrutacyjne__2[[#This Row],[GHP]:[GJP]],2),LARGE(punkty_rekrutacyjne__2[[#This Row],[GHP]:[GJP]],3))/3</f>
        <v>83.666666666666671</v>
      </c>
    </row>
    <row r="181" spans="1:14" hidden="1" x14ac:dyDescent="0.25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  <c r="N181">
        <f>SUM(MAX(punkty_rekrutacyjne__2[[#This Row],[GHP]:[GJP]]),LARGE(punkty_rekrutacyjne__2[[#This Row],[GHP]:[GJP]],2),LARGE(punkty_rekrutacyjne__2[[#This Row],[GHP]:[GJP]],3))/3</f>
        <v>50.333333333333336</v>
      </c>
    </row>
    <row r="182" spans="1:14" hidden="1" x14ac:dyDescent="0.25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N182">
        <f>SUM(MAX(punkty_rekrutacyjne__2[[#This Row],[GHP]:[GJP]]),LARGE(punkty_rekrutacyjne__2[[#This Row],[GHP]:[GJP]],2),LARGE(punkty_rekrutacyjne__2[[#This Row],[GHP]:[GJP]],3))/3</f>
        <v>59.333333333333336</v>
      </c>
    </row>
    <row r="183" spans="1:14" hidden="1" x14ac:dyDescent="0.25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N183">
        <f>SUM(MAX(punkty_rekrutacyjne__2[[#This Row],[GHP]:[GJP]]),LARGE(punkty_rekrutacyjne__2[[#This Row],[GHP]:[GJP]],2),LARGE(punkty_rekrutacyjne__2[[#This Row],[GHP]:[GJP]],3))/3</f>
        <v>65.333333333333329</v>
      </c>
    </row>
    <row r="184" spans="1:14" hidden="1" x14ac:dyDescent="0.25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N184">
        <f>SUM(MAX(punkty_rekrutacyjne__2[[#This Row],[GHP]:[GJP]]),LARGE(punkty_rekrutacyjne__2[[#This Row],[GHP]:[GJP]],2),LARGE(punkty_rekrutacyjne__2[[#This Row],[GHP]:[GJP]],3))/3</f>
        <v>74.333333333333329</v>
      </c>
    </row>
    <row r="185" spans="1:14" hidden="1" x14ac:dyDescent="0.25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N185">
        <f>SUM(MAX(punkty_rekrutacyjne__2[[#This Row],[GHP]:[GJP]]),LARGE(punkty_rekrutacyjne__2[[#This Row],[GHP]:[GJP]],2),LARGE(punkty_rekrutacyjne__2[[#This Row],[GHP]:[GJP]],3))/3</f>
        <v>55.333333333333336</v>
      </c>
    </row>
    <row r="186" spans="1:14" hidden="1" x14ac:dyDescent="0.25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N186">
        <f>SUM(MAX(punkty_rekrutacyjne__2[[#This Row],[GHP]:[GJP]]),LARGE(punkty_rekrutacyjne__2[[#This Row],[GHP]:[GJP]],2),LARGE(punkty_rekrutacyjne__2[[#This Row],[GHP]:[GJP]],3))/3</f>
        <v>49.666666666666664</v>
      </c>
    </row>
    <row r="187" spans="1:14" hidden="1" x14ac:dyDescent="0.25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N187">
        <f>SUM(MAX(punkty_rekrutacyjne__2[[#This Row],[GHP]:[GJP]]),LARGE(punkty_rekrutacyjne__2[[#This Row],[GHP]:[GJP]],2),LARGE(punkty_rekrutacyjne__2[[#This Row],[GHP]:[GJP]],3))/3</f>
        <v>46</v>
      </c>
    </row>
    <row r="188" spans="1:14" hidden="1" x14ac:dyDescent="0.25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N188">
        <f>SUM(MAX(punkty_rekrutacyjne__2[[#This Row],[GHP]:[GJP]]),LARGE(punkty_rekrutacyjne__2[[#This Row],[GHP]:[GJP]],2),LARGE(punkty_rekrutacyjne__2[[#This Row],[GHP]:[GJP]],3))/3</f>
        <v>82</v>
      </c>
    </row>
    <row r="189" spans="1:14" hidden="1" x14ac:dyDescent="0.25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N189">
        <f>SUM(MAX(punkty_rekrutacyjne__2[[#This Row],[GHP]:[GJP]]),LARGE(punkty_rekrutacyjne__2[[#This Row],[GHP]:[GJP]],2),LARGE(punkty_rekrutacyjne__2[[#This Row],[GHP]:[GJP]],3))/3</f>
        <v>56.333333333333336</v>
      </c>
    </row>
    <row r="190" spans="1:14" hidden="1" x14ac:dyDescent="0.25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N190">
        <f>SUM(MAX(punkty_rekrutacyjne__2[[#This Row],[GHP]:[GJP]]),LARGE(punkty_rekrutacyjne__2[[#This Row],[GHP]:[GJP]],2),LARGE(punkty_rekrutacyjne__2[[#This Row],[GHP]:[GJP]],3))/3</f>
        <v>75</v>
      </c>
    </row>
    <row r="191" spans="1:14" hidden="1" x14ac:dyDescent="0.25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N191">
        <f>SUM(MAX(punkty_rekrutacyjne__2[[#This Row],[GHP]:[GJP]]),LARGE(punkty_rekrutacyjne__2[[#This Row],[GHP]:[GJP]],2),LARGE(punkty_rekrutacyjne__2[[#This Row],[GHP]:[GJP]],3))/3</f>
        <v>60.666666666666664</v>
      </c>
    </row>
    <row r="192" spans="1:14" hidden="1" x14ac:dyDescent="0.25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N192">
        <f>SUM(MAX(punkty_rekrutacyjne__2[[#This Row],[GHP]:[GJP]]),LARGE(punkty_rekrutacyjne__2[[#This Row],[GHP]:[GJP]],2),LARGE(punkty_rekrutacyjne__2[[#This Row],[GHP]:[GJP]],3))/3</f>
        <v>74</v>
      </c>
    </row>
    <row r="193" spans="1:14" hidden="1" x14ac:dyDescent="0.25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N193">
        <f>SUM(MAX(punkty_rekrutacyjne__2[[#This Row],[GHP]:[GJP]]),LARGE(punkty_rekrutacyjne__2[[#This Row],[GHP]:[GJP]],2),LARGE(punkty_rekrutacyjne__2[[#This Row],[GHP]:[GJP]],3))/3</f>
        <v>48.333333333333336</v>
      </c>
    </row>
    <row r="194" spans="1:14" hidden="1" x14ac:dyDescent="0.25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N194">
        <f>SUM(MAX(punkty_rekrutacyjne__2[[#This Row],[GHP]:[GJP]]),LARGE(punkty_rekrutacyjne__2[[#This Row],[GHP]:[GJP]],2),LARGE(punkty_rekrutacyjne__2[[#This Row],[GHP]:[GJP]],3))/3</f>
        <v>85.666666666666671</v>
      </c>
    </row>
    <row r="195" spans="1:14" hidden="1" x14ac:dyDescent="0.25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N195">
        <f>SUM(MAX(punkty_rekrutacyjne__2[[#This Row],[GHP]:[GJP]]),LARGE(punkty_rekrutacyjne__2[[#This Row],[GHP]:[GJP]],2),LARGE(punkty_rekrutacyjne__2[[#This Row],[GHP]:[GJP]],3))/3</f>
        <v>60.666666666666664</v>
      </c>
    </row>
    <row r="196" spans="1:14" hidden="1" x14ac:dyDescent="0.25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N196">
        <f>SUM(MAX(punkty_rekrutacyjne__2[[#This Row],[GHP]:[GJP]]),LARGE(punkty_rekrutacyjne__2[[#This Row],[GHP]:[GJP]],2),LARGE(punkty_rekrutacyjne__2[[#This Row],[GHP]:[GJP]],3))/3</f>
        <v>77</v>
      </c>
    </row>
    <row r="197" spans="1:14" hidden="1" x14ac:dyDescent="0.25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N197">
        <f>SUM(MAX(punkty_rekrutacyjne__2[[#This Row],[GHP]:[GJP]]),LARGE(punkty_rekrutacyjne__2[[#This Row],[GHP]:[GJP]],2),LARGE(punkty_rekrutacyjne__2[[#This Row],[GHP]:[GJP]],3))/3</f>
        <v>93.333333333333329</v>
      </c>
    </row>
    <row r="198" spans="1:14" hidden="1" x14ac:dyDescent="0.25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N198">
        <f>SUM(MAX(punkty_rekrutacyjne__2[[#This Row],[GHP]:[GJP]]),LARGE(punkty_rekrutacyjne__2[[#This Row],[GHP]:[GJP]],2),LARGE(punkty_rekrutacyjne__2[[#This Row],[GHP]:[GJP]],3))/3</f>
        <v>72.333333333333329</v>
      </c>
    </row>
    <row r="199" spans="1:14" hidden="1" x14ac:dyDescent="0.25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N199">
        <f>SUM(MAX(punkty_rekrutacyjne__2[[#This Row],[GHP]:[GJP]]),LARGE(punkty_rekrutacyjne__2[[#This Row],[GHP]:[GJP]],2),LARGE(punkty_rekrutacyjne__2[[#This Row],[GHP]:[GJP]],3))/3</f>
        <v>51.333333333333336</v>
      </c>
    </row>
    <row r="200" spans="1:14" hidden="1" x14ac:dyDescent="0.25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N200">
        <f>SUM(MAX(punkty_rekrutacyjne__2[[#This Row],[GHP]:[GJP]]),LARGE(punkty_rekrutacyjne__2[[#This Row],[GHP]:[GJP]],2),LARGE(punkty_rekrutacyjne__2[[#This Row],[GHP]:[GJP]],3))/3</f>
        <v>72</v>
      </c>
    </row>
    <row r="201" spans="1:14" hidden="1" x14ac:dyDescent="0.25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>SUM(MAX(punkty_rekrutacyjne__2[[#This Row],[GHP]:[GJP]]),LARGE(punkty_rekrutacyjne__2[[#This Row],[GHP]:[GJP]],2),LARGE(punkty_rekrutacyjne__2[[#This Row],[GHP]:[GJP]],3))/3</f>
        <v>73.666666666666671</v>
      </c>
    </row>
    <row r="202" spans="1:14" hidden="1" x14ac:dyDescent="0.25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  <c r="N202">
        <f>SUM(MAX(punkty_rekrutacyjne__2[[#This Row],[GHP]:[GJP]]),LARGE(punkty_rekrutacyjne__2[[#This Row],[GHP]:[GJP]],2),LARGE(punkty_rekrutacyjne__2[[#This Row],[GHP]:[GJP]],3))/3</f>
        <v>53</v>
      </c>
    </row>
    <row r="203" spans="1:14" hidden="1" x14ac:dyDescent="0.25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N203">
        <f>SUM(MAX(punkty_rekrutacyjne__2[[#This Row],[GHP]:[GJP]]),LARGE(punkty_rekrutacyjne__2[[#This Row],[GHP]:[GJP]],2),LARGE(punkty_rekrutacyjne__2[[#This Row],[GHP]:[GJP]],3))/3</f>
        <v>43.333333333333336</v>
      </c>
    </row>
    <row r="204" spans="1:14" hidden="1" x14ac:dyDescent="0.25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N204">
        <f>SUM(MAX(punkty_rekrutacyjne__2[[#This Row],[GHP]:[GJP]]),LARGE(punkty_rekrutacyjne__2[[#This Row],[GHP]:[GJP]],2),LARGE(punkty_rekrutacyjne__2[[#This Row],[GHP]:[GJP]],3))/3</f>
        <v>79.666666666666671</v>
      </c>
    </row>
    <row r="205" spans="1:14" hidden="1" x14ac:dyDescent="0.25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N205">
        <f>SUM(MAX(punkty_rekrutacyjne__2[[#This Row],[GHP]:[GJP]]),LARGE(punkty_rekrutacyjne__2[[#This Row],[GHP]:[GJP]],2),LARGE(punkty_rekrutacyjne__2[[#This Row],[GHP]:[GJP]],3))/3</f>
        <v>57.666666666666664</v>
      </c>
    </row>
    <row r="206" spans="1:14" hidden="1" x14ac:dyDescent="0.25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N206">
        <f>SUM(MAX(punkty_rekrutacyjne__2[[#This Row],[GHP]:[GJP]]),LARGE(punkty_rekrutacyjne__2[[#This Row],[GHP]:[GJP]],2),LARGE(punkty_rekrutacyjne__2[[#This Row],[GHP]:[GJP]],3))/3</f>
        <v>69</v>
      </c>
    </row>
    <row r="207" spans="1:14" hidden="1" x14ac:dyDescent="0.25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N207">
        <f>SUM(MAX(punkty_rekrutacyjne__2[[#This Row],[GHP]:[GJP]]),LARGE(punkty_rekrutacyjne__2[[#This Row],[GHP]:[GJP]],2),LARGE(punkty_rekrutacyjne__2[[#This Row],[GHP]:[GJP]],3))/3</f>
        <v>61.333333333333336</v>
      </c>
    </row>
    <row r="208" spans="1:14" hidden="1" x14ac:dyDescent="0.25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N208">
        <f>SUM(MAX(punkty_rekrutacyjne__2[[#This Row],[GHP]:[GJP]]),LARGE(punkty_rekrutacyjne__2[[#This Row],[GHP]:[GJP]],2),LARGE(punkty_rekrutacyjne__2[[#This Row],[GHP]:[GJP]],3))/3</f>
        <v>74.666666666666671</v>
      </c>
    </row>
    <row r="209" spans="1:14" hidden="1" x14ac:dyDescent="0.25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N209">
        <f>SUM(MAX(punkty_rekrutacyjne__2[[#This Row],[GHP]:[GJP]]),LARGE(punkty_rekrutacyjne__2[[#This Row],[GHP]:[GJP]],2),LARGE(punkty_rekrutacyjne__2[[#This Row],[GHP]:[GJP]],3))/3</f>
        <v>67.666666666666671</v>
      </c>
    </row>
    <row r="210" spans="1:14" hidden="1" x14ac:dyDescent="0.25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N210">
        <f>SUM(MAX(punkty_rekrutacyjne__2[[#This Row],[GHP]:[GJP]]),LARGE(punkty_rekrutacyjne__2[[#This Row],[GHP]:[GJP]],2),LARGE(punkty_rekrutacyjne__2[[#This Row],[GHP]:[GJP]],3))/3</f>
        <v>61.666666666666664</v>
      </c>
    </row>
    <row r="211" spans="1:14" hidden="1" x14ac:dyDescent="0.25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N211">
        <f>SUM(MAX(punkty_rekrutacyjne__2[[#This Row],[GHP]:[GJP]]),LARGE(punkty_rekrutacyjne__2[[#This Row],[GHP]:[GJP]],2),LARGE(punkty_rekrutacyjne__2[[#This Row],[GHP]:[GJP]],3))/3</f>
        <v>71.666666666666671</v>
      </c>
    </row>
    <row r="212" spans="1:14" hidden="1" x14ac:dyDescent="0.25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N212">
        <f>SUM(MAX(punkty_rekrutacyjne__2[[#This Row],[GHP]:[GJP]]),LARGE(punkty_rekrutacyjne__2[[#This Row],[GHP]:[GJP]],2),LARGE(punkty_rekrutacyjne__2[[#This Row],[GHP]:[GJP]],3))/3</f>
        <v>37.666666666666664</v>
      </c>
    </row>
    <row r="213" spans="1:14" hidden="1" x14ac:dyDescent="0.25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N213">
        <f>SUM(MAX(punkty_rekrutacyjne__2[[#This Row],[GHP]:[GJP]]),LARGE(punkty_rekrutacyjne__2[[#This Row],[GHP]:[GJP]],2),LARGE(punkty_rekrutacyjne__2[[#This Row],[GHP]:[GJP]],3))/3</f>
        <v>77</v>
      </c>
    </row>
    <row r="214" spans="1:14" hidden="1" x14ac:dyDescent="0.25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N214">
        <f>SUM(MAX(punkty_rekrutacyjne__2[[#This Row],[GHP]:[GJP]]),LARGE(punkty_rekrutacyjne__2[[#This Row],[GHP]:[GJP]],2),LARGE(punkty_rekrutacyjne__2[[#This Row],[GHP]:[GJP]],3))/3</f>
        <v>69.666666666666671</v>
      </c>
    </row>
    <row r="215" spans="1:14" hidden="1" x14ac:dyDescent="0.25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N215">
        <f>SUM(MAX(punkty_rekrutacyjne__2[[#This Row],[GHP]:[GJP]]),LARGE(punkty_rekrutacyjne__2[[#This Row],[GHP]:[GJP]],2),LARGE(punkty_rekrutacyjne__2[[#This Row],[GHP]:[GJP]],3))/3</f>
        <v>40.333333333333336</v>
      </c>
    </row>
    <row r="216" spans="1:14" hidden="1" x14ac:dyDescent="0.25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N216">
        <f>SUM(MAX(punkty_rekrutacyjne__2[[#This Row],[GHP]:[GJP]]),LARGE(punkty_rekrutacyjne__2[[#This Row],[GHP]:[GJP]],2),LARGE(punkty_rekrutacyjne__2[[#This Row],[GHP]:[GJP]],3))/3</f>
        <v>77</v>
      </c>
    </row>
    <row r="217" spans="1:14" hidden="1" x14ac:dyDescent="0.25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N217">
        <f>SUM(MAX(punkty_rekrutacyjne__2[[#This Row],[GHP]:[GJP]]),LARGE(punkty_rekrutacyjne__2[[#This Row],[GHP]:[GJP]],2),LARGE(punkty_rekrutacyjne__2[[#This Row],[GHP]:[GJP]],3))/3</f>
        <v>71.333333333333329</v>
      </c>
    </row>
    <row r="218" spans="1:14" hidden="1" x14ac:dyDescent="0.25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N218">
        <f>SUM(MAX(punkty_rekrutacyjne__2[[#This Row],[GHP]:[GJP]]),LARGE(punkty_rekrutacyjne__2[[#This Row],[GHP]:[GJP]],2),LARGE(punkty_rekrutacyjne__2[[#This Row],[GHP]:[GJP]],3))/3</f>
        <v>69.333333333333329</v>
      </c>
    </row>
    <row r="219" spans="1:14" hidden="1" x14ac:dyDescent="0.25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N219">
        <f>SUM(MAX(punkty_rekrutacyjne__2[[#This Row],[GHP]:[GJP]]),LARGE(punkty_rekrutacyjne__2[[#This Row],[GHP]:[GJP]],2),LARGE(punkty_rekrutacyjne__2[[#This Row],[GHP]:[GJP]],3))/3</f>
        <v>45</v>
      </c>
    </row>
    <row r="220" spans="1:14" hidden="1" x14ac:dyDescent="0.25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N220">
        <f>SUM(MAX(punkty_rekrutacyjne__2[[#This Row],[GHP]:[GJP]]),LARGE(punkty_rekrutacyjne__2[[#This Row],[GHP]:[GJP]],2),LARGE(punkty_rekrutacyjne__2[[#This Row],[GHP]:[GJP]],3))/3</f>
        <v>72</v>
      </c>
    </row>
    <row r="221" spans="1:14" hidden="1" x14ac:dyDescent="0.25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N221">
        <f>SUM(MAX(punkty_rekrutacyjne__2[[#This Row],[GHP]:[GJP]]),LARGE(punkty_rekrutacyjne__2[[#This Row],[GHP]:[GJP]],2),LARGE(punkty_rekrutacyjne__2[[#This Row],[GHP]:[GJP]],3))/3</f>
        <v>71</v>
      </c>
    </row>
    <row r="222" spans="1:14" hidden="1" x14ac:dyDescent="0.25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  <c r="N222">
        <f>SUM(MAX(punkty_rekrutacyjne__2[[#This Row],[GHP]:[GJP]]),LARGE(punkty_rekrutacyjne__2[[#This Row],[GHP]:[GJP]],2),LARGE(punkty_rekrutacyjne__2[[#This Row],[GHP]:[GJP]],3))/3</f>
        <v>69.333333333333329</v>
      </c>
    </row>
    <row r="223" spans="1:14" hidden="1" x14ac:dyDescent="0.25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N223">
        <f>SUM(MAX(punkty_rekrutacyjne__2[[#This Row],[GHP]:[GJP]]),LARGE(punkty_rekrutacyjne__2[[#This Row],[GHP]:[GJP]],2),LARGE(punkty_rekrutacyjne__2[[#This Row],[GHP]:[GJP]],3))/3</f>
        <v>71.333333333333329</v>
      </c>
    </row>
    <row r="224" spans="1:14" hidden="1" x14ac:dyDescent="0.25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N224">
        <f>SUM(MAX(punkty_rekrutacyjne__2[[#This Row],[GHP]:[GJP]]),LARGE(punkty_rekrutacyjne__2[[#This Row],[GHP]:[GJP]],2),LARGE(punkty_rekrutacyjne__2[[#This Row],[GHP]:[GJP]],3))/3</f>
        <v>55</v>
      </c>
    </row>
    <row r="225" spans="1:14" hidden="1" x14ac:dyDescent="0.25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N225">
        <f>SUM(MAX(punkty_rekrutacyjne__2[[#This Row],[GHP]:[GJP]]),LARGE(punkty_rekrutacyjne__2[[#This Row],[GHP]:[GJP]],2),LARGE(punkty_rekrutacyjne__2[[#This Row],[GHP]:[GJP]],3))/3</f>
        <v>74.666666666666671</v>
      </c>
    </row>
    <row r="226" spans="1:14" hidden="1" x14ac:dyDescent="0.25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N226">
        <f>SUM(MAX(punkty_rekrutacyjne__2[[#This Row],[GHP]:[GJP]]),LARGE(punkty_rekrutacyjne__2[[#This Row],[GHP]:[GJP]],2),LARGE(punkty_rekrutacyjne__2[[#This Row],[GHP]:[GJP]],3))/3</f>
        <v>63</v>
      </c>
    </row>
    <row r="227" spans="1:14" hidden="1" x14ac:dyDescent="0.25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N227">
        <f>SUM(MAX(punkty_rekrutacyjne__2[[#This Row],[GHP]:[GJP]]),LARGE(punkty_rekrutacyjne__2[[#This Row],[GHP]:[GJP]],2),LARGE(punkty_rekrutacyjne__2[[#This Row],[GHP]:[GJP]],3))/3</f>
        <v>79</v>
      </c>
    </row>
    <row r="228" spans="1:14" hidden="1" x14ac:dyDescent="0.25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N228">
        <f>SUM(MAX(punkty_rekrutacyjne__2[[#This Row],[GHP]:[GJP]]),LARGE(punkty_rekrutacyjne__2[[#This Row],[GHP]:[GJP]],2),LARGE(punkty_rekrutacyjne__2[[#This Row],[GHP]:[GJP]],3))/3</f>
        <v>74.333333333333329</v>
      </c>
    </row>
    <row r="229" spans="1:14" hidden="1" x14ac:dyDescent="0.25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N229">
        <f>SUM(MAX(punkty_rekrutacyjne__2[[#This Row],[GHP]:[GJP]]),LARGE(punkty_rekrutacyjne__2[[#This Row],[GHP]:[GJP]],2),LARGE(punkty_rekrutacyjne__2[[#This Row],[GHP]:[GJP]],3))/3</f>
        <v>46.666666666666664</v>
      </c>
    </row>
    <row r="230" spans="1:14" hidden="1" x14ac:dyDescent="0.25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N230">
        <f>SUM(MAX(punkty_rekrutacyjne__2[[#This Row],[GHP]:[GJP]]),LARGE(punkty_rekrutacyjne__2[[#This Row],[GHP]:[GJP]],2),LARGE(punkty_rekrutacyjne__2[[#This Row],[GHP]:[GJP]],3))/3</f>
        <v>53</v>
      </c>
    </row>
    <row r="231" spans="1:14" hidden="1" x14ac:dyDescent="0.25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N231">
        <f>SUM(MAX(punkty_rekrutacyjne__2[[#This Row],[GHP]:[GJP]]),LARGE(punkty_rekrutacyjne__2[[#This Row],[GHP]:[GJP]],2),LARGE(punkty_rekrutacyjne__2[[#This Row],[GHP]:[GJP]],3))/3</f>
        <v>46.333333333333336</v>
      </c>
    </row>
    <row r="232" spans="1:14" hidden="1" x14ac:dyDescent="0.25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N232">
        <f>SUM(MAX(punkty_rekrutacyjne__2[[#This Row],[GHP]:[GJP]]),LARGE(punkty_rekrutacyjne__2[[#This Row],[GHP]:[GJP]],2),LARGE(punkty_rekrutacyjne__2[[#This Row],[GHP]:[GJP]],3))/3</f>
        <v>25</v>
      </c>
    </row>
    <row r="233" spans="1:14" hidden="1" x14ac:dyDescent="0.25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N233">
        <f>SUM(MAX(punkty_rekrutacyjne__2[[#This Row],[GHP]:[GJP]]),LARGE(punkty_rekrutacyjne__2[[#This Row],[GHP]:[GJP]],2),LARGE(punkty_rekrutacyjne__2[[#This Row],[GHP]:[GJP]],3))/3</f>
        <v>37.333333333333336</v>
      </c>
    </row>
    <row r="234" spans="1:14" hidden="1" x14ac:dyDescent="0.25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N234">
        <f>SUM(MAX(punkty_rekrutacyjne__2[[#This Row],[GHP]:[GJP]]),LARGE(punkty_rekrutacyjne__2[[#This Row],[GHP]:[GJP]],2),LARGE(punkty_rekrutacyjne__2[[#This Row],[GHP]:[GJP]],3))/3</f>
        <v>74.333333333333329</v>
      </c>
    </row>
    <row r="235" spans="1:14" hidden="1" x14ac:dyDescent="0.25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N235">
        <f>SUM(MAX(punkty_rekrutacyjne__2[[#This Row],[GHP]:[GJP]]),LARGE(punkty_rekrutacyjne__2[[#This Row],[GHP]:[GJP]],2),LARGE(punkty_rekrutacyjne__2[[#This Row],[GHP]:[GJP]],3))/3</f>
        <v>34.333333333333336</v>
      </c>
    </row>
    <row r="236" spans="1:14" hidden="1" x14ac:dyDescent="0.25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N236">
        <f>SUM(MAX(punkty_rekrutacyjne__2[[#This Row],[GHP]:[GJP]]),LARGE(punkty_rekrutacyjne__2[[#This Row],[GHP]:[GJP]],2),LARGE(punkty_rekrutacyjne__2[[#This Row],[GHP]:[GJP]],3))/3</f>
        <v>71</v>
      </c>
    </row>
    <row r="237" spans="1:14" hidden="1" x14ac:dyDescent="0.25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N237">
        <f>SUM(MAX(punkty_rekrutacyjne__2[[#This Row],[GHP]:[GJP]]),LARGE(punkty_rekrutacyjne__2[[#This Row],[GHP]:[GJP]],2),LARGE(punkty_rekrutacyjne__2[[#This Row],[GHP]:[GJP]],3))/3</f>
        <v>68</v>
      </c>
    </row>
    <row r="238" spans="1:14" hidden="1" x14ac:dyDescent="0.25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N238">
        <f>SUM(MAX(punkty_rekrutacyjne__2[[#This Row],[GHP]:[GJP]]),LARGE(punkty_rekrutacyjne__2[[#This Row],[GHP]:[GJP]],2),LARGE(punkty_rekrutacyjne__2[[#This Row],[GHP]:[GJP]],3))/3</f>
        <v>60.333333333333336</v>
      </c>
    </row>
    <row r="239" spans="1:14" hidden="1" x14ac:dyDescent="0.25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N239">
        <f>SUM(MAX(punkty_rekrutacyjne__2[[#This Row],[GHP]:[GJP]]),LARGE(punkty_rekrutacyjne__2[[#This Row],[GHP]:[GJP]],2),LARGE(punkty_rekrutacyjne__2[[#This Row],[GHP]:[GJP]],3))/3</f>
        <v>84.666666666666671</v>
      </c>
    </row>
    <row r="240" spans="1:14" hidden="1" x14ac:dyDescent="0.25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N240">
        <f>SUM(MAX(punkty_rekrutacyjne__2[[#This Row],[GHP]:[GJP]]),LARGE(punkty_rekrutacyjne__2[[#This Row],[GHP]:[GJP]],2),LARGE(punkty_rekrutacyjne__2[[#This Row],[GHP]:[GJP]],3))/3</f>
        <v>80.666666666666671</v>
      </c>
    </row>
    <row r="241" spans="1:14" hidden="1" x14ac:dyDescent="0.25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N241">
        <f>SUM(MAX(punkty_rekrutacyjne__2[[#This Row],[GHP]:[GJP]]),LARGE(punkty_rekrutacyjne__2[[#This Row],[GHP]:[GJP]],2),LARGE(punkty_rekrutacyjne__2[[#This Row],[GHP]:[GJP]],3))/3</f>
        <v>48</v>
      </c>
    </row>
    <row r="242" spans="1:14" hidden="1" x14ac:dyDescent="0.25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N242">
        <f>SUM(MAX(punkty_rekrutacyjne__2[[#This Row],[GHP]:[GJP]]),LARGE(punkty_rekrutacyjne__2[[#This Row],[GHP]:[GJP]],2),LARGE(punkty_rekrutacyjne__2[[#This Row],[GHP]:[GJP]],3))/3</f>
        <v>56.333333333333336</v>
      </c>
    </row>
    <row r="243" spans="1:14" hidden="1" x14ac:dyDescent="0.25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N243">
        <f>SUM(MAX(punkty_rekrutacyjne__2[[#This Row],[GHP]:[GJP]]),LARGE(punkty_rekrutacyjne__2[[#This Row],[GHP]:[GJP]],2),LARGE(punkty_rekrutacyjne__2[[#This Row],[GHP]:[GJP]],3))/3</f>
        <v>75.333333333333329</v>
      </c>
    </row>
    <row r="244" spans="1:14" hidden="1" x14ac:dyDescent="0.25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N244">
        <f>SUM(MAX(punkty_rekrutacyjne__2[[#This Row],[GHP]:[GJP]]),LARGE(punkty_rekrutacyjne__2[[#This Row],[GHP]:[GJP]],2),LARGE(punkty_rekrutacyjne__2[[#This Row],[GHP]:[GJP]],3))/3</f>
        <v>79.666666666666671</v>
      </c>
    </row>
    <row r="245" spans="1:14" hidden="1" x14ac:dyDescent="0.25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N245">
        <f>SUM(MAX(punkty_rekrutacyjne__2[[#This Row],[GHP]:[GJP]]),LARGE(punkty_rekrutacyjne__2[[#This Row],[GHP]:[GJP]],2),LARGE(punkty_rekrutacyjne__2[[#This Row],[GHP]:[GJP]],3))/3</f>
        <v>73.333333333333329</v>
      </c>
    </row>
    <row r="246" spans="1:14" hidden="1" x14ac:dyDescent="0.25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N246">
        <f>SUM(MAX(punkty_rekrutacyjne__2[[#This Row],[GHP]:[GJP]]),LARGE(punkty_rekrutacyjne__2[[#This Row],[GHP]:[GJP]],2),LARGE(punkty_rekrutacyjne__2[[#This Row],[GHP]:[GJP]],3))/3</f>
        <v>70.666666666666671</v>
      </c>
    </row>
    <row r="247" spans="1:14" hidden="1" x14ac:dyDescent="0.25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N247">
        <f>SUM(MAX(punkty_rekrutacyjne__2[[#This Row],[GHP]:[GJP]]),LARGE(punkty_rekrutacyjne__2[[#This Row],[GHP]:[GJP]],2),LARGE(punkty_rekrutacyjne__2[[#This Row],[GHP]:[GJP]],3))/3</f>
        <v>85.333333333333329</v>
      </c>
    </row>
    <row r="248" spans="1:14" hidden="1" x14ac:dyDescent="0.25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N248">
        <f>SUM(MAX(punkty_rekrutacyjne__2[[#This Row],[GHP]:[GJP]]),LARGE(punkty_rekrutacyjne__2[[#This Row],[GHP]:[GJP]],2),LARGE(punkty_rekrutacyjne__2[[#This Row],[GHP]:[GJP]],3))/3</f>
        <v>68.333333333333329</v>
      </c>
    </row>
    <row r="249" spans="1:14" hidden="1" x14ac:dyDescent="0.25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N249">
        <f>SUM(MAX(punkty_rekrutacyjne__2[[#This Row],[GHP]:[GJP]]),LARGE(punkty_rekrutacyjne__2[[#This Row],[GHP]:[GJP]],2),LARGE(punkty_rekrutacyjne__2[[#This Row],[GHP]:[GJP]],3))/3</f>
        <v>51.666666666666664</v>
      </c>
    </row>
    <row r="250" spans="1:14" hidden="1" x14ac:dyDescent="0.25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  <c r="N250">
        <f>SUM(MAX(punkty_rekrutacyjne__2[[#This Row],[GHP]:[GJP]]),LARGE(punkty_rekrutacyjne__2[[#This Row],[GHP]:[GJP]],2),LARGE(punkty_rekrutacyjne__2[[#This Row],[GHP]:[GJP]],3))/3</f>
        <v>73.333333333333329</v>
      </c>
    </row>
    <row r="251" spans="1:14" hidden="1" x14ac:dyDescent="0.25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N251">
        <f>SUM(MAX(punkty_rekrutacyjne__2[[#This Row],[GHP]:[GJP]]),LARGE(punkty_rekrutacyjne__2[[#This Row],[GHP]:[GJP]],2),LARGE(punkty_rekrutacyjne__2[[#This Row],[GHP]:[GJP]],3))/3</f>
        <v>50.666666666666664</v>
      </c>
    </row>
    <row r="252" spans="1:14" hidden="1" x14ac:dyDescent="0.25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N252">
        <f>SUM(MAX(punkty_rekrutacyjne__2[[#This Row],[GHP]:[GJP]]),LARGE(punkty_rekrutacyjne__2[[#This Row],[GHP]:[GJP]],2),LARGE(punkty_rekrutacyjne__2[[#This Row],[GHP]:[GJP]],3))/3</f>
        <v>66.666666666666671</v>
      </c>
    </row>
    <row r="253" spans="1:14" hidden="1" x14ac:dyDescent="0.25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N253">
        <f>SUM(MAX(punkty_rekrutacyjne__2[[#This Row],[GHP]:[GJP]]),LARGE(punkty_rekrutacyjne__2[[#This Row],[GHP]:[GJP]],2),LARGE(punkty_rekrutacyjne__2[[#This Row],[GHP]:[GJP]],3))/3</f>
        <v>54</v>
      </c>
    </row>
    <row r="254" spans="1:14" hidden="1" x14ac:dyDescent="0.25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N254">
        <f>SUM(MAX(punkty_rekrutacyjne__2[[#This Row],[GHP]:[GJP]]),LARGE(punkty_rekrutacyjne__2[[#This Row],[GHP]:[GJP]],2),LARGE(punkty_rekrutacyjne__2[[#This Row],[GHP]:[GJP]],3))/3</f>
        <v>69.666666666666671</v>
      </c>
    </row>
    <row r="255" spans="1:14" hidden="1" x14ac:dyDescent="0.25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N255">
        <f>SUM(MAX(punkty_rekrutacyjne__2[[#This Row],[GHP]:[GJP]]),LARGE(punkty_rekrutacyjne__2[[#This Row],[GHP]:[GJP]],2),LARGE(punkty_rekrutacyjne__2[[#This Row],[GHP]:[GJP]],3))/3</f>
        <v>94</v>
      </c>
    </row>
    <row r="256" spans="1:14" hidden="1" x14ac:dyDescent="0.25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N256">
        <f>SUM(MAX(punkty_rekrutacyjne__2[[#This Row],[GHP]:[GJP]]),LARGE(punkty_rekrutacyjne__2[[#This Row],[GHP]:[GJP]],2),LARGE(punkty_rekrutacyjne__2[[#This Row],[GHP]:[GJP]],3))/3</f>
        <v>89.333333333333329</v>
      </c>
    </row>
    <row r="257" spans="1:14" hidden="1" x14ac:dyDescent="0.25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N257">
        <f>SUM(MAX(punkty_rekrutacyjne__2[[#This Row],[GHP]:[GJP]]),LARGE(punkty_rekrutacyjne__2[[#This Row],[GHP]:[GJP]],2),LARGE(punkty_rekrutacyjne__2[[#This Row],[GHP]:[GJP]],3))/3</f>
        <v>40.666666666666664</v>
      </c>
    </row>
    <row r="258" spans="1:14" hidden="1" x14ac:dyDescent="0.25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N258">
        <f>SUM(MAX(punkty_rekrutacyjne__2[[#This Row],[GHP]:[GJP]]),LARGE(punkty_rekrutacyjne__2[[#This Row],[GHP]:[GJP]],2),LARGE(punkty_rekrutacyjne__2[[#This Row],[GHP]:[GJP]],3))/3</f>
        <v>57</v>
      </c>
    </row>
    <row r="259" spans="1:14" hidden="1" x14ac:dyDescent="0.25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N259">
        <f>SUM(MAX(punkty_rekrutacyjne__2[[#This Row],[GHP]:[GJP]]),LARGE(punkty_rekrutacyjne__2[[#This Row],[GHP]:[GJP]],2),LARGE(punkty_rekrutacyjne__2[[#This Row],[GHP]:[GJP]],3))/3</f>
        <v>83.666666666666671</v>
      </c>
    </row>
    <row r="260" spans="1:14" hidden="1" x14ac:dyDescent="0.25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N260">
        <f>SUM(MAX(punkty_rekrutacyjne__2[[#This Row],[GHP]:[GJP]]),LARGE(punkty_rekrutacyjne__2[[#This Row],[GHP]:[GJP]],2),LARGE(punkty_rekrutacyjne__2[[#This Row],[GHP]:[GJP]],3))/3</f>
        <v>74.333333333333329</v>
      </c>
    </row>
    <row r="261" spans="1:14" hidden="1" x14ac:dyDescent="0.25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N261">
        <f>SUM(MAX(punkty_rekrutacyjne__2[[#This Row],[GHP]:[GJP]]),LARGE(punkty_rekrutacyjne__2[[#This Row],[GHP]:[GJP]],2),LARGE(punkty_rekrutacyjne__2[[#This Row],[GHP]:[GJP]],3))/3</f>
        <v>78</v>
      </c>
    </row>
    <row r="262" spans="1:14" hidden="1" x14ac:dyDescent="0.25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N262">
        <f>SUM(MAX(punkty_rekrutacyjne__2[[#This Row],[GHP]:[GJP]]),LARGE(punkty_rekrutacyjne__2[[#This Row],[GHP]:[GJP]],2),LARGE(punkty_rekrutacyjne__2[[#This Row],[GHP]:[GJP]],3))/3</f>
        <v>53.333333333333336</v>
      </c>
    </row>
    <row r="263" spans="1:14" hidden="1" x14ac:dyDescent="0.25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N263">
        <f>SUM(MAX(punkty_rekrutacyjne__2[[#This Row],[GHP]:[GJP]]),LARGE(punkty_rekrutacyjne__2[[#This Row],[GHP]:[GJP]],2),LARGE(punkty_rekrutacyjne__2[[#This Row],[GHP]:[GJP]],3))/3</f>
        <v>52</v>
      </c>
    </row>
    <row r="264" spans="1:14" hidden="1" x14ac:dyDescent="0.25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N264">
        <f>SUM(MAX(punkty_rekrutacyjne__2[[#This Row],[GHP]:[GJP]]),LARGE(punkty_rekrutacyjne__2[[#This Row],[GHP]:[GJP]],2),LARGE(punkty_rekrutacyjne__2[[#This Row],[GHP]:[GJP]],3))/3</f>
        <v>46.666666666666664</v>
      </c>
    </row>
    <row r="265" spans="1:14" hidden="1" x14ac:dyDescent="0.25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N265">
        <f>SUM(MAX(punkty_rekrutacyjne__2[[#This Row],[GHP]:[GJP]]),LARGE(punkty_rekrutacyjne__2[[#This Row],[GHP]:[GJP]],2),LARGE(punkty_rekrutacyjne__2[[#This Row],[GHP]:[GJP]],3))/3</f>
        <v>84.333333333333329</v>
      </c>
    </row>
    <row r="266" spans="1:14" hidden="1" x14ac:dyDescent="0.25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N266">
        <f>SUM(MAX(punkty_rekrutacyjne__2[[#This Row],[GHP]:[GJP]]),LARGE(punkty_rekrutacyjne__2[[#This Row],[GHP]:[GJP]],2),LARGE(punkty_rekrutacyjne__2[[#This Row],[GHP]:[GJP]],3))/3</f>
        <v>76.666666666666671</v>
      </c>
    </row>
    <row r="267" spans="1:14" hidden="1" x14ac:dyDescent="0.25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N267">
        <f>SUM(MAX(punkty_rekrutacyjne__2[[#This Row],[GHP]:[GJP]]),LARGE(punkty_rekrutacyjne__2[[#This Row],[GHP]:[GJP]],2),LARGE(punkty_rekrutacyjne__2[[#This Row],[GHP]:[GJP]],3))/3</f>
        <v>58.333333333333336</v>
      </c>
    </row>
    <row r="268" spans="1:14" hidden="1" x14ac:dyDescent="0.25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N268">
        <f>SUM(MAX(punkty_rekrutacyjne__2[[#This Row],[GHP]:[GJP]]),LARGE(punkty_rekrutacyjne__2[[#This Row],[GHP]:[GJP]],2),LARGE(punkty_rekrutacyjne__2[[#This Row],[GHP]:[GJP]],3))/3</f>
        <v>86.666666666666671</v>
      </c>
    </row>
    <row r="269" spans="1:14" hidden="1" x14ac:dyDescent="0.25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N269">
        <f>SUM(MAX(punkty_rekrutacyjne__2[[#This Row],[GHP]:[GJP]]),LARGE(punkty_rekrutacyjne__2[[#This Row],[GHP]:[GJP]],2),LARGE(punkty_rekrutacyjne__2[[#This Row],[GHP]:[GJP]],3))/3</f>
        <v>51.666666666666664</v>
      </c>
    </row>
    <row r="270" spans="1:14" hidden="1" x14ac:dyDescent="0.25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N270">
        <f>SUM(MAX(punkty_rekrutacyjne__2[[#This Row],[GHP]:[GJP]]),LARGE(punkty_rekrutacyjne__2[[#This Row],[GHP]:[GJP]],2),LARGE(punkty_rekrutacyjne__2[[#This Row],[GHP]:[GJP]],3))/3</f>
        <v>26.666666666666668</v>
      </c>
    </row>
    <row r="271" spans="1:14" hidden="1" x14ac:dyDescent="0.25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N271">
        <f>SUM(MAX(punkty_rekrutacyjne__2[[#This Row],[GHP]:[GJP]]),LARGE(punkty_rekrutacyjne__2[[#This Row],[GHP]:[GJP]],2),LARGE(punkty_rekrutacyjne__2[[#This Row],[GHP]:[GJP]],3))/3</f>
        <v>39.333333333333336</v>
      </c>
    </row>
    <row r="272" spans="1:14" hidden="1" x14ac:dyDescent="0.25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N272">
        <f>SUM(MAX(punkty_rekrutacyjne__2[[#This Row],[GHP]:[GJP]]),LARGE(punkty_rekrutacyjne__2[[#This Row],[GHP]:[GJP]],2),LARGE(punkty_rekrutacyjne__2[[#This Row],[GHP]:[GJP]],3))/3</f>
        <v>53.666666666666664</v>
      </c>
    </row>
    <row r="273" spans="1:14" hidden="1" x14ac:dyDescent="0.25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N273">
        <f>SUM(MAX(punkty_rekrutacyjne__2[[#This Row],[GHP]:[GJP]]),LARGE(punkty_rekrutacyjne__2[[#This Row],[GHP]:[GJP]],2),LARGE(punkty_rekrutacyjne__2[[#This Row],[GHP]:[GJP]],3))/3</f>
        <v>72.666666666666671</v>
      </c>
    </row>
    <row r="274" spans="1:14" hidden="1" x14ac:dyDescent="0.25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N274">
        <f>SUM(MAX(punkty_rekrutacyjne__2[[#This Row],[GHP]:[GJP]]),LARGE(punkty_rekrutacyjne__2[[#This Row],[GHP]:[GJP]],2),LARGE(punkty_rekrutacyjne__2[[#This Row],[GHP]:[GJP]],3))/3</f>
        <v>73</v>
      </c>
    </row>
    <row r="275" spans="1:14" hidden="1" x14ac:dyDescent="0.25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N275">
        <f>SUM(MAX(punkty_rekrutacyjne__2[[#This Row],[GHP]:[GJP]]),LARGE(punkty_rekrutacyjne__2[[#This Row],[GHP]:[GJP]],2),LARGE(punkty_rekrutacyjne__2[[#This Row],[GHP]:[GJP]],3))/3</f>
        <v>93.666666666666671</v>
      </c>
    </row>
    <row r="276" spans="1:14" hidden="1" x14ac:dyDescent="0.25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N276">
        <f>SUM(MAX(punkty_rekrutacyjne__2[[#This Row],[GHP]:[GJP]]),LARGE(punkty_rekrutacyjne__2[[#This Row],[GHP]:[GJP]],2),LARGE(punkty_rekrutacyjne__2[[#This Row],[GHP]:[GJP]],3))/3</f>
        <v>65</v>
      </c>
    </row>
    <row r="277" spans="1:14" hidden="1" x14ac:dyDescent="0.25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N277">
        <f>SUM(MAX(punkty_rekrutacyjne__2[[#This Row],[GHP]:[GJP]]),LARGE(punkty_rekrutacyjne__2[[#This Row],[GHP]:[GJP]],2),LARGE(punkty_rekrutacyjne__2[[#This Row],[GHP]:[GJP]],3))/3</f>
        <v>95.666666666666671</v>
      </c>
    </row>
    <row r="278" spans="1:14" hidden="1" x14ac:dyDescent="0.25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N278">
        <f>SUM(MAX(punkty_rekrutacyjne__2[[#This Row],[GHP]:[GJP]]),LARGE(punkty_rekrutacyjne__2[[#This Row],[GHP]:[GJP]],2),LARGE(punkty_rekrutacyjne__2[[#This Row],[GHP]:[GJP]],3))/3</f>
        <v>82</v>
      </c>
    </row>
    <row r="279" spans="1:14" hidden="1" x14ac:dyDescent="0.25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N279">
        <f>SUM(MAX(punkty_rekrutacyjne__2[[#This Row],[GHP]:[GJP]]),LARGE(punkty_rekrutacyjne__2[[#This Row],[GHP]:[GJP]],2),LARGE(punkty_rekrutacyjne__2[[#This Row],[GHP]:[GJP]],3))/3</f>
        <v>70</v>
      </c>
    </row>
    <row r="280" spans="1:14" hidden="1" x14ac:dyDescent="0.25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N280">
        <f>SUM(MAX(punkty_rekrutacyjne__2[[#This Row],[GHP]:[GJP]]),LARGE(punkty_rekrutacyjne__2[[#This Row],[GHP]:[GJP]],2),LARGE(punkty_rekrutacyjne__2[[#This Row],[GHP]:[GJP]],3))/3</f>
        <v>58.333333333333336</v>
      </c>
    </row>
    <row r="281" spans="1:14" hidden="1" x14ac:dyDescent="0.25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N281">
        <f>SUM(MAX(punkty_rekrutacyjne__2[[#This Row],[GHP]:[GJP]]),LARGE(punkty_rekrutacyjne__2[[#This Row],[GHP]:[GJP]],2),LARGE(punkty_rekrutacyjne__2[[#This Row],[GHP]:[GJP]],3))/3</f>
        <v>61.666666666666664</v>
      </c>
    </row>
    <row r="282" spans="1:14" hidden="1" x14ac:dyDescent="0.25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N282">
        <f>SUM(MAX(punkty_rekrutacyjne__2[[#This Row],[GHP]:[GJP]]),LARGE(punkty_rekrutacyjne__2[[#This Row],[GHP]:[GJP]],2),LARGE(punkty_rekrutacyjne__2[[#This Row],[GHP]:[GJP]],3))/3</f>
        <v>46.333333333333336</v>
      </c>
    </row>
    <row r="283" spans="1:14" hidden="1" x14ac:dyDescent="0.25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N283">
        <f>SUM(MAX(punkty_rekrutacyjne__2[[#This Row],[GHP]:[GJP]]),LARGE(punkty_rekrutacyjne__2[[#This Row],[GHP]:[GJP]],2),LARGE(punkty_rekrutacyjne__2[[#This Row],[GHP]:[GJP]],3))/3</f>
        <v>64.666666666666671</v>
      </c>
    </row>
    <row r="284" spans="1:14" hidden="1" x14ac:dyDescent="0.25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N284">
        <f>SUM(MAX(punkty_rekrutacyjne__2[[#This Row],[GHP]:[GJP]]),LARGE(punkty_rekrutacyjne__2[[#This Row],[GHP]:[GJP]],2),LARGE(punkty_rekrutacyjne__2[[#This Row],[GHP]:[GJP]],3))/3</f>
        <v>75</v>
      </c>
    </row>
    <row r="285" spans="1:14" hidden="1" x14ac:dyDescent="0.25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N285">
        <f>SUM(MAX(punkty_rekrutacyjne__2[[#This Row],[GHP]:[GJP]]),LARGE(punkty_rekrutacyjne__2[[#This Row],[GHP]:[GJP]],2),LARGE(punkty_rekrutacyjne__2[[#This Row],[GHP]:[GJP]],3))/3</f>
        <v>50.666666666666664</v>
      </c>
    </row>
    <row r="286" spans="1:14" hidden="1" x14ac:dyDescent="0.25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N286">
        <f>SUM(MAX(punkty_rekrutacyjne__2[[#This Row],[GHP]:[GJP]]),LARGE(punkty_rekrutacyjne__2[[#This Row],[GHP]:[GJP]],2),LARGE(punkty_rekrutacyjne__2[[#This Row],[GHP]:[GJP]],3))/3</f>
        <v>84</v>
      </c>
    </row>
    <row r="287" spans="1:14" hidden="1" x14ac:dyDescent="0.25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N287">
        <f>SUM(MAX(punkty_rekrutacyjne__2[[#This Row],[GHP]:[GJP]]),LARGE(punkty_rekrutacyjne__2[[#This Row],[GHP]:[GJP]],2),LARGE(punkty_rekrutacyjne__2[[#This Row],[GHP]:[GJP]],3))/3</f>
        <v>76.333333333333329</v>
      </c>
    </row>
    <row r="288" spans="1:14" hidden="1" x14ac:dyDescent="0.25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N288">
        <f>SUM(MAX(punkty_rekrutacyjne__2[[#This Row],[GHP]:[GJP]]),LARGE(punkty_rekrutacyjne__2[[#This Row],[GHP]:[GJP]],2),LARGE(punkty_rekrutacyjne__2[[#This Row],[GHP]:[GJP]],3))/3</f>
        <v>72</v>
      </c>
    </row>
    <row r="289" spans="1:14" hidden="1" x14ac:dyDescent="0.25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  <c r="N289">
        <f>SUM(MAX(punkty_rekrutacyjne__2[[#This Row],[GHP]:[GJP]]),LARGE(punkty_rekrutacyjne__2[[#This Row],[GHP]:[GJP]],2),LARGE(punkty_rekrutacyjne__2[[#This Row],[GHP]:[GJP]],3))/3</f>
        <v>63</v>
      </c>
    </row>
    <row r="290" spans="1:14" hidden="1" x14ac:dyDescent="0.25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N290">
        <f>SUM(MAX(punkty_rekrutacyjne__2[[#This Row],[GHP]:[GJP]]),LARGE(punkty_rekrutacyjne__2[[#This Row],[GHP]:[GJP]],2),LARGE(punkty_rekrutacyjne__2[[#This Row],[GHP]:[GJP]],3))/3</f>
        <v>94.666666666666671</v>
      </c>
    </row>
    <row r="291" spans="1:14" hidden="1" x14ac:dyDescent="0.25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N291">
        <f>SUM(MAX(punkty_rekrutacyjne__2[[#This Row],[GHP]:[GJP]]),LARGE(punkty_rekrutacyjne__2[[#This Row],[GHP]:[GJP]],2),LARGE(punkty_rekrutacyjne__2[[#This Row],[GHP]:[GJP]],3))/3</f>
        <v>80.666666666666671</v>
      </c>
    </row>
    <row r="292" spans="1:14" hidden="1" x14ac:dyDescent="0.25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N292">
        <f>SUM(MAX(punkty_rekrutacyjne__2[[#This Row],[GHP]:[GJP]]),LARGE(punkty_rekrutacyjne__2[[#This Row],[GHP]:[GJP]],2),LARGE(punkty_rekrutacyjne__2[[#This Row],[GHP]:[GJP]],3))/3</f>
        <v>73</v>
      </c>
    </row>
    <row r="293" spans="1:14" hidden="1" x14ac:dyDescent="0.25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N293">
        <f>SUM(MAX(punkty_rekrutacyjne__2[[#This Row],[GHP]:[GJP]]),LARGE(punkty_rekrutacyjne__2[[#This Row],[GHP]:[GJP]],2),LARGE(punkty_rekrutacyjne__2[[#This Row],[GHP]:[GJP]],3))/3</f>
        <v>61.333333333333336</v>
      </c>
    </row>
    <row r="294" spans="1:14" hidden="1" x14ac:dyDescent="0.25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N294">
        <f>SUM(MAX(punkty_rekrutacyjne__2[[#This Row],[GHP]:[GJP]]),LARGE(punkty_rekrutacyjne__2[[#This Row],[GHP]:[GJP]],2),LARGE(punkty_rekrutacyjne__2[[#This Row],[GHP]:[GJP]],3))/3</f>
        <v>94.666666666666671</v>
      </c>
    </row>
    <row r="295" spans="1:14" hidden="1" x14ac:dyDescent="0.25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N295">
        <f>SUM(MAX(punkty_rekrutacyjne__2[[#This Row],[GHP]:[GJP]]),LARGE(punkty_rekrutacyjne__2[[#This Row],[GHP]:[GJP]],2),LARGE(punkty_rekrutacyjne__2[[#This Row],[GHP]:[GJP]],3))/3</f>
        <v>67.666666666666671</v>
      </c>
    </row>
    <row r="296" spans="1:14" hidden="1" x14ac:dyDescent="0.25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N296">
        <f>SUM(MAX(punkty_rekrutacyjne__2[[#This Row],[GHP]:[GJP]]),LARGE(punkty_rekrutacyjne__2[[#This Row],[GHP]:[GJP]],2),LARGE(punkty_rekrutacyjne__2[[#This Row],[GHP]:[GJP]],3))/3</f>
        <v>67.333333333333329</v>
      </c>
    </row>
    <row r="297" spans="1:14" hidden="1" x14ac:dyDescent="0.25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N297">
        <f>SUM(MAX(punkty_rekrutacyjne__2[[#This Row],[GHP]:[GJP]]),LARGE(punkty_rekrutacyjne__2[[#This Row],[GHP]:[GJP]],2),LARGE(punkty_rekrutacyjne__2[[#This Row],[GHP]:[GJP]],3))/3</f>
        <v>80.333333333333329</v>
      </c>
    </row>
    <row r="298" spans="1:14" hidden="1" x14ac:dyDescent="0.25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N298">
        <f>SUM(MAX(punkty_rekrutacyjne__2[[#This Row],[GHP]:[GJP]]),LARGE(punkty_rekrutacyjne__2[[#This Row],[GHP]:[GJP]],2),LARGE(punkty_rekrutacyjne__2[[#This Row],[GHP]:[GJP]],3))/3</f>
        <v>57.666666666666664</v>
      </c>
    </row>
    <row r="299" spans="1:14" hidden="1" x14ac:dyDescent="0.25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N299">
        <f>SUM(MAX(punkty_rekrutacyjne__2[[#This Row],[GHP]:[GJP]]),LARGE(punkty_rekrutacyjne__2[[#This Row],[GHP]:[GJP]],2),LARGE(punkty_rekrutacyjne__2[[#This Row],[GHP]:[GJP]],3))/3</f>
        <v>76.333333333333329</v>
      </c>
    </row>
    <row r="300" spans="1:14" hidden="1" x14ac:dyDescent="0.25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N300">
        <f>SUM(MAX(punkty_rekrutacyjne__2[[#This Row],[GHP]:[GJP]]),LARGE(punkty_rekrutacyjne__2[[#This Row],[GHP]:[GJP]],2),LARGE(punkty_rekrutacyjne__2[[#This Row],[GHP]:[GJP]],3))/3</f>
        <v>89.333333333333329</v>
      </c>
    </row>
    <row r="301" spans="1:14" hidden="1" x14ac:dyDescent="0.25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N301">
        <f>SUM(MAX(punkty_rekrutacyjne__2[[#This Row],[GHP]:[GJP]]),LARGE(punkty_rekrutacyjne__2[[#This Row],[GHP]:[GJP]],2),LARGE(punkty_rekrutacyjne__2[[#This Row],[GHP]:[GJP]],3))/3</f>
        <v>78</v>
      </c>
    </row>
    <row r="302" spans="1:14" hidden="1" x14ac:dyDescent="0.25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N302">
        <f>SUM(MAX(punkty_rekrutacyjne__2[[#This Row],[GHP]:[GJP]]),LARGE(punkty_rekrutacyjne__2[[#This Row],[GHP]:[GJP]],2),LARGE(punkty_rekrutacyjne__2[[#This Row],[GHP]:[GJP]],3))/3</f>
        <v>73.333333333333329</v>
      </c>
    </row>
    <row r="303" spans="1:14" hidden="1" x14ac:dyDescent="0.25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N303">
        <f>SUM(MAX(punkty_rekrutacyjne__2[[#This Row],[GHP]:[GJP]]),LARGE(punkty_rekrutacyjne__2[[#This Row],[GHP]:[GJP]],2),LARGE(punkty_rekrutacyjne__2[[#This Row],[GHP]:[GJP]],3))/3</f>
        <v>73</v>
      </c>
    </row>
    <row r="304" spans="1:14" hidden="1" x14ac:dyDescent="0.25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N304">
        <f>SUM(MAX(punkty_rekrutacyjne__2[[#This Row],[GHP]:[GJP]]),LARGE(punkty_rekrutacyjne__2[[#This Row],[GHP]:[GJP]],2),LARGE(punkty_rekrutacyjne__2[[#This Row],[GHP]:[GJP]],3))/3</f>
        <v>67</v>
      </c>
    </row>
    <row r="305" spans="1:14" hidden="1" x14ac:dyDescent="0.25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N305">
        <f>SUM(MAX(punkty_rekrutacyjne__2[[#This Row],[GHP]:[GJP]]),LARGE(punkty_rekrutacyjne__2[[#This Row],[GHP]:[GJP]],2),LARGE(punkty_rekrutacyjne__2[[#This Row],[GHP]:[GJP]],3))/3</f>
        <v>48.666666666666664</v>
      </c>
    </row>
    <row r="306" spans="1:14" hidden="1" x14ac:dyDescent="0.25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N306">
        <f>SUM(MAX(punkty_rekrutacyjne__2[[#This Row],[GHP]:[GJP]]),LARGE(punkty_rekrutacyjne__2[[#This Row],[GHP]:[GJP]],2),LARGE(punkty_rekrutacyjne__2[[#This Row],[GHP]:[GJP]],3))/3</f>
        <v>59</v>
      </c>
    </row>
    <row r="307" spans="1:14" hidden="1" x14ac:dyDescent="0.25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N307">
        <f>SUM(MAX(punkty_rekrutacyjne__2[[#This Row],[GHP]:[GJP]]),LARGE(punkty_rekrutacyjne__2[[#This Row],[GHP]:[GJP]],2),LARGE(punkty_rekrutacyjne__2[[#This Row],[GHP]:[GJP]],3))/3</f>
        <v>76.333333333333329</v>
      </c>
    </row>
    <row r="308" spans="1:14" hidden="1" x14ac:dyDescent="0.25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N308">
        <f>SUM(MAX(punkty_rekrutacyjne__2[[#This Row],[GHP]:[GJP]]),LARGE(punkty_rekrutacyjne__2[[#This Row],[GHP]:[GJP]],2),LARGE(punkty_rekrutacyjne__2[[#This Row],[GHP]:[GJP]],3))/3</f>
        <v>36.666666666666664</v>
      </c>
    </row>
    <row r="309" spans="1:14" hidden="1" x14ac:dyDescent="0.25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N309">
        <f>SUM(MAX(punkty_rekrutacyjne__2[[#This Row],[GHP]:[GJP]]),LARGE(punkty_rekrutacyjne__2[[#This Row],[GHP]:[GJP]],2),LARGE(punkty_rekrutacyjne__2[[#This Row],[GHP]:[GJP]],3))/3</f>
        <v>64.666666666666671</v>
      </c>
    </row>
    <row r="310" spans="1:14" hidden="1" x14ac:dyDescent="0.25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N310">
        <f>SUM(MAX(punkty_rekrutacyjne__2[[#This Row],[GHP]:[GJP]]),LARGE(punkty_rekrutacyjne__2[[#This Row],[GHP]:[GJP]],2),LARGE(punkty_rekrutacyjne__2[[#This Row],[GHP]:[GJP]],3))/3</f>
        <v>89.333333333333329</v>
      </c>
    </row>
    <row r="311" spans="1:14" hidden="1" x14ac:dyDescent="0.25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N311">
        <f>SUM(MAX(punkty_rekrutacyjne__2[[#This Row],[GHP]:[GJP]]),LARGE(punkty_rekrutacyjne__2[[#This Row],[GHP]:[GJP]],2),LARGE(punkty_rekrutacyjne__2[[#This Row],[GHP]:[GJP]],3))/3</f>
        <v>56</v>
      </c>
    </row>
    <row r="312" spans="1:14" hidden="1" x14ac:dyDescent="0.25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N312">
        <f>SUM(MAX(punkty_rekrutacyjne__2[[#This Row],[GHP]:[GJP]]),LARGE(punkty_rekrutacyjne__2[[#This Row],[GHP]:[GJP]],2),LARGE(punkty_rekrutacyjne__2[[#This Row],[GHP]:[GJP]],3))/3</f>
        <v>84.666666666666671</v>
      </c>
    </row>
    <row r="313" spans="1:14" hidden="1" x14ac:dyDescent="0.25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N313">
        <f>SUM(MAX(punkty_rekrutacyjne__2[[#This Row],[GHP]:[GJP]]),LARGE(punkty_rekrutacyjne__2[[#This Row],[GHP]:[GJP]],2),LARGE(punkty_rekrutacyjne__2[[#This Row],[GHP]:[GJP]],3))/3</f>
        <v>56.666666666666664</v>
      </c>
    </row>
    <row r="314" spans="1:14" hidden="1" x14ac:dyDescent="0.25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N314">
        <f>SUM(MAX(punkty_rekrutacyjne__2[[#This Row],[GHP]:[GJP]]),LARGE(punkty_rekrutacyjne__2[[#This Row],[GHP]:[GJP]],2),LARGE(punkty_rekrutacyjne__2[[#This Row],[GHP]:[GJP]],3))/3</f>
        <v>45</v>
      </c>
    </row>
    <row r="315" spans="1:14" hidden="1" x14ac:dyDescent="0.25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N315">
        <f>SUM(MAX(punkty_rekrutacyjne__2[[#This Row],[GHP]:[GJP]]),LARGE(punkty_rekrutacyjne__2[[#This Row],[GHP]:[GJP]],2),LARGE(punkty_rekrutacyjne__2[[#This Row],[GHP]:[GJP]],3))/3</f>
        <v>80</v>
      </c>
    </row>
    <row r="316" spans="1:14" hidden="1" x14ac:dyDescent="0.25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N316">
        <f>SUM(MAX(punkty_rekrutacyjne__2[[#This Row],[GHP]:[GJP]]),LARGE(punkty_rekrutacyjne__2[[#This Row],[GHP]:[GJP]],2),LARGE(punkty_rekrutacyjne__2[[#This Row],[GHP]:[GJP]],3))/3</f>
        <v>79.333333333333329</v>
      </c>
    </row>
    <row r="317" spans="1:14" hidden="1" x14ac:dyDescent="0.25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N317">
        <f>SUM(MAX(punkty_rekrutacyjne__2[[#This Row],[GHP]:[GJP]]),LARGE(punkty_rekrutacyjne__2[[#This Row],[GHP]:[GJP]],2),LARGE(punkty_rekrutacyjne__2[[#This Row],[GHP]:[GJP]],3))/3</f>
        <v>62.666666666666664</v>
      </c>
    </row>
    <row r="318" spans="1:14" hidden="1" x14ac:dyDescent="0.25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N318">
        <f>SUM(MAX(punkty_rekrutacyjne__2[[#This Row],[GHP]:[GJP]]),LARGE(punkty_rekrutacyjne__2[[#This Row],[GHP]:[GJP]],2),LARGE(punkty_rekrutacyjne__2[[#This Row],[GHP]:[GJP]],3))/3</f>
        <v>87.333333333333329</v>
      </c>
    </row>
    <row r="319" spans="1:14" hidden="1" x14ac:dyDescent="0.25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N319">
        <f>SUM(MAX(punkty_rekrutacyjne__2[[#This Row],[GHP]:[GJP]]),LARGE(punkty_rekrutacyjne__2[[#This Row],[GHP]:[GJP]],2),LARGE(punkty_rekrutacyjne__2[[#This Row],[GHP]:[GJP]],3))/3</f>
        <v>49</v>
      </c>
    </row>
    <row r="320" spans="1:14" hidden="1" x14ac:dyDescent="0.25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N320">
        <f>SUM(MAX(punkty_rekrutacyjne__2[[#This Row],[GHP]:[GJP]]),LARGE(punkty_rekrutacyjne__2[[#This Row],[GHP]:[GJP]],2),LARGE(punkty_rekrutacyjne__2[[#This Row],[GHP]:[GJP]],3))/3</f>
        <v>96</v>
      </c>
    </row>
    <row r="321" spans="1:14" hidden="1" x14ac:dyDescent="0.25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N321">
        <f>SUM(MAX(punkty_rekrutacyjne__2[[#This Row],[GHP]:[GJP]]),LARGE(punkty_rekrutacyjne__2[[#This Row],[GHP]:[GJP]],2),LARGE(punkty_rekrutacyjne__2[[#This Row],[GHP]:[GJP]],3))/3</f>
        <v>68.333333333333329</v>
      </c>
    </row>
    <row r="322" spans="1:14" hidden="1" x14ac:dyDescent="0.25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N322">
        <f>SUM(MAX(punkty_rekrutacyjne__2[[#This Row],[GHP]:[GJP]]),LARGE(punkty_rekrutacyjne__2[[#This Row],[GHP]:[GJP]],2),LARGE(punkty_rekrutacyjne__2[[#This Row],[GHP]:[GJP]],3))/3</f>
        <v>72.333333333333329</v>
      </c>
    </row>
    <row r="323" spans="1:14" hidden="1" x14ac:dyDescent="0.25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N323">
        <f>SUM(MAX(punkty_rekrutacyjne__2[[#This Row],[GHP]:[GJP]]),LARGE(punkty_rekrutacyjne__2[[#This Row],[GHP]:[GJP]],2),LARGE(punkty_rekrutacyjne__2[[#This Row],[GHP]:[GJP]],3))/3</f>
        <v>42.666666666666664</v>
      </c>
    </row>
    <row r="324" spans="1:14" hidden="1" x14ac:dyDescent="0.25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N324">
        <f>SUM(MAX(punkty_rekrutacyjne__2[[#This Row],[GHP]:[GJP]]),LARGE(punkty_rekrutacyjne__2[[#This Row],[GHP]:[GJP]],2),LARGE(punkty_rekrutacyjne__2[[#This Row],[GHP]:[GJP]],3))/3</f>
        <v>67.333333333333329</v>
      </c>
    </row>
    <row r="325" spans="1:14" hidden="1" x14ac:dyDescent="0.25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N325">
        <f>SUM(MAX(punkty_rekrutacyjne__2[[#This Row],[GHP]:[GJP]]),LARGE(punkty_rekrutacyjne__2[[#This Row],[GHP]:[GJP]],2),LARGE(punkty_rekrutacyjne__2[[#This Row],[GHP]:[GJP]],3))/3</f>
        <v>46</v>
      </c>
    </row>
    <row r="326" spans="1:14" hidden="1" x14ac:dyDescent="0.25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N326">
        <f>SUM(MAX(punkty_rekrutacyjne__2[[#This Row],[GHP]:[GJP]]),LARGE(punkty_rekrutacyjne__2[[#This Row],[GHP]:[GJP]],2),LARGE(punkty_rekrutacyjne__2[[#This Row],[GHP]:[GJP]],3))/3</f>
        <v>81.333333333333329</v>
      </c>
    </row>
    <row r="327" spans="1:14" hidden="1" x14ac:dyDescent="0.25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N327">
        <f>SUM(MAX(punkty_rekrutacyjne__2[[#This Row],[GHP]:[GJP]]),LARGE(punkty_rekrutacyjne__2[[#This Row],[GHP]:[GJP]],2),LARGE(punkty_rekrutacyjne__2[[#This Row],[GHP]:[GJP]],3))/3</f>
        <v>64.666666666666671</v>
      </c>
    </row>
    <row r="328" spans="1:14" hidden="1" x14ac:dyDescent="0.25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N328">
        <f>SUM(MAX(punkty_rekrutacyjne__2[[#This Row],[GHP]:[GJP]]),LARGE(punkty_rekrutacyjne__2[[#This Row],[GHP]:[GJP]],2),LARGE(punkty_rekrutacyjne__2[[#This Row],[GHP]:[GJP]],3))/3</f>
        <v>82.333333333333329</v>
      </c>
    </row>
    <row r="329" spans="1:14" hidden="1" x14ac:dyDescent="0.25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N329">
        <f>SUM(MAX(punkty_rekrutacyjne__2[[#This Row],[GHP]:[GJP]]),LARGE(punkty_rekrutacyjne__2[[#This Row],[GHP]:[GJP]],2),LARGE(punkty_rekrutacyjne__2[[#This Row],[GHP]:[GJP]],3))/3</f>
        <v>72.333333333333329</v>
      </c>
    </row>
    <row r="330" spans="1:14" hidden="1" x14ac:dyDescent="0.25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N330">
        <f>SUM(MAX(punkty_rekrutacyjne__2[[#This Row],[GHP]:[GJP]]),LARGE(punkty_rekrutacyjne__2[[#This Row],[GHP]:[GJP]],2),LARGE(punkty_rekrutacyjne__2[[#This Row],[GHP]:[GJP]],3))/3</f>
        <v>47.666666666666664</v>
      </c>
    </row>
    <row r="331" spans="1:14" hidden="1" x14ac:dyDescent="0.25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N331">
        <f>SUM(MAX(punkty_rekrutacyjne__2[[#This Row],[GHP]:[GJP]]),LARGE(punkty_rekrutacyjne__2[[#This Row],[GHP]:[GJP]],2),LARGE(punkty_rekrutacyjne__2[[#This Row],[GHP]:[GJP]],3))/3</f>
        <v>71.333333333333329</v>
      </c>
    </row>
    <row r="332" spans="1:14" hidden="1" x14ac:dyDescent="0.25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N332">
        <f>SUM(MAX(punkty_rekrutacyjne__2[[#This Row],[GHP]:[GJP]]),LARGE(punkty_rekrutacyjne__2[[#This Row],[GHP]:[GJP]],2),LARGE(punkty_rekrutacyjne__2[[#This Row],[GHP]:[GJP]],3))/3</f>
        <v>40</v>
      </c>
    </row>
    <row r="333" spans="1:14" hidden="1" x14ac:dyDescent="0.25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N333">
        <f>SUM(MAX(punkty_rekrutacyjne__2[[#This Row],[GHP]:[GJP]]),LARGE(punkty_rekrutacyjne__2[[#This Row],[GHP]:[GJP]],2),LARGE(punkty_rekrutacyjne__2[[#This Row],[GHP]:[GJP]],3))/3</f>
        <v>69.333333333333329</v>
      </c>
    </row>
    <row r="334" spans="1:14" hidden="1" x14ac:dyDescent="0.25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N334">
        <f>SUM(MAX(punkty_rekrutacyjne__2[[#This Row],[GHP]:[GJP]]),LARGE(punkty_rekrutacyjne__2[[#This Row],[GHP]:[GJP]],2),LARGE(punkty_rekrutacyjne__2[[#This Row],[GHP]:[GJP]],3))/3</f>
        <v>65</v>
      </c>
    </row>
    <row r="335" spans="1:14" hidden="1" x14ac:dyDescent="0.25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N335">
        <f>SUM(MAX(punkty_rekrutacyjne__2[[#This Row],[GHP]:[GJP]]),LARGE(punkty_rekrutacyjne__2[[#This Row],[GHP]:[GJP]],2),LARGE(punkty_rekrutacyjne__2[[#This Row],[GHP]:[GJP]],3))/3</f>
        <v>58.333333333333336</v>
      </c>
    </row>
    <row r="336" spans="1:14" hidden="1" x14ac:dyDescent="0.25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N336">
        <f>SUM(MAX(punkty_rekrutacyjne__2[[#This Row],[GHP]:[GJP]]),LARGE(punkty_rekrutacyjne__2[[#This Row],[GHP]:[GJP]],2),LARGE(punkty_rekrutacyjne__2[[#This Row],[GHP]:[GJP]],3))/3</f>
        <v>62.333333333333336</v>
      </c>
    </row>
    <row r="337" spans="1:14" hidden="1" x14ac:dyDescent="0.25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N337">
        <f>SUM(MAX(punkty_rekrutacyjne__2[[#This Row],[GHP]:[GJP]]),LARGE(punkty_rekrutacyjne__2[[#This Row],[GHP]:[GJP]],2),LARGE(punkty_rekrutacyjne__2[[#This Row],[GHP]:[GJP]],3))/3</f>
        <v>89.333333333333329</v>
      </c>
    </row>
    <row r="338" spans="1:14" hidden="1" x14ac:dyDescent="0.25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N338">
        <f>SUM(MAX(punkty_rekrutacyjne__2[[#This Row],[GHP]:[GJP]]),LARGE(punkty_rekrutacyjne__2[[#This Row],[GHP]:[GJP]],2),LARGE(punkty_rekrutacyjne__2[[#This Row],[GHP]:[GJP]],3))/3</f>
        <v>86.333333333333329</v>
      </c>
    </row>
    <row r="339" spans="1:14" hidden="1" x14ac:dyDescent="0.25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N339">
        <f>SUM(MAX(punkty_rekrutacyjne__2[[#This Row],[GHP]:[GJP]]),LARGE(punkty_rekrutacyjne__2[[#This Row],[GHP]:[GJP]],2),LARGE(punkty_rekrutacyjne__2[[#This Row],[GHP]:[GJP]],3))/3</f>
        <v>64.333333333333329</v>
      </c>
    </row>
    <row r="340" spans="1:14" hidden="1" x14ac:dyDescent="0.25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N340">
        <f>SUM(MAX(punkty_rekrutacyjne__2[[#This Row],[GHP]:[GJP]]),LARGE(punkty_rekrutacyjne__2[[#This Row],[GHP]:[GJP]],2),LARGE(punkty_rekrutacyjne__2[[#This Row],[GHP]:[GJP]],3))/3</f>
        <v>66</v>
      </c>
    </row>
    <row r="341" spans="1:14" hidden="1" x14ac:dyDescent="0.25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N341">
        <f>SUM(MAX(punkty_rekrutacyjne__2[[#This Row],[GHP]:[GJP]]),LARGE(punkty_rekrutacyjne__2[[#This Row],[GHP]:[GJP]],2),LARGE(punkty_rekrutacyjne__2[[#This Row],[GHP]:[GJP]],3))/3</f>
        <v>80.333333333333329</v>
      </c>
    </row>
    <row r="342" spans="1:14" hidden="1" x14ac:dyDescent="0.25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N342">
        <f>SUM(MAX(punkty_rekrutacyjne__2[[#This Row],[GHP]:[GJP]]),LARGE(punkty_rekrutacyjne__2[[#This Row],[GHP]:[GJP]],2),LARGE(punkty_rekrutacyjne__2[[#This Row],[GHP]:[GJP]],3))/3</f>
        <v>90.666666666666671</v>
      </c>
    </row>
    <row r="343" spans="1:14" hidden="1" x14ac:dyDescent="0.25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N343">
        <f>SUM(MAX(punkty_rekrutacyjne__2[[#This Row],[GHP]:[GJP]]),LARGE(punkty_rekrutacyjne__2[[#This Row],[GHP]:[GJP]],2),LARGE(punkty_rekrutacyjne__2[[#This Row],[GHP]:[GJP]],3))/3</f>
        <v>77.333333333333329</v>
      </c>
    </row>
    <row r="344" spans="1:14" hidden="1" x14ac:dyDescent="0.25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N344">
        <f>SUM(MAX(punkty_rekrutacyjne__2[[#This Row],[GHP]:[GJP]]),LARGE(punkty_rekrutacyjne__2[[#This Row],[GHP]:[GJP]],2),LARGE(punkty_rekrutacyjne__2[[#This Row],[GHP]:[GJP]],3))/3</f>
        <v>67.333333333333329</v>
      </c>
    </row>
    <row r="345" spans="1:14" hidden="1" x14ac:dyDescent="0.25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N345">
        <f>SUM(MAX(punkty_rekrutacyjne__2[[#This Row],[GHP]:[GJP]]),LARGE(punkty_rekrutacyjne__2[[#This Row],[GHP]:[GJP]],2),LARGE(punkty_rekrutacyjne__2[[#This Row],[GHP]:[GJP]],3))/3</f>
        <v>67</v>
      </c>
    </row>
    <row r="346" spans="1:14" hidden="1" x14ac:dyDescent="0.25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N346">
        <f>SUM(MAX(punkty_rekrutacyjne__2[[#This Row],[GHP]:[GJP]]),LARGE(punkty_rekrutacyjne__2[[#This Row],[GHP]:[GJP]],2),LARGE(punkty_rekrutacyjne__2[[#This Row],[GHP]:[GJP]],3))/3</f>
        <v>74.666666666666671</v>
      </c>
    </row>
    <row r="347" spans="1:14" hidden="1" x14ac:dyDescent="0.25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N347">
        <f>SUM(MAX(punkty_rekrutacyjne__2[[#This Row],[GHP]:[GJP]]),LARGE(punkty_rekrutacyjne__2[[#This Row],[GHP]:[GJP]],2),LARGE(punkty_rekrutacyjne__2[[#This Row],[GHP]:[GJP]],3))/3</f>
        <v>48</v>
      </c>
    </row>
    <row r="348" spans="1:14" hidden="1" x14ac:dyDescent="0.25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N348">
        <f>SUM(MAX(punkty_rekrutacyjne__2[[#This Row],[GHP]:[GJP]]),LARGE(punkty_rekrutacyjne__2[[#This Row],[GHP]:[GJP]],2),LARGE(punkty_rekrutacyjne__2[[#This Row],[GHP]:[GJP]],3))/3</f>
        <v>69.666666666666671</v>
      </c>
    </row>
    <row r="349" spans="1:14" hidden="1" x14ac:dyDescent="0.25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N349">
        <f>SUM(MAX(punkty_rekrutacyjne__2[[#This Row],[GHP]:[GJP]]),LARGE(punkty_rekrutacyjne__2[[#This Row],[GHP]:[GJP]],2),LARGE(punkty_rekrutacyjne__2[[#This Row],[GHP]:[GJP]],3))/3</f>
        <v>85</v>
      </c>
    </row>
    <row r="350" spans="1:14" hidden="1" x14ac:dyDescent="0.25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N350">
        <f>SUM(MAX(punkty_rekrutacyjne__2[[#This Row],[GHP]:[GJP]]),LARGE(punkty_rekrutacyjne__2[[#This Row],[GHP]:[GJP]],2),LARGE(punkty_rekrutacyjne__2[[#This Row],[GHP]:[GJP]],3))/3</f>
        <v>77</v>
      </c>
    </row>
    <row r="351" spans="1:14" hidden="1" x14ac:dyDescent="0.25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N351">
        <f>SUM(MAX(punkty_rekrutacyjne__2[[#This Row],[GHP]:[GJP]]),LARGE(punkty_rekrutacyjne__2[[#This Row],[GHP]:[GJP]],2),LARGE(punkty_rekrutacyjne__2[[#This Row],[GHP]:[GJP]],3))/3</f>
        <v>66.666666666666671</v>
      </c>
    </row>
    <row r="352" spans="1:14" hidden="1" x14ac:dyDescent="0.25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N352">
        <f>SUM(MAX(punkty_rekrutacyjne__2[[#This Row],[GHP]:[GJP]]),LARGE(punkty_rekrutacyjne__2[[#This Row],[GHP]:[GJP]],2),LARGE(punkty_rekrutacyjne__2[[#This Row],[GHP]:[GJP]],3))/3</f>
        <v>74.333333333333329</v>
      </c>
    </row>
    <row r="353" spans="1:14" hidden="1" x14ac:dyDescent="0.25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N353">
        <f>SUM(MAX(punkty_rekrutacyjne__2[[#This Row],[GHP]:[GJP]]),LARGE(punkty_rekrutacyjne__2[[#This Row],[GHP]:[GJP]],2),LARGE(punkty_rekrutacyjne__2[[#This Row],[GHP]:[GJP]],3))/3</f>
        <v>79.666666666666671</v>
      </c>
    </row>
    <row r="354" spans="1:14" hidden="1" x14ac:dyDescent="0.25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N354">
        <f>SUM(MAX(punkty_rekrutacyjne__2[[#This Row],[GHP]:[GJP]]),LARGE(punkty_rekrutacyjne__2[[#This Row],[GHP]:[GJP]],2),LARGE(punkty_rekrutacyjne__2[[#This Row],[GHP]:[GJP]],3))/3</f>
        <v>56</v>
      </c>
    </row>
    <row r="355" spans="1:14" hidden="1" x14ac:dyDescent="0.25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N355">
        <f>SUM(MAX(punkty_rekrutacyjne__2[[#This Row],[GHP]:[GJP]]),LARGE(punkty_rekrutacyjne__2[[#This Row],[GHP]:[GJP]],2),LARGE(punkty_rekrutacyjne__2[[#This Row],[GHP]:[GJP]],3))/3</f>
        <v>81</v>
      </c>
    </row>
    <row r="356" spans="1:14" hidden="1" x14ac:dyDescent="0.25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N356">
        <f>SUM(MAX(punkty_rekrutacyjne__2[[#This Row],[GHP]:[GJP]]),LARGE(punkty_rekrutacyjne__2[[#This Row],[GHP]:[GJP]],2),LARGE(punkty_rekrutacyjne__2[[#This Row],[GHP]:[GJP]],3))/3</f>
        <v>89.666666666666671</v>
      </c>
    </row>
    <row r="357" spans="1:14" hidden="1" x14ac:dyDescent="0.25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N357">
        <f>SUM(MAX(punkty_rekrutacyjne__2[[#This Row],[GHP]:[GJP]]),LARGE(punkty_rekrutacyjne__2[[#This Row],[GHP]:[GJP]],2),LARGE(punkty_rekrutacyjne__2[[#This Row],[GHP]:[GJP]],3))/3</f>
        <v>57.666666666666664</v>
      </c>
    </row>
    <row r="358" spans="1:14" hidden="1" x14ac:dyDescent="0.25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N358">
        <f>SUM(MAX(punkty_rekrutacyjne__2[[#This Row],[GHP]:[GJP]]),LARGE(punkty_rekrutacyjne__2[[#This Row],[GHP]:[GJP]],2),LARGE(punkty_rekrutacyjne__2[[#This Row],[GHP]:[GJP]],3))/3</f>
        <v>80</v>
      </c>
    </row>
    <row r="359" spans="1:14" hidden="1" x14ac:dyDescent="0.25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N359">
        <f>SUM(MAX(punkty_rekrutacyjne__2[[#This Row],[GHP]:[GJP]]),LARGE(punkty_rekrutacyjne__2[[#This Row],[GHP]:[GJP]],2),LARGE(punkty_rekrutacyjne__2[[#This Row],[GHP]:[GJP]],3))/3</f>
        <v>58.666666666666664</v>
      </c>
    </row>
    <row r="360" spans="1:14" hidden="1" x14ac:dyDescent="0.25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N360">
        <f>SUM(MAX(punkty_rekrutacyjne__2[[#This Row],[GHP]:[GJP]]),LARGE(punkty_rekrutacyjne__2[[#This Row],[GHP]:[GJP]],2),LARGE(punkty_rekrutacyjne__2[[#This Row],[GHP]:[GJP]],3))/3</f>
        <v>68</v>
      </c>
    </row>
    <row r="361" spans="1:14" hidden="1" x14ac:dyDescent="0.25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N361">
        <f>SUM(MAX(punkty_rekrutacyjne__2[[#This Row],[GHP]:[GJP]]),LARGE(punkty_rekrutacyjne__2[[#This Row],[GHP]:[GJP]],2),LARGE(punkty_rekrutacyjne__2[[#This Row],[GHP]:[GJP]],3))/3</f>
        <v>72</v>
      </c>
    </row>
    <row r="362" spans="1:14" hidden="1" x14ac:dyDescent="0.25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N362">
        <f>SUM(MAX(punkty_rekrutacyjne__2[[#This Row],[GHP]:[GJP]]),LARGE(punkty_rekrutacyjne__2[[#This Row],[GHP]:[GJP]],2),LARGE(punkty_rekrutacyjne__2[[#This Row],[GHP]:[GJP]],3))/3</f>
        <v>76.666666666666671</v>
      </c>
    </row>
    <row r="363" spans="1:14" hidden="1" x14ac:dyDescent="0.25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N363">
        <f>SUM(MAX(punkty_rekrutacyjne__2[[#This Row],[GHP]:[GJP]]),LARGE(punkty_rekrutacyjne__2[[#This Row],[GHP]:[GJP]],2),LARGE(punkty_rekrutacyjne__2[[#This Row],[GHP]:[GJP]],3))/3</f>
        <v>64.333333333333329</v>
      </c>
    </row>
    <row r="364" spans="1:14" hidden="1" x14ac:dyDescent="0.25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N364">
        <f>SUM(MAX(punkty_rekrutacyjne__2[[#This Row],[GHP]:[GJP]]),LARGE(punkty_rekrutacyjne__2[[#This Row],[GHP]:[GJP]],2),LARGE(punkty_rekrutacyjne__2[[#This Row],[GHP]:[GJP]],3))/3</f>
        <v>45.666666666666664</v>
      </c>
    </row>
    <row r="365" spans="1:14" hidden="1" x14ac:dyDescent="0.25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N365">
        <f>SUM(MAX(punkty_rekrutacyjne__2[[#This Row],[GHP]:[GJP]]),LARGE(punkty_rekrutacyjne__2[[#This Row],[GHP]:[GJP]],2),LARGE(punkty_rekrutacyjne__2[[#This Row],[GHP]:[GJP]],3))/3</f>
        <v>64.666666666666671</v>
      </c>
    </row>
    <row r="366" spans="1:14" hidden="1" x14ac:dyDescent="0.25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N366">
        <f>SUM(MAX(punkty_rekrutacyjne__2[[#This Row],[GHP]:[GJP]]),LARGE(punkty_rekrutacyjne__2[[#This Row],[GHP]:[GJP]],2),LARGE(punkty_rekrutacyjne__2[[#This Row],[GHP]:[GJP]],3))/3</f>
        <v>67.666666666666671</v>
      </c>
    </row>
    <row r="367" spans="1:14" hidden="1" x14ac:dyDescent="0.25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N367">
        <f>SUM(MAX(punkty_rekrutacyjne__2[[#This Row],[GHP]:[GJP]]),LARGE(punkty_rekrutacyjne__2[[#This Row],[GHP]:[GJP]],2),LARGE(punkty_rekrutacyjne__2[[#This Row],[GHP]:[GJP]],3))/3</f>
        <v>78.666666666666671</v>
      </c>
    </row>
    <row r="368" spans="1:14" hidden="1" x14ac:dyDescent="0.25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N368">
        <f>SUM(MAX(punkty_rekrutacyjne__2[[#This Row],[GHP]:[GJP]]),LARGE(punkty_rekrutacyjne__2[[#This Row],[GHP]:[GJP]],2),LARGE(punkty_rekrutacyjne__2[[#This Row],[GHP]:[GJP]],3))/3</f>
        <v>72.333333333333329</v>
      </c>
    </row>
    <row r="369" spans="1:14" hidden="1" x14ac:dyDescent="0.25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N369">
        <f>SUM(MAX(punkty_rekrutacyjne__2[[#This Row],[GHP]:[GJP]]),LARGE(punkty_rekrutacyjne__2[[#This Row],[GHP]:[GJP]],2),LARGE(punkty_rekrutacyjne__2[[#This Row],[GHP]:[GJP]],3))/3</f>
        <v>58</v>
      </c>
    </row>
    <row r="370" spans="1:14" hidden="1" x14ac:dyDescent="0.25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N370">
        <f>SUM(MAX(punkty_rekrutacyjne__2[[#This Row],[GHP]:[GJP]]),LARGE(punkty_rekrutacyjne__2[[#This Row],[GHP]:[GJP]],2),LARGE(punkty_rekrutacyjne__2[[#This Row],[GHP]:[GJP]],3))/3</f>
        <v>67</v>
      </c>
    </row>
    <row r="371" spans="1:14" hidden="1" x14ac:dyDescent="0.25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N371">
        <f>SUM(MAX(punkty_rekrutacyjne__2[[#This Row],[GHP]:[GJP]]),LARGE(punkty_rekrutacyjne__2[[#This Row],[GHP]:[GJP]],2),LARGE(punkty_rekrutacyjne__2[[#This Row],[GHP]:[GJP]],3))/3</f>
        <v>70</v>
      </c>
    </row>
    <row r="372" spans="1:14" hidden="1" x14ac:dyDescent="0.25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N372">
        <f>SUM(MAX(punkty_rekrutacyjne__2[[#This Row],[GHP]:[GJP]]),LARGE(punkty_rekrutacyjne__2[[#This Row],[GHP]:[GJP]],2),LARGE(punkty_rekrutacyjne__2[[#This Row],[GHP]:[GJP]],3))/3</f>
        <v>79.333333333333329</v>
      </c>
    </row>
    <row r="373" spans="1:14" hidden="1" x14ac:dyDescent="0.25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N373">
        <f>SUM(MAX(punkty_rekrutacyjne__2[[#This Row],[GHP]:[GJP]]),LARGE(punkty_rekrutacyjne__2[[#This Row],[GHP]:[GJP]],2),LARGE(punkty_rekrutacyjne__2[[#This Row],[GHP]:[GJP]],3))/3</f>
        <v>73.666666666666671</v>
      </c>
    </row>
    <row r="374" spans="1:14" hidden="1" x14ac:dyDescent="0.25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N374">
        <f>SUM(MAX(punkty_rekrutacyjne__2[[#This Row],[GHP]:[GJP]]),LARGE(punkty_rekrutacyjne__2[[#This Row],[GHP]:[GJP]],2),LARGE(punkty_rekrutacyjne__2[[#This Row],[GHP]:[GJP]],3))/3</f>
        <v>84.333333333333329</v>
      </c>
    </row>
    <row r="375" spans="1:14" hidden="1" x14ac:dyDescent="0.25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N375">
        <f>SUM(MAX(punkty_rekrutacyjne__2[[#This Row],[GHP]:[GJP]]),LARGE(punkty_rekrutacyjne__2[[#This Row],[GHP]:[GJP]],2),LARGE(punkty_rekrutacyjne__2[[#This Row],[GHP]:[GJP]],3))/3</f>
        <v>25.333333333333332</v>
      </c>
    </row>
    <row r="376" spans="1:14" hidden="1" x14ac:dyDescent="0.25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N376">
        <f>SUM(MAX(punkty_rekrutacyjne__2[[#This Row],[GHP]:[GJP]]),LARGE(punkty_rekrutacyjne__2[[#This Row],[GHP]:[GJP]],2),LARGE(punkty_rekrutacyjne__2[[#This Row],[GHP]:[GJP]],3))/3</f>
        <v>89.666666666666671</v>
      </c>
    </row>
    <row r="377" spans="1:14" hidden="1" x14ac:dyDescent="0.25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N377">
        <f>SUM(MAX(punkty_rekrutacyjne__2[[#This Row],[GHP]:[GJP]]),LARGE(punkty_rekrutacyjne__2[[#This Row],[GHP]:[GJP]],2),LARGE(punkty_rekrutacyjne__2[[#This Row],[GHP]:[GJP]],3))/3</f>
        <v>54.333333333333336</v>
      </c>
    </row>
    <row r="378" spans="1:14" hidden="1" x14ac:dyDescent="0.25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N378">
        <f>SUM(MAX(punkty_rekrutacyjne__2[[#This Row],[GHP]:[GJP]]),LARGE(punkty_rekrutacyjne__2[[#This Row],[GHP]:[GJP]],2),LARGE(punkty_rekrutacyjne__2[[#This Row],[GHP]:[GJP]],3))/3</f>
        <v>72</v>
      </c>
    </row>
    <row r="379" spans="1:14" hidden="1" x14ac:dyDescent="0.25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N379">
        <f>SUM(MAX(punkty_rekrutacyjne__2[[#This Row],[GHP]:[GJP]]),LARGE(punkty_rekrutacyjne__2[[#This Row],[GHP]:[GJP]],2),LARGE(punkty_rekrutacyjne__2[[#This Row],[GHP]:[GJP]],3))/3</f>
        <v>82.666666666666671</v>
      </c>
    </row>
    <row r="380" spans="1:14" hidden="1" x14ac:dyDescent="0.25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N380">
        <f>SUM(MAX(punkty_rekrutacyjne__2[[#This Row],[GHP]:[GJP]]),LARGE(punkty_rekrutacyjne__2[[#This Row],[GHP]:[GJP]],2),LARGE(punkty_rekrutacyjne__2[[#This Row],[GHP]:[GJP]],3))/3</f>
        <v>84.333333333333329</v>
      </c>
    </row>
    <row r="381" spans="1:14" hidden="1" x14ac:dyDescent="0.25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N381">
        <f>SUM(MAX(punkty_rekrutacyjne__2[[#This Row],[GHP]:[GJP]]),LARGE(punkty_rekrutacyjne__2[[#This Row],[GHP]:[GJP]],2),LARGE(punkty_rekrutacyjne__2[[#This Row],[GHP]:[GJP]],3))/3</f>
        <v>74.333333333333329</v>
      </c>
    </row>
    <row r="382" spans="1:14" hidden="1" x14ac:dyDescent="0.25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N382">
        <f>SUM(MAX(punkty_rekrutacyjne__2[[#This Row],[GHP]:[GJP]]),LARGE(punkty_rekrutacyjne__2[[#This Row],[GHP]:[GJP]],2),LARGE(punkty_rekrutacyjne__2[[#This Row],[GHP]:[GJP]],3))/3</f>
        <v>75.333333333333329</v>
      </c>
    </row>
    <row r="383" spans="1:14" hidden="1" x14ac:dyDescent="0.25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N383">
        <f>SUM(MAX(punkty_rekrutacyjne__2[[#This Row],[GHP]:[GJP]]),LARGE(punkty_rekrutacyjne__2[[#This Row],[GHP]:[GJP]],2),LARGE(punkty_rekrutacyjne__2[[#This Row],[GHP]:[GJP]],3))/3</f>
        <v>54.666666666666664</v>
      </c>
    </row>
    <row r="384" spans="1:14" hidden="1" x14ac:dyDescent="0.25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N384">
        <f>SUM(MAX(punkty_rekrutacyjne__2[[#This Row],[GHP]:[GJP]]),LARGE(punkty_rekrutacyjne__2[[#This Row],[GHP]:[GJP]],2),LARGE(punkty_rekrutacyjne__2[[#This Row],[GHP]:[GJP]],3))/3</f>
        <v>45</v>
      </c>
    </row>
    <row r="385" spans="1:14" hidden="1" x14ac:dyDescent="0.25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N385">
        <f>SUM(MAX(punkty_rekrutacyjne__2[[#This Row],[GHP]:[GJP]]),LARGE(punkty_rekrutacyjne__2[[#This Row],[GHP]:[GJP]],2),LARGE(punkty_rekrutacyjne__2[[#This Row],[GHP]:[GJP]],3))/3</f>
        <v>69.333333333333329</v>
      </c>
    </row>
    <row r="386" spans="1:14" hidden="1" x14ac:dyDescent="0.25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N386">
        <f>SUM(MAX(punkty_rekrutacyjne__2[[#This Row],[GHP]:[GJP]]),LARGE(punkty_rekrutacyjne__2[[#This Row],[GHP]:[GJP]],2),LARGE(punkty_rekrutacyjne__2[[#This Row],[GHP]:[GJP]],3))/3</f>
        <v>48.333333333333336</v>
      </c>
    </row>
    <row r="387" spans="1:14" hidden="1" x14ac:dyDescent="0.25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N387">
        <f>SUM(MAX(punkty_rekrutacyjne__2[[#This Row],[GHP]:[GJP]]),LARGE(punkty_rekrutacyjne__2[[#This Row],[GHP]:[GJP]],2),LARGE(punkty_rekrutacyjne__2[[#This Row],[GHP]:[GJP]],3))/3</f>
        <v>74.333333333333329</v>
      </c>
    </row>
    <row r="388" spans="1:14" hidden="1" x14ac:dyDescent="0.25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N388">
        <f>SUM(MAX(punkty_rekrutacyjne__2[[#This Row],[GHP]:[GJP]]),LARGE(punkty_rekrutacyjne__2[[#This Row],[GHP]:[GJP]],2),LARGE(punkty_rekrutacyjne__2[[#This Row],[GHP]:[GJP]],3))/3</f>
        <v>66</v>
      </c>
    </row>
    <row r="389" spans="1:14" hidden="1" x14ac:dyDescent="0.25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N389">
        <f>SUM(MAX(punkty_rekrutacyjne__2[[#This Row],[GHP]:[GJP]]),LARGE(punkty_rekrutacyjne__2[[#This Row],[GHP]:[GJP]],2),LARGE(punkty_rekrutacyjne__2[[#This Row],[GHP]:[GJP]],3))/3</f>
        <v>68.333333333333329</v>
      </c>
    </row>
    <row r="390" spans="1:14" hidden="1" x14ac:dyDescent="0.25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N390">
        <f>SUM(MAX(punkty_rekrutacyjne__2[[#This Row],[GHP]:[GJP]]),LARGE(punkty_rekrutacyjne__2[[#This Row],[GHP]:[GJP]],2),LARGE(punkty_rekrutacyjne__2[[#This Row],[GHP]:[GJP]],3))/3</f>
        <v>92.333333333333329</v>
      </c>
    </row>
    <row r="391" spans="1:14" hidden="1" x14ac:dyDescent="0.25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N391">
        <f>SUM(MAX(punkty_rekrutacyjne__2[[#This Row],[GHP]:[GJP]]),LARGE(punkty_rekrutacyjne__2[[#This Row],[GHP]:[GJP]],2),LARGE(punkty_rekrutacyjne__2[[#This Row],[GHP]:[GJP]],3))/3</f>
        <v>75</v>
      </c>
    </row>
    <row r="392" spans="1:14" hidden="1" x14ac:dyDescent="0.25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N392">
        <f>SUM(MAX(punkty_rekrutacyjne__2[[#This Row],[GHP]:[GJP]]),LARGE(punkty_rekrutacyjne__2[[#This Row],[GHP]:[GJP]],2),LARGE(punkty_rekrutacyjne__2[[#This Row],[GHP]:[GJP]],3))/3</f>
        <v>61.666666666666664</v>
      </c>
    </row>
    <row r="393" spans="1:14" hidden="1" x14ac:dyDescent="0.25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N393">
        <f>SUM(MAX(punkty_rekrutacyjne__2[[#This Row],[GHP]:[GJP]]),LARGE(punkty_rekrutacyjne__2[[#This Row],[GHP]:[GJP]],2),LARGE(punkty_rekrutacyjne__2[[#This Row],[GHP]:[GJP]],3))/3</f>
        <v>54.666666666666664</v>
      </c>
    </row>
    <row r="394" spans="1:14" hidden="1" x14ac:dyDescent="0.25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N394">
        <f>SUM(MAX(punkty_rekrutacyjne__2[[#This Row],[GHP]:[GJP]]),LARGE(punkty_rekrutacyjne__2[[#This Row],[GHP]:[GJP]],2),LARGE(punkty_rekrutacyjne__2[[#This Row],[GHP]:[GJP]],3))/3</f>
        <v>46.333333333333336</v>
      </c>
    </row>
    <row r="395" spans="1:14" hidden="1" x14ac:dyDescent="0.25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N395">
        <f>SUM(MAX(punkty_rekrutacyjne__2[[#This Row],[GHP]:[GJP]]),LARGE(punkty_rekrutacyjne__2[[#This Row],[GHP]:[GJP]],2),LARGE(punkty_rekrutacyjne__2[[#This Row],[GHP]:[GJP]],3))/3</f>
        <v>65</v>
      </c>
    </row>
    <row r="396" spans="1:14" hidden="1" x14ac:dyDescent="0.25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N396">
        <f>SUM(MAX(punkty_rekrutacyjne__2[[#This Row],[GHP]:[GJP]]),LARGE(punkty_rekrutacyjne__2[[#This Row],[GHP]:[GJP]],2),LARGE(punkty_rekrutacyjne__2[[#This Row],[GHP]:[GJP]],3))/3</f>
        <v>86.666666666666671</v>
      </c>
    </row>
    <row r="397" spans="1:14" hidden="1" x14ac:dyDescent="0.25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N397">
        <f>SUM(MAX(punkty_rekrutacyjne__2[[#This Row],[GHP]:[GJP]]),LARGE(punkty_rekrutacyjne__2[[#This Row],[GHP]:[GJP]],2),LARGE(punkty_rekrutacyjne__2[[#This Row],[GHP]:[GJP]],3))/3</f>
        <v>62.666666666666664</v>
      </c>
    </row>
    <row r="398" spans="1:14" hidden="1" x14ac:dyDescent="0.25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N398">
        <f>SUM(MAX(punkty_rekrutacyjne__2[[#This Row],[GHP]:[GJP]]),LARGE(punkty_rekrutacyjne__2[[#This Row],[GHP]:[GJP]],2),LARGE(punkty_rekrutacyjne__2[[#This Row],[GHP]:[GJP]],3))/3</f>
        <v>82.333333333333329</v>
      </c>
    </row>
    <row r="399" spans="1:14" hidden="1" x14ac:dyDescent="0.25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N399">
        <f>SUM(MAX(punkty_rekrutacyjne__2[[#This Row],[GHP]:[GJP]]),LARGE(punkty_rekrutacyjne__2[[#This Row],[GHP]:[GJP]],2),LARGE(punkty_rekrutacyjne__2[[#This Row],[GHP]:[GJP]],3))/3</f>
        <v>70</v>
      </c>
    </row>
    <row r="400" spans="1:14" hidden="1" x14ac:dyDescent="0.25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N400">
        <f>SUM(MAX(punkty_rekrutacyjne__2[[#This Row],[GHP]:[GJP]]),LARGE(punkty_rekrutacyjne__2[[#This Row],[GHP]:[GJP]],2),LARGE(punkty_rekrutacyjne__2[[#This Row],[GHP]:[GJP]],3))/3</f>
        <v>58</v>
      </c>
    </row>
    <row r="401" spans="1:14" hidden="1" x14ac:dyDescent="0.25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N401">
        <f>SUM(MAX(punkty_rekrutacyjne__2[[#This Row],[GHP]:[GJP]]),LARGE(punkty_rekrutacyjne__2[[#This Row],[GHP]:[GJP]],2),LARGE(punkty_rekrutacyjne__2[[#This Row],[GHP]:[GJP]],3))/3</f>
        <v>64.666666666666671</v>
      </c>
    </row>
    <row r="402" spans="1:14" hidden="1" x14ac:dyDescent="0.25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N402">
        <f>SUM(MAX(punkty_rekrutacyjne__2[[#This Row],[GHP]:[GJP]]),LARGE(punkty_rekrutacyjne__2[[#This Row],[GHP]:[GJP]],2),LARGE(punkty_rekrutacyjne__2[[#This Row],[GHP]:[GJP]],3))/3</f>
        <v>56</v>
      </c>
    </row>
    <row r="403" spans="1:14" hidden="1" x14ac:dyDescent="0.25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N403">
        <f>SUM(MAX(punkty_rekrutacyjne__2[[#This Row],[GHP]:[GJP]]),LARGE(punkty_rekrutacyjne__2[[#This Row],[GHP]:[GJP]],2),LARGE(punkty_rekrutacyjne__2[[#This Row],[GHP]:[GJP]],3))/3</f>
        <v>61.333333333333336</v>
      </c>
    </row>
    <row r="404" spans="1:14" hidden="1" x14ac:dyDescent="0.25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N404">
        <f>SUM(MAX(punkty_rekrutacyjne__2[[#This Row],[GHP]:[GJP]]),LARGE(punkty_rekrutacyjne__2[[#This Row],[GHP]:[GJP]],2),LARGE(punkty_rekrutacyjne__2[[#This Row],[GHP]:[GJP]],3))/3</f>
        <v>60.666666666666664</v>
      </c>
    </row>
    <row r="405" spans="1:14" hidden="1" x14ac:dyDescent="0.25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N405">
        <f>SUM(MAX(punkty_rekrutacyjne__2[[#This Row],[GHP]:[GJP]]),LARGE(punkty_rekrutacyjne__2[[#This Row],[GHP]:[GJP]],2),LARGE(punkty_rekrutacyjne__2[[#This Row],[GHP]:[GJP]],3))/3</f>
        <v>49.666666666666664</v>
      </c>
    </row>
    <row r="406" spans="1:14" hidden="1" x14ac:dyDescent="0.25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N406">
        <f>SUM(MAX(punkty_rekrutacyjne__2[[#This Row],[GHP]:[GJP]]),LARGE(punkty_rekrutacyjne__2[[#This Row],[GHP]:[GJP]],2),LARGE(punkty_rekrutacyjne__2[[#This Row],[GHP]:[GJP]],3))/3</f>
        <v>80</v>
      </c>
    </row>
    <row r="407" spans="1:14" hidden="1" x14ac:dyDescent="0.25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N407">
        <f>SUM(MAX(punkty_rekrutacyjne__2[[#This Row],[GHP]:[GJP]]),LARGE(punkty_rekrutacyjne__2[[#This Row],[GHP]:[GJP]],2),LARGE(punkty_rekrutacyjne__2[[#This Row],[GHP]:[GJP]],3))/3</f>
        <v>95</v>
      </c>
    </row>
    <row r="408" spans="1:14" hidden="1" x14ac:dyDescent="0.25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N408">
        <f>SUM(MAX(punkty_rekrutacyjne__2[[#This Row],[GHP]:[GJP]]),LARGE(punkty_rekrutacyjne__2[[#This Row],[GHP]:[GJP]],2),LARGE(punkty_rekrutacyjne__2[[#This Row],[GHP]:[GJP]],3))/3</f>
        <v>55.666666666666664</v>
      </c>
    </row>
    <row r="409" spans="1:14" hidden="1" x14ac:dyDescent="0.25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N409">
        <f>SUM(MAX(punkty_rekrutacyjne__2[[#This Row],[GHP]:[GJP]]),LARGE(punkty_rekrutacyjne__2[[#This Row],[GHP]:[GJP]],2),LARGE(punkty_rekrutacyjne__2[[#This Row],[GHP]:[GJP]],3))/3</f>
        <v>75.666666666666671</v>
      </c>
    </row>
    <row r="410" spans="1:14" hidden="1" x14ac:dyDescent="0.25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N410">
        <f>SUM(MAX(punkty_rekrutacyjne__2[[#This Row],[GHP]:[GJP]]),LARGE(punkty_rekrutacyjne__2[[#This Row],[GHP]:[GJP]],2),LARGE(punkty_rekrutacyjne__2[[#This Row],[GHP]:[GJP]],3))/3</f>
        <v>55.333333333333336</v>
      </c>
    </row>
    <row r="411" spans="1:14" hidden="1" x14ac:dyDescent="0.25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N411">
        <f>SUM(MAX(punkty_rekrutacyjne__2[[#This Row],[GHP]:[GJP]]),LARGE(punkty_rekrutacyjne__2[[#This Row],[GHP]:[GJP]],2),LARGE(punkty_rekrutacyjne__2[[#This Row],[GHP]:[GJP]],3))/3</f>
        <v>68</v>
      </c>
    </row>
    <row r="412" spans="1:14" hidden="1" x14ac:dyDescent="0.25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N412">
        <f>SUM(MAX(punkty_rekrutacyjne__2[[#This Row],[GHP]:[GJP]]),LARGE(punkty_rekrutacyjne__2[[#This Row],[GHP]:[GJP]],2),LARGE(punkty_rekrutacyjne__2[[#This Row],[GHP]:[GJP]],3))/3</f>
        <v>89.333333333333329</v>
      </c>
    </row>
    <row r="413" spans="1:14" hidden="1" x14ac:dyDescent="0.25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N413">
        <f>SUM(MAX(punkty_rekrutacyjne__2[[#This Row],[GHP]:[GJP]]),LARGE(punkty_rekrutacyjne__2[[#This Row],[GHP]:[GJP]],2),LARGE(punkty_rekrutacyjne__2[[#This Row],[GHP]:[GJP]],3))/3</f>
        <v>70.666666666666671</v>
      </c>
    </row>
    <row r="414" spans="1:14" hidden="1" x14ac:dyDescent="0.25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N414">
        <f>SUM(MAX(punkty_rekrutacyjne__2[[#This Row],[GHP]:[GJP]]),LARGE(punkty_rekrutacyjne__2[[#This Row],[GHP]:[GJP]],2),LARGE(punkty_rekrutacyjne__2[[#This Row],[GHP]:[GJP]],3))/3</f>
        <v>54</v>
      </c>
    </row>
    <row r="415" spans="1:14" hidden="1" x14ac:dyDescent="0.25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N415">
        <f>SUM(MAX(punkty_rekrutacyjne__2[[#This Row],[GHP]:[GJP]]),LARGE(punkty_rekrutacyjne__2[[#This Row],[GHP]:[GJP]],2),LARGE(punkty_rekrutacyjne__2[[#This Row],[GHP]:[GJP]],3))/3</f>
        <v>45.666666666666664</v>
      </c>
    </row>
    <row r="416" spans="1:14" hidden="1" x14ac:dyDescent="0.25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N416">
        <f>SUM(MAX(punkty_rekrutacyjne__2[[#This Row],[GHP]:[GJP]]),LARGE(punkty_rekrutacyjne__2[[#This Row],[GHP]:[GJP]],2),LARGE(punkty_rekrutacyjne__2[[#This Row],[GHP]:[GJP]],3))/3</f>
        <v>72.666666666666671</v>
      </c>
    </row>
    <row r="417" spans="1:14" hidden="1" x14ac:dyDescent="0.25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N417">
        <f>SUM(MAX(punkty_rekrutacyjne__2[[#This Row],[GHP]:[GJP]]),LARGE(punkty_rekrutacyjne__2[[#This Row],[GHP]:[GJP]],2),LARGE(punkty_rekrutacyjne__2[[#This Row],[GHP]:[GJP]],3))/3</f>
        <v>73.666666666666671</v>
      </c>
    </row>
    <row r="418" spans="1:14" hidden="1" x14ac:dyDescent="0.25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N418">
        <f>SUM(MAX(punkty_rekrutacyjne__2[[#This Row],[GHP]:[GJP]]),LARGE(punkty_rekrutacyjne__2[[#This Row],[GHP]:[GJP]],2),LARGE(punkty_rekrutacyjne__2[[#This Row],[GHP]:[GJP]],3))/3</f>
        <v>69.666666666666671</v>
      </c>
    </row>
    <row r="419" spans="1:14" hidden="1" x14ac:dyDescent="0.25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N419">
        <f>SUM(MAX(punkty_rekrutacyjne__2[[#This Row],[GHP]:[GJP]]),LARGE(punkty_rekrutacyjne__2[[#This Row],[GHP]:[GJP]],2),LARGE(punkty_rekrutacyjne__2[[#This Row],[GHP]:[GJP]],3))/3</f>
        <v>69.333333333333329</v>
      </c>
    </row>
    <row r="420" spans="1:14" hidden="1" x14ac:dyDescent="0.25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N420">
        <f>SUM(MAX(punkty_rekrutacyjne__2[[#This Row],[GHP]:[GJP]]),LARGE(punkty_rekrutacyjne__2[[#This Row],[GHP]:[GJP]],2),LARGE(punkty_rekrutacyjne__2[[#This Row],[GHP]:[GJP]],3))/3</f>
        <v>71.333333333333329</v>
      </c>
    </row>
    <row r="421" spans="1:14" hidden="1" x14ac:dyDescent="0.25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N421">
        <f>SUM(MAX(punkty_rekrutacyjne__2[[#This Row],[GHP]:[GJP]]),LARGE(punkty_rekrutacyjne__2[[#This Row],[GHP]:[GJP]],2),LARGE(punkty_rekrutacyjne__2[[#This Row],[GHP]:[GJP]],3))/3</f>
        <v>59</v>
      </c>
    </row>
    <row r="422" spans="1:14" hidden="1" x14ac:dyDescent="0.25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N422">
        <f>SUM(MAX(punkty_rekrutacyjne__2[[#This Row],[GHP]:[GJP]]),LARGE(punkty_rekrutacyjne__2[[#This Row],[GHP]:[GJP]],2),LARGE(punkty_rekrutacyjne__2[[#This Row],[GHP]:[GJP]],3))/3</f>
        <v>71.333333333333329</v>
      </c>
    </row>
    <row r="423" spans="1:14" hidden="1" x14ac:dyDescent="0.25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N423">
        <f>SUM(MAX(punkty_rekrutacyjne__2[[#This Row],[GHP]:[GJP]]),LARGE(punkty_rekrutacyjne__2[[#This Row],[GHP]:[GJP]],2),LARGE(punkty_rekrutacyjne__2[[#This Row],[GHP]:[GJP]],3))/3</f>
        <v>43.333333333333336</v>
      </c>
    </row>
    <row r="424" spans="1:14" hidden="1" x14ac:dyDescent="0.25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N424">
        <f>SUM(MAX(punkty_rekrutacyjne__2[[#This Row],[GHP]:[GJP]]),LARGE(punkty_rekrutacyjne__2[[#This Row],[GHP]:[GJP]],2),LARGE(punkty_rekrutacyjne__2[[#This Row],[GHP]:[GJP]],3))/3</f>
        <v>25.666666666666668</v>
      </c>
    </row>
    <row r="425" spans="1:14" hidden="1" x14ac:dyDescent="0.25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N425">
        <f>SUM(MAX(punkty_rekrutacyjne__2[[#This Row],[GHP]:[GJP]]),LARGE(punkty_rekrutacyjne__2[[#This Row],[GHP]:[GJP]],2),LARGE(punkty_rekrutacyjne__2[[#This Row],[GHP]:[GJP]],3))/3</f>
        <v>83.666666666666671</v>
      </c>
    </row>
    <row r="426" spans="1:14" hidden="1" x14ac:dyDescent="0.25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N426">
        <f>SUM(MAX(punkty_rekrutacyjne__2[[#This Row],[GHP]:[GJP]]),LARGE(punkty_rekrutacyjne__2[[#This Row],[GHP]:[GJP]],2),LARGE(punkty_rekrutacyjne__2[[#This Row],[GHP]:[GJP]],3))/3</f>
        <v>84.666666666666671</v>
      </c>
    </row>
    <row r="427" spans="1:14" hidden="1" x14ac:dyDescent="0.25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N427">
        <f>SUM(MAX(punkty_rekrutacyjne__2[[#This Row],[GHP]:[GJP]]),LARGE(punkty_rekrutacyjne__2[[#This Row],[GHP]:[GJP]],2),LARGE(punkty_rekrutacyjne__2[[#This Row],[GHP]:[GJP]],3))/3</f>
        <v>64</v>
      </c>
    </row>
    <row r="428" spans="1:14" hidden="1" x14ac:dyDescent="0.25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N428">
        <f>SUM(MAX(punkty_rekrutacyjne__2[[#This Row],[GHP]:[GJP]]),LARGE(punkty_rekrutacyjne__2[[#This Row],[GHP]:[GJP]],2),LARGE(punkty_rekrutacyjne__2[[#This Row],[GHP]:[GJP]],3))/3</f>
        <v>61.333333333333336</v>
      </c>
    </row>
    <row r="429" spans="1:14" hidden="1" x14ac:dyDescent="0.25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N429">
        <f>SUM(MAX(punkty_rekrutacyjne__2[[#This Row],[GHP]:[GJP]]),LARGE(punkty_rekrutacyjne__2[[#This Row],[GHP]:[GJP]],2),LARGE(punkty_rekrutacyjne__2[[#This Row],[GHP]:[GJP]],3))/3</f>
        <v>61.333333333333336</v>
      </c>
    </row>
    <row r="430" spans="1:14" hidden="1" x14ac:dyDescent="0.25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N430">
        <f>SUM(MAX(punkty_rekrutacyjne__2[[#This Row],[GHP]:[GJP]]),LARGE(punkty_rekrutacyjne__2[[#This Row],[GHP]:[GJP]],2),LARGE(punkty_rekrutacyjne__2[[#This Row],[GHP]:[GJP]],3))/3</f>
        <v>78</v>
      </c>
    </row>
    <row r="431" spans="1:14" hidden="1" x14ac:dyDescent="0.25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N431">
        <f>SUM(MAX(punkty_rekrutacyjne__2[[#This Row],[GHP]:[GJP]]),LARGE(punkty_rekrutacyjne__2[[#This Row],[GHP]:[GJP]],2),LARGE(punkty_rekrutacyjne__2[[#This Row],[GHP]:[GJP]],3))/3</f>
        <v>83.333333333333329</v>
      </c>
    </row>
    <row r="432" spans="1:14" hidden="1" x14ac:dyDescent="0.25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N432">
        <f>SUM(MAX(punkty_rekrutacyjne__2[[#This Row],[GHP]:[GJP]]),LARGE(punkty_rekrutacyjne__2[[#This Row],[GHP]:[GJP]],2),LARGE(punkty_rekrutacyjne__2[[#This Row],[GHP]:[GJP]],3))/3</f>
        <v>80.666666666666671</v>
      </c>
    </row>
    <row r="433" spans="1:14" hidden="1" x14ac:dyDescent="0.25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N433">
        <f>SUM(MAX(punkty_rekrutacyjne__2[[#This Row],[GHP]:[GJP]]),LARGE(punkty_rekrutacyjne__2[[#This Row],[GHP]:[GJP]],2),LARGE(punkty_rekrutacyjne__2[[#This Row],[GHP]:[GJP]],3))/3</f>
        <v>67.666666666666671</v>
      </c>
    </row>
    <row r="434" spans="1:14" hidden="1" x14ac:dyDescent="0.25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N434">
        <f>SUM(MAX(punkty_rekrutacyjne__2[[#This Row],[GHP]:[GJP]]),LARGE(punkty_rekrutacyjne__2[[#This Row],[GHP]:[GJP]],2),LARGE(punkty_rekrutacyjne__2[[#This Row],[GHP]:[GJP]],3))/3</f>
        <v>85.666666666666671</v>
      </c>
    </row>
    <row r="435" spans="1:14" hidden="1" x14ac:dyDescent="0.25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N435">
        <f>SUM(MAX(punkty_rekrutacyjne__2[[#This Row],[GHP]:[GJP]]),LARGE(punkty_rekrutacyjne__2[[#This Row],[GHP]:[GJP]],2),LARGE(punkty_rekrutacyjne__2[[#This Row],[GHP]:[GJP]],3))/3</f>
        <v>38.333333333333336</v>
      </c>
    </row>
    <row r="436" spans="1:14" hidden="1" x14ac:dyDescent="0.25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N436">
        <f>SUM(MAX(punkty_rekrutacyjne__2[[#This Row],[GHP]:[GJP]]),LARGE(punkty_rekrutacyjne__2[[#This Row],[GHP]:[GJP]],2),LARGE(punkty_rekrutacyjne__2[[#This Row],[GHP]:[GJP]],3))/3</f>
        <v>66.666666666666671</v>
      </c>
    </row>
    <row r="437" spans="1:14" hidden="1" x14ac:dyDescent="0.25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N437">
        <f>SUM(MAX(punkty_rekrutacyjne__2[[#This Row],[GHP]:[GJP]]),LARGE(punkty_rekrutacyjne__2[[#This Row],[GHP]:[GJP]],2),LARGE(punkty_rekrutacyjne__2[[#This Row],[GHP]:[GJP]],3))/3</f>
        <v>97.333333333333329</v>
      </c>
    </row>
    <row r="438" spans="1:14" hidden="1" x14ac:dyDescent="0.25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N438">
        <f>SUM(MAX(punkty_rekrutacyjne__2[[#This Row],[GHP]:[GJP]]),LARGE(punkty_rekrutacyjne__2[[#This Row],[GHP]:[GJP]],2),LARGE(punkty_rekrutacyjne__2[[#This Row],[GHP]:[GJP]],3))/3</f>
        <v>94.333333333333329</v>
      </c>
    </row>
    <row r="439" spans="1:14" hidden="1" x14ac:dyDescent="0.25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N439">
        <f>SUM(MAX(punkty_rekrutacyjne__2[[#This Row],[GHP]:[GJP]]),LARGE(punkty_rekrutacyjne__2[[#This Row],[GHP]:[GJP]],2),LARGE(punkty_rekrutacyjne__2[[#This Row],[GHP]:[GJP]],3))/3</f>
        <v>67.666666666666671</v>
      </c>
    </row>
    <row r="440" spans="1:14" hidden="1" x14ac:dyDescent="0.25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N440">
        <f>SUM(MAX(punkty_rekrutacyjne__2[[#This Row],[GHP]:[GJP]]),LARGE(punkty_rekrutacyjne__2[[#This Row],[GHP]:[GJP]],2),LARGE(punkty_rekrutacyjne__2[[#This Row],[GHP]:[GJP]],3))/3</f>
        <v>71.333333333333329</v>
      </c>
    </row>
    <row r="441" spans="1:14" hidden="1" x14ac:dyDescent="0.25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  <c r="N441">
        <f>SUM(MAX(punkty_rekrutacyjne__2[[#This Row],[GHP]:[GJP]]),LARGE(punkty_rekrutacyjne__2[[#This Row],[GHP]:[GJP]],2),LARGE(punkty_rekrutacyjne__2[[#This Row],[GHP]:[GJP]],3))/3</f>
        <v>30</v>
      </c>
    </row>
    <row r="442" spans="1:14" hidden="1" x14ac:dyDescent="0.25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N442">
        <f>SUM(MAX(punkty_rekrutacyjne__2[[#This Row],[GHP]:[GJP]]),LARGE(punkty_rekrutacyjne__2[[#This Row],[GHP]:[GJP]],2),LARGE(punkty_rekrutacyjne__2[[#This Row],[GHP]:[GJP]],3))/3</f>
        <v>68.333333333333329</v>
      </c>
    </row>
    <row r="443" spans="1:14" hidden="1" x14ac:dyDescent="0.25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N443">
        <f>SUM(MAX(punkty_rekrutacyjne__2[[#This Row],[GHP]:[GJP]]),LARGE(punkty_rekrutacyjne__2[[#This Row],[GHP]:[GJP]],2),LARGE(punkty_rekrutacyjne__2[[#This Row],[GHP]:[GJP]],3))/3</f>
        <v>62</v>
      </c>
    </row>
    <row r="444" spans="1:14" hidden="1" x14ac:dyDescent="0.25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N444">
        <f>SUM(MAX(punkty_rekrutacyjne__2[[#This Row],[GHP]:[GJP]]),LARGE(punkty_rekrutacyjne__2[[#This Row],[GHP]:[GJP]],2),LARGE(punkty_rekrutacyjne__2[[#This Row],[GHP]:[GJP]],3))/3</f>
        <v>39</v>
      </c>
    </row>
    <row r="445" spans="1:14" hidden="1" x14ac:dyDescent="0.25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N445">
        <f>SUM(MAX(punkty_rekrutacyjne__2[[#This Row],[GHP]:[GJP]]),LARGE(punkty_rekrutacyjne__2[[#This Row],[GHP]:[GJP]],2),LARGE(punkty_rekrutacyjne__2[[#This Row],[GHP]:[GJP]],3))/3</f>
        <v>95.666666666666671</v>
      </c>
    </row>
    <row r="446" spans="1:14" hidden="1" x14ac:dyDescent="0.25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N446">
        <f>SUM(MAX(punkty_rekrutacyjne__2[[#This Row],[GHP]:[GJP]]),LARGE(punkty_rekrutacyjne__2[[#This Row],[GHP]:[GJP]],2),LARGE(punkty_rekrutacyjne__2[[#This Row],[GHP]:[GJP]],3))/3</f>
        <v>66.666666666666671</v>
      </c>
    </row>
    <row r="447" spans="1:14" hidden="1" x14ac:dyDescent="0.25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N447">
        <f>SUM(MAX(punkty_rekrutacyjne__2[[#This Row],[GHP]:[GJP]]),LARGE(punkty_rekrutacyjne__2[[#This Row],[GHP]:[GJP]],2),LARGE(punkty_rekrutacyjne__2[[#This Row],[GHP]:[GJP]],3))/3</f>
        <v>69.666666666666671</v>
      </c>
    </row>
    <row r="448" spans="1:14" hidden="1" x14ac:dyDescent="0.25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N448">
        <f>SUM(MAX(punkty_rekrutacyjne__2[[#This Row],[GHP]:[GJP]]),LARGE(punkty_rekrutacyjne__2[[#This Row],[GHP]:[GJP]],2),LARGE(punkty_rekrutacyjne__2[[#This Row],[GHP]:[GJP]],3))/3</f>
        <v>76</v>
      </c>
    </row>
    <row r="449" spans="1:14" hidden="1" x14ac:dyDescent="0.25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N449">
        <f>SUM(MAX(punkty_rekrutacyjne__2[[#This Row],[GHP]:[GJP]]),LARGE(punkty_rekrutacyjne__2[[#This Row],[GHP]:[GJP]],2),LARGE(punkty_rekrutacyjne__2[[#This Row],[GHP]:[GJP]],3))/3</f>
        <v>75.333333333333329</v>
      </c>
    </row>
    <row r="450" spans="1:14" hidden="1" x14ac:dyDescent="0.25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N450">
        <f>SUM(MAX(punkty_rekrutacyjne__2[[#This Row],[GHP]:[GJP]]),LARGE(punkty_rekrutacyjne__2[[#This Row],[GHP]:[GJP]],2),LARGE(punkty_rekrutacyjne__2[[#This Row],[GHP]:[GJP]],3))/3</f>
        <v>80</v>
      </c>
    </row>
    <row r="451" spans="1:14" hidden="1" x14ac:dyDescent="0.25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N451">
        <f>SUM(MAX(punkty_rekrutacyjne__2[[#This Row],[GHP]:[GJP]]),LARGE(punkty_rekrutacyjne__2[[#This Row],[GHP]:[GJP]],2),LARGE(punkty_rekrutacyjne__2[[#This Row],[GHP]:[GJP]],3))/3</f>
        <v>85.666666666666671</v>
      </c>
    </row>
    <row r="452" spans="1:14" hidden="1" x14ac:dyDescent="0.25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N452">
        <f>SUM(MAX(punkty_rekrutacyjne__2[[#This Row],[GHP]:[GJP]]),LARGE(punkty_rekrutacyjne__2[[#This Row],[GHP]:[GJP]],2),LARGE(punkty_rekrutacyjne__2[[#This Row],[GHP]:[GJP]],3))/3</f>
        <v>86</v>
      </c>
    </row>
    <row r="453" spans="1:14" hidden="1" x14ac:dyDescent="0.25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N453">
        <f>SUM(MAX(punkty_rekrutacyjne__2[[#This Row],[GHP]:[GJP]]),LARGE(punkty_rekrutacyjne__2[[#This Row],[GHP]:[GJP]],2),LARGE(punkty_rekrutacyjne__2[[#This Row],[GHP]:[GJP]],3))/3</f>
        <v>45.333333333333336</v>
      </c>
    </row>
    <row r="454" spans="1:14" hidden="1" x14ac:dyDescent="0.25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N454">
        <f>SUM(MAX(punkty_rekrutacyjne__2[[#This Row],[GHP]:[GJP]]),LARGE(punkty_rekrutacyjne__2[[#This Row],[GHP]:[GJP]],2),LARGE(punkty_rekrutacyjne__2[[#This Row],[GHP]:[GJP]],3))/3</f>
        <v>90</v>
      </c>
    </row>
    <row r="455" spans="1:14" hidden="1" x14ac:dyDescent="0.25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N455">
        <f>SUM(MAX(punkty_rekrutacyjne__2[[#This Row],[GHP]:[GJP]]),LARGE(punkty_rekrutacyjne__2[[#This Row],[GHP]:[GJP]],2),LARGE(punkty_rekrutacyjne__2[[#This Row],[GHP]:[GJP]],3))/3</f>
        <v>88.333333333333329</v>
      </c>
    </row>
    <row r="456" spans="1:14" hidden="1" x14ac:dyDescent="0.25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  <c r="N456">
        <f>SUM(MAX(punkty_rekrutacyjne__2[[#This Row],[GHP]:[GJP]]),LARGE(punkty_rekrutacyjne__2[[#This Row],[GHP]:[GJP]],2),LARGE(punkty_rekrutacyjne__2[[#This Row],[GHP]:[GJP]],3))/3</f>
        <v>80.666666666666671</v>
      </c>
    </row>
    <row r="457" spans="1:14" hidden="1" x14ac:dyDescent="0.25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N457">
        <f>SUM(MAX(punkty_rekrutacyjne__2[[#This Row],[GHP]:[GJP]]),LARGE(punkty_rekrutacyjne__2[[#This Row],[GHP]:[GJP]],2),LARGE(punkty_rekrutacyjne__2[[#This Row],[GHP]:[GJP]],3))/3</f>
        <v>73.666666666666671</v>
      </c>
    </row>
    <row r="458" spans="1:14" hidden="1" x14ac:dyDescent="0.25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N458">
        <f>SUM(MAX(punkty_rekrutacyjne__2[[#This Row],[GHP]:[GJP]]),LARGE(punkty_rekrutacyjne__2[[#This Row],[GHP]:[GJP]],2),LARGE(punkty_rekrutacyjne__2[[#This Row],[GHP]:[GJP]],3))/3</f>
        <v>82.666666666666671</v>
      </c>
    </row>
    <row r="459" spans="1:14" hidden="1" x14ac:dyDescent="0.25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N459">
        <f>SUM(MAX(punkty_rekrutacyjne__2[[#This Row],[GHP]:[GJP]]),LARGE(punkty_rekrutacyjne__2[[#This Row],[GHP]:[GJP]],2),LARGE(punkty_rekrutacyjne__2[[#This Row],[GHP]:[GJP]],3))/3</f>
        <v>68</v>
      </c>
    </row>
    <row r="460" spans="1:14" hidden="1" x14ac:dyDescent="0.25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N460">
        <f>SUM(MAX(punkty_rekrutacyjne__2[[#This Row],[GHP]:[GJP]]),LARGE(punkty_rekrutacyjne__2[[#This Row],[GHP]:[GJP]],2),LARGE(punkty_rekrutacyjne__2[[#This Row],[GHP]:[GJP]],3))/3</f>
        <v>74.333333333333329</v>
      </c>
    </row>
    <row r="461" spans="1:14" hidden="1" x14ac:dyDescent="0.25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N461">
        <f>SUM(MAX(punkty_rekrutacyjne__2[[#This Row],[GHP]:[GJP]]),LARGE(punkty_rekrutacyjne__2[[#This Row],[GHP]:[GJP]],2),LARGE(punkty_rekrutacyjne__2[[#This Row],[GHP]:[GJP]],3))/3</f>
        <v>59.666666666666664</v>
      </c>
    </row>
    <row r="462" spans="1:14" hidden="1" x14ac:dyDescent="0.25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N462">
        <f>SUM(MAX(punkty_rekrutacyjne__2[[#This Row],[GHP]:[GJP]]),LARGE(punkty_rekrutacyjne__2[[#This Row],[GHP]:[GJP]],2),LARGE(punkty_rekrutacyjne__2[[#This Row],[GHP]:[GJP]],3))/3</f>
        <v>77</v>
      </c>
    </row>
    <row r="463" spans="1:14" hidden="1" x14ac:dyDescent="0.25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  <c r="N463">
        <f>SUM(MAX(punkty_rekrutacyjne__2[[#This Row],[GHP]:[GJP]]),LARGE(punkty_rekrutacyjne__2[[#This Row],[GHP]:[GJP]],2),LARGE(punkty_rekrutacyjne__2[[#This Row],[GHP]:[GJP]],3))/3</f>
        <v>84.666666666666671</v>
      </c>
    </row>
    <row r="464" spans="1:14" hidden="1" x14ac:dyDescent="0.25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N464">
        <f>SUM(MAX(punkty_rekrutacyjne__2[[#This Row],[GHP]:[GJP]]),LARGE(punkty_rekrutacyjne__2[[#This Row],[GHP]:[GJP]],2),LARGE(punkty_rekrutacyjne__2[[#This Row],[GHP]:[GJP]],3))/3</f>
        <v>39</v>
      </c>
    </row>
    <row r="465" spans="1:14" hidden="1" x14ac:dyDescent="0.25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N465">
        <f>SUM(MAX(punkty_rekrutacyjne__2[[#This Row],[GHP]:[GJP]]),LARGE(punkty_rekrutacyjne__2[[#This Row],[GHP]:[GJP]],2),LARGE(punkty_rekrutacyjne__2[[#This Row],[GHP]:[GJP]],3))/3</f>
        <v>79.333333333333329</v>
      </c>
    </row>
    <row r="466" spans="1:14" hidden="1" x14ac:dyDescent="0.25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N466">
        <f>SUM(MAX(punkty_rekrutacyjne__2[[#This Row],[GHP]:[GJP]]),LARGE(punkty_rekrutacyjne__2[[#This Row],[GHP]:[GJP]],2),LARGE(punkty_rekrutacyjne__2[[#This Row],[GHP]:[GJP]],3))/3</f>
        <v>77</v>
      </c>
    </row>
    <row r="467" spans="1:14" hidden="1" x14ac:dyDescent="0.25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N467">
        <f>SUM(MAX(punkty_rekrutacyjne__2[[#This Row],[GHP]:[GJP]]),LARGE(punkty_rekrutacyjne__2[[#This Row],[GHP]:[GJP]],2),LARGE(punkty_rekrutacyjne__2[[#This Row],[GHP]:[GJP]],3))/3</f>
        <v>70.333333333333329</v>
      </c>
    </row>
    <row r="468" spans="1:14" hidden="1" x14ac:dyDescent="0.25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N468">
        <f>SUM(MAX(punkty_rekrutacyjne__2[[#This Row],[GHP]:[GJP]]),LARGE(punkty_rekrutacyjne__2[[#This Row],[GHP]:[GJP]],2),LARGE(punkty_rekrutacyjne__2[[#This Row],[GHP]:[GJP]],3))/3</f>
        <v>65.666666666666671</v>
      </c>
    </row>
    <row r="469" spans="1:14" hidden="1" x14ac:dyDescent="0.25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N469">
        <f>SUM(MAX(punkty_rekrutacyjne__2[[#This Row],[GHP]:[GJP]]),LARGE(punkty_rekrutacyjne__2[[#This Row],[GHP]:[GJP]],2),LARGE(punkty_rekrutacyjne__2[[#This Row],[GHP]:[GJP]],3))/3</f>
        <v>58.333333333333336</v>
      </c>
    </row>
    <row r="470" spans="1:14" hidden="1" x14ac:dyDescent="0.25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N470">
        <f>SUM(MAX(punkty_rekrutacyjne__2[[#This Row],[GHP]:[GJP]]),LARGE(punkty_rekrutacyjne__2[[#This Row],[GHP]:[GJP]],2),LARGE(punkty_rekrutacyjne__2[[#This Row],[GHP]:[GJP]],3))/3</f>
        <v>55</v>
      </c>
    </row>
    <row r="471" spans="1:14" hidden="1" x14ac:dyDescent="0.25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N471">
        <f>SUM(MAX(punkty_rekrutacyjne__2[[#This Row],[GHP]:[GJP]]),LARGE(punkty_rekrutacyjne__2[[#This Row],[GHP]:[GJP]],2),LARGE(punkty_rekrutacyjne__2[[#This Row],[GHP]:[GJP]],3))/3</f>
        <v>91.666666666666671</v>
      </c>
    </row>
    <row r="472" spans="1:14" hidden="1" x14ac:dyDescent="0.25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N472">
        <f>SUM(MAX(punkty_rekrutacyjne__2[[#This Row],[GHP]:[GJP]]),LARGE(punkty_rekrutacyjne__2[[#This Row],[GHP]:[GJP]],2),LARGE(punkty_rekrutacyjne__2[[#This Row],[GHP]:[GJP]],3))/3</f>
        <v>87.666666666666671</v>
      </c>
    </row>
    <row r="473" spans="1:14" hidden="1" x14ac:dyDescent="0.25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N473">
        <f>SUM(MAX(punkty_rekrutacyjne__2[[#This Row],[GHP]:[GJP]]),LARGE(punkty_rekrutacyjne__2[[#This Row],[GHP]:[GJP]],2),LARGE(punkty_rekrutacyjne__2[[#This Row],[GHP]:[GJP]],3))/3</f>
        <v>79</v>
      </c>
    </row>
    <row r="474" spans="1:14" hidden="1" x14ac:dyDescent="0.25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N474">
        <f>SUM(MAX(punkty_rekrutacyjne__2[[#This Row],[GHP]:[GJP]]),LARGE(punkty_rekrutacyjne__2[[#This Row],[GHP]:[GJP]],2),LARGE(punkty_rekrutacyjne__2[[#This Row],[GHP]:[GJP]],3))/3</f>
        <v>94</v>
      </c>
    </row>
    <row r="475" spans="1:14" hidden="1" x14ac:dyDescent="0.25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N475">
        <f>SUM(MAX(punkty_rekrutacyjne__2[[#This Row],[GHP]:[GJP]]),LARGE(punkty_rekrutacyjne__2[[#This Row],[GHP]:[GJP]],2),LARGE(punkty_rekrutacyjne__2[[#This Row],[GHP]:[GJP]],3))/3</f>
        <v>66</v>
      </c>
    </row>
    <row r="476" spans="1:14" hidden="1" x14ac:dyDescent="0.25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N476">
        <f>SUM(MAX(punkty_rekrutacyjne__2[[#This Row],[GHP]:[GJP]]),LARGE(punkty_rekrutacyjne__2[[#This Row],[GHP]:[GJP]],2),LARGE(punkty_rekrutacyjne__2[[#This Row],[GHP]:[GJP]],3))/3</f>
        <v>63</v>
      </c>
    </row>
    <row r="477" spans="1:14" hidden="1" x14ac:dyDescent="0.25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N477">
        <f>SUM(MAX(punkty_rekrutacyjne__2[[#This Row],[GHP]:[GJP]]),LARGE(punkty_rekrutacyjne__2[[#This Row],[GHP]:[GJP]],2),LARGE(punkty_rekrutacyjne__2[[#This Row],[GHP]:[GJP]],3))/3</f>
        <v>51.666666666666664</v>
      </c>
    </row>
    <row r="478" spans="1:14" hidden="1" x14ac:dyDescent="0.25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N478">
        <f>SUM(MAX(punkty_rekrutacyjne__2[[#This Row],[GHP]:[GJP]]),LARGE(punkty_rekrutacyjne__2[[#This Row],[GHP]:[GJP]],2),LARGE(punkty_rekrutacyjne__2[[#This Row],[GHP]:[GJP]],3))/3</f>
        <v>84</v>
      </c>
    </row>
    <row r="479" spans="1:14" hidden="1" x14ac:dyDescent="0.25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N479">
        <f>SUM(MAX(punkty_rekrutacyjne__2[[#This Row],[GHP]:[GJP]]),LARGE(punkty_rekrutacyjne__2[[#This Row],[GHP]:[GJP]],2),LARGE(punkty_rekrutacyjne__2[[#This Row],[GHP]:[GJP]],3))/3</f>
        <v>87</v>
      </c>
    </row>
    <row r="480" spans="1:14" hidden="1" x14ac:dyDescent="0.25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N480">
        <f>SUM(MAX(punkty_rekrutacyjne__2[[#This Row],[GHP]:[GJP]]),LARGE(punkty_rekrutacyjne__2[[#This Row],[GHP]:[GJP]],2),LARGE(punkty_rekrutacyjne__2[[#This Row],[GHP]:[GJP]],3))/3</f>
        <v>58</v>
      </c>
    </row>
    <row r="481" spans="1:14" hidden="1" x14ac:dyDescent="0.25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N481">
        <f>SUM(MAX(punkty_rekrutacyjne__2[[#This Row],[GHP]:[GJP]]),LARGE(punkty_rekrutacyjne__2[[#This Row],[GHP]:[GJP]],2),LARGE(punkty_rekrutacyjne__2[[#This Row],[GHP]:[GJP]],3))/3</f>
        <v>66</v>
      </c>
    </row>
    <row r="482" spans="1:14" hidden="1" x14ac:dyDescent="0.25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N482">
        <f>SUM(MAX(punkty_rekrutacyjne__2[[#This Row],[GHP]:[GJP]]),LARGE(punkty_rekrutacyjne__2[[#This Row],[GHP]:[GJP]],2),LARGE(punkty_rekrutacyjne__2[[#This Row],[GHP]:[GJP]],3))/3</f>
        <v>65.666666666666671</v>
      </c>
    </row>
    <row r="483" spans="1:14" hidden="1" x14ac:dyDescent="0.25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N483">
        <f>SUM(MAX(punkty_rekrutacyjne__2[[#This Row],[GHP]:[GJP]]),LARGE(punkty_rekrutacyjne__2[[#This Row],[GHP]:[GJP]],2),LARGE(punkty_rekrutacyjne__2[[#This Row],[GHP]:[GJP]],3))/3</f>
        <v>58.333333333333336</v>
      </c>
    </row>
    <row r="484" spans="1:14" hidden="1" x14ac:dyDescent="0.25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N484">
        <f>SUM(MAX(punkty_rekrutacyjne__2[[#This Row],[GHP]:[GJP]]),LARGE(punkty_rekrutacyjne__2[[#This Row],[GHP]:[GJP]],2),LARGE(punkty_rekrutacyjne__2[[#This Row],[GHP]:[GJP]],3))/3</f>
        <v>80</v>
      </c>
    </row>
    <row r="485" spans="1:14" hidden="1" x14ac:dyDescent="0.25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N485">
        <f>SUM(MAX(punkty_rekrutacyjne__2[[#This Row],[GHP]:[GJP]]),LARGE(punkty_rekrutacyjne__2[[#This Row],[GHP]:[GJP]],2),LARGE(punkty_rekrutacyjne__2[[#This Row],[GHP]:[GJP]],3))/3</f>
        <v>56.333333333333336</v>
      </c>
    </row>
    <row r="486" spans="1:14" hidden="1" x14ac:dyDescent="0.25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N486">
        <f>SUM(MAX(punkty_rekrutacyjne__2[[#This Row],[GHP]:[GJP]]),LARGE(punkty_rekrutacyjne__2[[#This Row],[GHP]:[GJP]],2),LARGE(punkty_rekrutacyjne__2[[#This Row],[GHP]:[GJP]],3))/3</f>
        <v>69</v>
      </c>
    </row>
    <row r="487" spans="1:14" hidden="1" x14ac:dyDescent="0.25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N487">
        <f>SUM(MAX(punkty_rekrutacyjne__2[[#This Row],[GHP]:[GJP]]),LARGE(punkty_rekrutacyjne__2[[#This Row],[GHP]:[GJP]],2),LARGE(punkty_rekrutacyjne__2[[#This Row],[GHP]:[GJP]],3))/3</f>
        <v>62.666666666666664</v>
      </c>
    </row>
    <row r="488" spans="1:14" hidden="1" x14ac:dyDescent="0.25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N488">
        <f>SUM(MAX(punkty_rekrutacyjne__2[[#This Row],[GHP]:[GJP]]),LARGE(punkty_rekrutacyjne__2[[#This Row],[GHP]:[GJP]],2),LARGE(punkty_rekrutacyjne__2[[#This Row],[GHP]:[GJP]],3))/3</f>
        <v>72.333333333333329</v>
      </c>
    </row>
    <row r="489" spans="1:14" hidden="1" x14ac:dyDescent="0.25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N489">
        <f>SUM(MAX(punkty_rekrutacyjne__2[[#This Row],[GHP]:[GJP]]),LARGE(punkty_rekrutacyjne__2[[#This Row],[GHP]:[GJP]],2),LARGE(punkty_rekrutacyjne__2[[#This Row],[GHP]:[GJP]],3))/3</f>
        <v>26</v>
      </c>
    </row>
    <row r="490" spans="1:14" hidden="1" x14ac:dyDescent="0.25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N490">
        <f>SUM(MAX(punkty_rekrutacyjne__2[[#This Row],[GHP]:[GJP]]),LARGE(punkty_rekrutacyjne__2[[#This Row],[GHP]:[GJP]],2),LARGE(punkty_rekrutacyjne__2[[#This Row],[GHP]:[GJP]],3))/3</f>
        <v>52.333333333333336</v>
      </c>
    </row>
    <row r="491" spans="1:14" hidden="1" x14ac:dyDescent="0.25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N491">
        <f>SUM(MAX(punkty_rekrutacyjne__2[[#This Row],[GHP]:[GJP]]),LARGE(punkty_rekrutacyjne__2[[#This Row],[GHP]:[GJP]],2),LARGE(punkty_rekrutacyjne__2[[#This Row],[GHP]:[GJP]],3))/3</f>
        <v>50.333333333333336</v>
      </c>
    </row>
    <row r="492" spans="1:14" hidden="1" x14ac:dyDescent="0.25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N492">
        <f>SUM(MAX(punkty_rekrutacyjne__2[[#This Row],[GHP]:[GJP]]),LARGE(punkty_rekrutacyjne__2[[#This Row],[GHP]:[GJP]],2),LARGE(punkty_rekrutacyjne__2[[#This Row],[GHP]:[GJP]],3))/3</f>
        <v>88.333333333333329</v>
      </c>
    </row>
    <row r="493" spans="1:14" hidden="1" x14ac:dyDescent="0.25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N493">
        <f>SUM(MAX(punkty_rekrutacyjne__2[[#This Row],[GHP]:[GJP]]),LARGE(punkty_rekrutacyjne__2[[#This Row],[GHP]:[GJP]],2),LARGE(punkty_rekrutacyjne__2[[#This Row],[GHP]:[GJP]],3))/3</f>
        <v>69.666666666666671</v>
      </c>
    </row>
    <row r="494" spans="1:14" hidden="1" x14ac:dyDescent="0.25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N494">
        <f>SUM(MAX(punkty_rekrutacyjne__2[[#This Row],[GHP]:[GJP]]),LARGE(punkty_rekrutacyjne__2[[#This Row],[GHP]:[GJP]],2),LARGE(punkty_rekrutacyjne__2[[#This Row],[GHP]:[GJP]],3))/3</f>
        <v>64</v>
      </c>
    </row>
    <row r="495" spans="1:14" hidden="1" x14ac:dyDescent="0.25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N495">
        <f>SUM(MAX(punkty_rekrutacyjne__2[[#This Row],[GHP]:[GJP]]),LARGE(punkty_rekrutacyjne__2[[#This Row],[GHP]:[GJP]],2),LARGE(punkty_rekrutacyjne__2[[#This Row],[GHP]:[GJP]],3))/3</f>
        <v>34.666666666666664</v>
      </c>
    </row>
    <row r="496" spans="1:14" hidden="1" x14ac:dyDescent="0.25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N496">
        <f>SUM(MAX(punkty_rekrutacyjne__2[[#This Row],[GHP]:[GJP]]),LARGE(punkty_rekrutacyjne__2[[#This Row],[GHP]:[GJP]],2),LARGE(punkty_rekrutacyjne__2[[#This Row],[GHP]:[GJP]],3))/3</f>
        <v>63.333333333333336</v>
      </c>
    </row>
    <row r="497" spans="1:14" hidden="1" x14ac:dyDescent="0.25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N497">
        <f>SUM(MAX(punkty_rekrutacyjne__2[[#This Row],[GHP]:[GJP]]),LARGE(punkty_rekrutacyjne__2[[#This Row],[GHP]:[GJP]],2),LARGE(punkty_rekrutacyjne__2[[#This Row],[GHP]:[GJP]],3))/3</f>
        <v>64.666666666666671</v>
      </c>
    </row>
    <row r="498" spans="1:14" hidden="1" x14ac:dyDescent="0.25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N498">
        <f>SUM(MAX(punkty_rekrutacyjne__2[[#This Row],[GHP]:[GJP]]),LARGE(punkty_rekrutacyjne__2[[#This Row],[GHP]:[GJP]],2),LARGE(punkty_rekrutacyjne__2[[#This Row],[GHP]:[GJP]],3))/3</f>
        <v>54.666666666666664</v>
      </c>
    </row>
    <row r="499" spans="1:14" hidden="1" x14ac:dyDescent="0.25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N499">
        <f>SUM(MAX(punkty_rekrutacyjne__2[[#This Row],[GHP]:[GJP]]),LARGE(punkty_rekrutacyjne__2[[#This Row],[GHP]:[GJP]],2),LARGE(punkty_rekrutacyjne__2[[#This Row],[GHP]:[GJP]],3))/3</f>
        <v>81</v>
      </c>
    </row>
    <row r="500" spans="1:14" hidden="1" x14ac:dyDescent="0.25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N500">
        <f>SUM(MAX(punkty_rekrutacyjne__2[[#This Row],[GHP]:[GJP]]),LARGE(punkty_rekrutacyjne__2[[#This Row],[GHP]:[GJP]],2),LARGE(punkty_rekrutacyjne__2[[#This Row],[GHP]:[GJP]],3))/3</f>
        <v>53.333333333333336</v>
      </c>
    </row>
    <row r="501" spans="1:14" hidden="1" x14ac:dyDescent="0.25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N501">
        <f>SUM(MAX(punkty_rekrutacyjne__2[[#This Row],[GHP]:[GJP]]),LARGE(punkty_rekrutacyjne__2[[#This Row],[GHP]:[GJP]],2),LARGE(punkty_rekrutacyjne__2[[#This Row],[GHP]:[GJP]],3))/3</f>
        <v>81.333333333333329</v>
      </c>
    </row>
    <row r="502" spans="1:14" hidden="1" x14ac:dyDescent="0.25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N502">
        <f>SUM(MAX(punkty_rekrutacyjne__2[[#This Row],[GHP]:[GJP]]),LARGE(punkty_rekrutacyjne__2[[#This Row],[GHP]:[GJP]],2),LARGE(punkty_rekrutacyjne__2[[#This Row],[GHP]:[GJP]],3))/3</f>
        <v>43.333333333333336</v>
      </c>
    </row>
    <row r="503" spans="1:14" hidden="1" x14ac:dyDescent="0.25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N503">
        <f>SUM(MAX(punkty_rekrutacyjne__2[[#This Row],[GHP]:[GJP]]),LARGE(punkty_rekrutacyjne__2[[#This Row],[GHP]:[GJP]],2),LARGE(punkty_rekrutacyjne__2[[#This Row],[GHP]:[GJP]],3))/3</f>
        <v>81.333333333333329</v>
      </c>
    </row>
    <row r="504" spans="1:14" hidden="1" x14ac:dyDescent="0.25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N504">
        <f>SUM(MAX(punkty_rekrutacyjne__2[[#This Row],[GHP]:[GJP]]),LARGE(punkty_rekrutacyjne__2[[#This Row],[GHP]:[GJP]],2),LARGE(punkty_rekrutacyjne__2[[#This Row],[GHP]:[GJP]],3))/3</f>
        <v>88</v>
      </c>
    </row>
    <row r="505" spans="1:14" hidden="1" x14ac:dyDescent="0.25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N505">
        <f>SUM(MAX(punkty_rekrutacyjne__2[[#This Row],[GHP]:[GJP]]),LARGE(punkty_rekrutacyjne__2[[#This Row],[GHP]:[GJP]],2),LARGE(punkty_rekrutacyjne__2[[#This Row],[GHP]:[GJP]],3))/3</f>
        <v>57.666666666666664</v>
      </c>
    </row>
    <row r="506" spans="1:14" hidden="1" x14ac:dyDescent="0.25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N506">
        <f>SUM(MAX(punkty_rekrutacyjne__2[[#This Row],[GHP]:[GJP]]),LARGE(punkty_rekrutacyjne__2[[#This Row],[GHP]:[GJP]],2),LARGE(punkty_rekrutacyjne__2[[#This Row],[GHP]:[GJP]],3))/3</f>
        <v>79.666666666666671</v>
      </c>
    </row>
    <row r="507" spans="1:14" hidden="1" x14ac:dyDescent="0.25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>SUM(MAX(punkty_rekrutacyjne__2[[#This Row],[GHP]:[GJP]]),LARGE(punkty_rekrutacyjne__2[[#This Row],[GHP]:[GJP]],2),LARGE(punkty_rekrutacyjne__2[[#This Row],[GHP]:[GJP]],3))/3</f>
        <v>62.333333333333336</v>
      </c>
    </row>
    <row r="508" spans="1:14" hidden="1" x14ac:dyDescent="0.25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>SUM(MAX(punkty_rekrutacyjne__2[[#This Row],[GHP]:[GJP]]),LARGE(punkty_rekrutacyjne__2[[#This Row],[GHP]:[GJP]],2),LARGE(punkty_rekrutacyjne__2[[#This Row],[GHP]:[GJP]],3))/3</f>
        <v>75.666666666666671</v>
      </c>
    </row>
    <row r="509" spans="1:14" hidden="1" x14ac:dyDescent="0.25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>SUM(MAX(punkty_rekrutacyjne__2[[#This Row],[GHP]:[GJP]]),LARGE(punkty_rekrutacyjne__2[[#This Row],[GHP]:[GJP]],2),LARGE(punkty_rekrutacyjne__2[[#This Row],[GHP]:[GJP]],3))/3</f>
        <v>80.666666666666671</v>
      </c>
    </row>
    <row r="510" spans="1:14" hidden="1" x14ac:dyDescent="0.25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>SUM(MAX(punkty_rekrutacyjne__2[[#This Row],[GHP]:[GJP]]),LARGE(punkty_rekrutacyjne__2[[#This Row],[GHP]:[GJP]],2),LARGE(punkty_rekrutacyjne__2[[#This Row],[GHP]:[GJP]],3))/3</f>
        <v>77</v>
      </c>
    </row>
    <row r="511" spans="1:14" hidden="1" x14ac:dyDescent="0.25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>SUM(MAX(punkty_rekrutacyjne__2[[#This Row],[GHP]:[GJP]]),LARGE(punkty_rekrutacyjne__2[[#This Row],[GHP]:[GJP]],2),LARGE(punkty_rekrutacyjne__2[[#This Row],[GHP]:[GJP]],3))/3</f>
        <v>38.666666666666664</v>
      </c>
    </row>
    <row r="512" spans="1:14" hidden="1" x14ac:dyDescent="0.25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>SUM(MAX(punkty_rekrutacyjne__2[[#This Row],[GHP]:[GJP]]),LARGE(punkty_rekrutacyjne__2[[#This Row],[GHP]:[GJP]],2),LARGE(punkty_rekrutacyjne__2[[#This Row],[GHP]:[GJP]],3))/3</f>
        <v>67.333333333333329</v>
      </c>
    </row>
    <row r="513" spans="1:14" hidden="1" x14ac:dyDescent="0.25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>SUM(MAX(punkty_rekrutacyjne__2[[#This Row],[GHP]:[GJP]]),LARGE(punkty_rekrutacyjne__2[[#This Row],[GHP]:[GJP]],2),LARGE(punkty_rekrutacyjne__2[[#This Row],[GHP]:[GJP]],3))/3</f>
        <v>55</v>
      </c>
    </row>
    <row r="514" spans="1:14" hidden="1" x14ac:dyDescent="0.25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>SUM(MAX(punkty_rekrutacyjne__2[[#This Row],[GHP]:[GJP]]),LARGE(punkty_rekrutacyjne__2[[#This Row],[GHP]:[GJP]],2),LARGE(punkty_rekrutacyjne__2[[#This Row],[GHP]:[GJP]],3))/3</f>
        <v>75</v>
      </c>
    </row>
    <row r="515" spans="1:14" hidden="1" x14ac:dyDescent="0.25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>SUM(MAX(punkty_rekrutacyjne__2[[#This Row],[GHP]:[GJP]]),LARGE(punkty_rekrutacyjne__2[[#This Row],[GHP]:[GJP]],2),LARGE(punkty_rekrutacyjne__2[[#This Row],[GHP]:[GJP]],3))/3</f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0590-6A9F-41B6-A712-5826B4BDFB80}">
  <dimension ref="A1:S5"/>
  <sheetViews>
    <sheetView workbookViewId="0">
      <selection activeCell="N4" sqref="N4"/>
    </sheetView>
  </sheetViews>
  <sheetFormatPr defaultRowHeight="15" x14ac:dyDescent="0.25"/>
  <sheetData>
    <row r="1" spans="1:19" x14ac:dyDescent="0.25">
      <c r="A1" t="s">
        <v>692</v>
      </c>
    </row>
    <row r="4" spans="1:19" x14ac:dyDescent="0.25">
      <c r="A4" t="s">
        <v>13</v>
      </c>
      <c r="B4" t="s">
        <v>14</v>
      </c>
      <c r="C4">
        <v>0</v>
      </c>
      <c r="D4">
        <v>4</v>
      </c>
      <c r="E4">
        <v>4</v>
      </c>
      <c r="F4">
        <v>5</v>
      </c>
      <c r="G4">
        <v>6</v>
      </c>
      <c r="H4">
        <v>6</v>
      </c>
      <c r="I4">
        <v>62</v>
      </c>
      <c r="J4">
        <v>13</v>
      </c>
      <c r="K4">
        <v>26</v>
      </c>
      <c r="L4">
        <v>67</v>
      </c>
      <c r="M4">
        <v>62</v>
      </c>
      <c r="N4">
        <f>IF(E4=2,0,IF(E4=3,2,IF(E4=4,6,IF(E4=5,8,IF(E4=6,10,0)))))</f>
        <v>6</v>
      </c>
      <c r="O4">
        <f t="shared" ref="O4:Q5" si="0">IF(F4=2,0,IF(F4=3,2,IF(F4=4,6,IF(F4=5,8,IF(F4=6,10,0)))))</f>
        <v>8</v>
      </c>
      <c r="P4">
        <f t="shared" si="0"/>
        <v>10</v>
      </c>
      <c r="Q4">
        <f t="shared" si="0"/>
        <v>10</v>
      </c>
      <c r="R4">
        <f>IF(D4=6,2,0)</f>
        <v>0</v>
      </c>
      <c r="S4">
        <f>SUM(I4:M4)/10+SUM(N4:Q4)+R4</f>
        <v>57</v>
      </c>
    </row>
    <row r="5" spans="1:19" x14ac:dyDescent="0.25">
      <c r="C5">
        <v>7</v>
      </c>
      <c r="D5">
        <v>4</v>
      </c>
      <c r="E5">
        <v>4</v>
      </c>
      <c r="F5">
        <v>2</v>
      </c>
      <c r="G5">
        <v>5</v>
      </c>
      <c r="H5">
        <v>6</v>
      </c>
      <c r="I5">
        <v>90</v>
      </c>
      <c r="J5">
        <v>8</v>
      </c>
      <c r="K5">
        <v>21</v>
      </c>
      <c r="L5">
        <v>52</v>
      </c>
      <c r="M5">
        <v>33</v>
      </c>
      <c r="N5">
        <f>IF(E5=2,0,IF(E5=3,2,IF(E5=4,6,IF(E5=5,8,IF(E5=6,10,0)))))</f>
        <v>6</v>
      </c>
      <c r="O5">
        <f t="shared" si="0"/>
        <v>0</v>
      </c>
      <c r="P5">
        <f t="shared" si="0"/>
        <v>8</v>
      </c>
      <c r="Q5">
        <f t="shared" si="0"/>
        <v>10</v>
      </c>
      <c r="R5">
        <f>IF(D5=6,2,0)</f>
        <v>0</v>
      </c>
      <c r="S5">
        <f>SUM(N5:Q5)+SUM(I5:M5)/10+R5+C5</f>
        <v>51.4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AA56-CAF1-4210-9843-7B772BCC793D}">
  <dimension ref="A1:T515"/>
  <sheetViews>
    <sheetView workbookViewId="0">
      <selection activeCell="Q9" sqref="Q9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3.42578125" bestFit="1" customWidth="1"/>
    <col min="4" max="4" width="13.85546875" style="15" bestFit="1" customWidth="1"/>
    <col min="5" max="5" width="5.140625" style="16" bestFit="1" customWidth="1"/>
    <col min="6" max="6" width="6.85546875" style="16" bestFit="1" customWidth="1"/>
    <col min="7" max="7" width="6.7109375" style="16" bestFit="1" customWidth="1"/>
    <col min="8" max="8" width="8" style="16" bestFit="1" customWidth="1"/>
    <col min="9" max="9" width="7.140625" style="17" bestFit="1" customWidth="1"/>
    <col min="10" max="10" width="7.28515625" style="17" bestFit="1" customWidth="1"/>
    <col min="11" max="11" width="8.42578125" style="17" bestFit="1" customWidth="1"/>
    <col min="12" max="12" width="7.7109375" style="17" bestFit="1" customWidth="1"/>
    <col min="13" max="13" width="6.5703125" style="17" bestFit="1" customWidth="1"/>
    <col min="14" max="16" width="9.140625" style="18"/>
    <col min="19" max="19" width="17.7109375" bestFit="1" customWidth="1"/>
    <col min="20" max="20" width="12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8" t="s">
        <v>691</v>
      </c>
      <c r="O1" s="18" t="s">
        <v>679</v>
      </c>
      <c r="P1" s="18" t="s">
        <v>693</v>
      </c>
      <c r="Q1" t="s">
        <v>695</v>
      </c>
      <c r="S1" s="10" t="s">
        <v>672</v>
      </c>
      <c r="T1" t="s">
        <v>696</v>
      </c>
    </row>
    <row r="2" spans="1:20" x14ac:dyDescent="0.25">
      <c r="A2" s="13" t="s">
        <v>13</v>
      </c>
      <c r="B2" s="13" t="s">
        <v>14</v>
      </c>
      <c r="C2" s="14">
        <v>0</v>
      </c>
      <c r="D2" s="15">
        <v>4</v>
      </c>
      <c r="E2" s="16">
        <v>4</v>
      </c>
      <c r="F2" s="16">
        <v>5</v>
      </c>
      <c r="G2" s="16">
        <v>6</v>
      </c>
      <c r="H2" s="16">
        <v>6</v>
      </c>
      <c r="I2" s="17">
        <v>62</v>
      </c>
      <c r="J2" s="17">
        <v>13</v>
      </c>
      <c r="K2" s="17">
        <v>26</v>
      </c>
      <c r="L2" s="17">
        <v>67</v>
      </c>
      <c r="M2" s="17">
        <v>62</v>
      </c>
      <c r="N2" s="18">
        <f>SUM(punkty_rekrutacyjne__6[[#This Row],[GHP]:[GJP]])/10</f>
        <v>23</v>
      </c>
      <c r="O2" s="18">
        <f>IF(punkty_rekrutacyjne__6[[#This Row],[Zachowanie]]=6,2,0)</f>
        <v>0</v>
      </c>
      <c r="P2" s="18">
        <f>SUM(punkty_rekrutacyjne__6[[#This Row],[JP]:[Geog]])</f>
        <v>21</v>
      </c>
      <c r="Q2" s="19">
        <f>punkty_rekrutacyjne__6[[#This Row],[Osiagniecia]]+punkty_rekrutacyjne__6[[#This Row],[egzaminy]]+punkty_rekrutacyjne__6[[#This Row],[Kolumna2]]+punkty_rekrutacyjne__6[[#This Row],[Kolumna1]]</f>
        <v>44</v>
      </c>
      <c r="S2" s="11">
        <v>25.7</v>
      </c>
      <c r="T2" s="13">
        <v>1</v>
      </c>
    </row>
    <row r="3" spans="1:20" x14ac:dyDescent="0.25">
      <c r="A3" s="13" t="s">
        <v>15</v>
      </c>
      <c r="B3" s="13" t="s">
        <v>16</v>
      </c>
      <c r="C3" s="14">
        <v>7</v>
      </c>
      <c r="D3" s="15">
        <v>4</v>
      </c>
      <c r="E3" s="16">
        <v>4</v>
      </c>
      <c r="F3" s="16">
        <v>2</v>
      </c>
      <c r="G3" s="16">
        <v>5</v>
      </c>
      <c r="H3" s="16">
        <v>6</v>
      </c>
      <c r="I3" s="17">
        <v>90</v>
      </c>
      <c r="J3" s="17">
        <v>8</v>
      </c>
      <c r="K3" s="17">
        <v>21</v>
      </c>
      <c r="L3" s="17">
        <v>52</v>
      </c>
      <c r="M3" s="17">
        <v>33</v>
      </c>
      <c r="N3" s="18">
        <f>SUM(punkty_rekrutacyjne__6[[#This Row],[GHP]:[GJP]])/10</f>
        <v>20.399999999999999</v>
      </c>
      <c r="O3" s="18">
        <f>IF(punkty_rekrutacyjne__6[[#This Row],[Zachowanie]]=6,2,0)</f>
        <v>0</v>
      </c>
      <c r="P3" s="18">
        <f>SUM(punkty_rekrutacyjne__6[[#This Row],[JP]:[Geog]])</f>
        <v>17</v>
      </c>
      <c r="Q3" s="19">
        <f>punkty_rekrutacyjne__6[[#This Row],[Osiagniecia]]+punkty_rekrutacyjne__6[[#This Row],[egzaminy]]+punkty_rekrutacyjne__6[[#This Row],[Kolumna2]]+punkty_rekrutacyjne__6[[#This Row],[Kolumna1]]</f>
        <v>44.4</v>
      </c>
      <c r="S3" s="11">
        <v>26.4</v>
      </c>
      <c r="T3" s="13">
        <v>1</v>
      </c>
    </row>
    <row r="4" spans="1:20" x14ac:dyDescent="0.25">
      <c r="A4" s="13" t="s">
        <v>17</v>
      </c>
      <c r="B4" s="13" t="s">
        <v>18</v>
      </c>
      <c r="C4" s="14">
        <v>7</v>
      </c>
      <c r="D4" s="15">
        <v>4</v>
      </c>
      <c r="E4" s="16">
        <v>4</v>
      </c>
      <c r="F4" s="16">
        <v>6</v>
      </c>
      <c r="G4" s="16">
        <v>6</v>
      </c>
      <c r="H4" s="16">
        <v>5</v>
      </c>
      <c r="I4" s="17">
        <v>96</v>
      </c>
      <c r="J4" s="17">
        <v>99</v>
      </c>
      <c r="K4" s="17">
        <v>16</v>
      </c>
      <c r="L4" s="17">
        <v>85</v>
      </c>
      <c r="M4" s="17">
        <v>65</v>
      </c>
      <c r="N4" s="18">
        <f>SUM(punkty_rekrutacyjne__6[[#This Row],[GHP]:[GJP]])/10</f>
        <v>36.1</v>
      </c>
      <c r="O4" s="18">
        <f>IF(punkty_rekrutacyjne__6[[#This Row],[Zachowanie]]=6,2,0)</f>
        <v>0</v>
      </c>
      <c r="P4" s="18">
        <f>SUM(punkty_rekrutacyjne__6[[#This Row],[JP]:[Geog]])</f>
        <v>21</v>
      </c>
      <c r="Q4" s="19">
        <f>punkty_rekrutacyjne__6[[#This Row],[Osiagniecia]]+punkty_rekrutacyjne__6[[#This Row],[egzaminy]]+punkty_rekrutacyjne__6[[#This Row],[Kolumna2]]+punkty_rekrutacyjne__6[[#This Row],[Kolumna1]]</f>
        <v>64.099999999999994</v>
      </c>
      <c r="S4" s="11">
        <v>26.5</v>
      </c>
      <c r="T4" s="13">
        <v>1</v>
      </c>
    </row>
    <row r="5" spans="1:20" x14ac:dyDescent="0.25">
      <c r="A5" s="13" t="s">
        <v>19</v>
      </c>
      <c r="B5" s="13" t="s">
        <v>20</v>
      </c>
      <c r="C5" s="14">
        <v>8</v>
      </c>
      <c r="D5" s="15">
        <v>6</v>
      </c>
      <c r="E5" s="16">
        <v>4</v>
      </c>
      <c r="F5" s="16">
        <v>4</v>
      </c>
      <c r="G5" s="16">
        <v>3</v>
      </c>
      <c r="H5" s="16">
        <v>5</v>
      </c>
      <c r="I5" s="17">
        <v>17</v>
      </c>
      <c r="J5" s="17">
        <v>100</v>
      </c>
      <c r="K5" s="17">
        <v>100</v>
      </c>
      <c r="L5" s="17">
        <v>100</v>
      </c>
      <c r="M5" s="17">
        <v>31</v>
      </c>
      <c r="N5" s="18">
        <f>SUM(punkty_rekrutacyjne__6[[#This Row],[GHP]:[GJP]])/10</f>
        <v>34.799999999999997</v>
      </c>
      <c r="O5" s="18">
        <f>IF(punkty_rekrutacyjne__6[[#This Row],[Zachowanie]]=6,2,0)</f>
        <v>2</v>
      </c>
      <c r="P5" s="18">
        <f>SUM(punkty_rekrutacyjne__6[[#This Row],[JP]:[Geog]])</f>
        <v>16</v>
      </c>
      <c r="Q5" s="19">
        <f>punkty_rekrutacyjne__6[[#This Row],[Osiagniecia]]+punkty_rekrutacyjne__6[[#This Row],[egzaminy]]+punkty_rekrutacyjne__6[[#This Row],[Kolumna2]]+punkty_rekrutacyjne__6[[#This Row],[Kolumna1]]</f>
        <v>60.8</v>
      </c>
      <c r="S5" s="11">
        <v>27.6</v>
      </c>
      <c r="T5" s="13">
        <v>1</v>
      </c>
    </row>
    <row r="6" spans="1:20" x14ac:dyDescent="0.25">
      <c r="A6" s="13" t="s">
        <v>21</v>
      </c>
      <c r="B6" s="13" t="s">
        <v>18</v>
      </c>
      <c r="C6" s="14">
        <v>5</v>
      </c>
      <c r="D6" s="15">
        <v>4</v>
      </c>
      <c r="E6" s="16">
        <v>2</v>
      </c>
      <c r="F6" s="16">
        <v>4</v>
      </c>
      <c r="G6" s="16">
        <v>5</v>
      </c>
      <c r="H6" s="16">
        <v>4</v>
      </c>
      <c r="I6" s="17">
        <v>20</v>
      </c>
      <c r="J6" s="17">
        <v>28</v>
      </c>
      <c r="K6" s="17">
        <v>58</v>
      </c>
      <c r="L6" s="17">
        <v>86</v>
      </c>
      <c r="M6" s="17">
        <v>48</v>
      </c>
      <c r="N6" s="18">
        <f>SUM(punkty_rekrutacyjne__6[[#This Row],[GHP]:[GJP]])/10</f>
        <v>24</v>
      </c>
      <c r="O6" s="18">
        <f>IF(punkty_rekrutacyjne__6[[#This Row],[Zachowanie]]=6,2,0)</f>
        <v>0</v>
      </c>
      <c r="P6" s="18">
        <f>SUM(punkty_rekrutacyjne__6[[#This Row],[JP]:[Geog]])</f>
        <v>15</v>
      </c>
      <c r="Q6" s="19">
        <f>punkty_rekrutacyjne__6[[#This Row],[Osiagniecia]]+punkty_rekrutacyjne__6[[#This Row],[egzaminy]]+punkty_rekrutacyjne__6[[#This Row],[Kolumna2]]+punkty_rekrutacyjne__6[[#This Row],[Kolumna1]]</f>
        <v>44</v>
      </c>
      <c r="S6" s="11">
        <v>27.9</v>
      </c>
      <c r="T6" s="13">
        <v>1</v>
      </c>
    </row>
    <row r="7" spans="1:20" x14ac:dyDescent="0.25">
      <c r="A7" s="13" t="s">
        <v>22</v>
      </c>
      <c r="B7" s="13" t="s">
        <v>23</v>
      </c>
      <c r="C7" s="14">
        <v>7</v>
      </c>
      <c r="D7" s="15">
        <v>3</v>
      </c>
      <c r="E7" s="16">
        <v>2</v>
      </c>
      <c r="F7" s="16">
        <v>2</v>
      </c>
      <c r="G7" s="16">
        <v>2</v>
      </c>
      <c r="H7" s="16">
        <v>3</v>
      </c>
      <c r="I7" s="17">
        <v>77</v>
      </c>
      <c r="J7" s="17">
        <v>10</v>
      </c>
      <c r="K7" s="17">
        <v>11</v>
      </c>
      <c r="L7" s="17">
        <v>72</v>
      </c>
      <c r="M7" s="17">
        <v>78</v>
      </c>
      <c r="N7" s="18">
        <f>SUM(punkty_rekrutacyjne__6[[#This Row],[GHP]:[GJP]])/10</f>
        <v>24.8</v>
      </c>
      <c r="O7" s="18">
        <f>IF(punkty_rekrutacyjne__6[[#This Row],[Zachowanie]]=6,2,0)</f>
        <v>0</v>
      </c>
      <c r="P7" s="18">
        <f>SUM(punkty_rekrutacyjne__6[[#This Row],[JP]:[Geog]])</f>
        <v>9</v>
      </c>
      <c r="Q7" s="19">
        <f>punkty_rekrutacyjne__6[[#This Row],[Osiagniecia]]+punkty_rekrutacyjne__6[[#This Row],[egzaminy]]+punkty_rekrutacyjne__6[[#This Row],[Kolumna2]]+punkty_rekrutacyjne__6[[#This Row],[Kolumna1]]</f>
        <v>40.799999999999997</v>
      </c>
      <c r="S7" s="11">
        <v>28</v>
      </c>
      <c r="T7" s="13">
        <v>1</v>
      </c>
    </row>
    <row r="8" spans="1:20" x14ac:dyDescent="0.25">
      <c r="A8" s="13" t="s">
        <v>24</v>
      </c>
      <c r="B8" s="13" t="s">
        <v>23</v>
      </c>
      <c r="C8" s="14">
        <v>8</v>
      </c>
      <c r="D8" s="15">
        <v>6</v>
      </c>
      <c r="E8" s="16">
        <v>6</v>
      </c>
      <c r="F8" s="16">
        <v>5</v>
      </c>
      <c r="G8" s="16">
        <v>5</v>
      </c>
      <c r="H8" s="16">
        <v>2</v>
      </c>
      <c r="I8" s="17">
        <v>75</v>
      </c>
      <c r="J8" s="17">
        <v>25</v>
      </c>
      <c r="K8" s="17">
        <v>5</v>
      </c>
      <c r="L8" s="17">
        <v>3</v>
      </c>
      <c r="M8" s="17">
        <v>58</v>
      </c>
      <c r="N8" s="18">
        <f>SUM(punkty_rekrutacyjne__6[[#This Row],[GHP]:[GJP]])/10</f>
        <v>16.600000000000001</v>
      </c>
      <c r="O8" s="18">
        <f>IF(punkty_rekrutacyjne__6[[#This Row],[Zachowanie]]=6,2,0)</f>
        <v>2</v>
      </c>
      <c r="P8" s="18">
        <f>SUM(punkty_rekrutacyjne__6[[#This Row],[JP]:[Geog]])</f>
        <v>18</v>
      </c>
      <c r="Q8" s="19">
        <f>punkty_rekrutacyjne__6[[#This Row],[Osiagniecia]]+punkty_rekrutacyjne__6[[#This Row],[egzaminy]]+punkty_rekrutacyjne__6[[#This Row],[Kolumna2]]+punkty_rekrutacyjne__6[[#This Row],[Kolumna1]]</f>
        <v>44.6</v>
      </c>
      <c r="S8" s="11">
        <v>28.8</v>
      </c>
      <c r="T8" s="13">
        <v>1</v>
      </c>
    </row>
    <row r="9" spans="1:20" x14ac:dyDescent="0.25">
      <c r="A9" s="13" t="s">
        <v>25</v>
      </c>
      <c r="B9" s="13" t="s">
        <v>26</v>
      </c>
      <c r="C9" s="14">
        <v>6</v>
      </c>
      <c r="D9" s="15">
        <v>6</v>
      </c>
      <c r="E9" s="16">
        <v>2</v>
      </c>
      <c r="F9" s="16">
        <v>5</v>
      </c>
      <c r="G9" s="16">
        <v>5</v>
      </c>
      <c r="H9" s="16">
        <v>3</v>
      </c>
      <c r="I9" s="17">
        <v>12</v>
      </c>
      <c r="J9" s="17">
        <v>17</v>
      </c>
      <c r="K9" s="17">
        <v>14</v>
      </c>
      <c r="L9" s="17">
        <v>4</v>
      </c>
      <c r="M9" s="17">
        <v>3</v>
      </c>
      <c r="N9" s="18">
        <f>SUM(punkty_rekrutacyjne__6[[#This Row],[GHP]:[GJP]])/10</f>
        <v>5</v>
      </c>
      <c r="O9" s="18">
        <f>IF(punkty_rekrutacyjne__6[[#This Row],[Zachowanie]]=6,2,0)</f>
        <v>2</v>
      </c>
      <c r="P9" s="18">
        <f>SUM(punkty_rekrutacyjne__6[[#This Row],[JP]:[Geog]])</f>
        <v>15</v>
      </c>
      <c r="Q9" s="19">
        <f>punkty_rekrutacyjne__6[[#This Row],[Osiagniecia]]+punkty_rekrutacyjne__6[[#This Row],[egzaminy]]+punkty_rekrutacyjne__6[[#This Row],[Kolumna2]]+punkty_rekrutacyjne__6[[#This Row],[Kolumna1]]</f>
        <v>28</v>
      </c>
      <c r="S9" s="11">
        <v>29.6</v>
      </c>
      <c r="T9" s="13">
        <v>1</v>
      </c>
    </row>
    <row r="10" spans="1:20" x14ac:dyDescent="0.25">
      <c r="A10" s="13" t="s">
        <v>27</v>
      </c>
      <c r="B10" s="13" t="s">
        <v>28</v>
      </c>
      <c r="C10" s="14">
        <v>1</v>
      </c>
      <c r="D10" s="15">
        <v>6</v>
      </c>
      <c r="E10" s="16">
        <v>6</v>
      </c>
      <c r="F10" s="16">
        <v>2</v>
      </c>
      <c r="G10" s="16">
        <v>3</v>
      </c>
      <c r="H10" s="16">
        <v>6</v>
      </c>
      <c r="I10" s="17">
        <v>1</v>
      </c>
      <c r="J10" s="17">
        <v>3</v>
      </c>
      <c r="K10" s="17">
        <v>69</v>
      </c>
      <c r="L10" s="17">
        <v>89</v>
      </c>
      <c r="M10" s="17">
        <v>10</v>
      </c>
      <c r="N10" s="18">
        <f>SUM(punkty_rekrutacyjne__6[[#This Row],[GHP]:[GJP]])/10</f>
        <v>17.2</v>
      </c>
      <c r="O10" s="18">
        <f>IF(punkty_rekrutacyjne__6[[#This Row],[Zachowanie]]=6,2,0)</f>
        <v>2</v>
      </c>
      <c r="P10" s="18">
        <f>SUM(punkty_rekrutacyjne__6[[#This Row],[JP]:[Geog]])</f>
        <v>17</v>
      </c>
      <c r="Q10" s="19">
        <f>punkty_rekrutacyjne__6[[#This Row],[Osiagniecia]]+punkty_rekrutacyjne__6[[#This Row],[egzaminy]]+punkty_rekrutacyjne__6[[#This Row],[Kolumna2]]+punkty_rekrutacyjne__6[[#This Row],[Kolumna1]]</f>
        <v>37.200000000000003</v>
      </c>
      <c r="S10" s="11">
        <v>29.9</v>
      </c>
      <c r="T10" s="13">
        <v>1</v>
      </c>
    </row>
    <row r="11" spans="1:20" x14ac:dyDescent="0.25">
      <c r="A11" s="13" t="s">
        <v>29</v>
      </c>
      <c r="B11" s="13" t="s">
        <v>30</v>
      </c>
      <c r="C11" s="14">
        <v>0</v>
      </c>
      <c r="D11" s="15">
        <v>5</v>
      </c>
      <c r="E11" s="16">
        <v>3</v>
      </c>
      <c r="F11" s="16">
        <v>6</v>
      </c>
      <c r="G11" s="16">
        <v>6</v>
      </c>
      <c r="H11" s="16">
        <v>4</v>
      </c>
      <c r="I11" s="17">
        <v>28</v>
      </c>
      <c r="J11" s="17">
        <v>53</v>
      </c>
      <c r="K11" s="17">
        <v>38</v>
      </c>
      <c r="L11" s="17">
        <v>63</v>
      </c>
      <c r="M11" s="17">
        <v>70</v>
      </c>
      <c r="N11" s="18">
        <f>SUM(punkty_rekrutacyjne__6[[#This Row],[GHP]:[GJP]])/10</f>
        <v>25.2</v>
      </c>
      <c r="O11" s="18">
        <f>IF(punkty_rekrutacyjne__6[[#This Row],[Zachowanie]]=6,2,0)</f>
        <v>0</v>
      </c>
      <c r="P11" s="18">
        <f>SUM(punkty_rekrutacyjne__6[[#This Row],[JP]:[Geog]])</f>
        <v>19</v>
      </c>
      <c r="Q11" s="19">
        <f>punkty_rekrutacyjne__6[[#This Row],[Osiagniecia]]+punkty_rekrutacyjne__6[[#This Row],[egzaminy]]+punkty_rekrutacyjne__6[[#This Row],[Kolumna2]]+punkty_rekrutacyjne__6[[#This Row],[Kolumna1]]</f>
        <v>44.2</v>
      </c>
      <c r="S11" s="11">
        <v>30.4</v>
      </c>
      <c r="T11" s="13">
        <v>1</v>
      </c>
    </row>
    <row r="12" spans="1:20" x14ac:dyDescent="0.25">
      <c r="A12" s="13" t="s">
        <v>31</v>
      </c>
      <c r="B12" s="13" t="s">
        <v>32</v>
      </c>
      <c r="C12" s="14">
        <v>4</v>
      </c>
      <c r="D12" s="15">
        <v>3</v>
      </c>
      <c r="E12" s="16">
        <v>3</v>
      </c>
      <c r="F12" s="16">
        <v>6</v>
      </c>
      <c r="G12" s="16">
        <v>6</v>
      </c>
      <c r="H12" s="16">
        <v>2</v>
      </c>
      <c r="I12" s="17">
        <v>77</v>
      </c>
      <c r="J12" s="17">
        <v>8</v>
      </c>
      <c r="K12" s="17">
        <v>71</v>
      </c>
      <c r="L12" s="17">
        <v>88</v>
      </c>
      <c r="M12" s="17">
        <v>41</v>
      </c>
      <c r="N12" s="18">
        <f>SUM(punkty_rekrutacyjne__6[[#This Row],[GHP]:[GJP]])/10</f>
        <v>28.5</v>
      </c>
      <c r="O12" s="18">
        <f>IF(punkty_rekrutacyjne__6[[#This Row],[Zachowanie]]=6,2,0)</f>
        <v>0</v>
      </c>
      <c r="P12" s="18">
        <f>SUM(punkty_rekrutacyjne__6[[#This Row],[JP]:[Geog]])</f>
        <v>17</v>
      </c>
      <c r="Q12" s="19">
        <f>punkty_rekrutacyjne__6[[#This Row],[Osiagniecia]]+punkty_rekrutacyjne__6[[#This Row],[egzaminy]]+punkty_rekrutacyjne__6[[#This Row],[Kolumna2]]+punkty_rekrutacyjne__6[[#This Row],[Kolumna1]]</f>
        <v>49.5</v>
      </c>
      <c r="S12" s="11">
        <v>31.3</v>
      </c>
      <c r="T12" s="13">
        <v>1</v>
      </c>
    </row>
    <row r="13" spans="1:20" x14ac:dyDescent="0.25">
      <c r="A13" s="13" t="s">
        <v>33</v>
      </c>
      <c r="B13" s="13" t="s">
        <v>34</v>
      </c>
      <c r="C13" s="14">
        <v>4</v>
      </c>
      <c r="D13" s="15">
        <v>6</v>
      </c>
      <c r="E13" s="16">
        <v>5</v>
      </c>
      <c r="F13" s="16">
        <v>6</v>
      </c>
      <c r="G13" s="16">
        <v>3</v>
      </c>
      <c r="H13" s="16">
        <v>6</v>
      </c>
      <c r="I13" s="17">
        <v>83</v>
      </c>
      <c r="J13" s="17">
        <v>27</v>
      </c>
      <c r="K13" s="17">
        <v>79</v>
      </c>
      <c r="L13" s="17">
        <v>20</v>
      </c>
      <c r="M13" s="17">
        <v>43</v>
      </c>
      <c r="N13" s="18">
        <f>SUM(punkty_rekrutacyjne__6[[#This Row],[GHP]:[GJP]])/10</f>
        <v>25.2</v>
      </c>
      <c r="O13" s="18">
        <f>IF(punkty_rekrutacyjne__6[[#This Row],[Zachowanie]]=6,2,0)</f>
        <v>2</v>
      </c>
      <c r="P13" s="18">
        <f>SUM(punkty_rekrutacyjne__6[[#This Row],[JP]:[Geog]])</f>
        <v>20</v>
      </c>
      <c r="Q13" s="19">
        <f>punkty_rekrutacyjne__6[[#This Row],[Osiagniecia]]+punkty_rekrutacyjne__6[[#This Row],[egzaminy]]+punkty_rekrutacyjne__6[[#This Row],[Kolumna2]]+punkty_rekrutacyjne__6[[#This Row],[Kolumna1]]</f>
        <v>51.2</v>
      </c>
      <c r="S13" s="11">
        <v>31.6</v>
      </c>
      <c r="T13" s="13">
        <v>1</v>
      </c>
    </row>
    <row r="14" spans="1:20" x14ac:dyDescent="0.25">
      <c r="A14" s="13" t="s">
        <v>35</v>
      </c>
      <c r="B14" s="13" t="s">
        <v>36</v>
      </c>
      <c r="C14" s="14">
        <v>1</v>
      </c>
      <c r="D14" s="15">
        <v>3</v>
      </c>
      <c r="E14" s="16">
        <v>6</v>
      </c>
      <c r="F14" s="16">
        <v>3</v>
      </c>
      <c r="G14" s="16">
        <v>3</v>
      </c>
      <c r="H14" s="16">
        <v>2</v>
      </c>
      <c r="I14" s="17">
        <v>16</v>
      </c>
      <c r="J14" s="17">
        <v>43</v>
      </c>
      <c r="K14" s="17">
        <v>92</v>
      </c>
      <c r="L14" s="17">
        <v>54</v>
      </c>
      <c r="M14" s="17">
        <v>27</v>
      </c>
      <c r="N14" s="18">
        <f>SUM(punkty_rekrutacyjne__6[[#This Row],[GHP]:[GJP]])/10</f>
        <v>23.2</v>
      </c>
      <c r="O14" s="18">
        <f>IF(punkty_rekrutacyjne__6[[#This Row],[Zachowanie]]=6,2,0)</f>
        <v>0</v>
      </c>
      <c r="P14" s="18">
        <f>SUM(punkty_rekrutacyjne__6[[#This Row],[JP]:[Geog]])</f>
        <v>14</v>
      </c>
      <c r="Q14" s="19">
        <f>punkty_rekrutacyjne__6[[#This Row],[Osiagniecia]]+punkty_rekrutacyjne__6[[#This Row],[egzaminy]]+punkty_rekrutacyjne__6[[#This Row],[Kolumna2]]+punkty_rekrutacyjne__6[[#This Row],[Kolumna1]]</f>
        <v>38.200000000000003</v>
      </c>
      <c r="S14" s="11">
        <v>31.9</v>
      </c>
      <c r="T14" s="13">
        <v>1</v>
      </c>
    </row>
    <row r="15" spans="1:20" x14ac:dyDescent="0.25">
      <c r="A15" s="13" t="s">
        <v>37</v>
      </c>
      <c r="B15" s="13" t="s">
        <v>38</v>
      </c>
      <c r="C15" s="14">
        <v>6</v>
      </c>
      <c r="D15" s="15">
        <v>6</v>
      </c>
      <c r="E15" s="16">
        <v>5</v>
      </c>
      <c r="F15" s="16">
        <v>3</v>
      </c>
      <c r="G15" s="16">
        <v>2</v>
      </c>
      <c r="H15" s="16">
        <v>6</v>
      </c>
      <c r="I15" s="17">
        <v>11</v>
      </c>
      <c r="J15" s="17">
        <v>36</v>
      </c>
      <c r="K15" s="17">
        <v>4</v>
      </c>
      <c r="L15" s="17">
        <v>41</v>
      </c>
      <c r="M15" s="17">
        <v>62</v>
      </c>
      <c r="N15" s="18">
        <f>SUM(punkty_rekrutacyjne__6[[#This Row],[GHP]:[GJP]])/10</f>
        <v>15.4</v>
      </c>
      <c r="O15" s="18">
        <f>IF(punkty_rekrutacyjne__6[[#This Row],[Zachowanie]]=6,2,0)</f>
        <v>2</v>
      </c>
      <c r="P15" s="18">
        <f>SUM(punkty_rekrutacyjne__6[[#This Row],[JP]:[Geog]])</f>
        <v>16</v>
      </c>
      <c r="Q15" s="19">
        <f>punkty_rekrutacyjne__6[[#This Row],[Osiagniecia]]+punkty_rekrutacyjne__6[[#This Row],[egzaminy]]+punkty_rekrutacyjne__6[[#This Row],[Kolumna2]]+punkty_rekrutacyjne__6[[#This Row],[Kolumna1]]</f>
        <v>39.4</v>
      </c>
      <c r="S15" s="11">
        <v>32.1</v>
      </c>
      <c r="T15" s="13">
        <v>1</v>
      </c>
    </row>
    <row r="16" spans="1:20" x14ac:dyDescent="0.25">
      <c r="A16" s="13" t="s">
        <v>39</v>
      </c>
      <c r="B16" s="13" t="s">
        <v>38</v>
      </c>
      <c r="C16" s="14">
        <v>5</v>
      </c>
      <c r="D16" s="15">
        <v>2</v>
      </c>
      <c r="E16" s="16">
        <v>4</v>
      </c>
      <c r="F16" s="16">
        <v>2</v>
      </c>
      <c r="G16" s="16">
        <v>3</v>
      </c>
      <c r="H16" s="16">
        <v>5</v>
      </c>
      <c r="I16" s="17">
        <v>80</v>
      </c>
      <c r="J16" s="17">
        <v>75</v>
      </c>
      <c r="K16" s="17">
        <v>60</v>
      </c>
      <c r="L16" s="17">
        <v>54</v>
      </c>
      <c r="M16" s="17">
        <v>69</v>
      </c>
      <c r="N16" s="18">
        <f>SUM(punkty_rekrutacyjne__6[[#This Row],[GHP]:[GJP]])/10</f>
        <v>33.799999999999997</v>
      </c>
      <c r="O16" s="18">
        <f>IF(punkty_rekrutacyjne__6[[#This Row],[Zachowanie]]=6,2,0)</f>
        <v>0</v>
      </c>
      <c r="P16" s="18">
        <f>SUM(punkty_rekrutacyjne__6[[#This Row],[JP]:[Geog]])</f>
        <v>14</v>
      </c>
      <c r="Q16" s="19">
        <f>punkty_rekrutacyjne__6[[#This Row],[Osiagniecia]]+punkty_rekrutacyjne__6[[#This Row],[egzaminy]]+punkty_rekrutacyjne__6[[#This Row],[Kolumna2]]+punkty_rekrutacyjne__6[[#This Row],[Kolumna1]]</f>
        <v>52.8</v>
      </c>
      <c r="S16" s="11">
        <v>32.200000000000003</v>
      </c>
      <c r="T16" s="13">
        <v>1</v>
      </c>
    </row>
    <row r="17" spans="1:20" x14ac:dyDescent="0.25">
      <c r="A17" s="13" t="s">
        <v>40</v>
      </c>
      <c r="B17" s="13" t="s">
        <v>41</v>
      </c>
      <c r="C17" s="14">
        <v>8</v>
      </c>
      <c r="D17" s="15">
        <v>6</v>
      </c>
      <c r="E17" s="16">
        <v>4</v>
      </c>
      <c r="F17" s="16">
        <v>3</v>
      </c>
      <c r="G17" s="16">
        <v>4</v>
      </c>
      <c r="H17" s="16">
        <v>5</v>
      </c>
      <c r="I17" s="17">
        <v>22</v>
      </c>
      <c r="J17" s="17">
        <v>46</v>
      </c>
      <c r="K17" s="17">
        <v>36</v>
      </c>
      <c r="L17" s="17">
        <v>35</v>
      </c>
      <c r="M17" s="17">
        <v>91</v>
      </c>
      <c r="N17" s="18">
        <f>SUM(punkty_rekrutacyjne__6[[#This Row],[GHP]:[GJP]])/10</f>
        <v>23</v>
      </c>
      <c r="O17" s="18">
        <f>IF(punkty_rekrutacyjne__6[[#This Row],[Zachowanie]]=6,2,0)</f>
        <v>2</v>
      </c>
      <c r="P17" s="18">
        <f>SUM(punkty_rekrutacyjne__6[[#This Row],[JP]:[Geog]])</f>
        <v>16</v>
      </c>
      <c r="Q17" s="19">
        <f>punkty_rekrutacyjne__6[[#This Row],[Osiagniecia]]+punkty_rekrutacyjne__6[[#This Row],[egzaminy]]+punkty_rekrutacyjne__6[[#This Row],[Kolumna2]]+punkty_rekrutacyjne__6[[#This Row],[Kolumna1]]</f>
        <v>49</v>
      </c>
      <c r="S17" s="11">
        <v>32.4</v>
      </c>
      <c r="T17" s="13">
        <v>1</v>
      </c>
    </row>
    <row r="18" spans="1:20" x14ac:dyDescent="0.25">
      <c r="A18" s="13" t="s">
        <v>42</v>
      </c>
      <c r="B18" s="13" t="s">
        <v>43</v>
      </c>
      <c r="C18" s="14">
        <v>2</v>
      </c>
      <c r="D18" s="15">
        <v>5</v>
      </c>
      <c r="E18" s="16">
        <v>3</v>
      </c>
      <c r="F18" s="16">
        <v>5</v>
      </c>
      <c r="G18" s="16">
        <v>6</v>
      </c>
      <c r="H18" s="16">
        <v>3</v>
      </c>
      <c r="I18" s="17">
        <v>47</v>
      </c>
      <c r="J18" s="17">
        <v>30</v>
      </c>
      <c r="K18" s="17">
        <v>2</v>
      </c>
      <c r="L18" s="17">
        <v>45</v>
      </c>
      <c r="M18" s="17">
        <v>76</v>
      </c>
      <c r="N18" s="18">
        <f>SUM(punkty_rekrutacyjne__6[[#This Row],[GHP]:[GJP]])/10</f>
        <v>20</v>
      </c>
      <c r="O18" s="18">
        <f>IF(punkty_rekrutacyjne__6[[#This Row],[Zachowanie]]=6,2,0)</f>
        <v>0</v>
      </c>
      <c r="P18" s="18">
        <f>SUM(punkty_rekrutacyjne__6[[#This Row],[JP]:[Geog]])</f>
        <v>17</v>
      </c>
      <c r="Q18" s="19">
        <f>punkty_rekrutacyjne__6[[#This Row],[Osiagniecia]]+punkty_rekrutacyjne__6[[#This Row],[egzaminy]]+punkty_rekrutacyjne__6[[#This Row],[Kolumna2]]+punkty_rekrutacyjne__6[[#This Row],[Kolumna1]]</f>
        <v>39</v>
      </c>
      <c r="S18" s="11">
        <v>32.5</v>
      </c>
      <c r="T18" s="13">
        <v>2</v>
      </c>
    </row>
    <row r="19" spans="1:20" x14ac:dyDescent="0.25">
      <c r="A19" s="13" t="s">
        <v>44</v>
      </c>
      <c r="B19" s="13" t="s">
        <v>45</v>
      </c>
      <c r="C19" s="14">
        <v>8</v>
      </c>
      <c r="D19" s="15">
        <v>4</v>
      </c>
      <c r="E19" s="16">
        <v>3</v>
      </c>
      <c r="F19" s="16">
        <v>4</v>
      </c>
      <c r="G19" s="16">
        <v>6</v>
      </c>
      <c r="H19" s="16">
        <v>2</v>
      </c>
      <c r="I19" s="17">
        <v>23</v>
      </c>
      <c r="J19" s="17">
        <v>49</v>
      </c>
      <c r="K19" s="17">
        <v>16</v>
      </c>
      <c r="L19" s="17">
        <v>3</v>
      </c>
      <c r="M19" s="17">
        <v>81</v>
      </c>
      <c r="N19" s="18">
        <f>SUM(punkty_rekrutacyjne__6[[#This Row],[GHP]:[GJP]])/10</f>
        <v>17.2</v>
      </c>
      <c r="O19" s="18">
        <f>IF(punkty_rekrutacyjne__6[[#This Row],[Zachowanie]]=6,2,0)</f>
        <v>0</v>
      </c>
      <c r="P19" s="18">
        <f>SUM(punkty_rekrutacyjne__6[[#This Row],[JP]:[Geog]])</f>
        <v>15</v>
      </c>
      <c r="Q19" s="19">
        <f>punkty_rekrutacyjne__6[[#This Row],[Osiagniecia]]+punkty_rekrutacyjne__6[[#This Row],[egzaminy]]+punkty_rekrutacyjne__6[[#This Row],[Kolumna2]]+punkty_rekrutacyjne__6[[#This Row],[Kolumna1]]</f>
        <v>40.200000000000003</v>
      </c>
      <c r="S19" s="11">
        <v>32.700000000000003</v>
      </c>
      <c r="T19" s="13">
        <v>1</v>
      </c>
    </row>
    <row r="20" spans="1:20" x14ac:dyDescent="0.25">
      <c r="A20" s="13" t="s">
        <v>46</v>
      </c>
      <c r="B20" s="13" t="s">
        <v>16</v>
      </c>
      <c r="C20" s="14">
        <v>1</v>
      </c>
      <c r="D20" s="15">
        <v>6</v>
      </c>
      <c r="E20" s="16">
        <v>6</v>
      </c>
      <c r="F20" s="16">
        <v>6</v>
      </c>
      <c r="G20" s="16">
        <v>3</v>
      </c>
      <c r="H20" s="16">
        <v>2</v>
      </c>
      <c r="I20" s="17">
        <v>14</v>
      </c>
      <c r="J20" s="17">
        <v>20</v>
      </c>
      <c r="K20" s="17">
        <v>14</v>
      </c>
      <c r="L20" s="17">
        <v>64</v>
      </c>
      <c r="M20" s="17">
        <v>55</v>
      </c>
      <c r="N20" s="18">
        <f>SUM(punkty_rekrutacyjne__6[[#This Row],[GHP]:[GJP]])/10</f>
        <v>16.7</v>
      </c>
      <c r="O20" s="18">
        <f>IF(punkty_rekrutacyjne__6[[#This Row],[Zachowanie]]=6,2,0)</f>
        <v>2</v>
      </c>
      <c r="P20" s="18">
        <f>SUM(punkty_rekrutacyjne__6[[#This Row],[JP]:[Geog]])</f>
        <v>17</v>
      </c>
      <c r="Q20" s="19">
        <f>punkty_rekrutacyjne__6[[#This Row],[Osiagniecia]]+punkty_rekrutacyjne__6[[#This Row],[egzaminy]]+punkty_rekrutacyjne__6[[#This Row],[Kolumna2]]+punkty_rekrutacyjne__6[[#This Row],[Kolumna1]]</f>
        <v>36.700000000000003</v>
      </c>
      <c r="S20" s="11">
        <v>32.799999999999997</v>
      </c>
      <c r="T20" s="13">
        <v>1</v>
      </c>
    </row>
    <row r="21" spans="1:20" x14ac:dyDescent="0.25">
      <c r="A21" s="13" t="s">
        <v>47</v>
      </c>
      <c r="B21" s="13" t="s">
        <v>48</v>
      </c>
      <c r="C21" s="14">
        <v>5</v>
      </c>
      <c r="D21" s="15">
        <v>4</v>
      </c>
      <c r="E21" s="16">
        <v>3</v>
      </c>
      <c r="F21" s="16">
        <v>3</v>
      </c>
      <c r="G21" s="16">
        <v>3</v>
      </c>
      <c r="H21" s="16">
        <v>6</v>
      </c>
      <c r="I21" s="17">
        <v>98</v>
      </c>
      <c r="J21" s="17">
        <v>48</v>
      </c>
      <c r="K21" s="17">
        <v>6</v>
      </c>
      <c r="L21" s="17">
        <v>70</v>
      </c>
      <c r="M21" s="17">
        <v>6</v>
      </c>
      <c r="N21" s="18">
        <f>SUM(punkty_rekrutacyjne__6[[#This Row],[GHP]:[GJP]])/10</f>
        <v>22.8</v>
      </c>
      <c r="O21" s="18">
        <f>IF(punkty_rekrutacyjne__6[[#This Row],[Zachowanie]]=6,2,0)</f>
        <v>0</v>
      </c>
      <c r="P21" s="18">
        <f>SUM(punkty_rekrutacyjne__6[[#This Row],[JP]:[Geog]])</f>
        <v>15</v>
      </c>
      <c r="Q21" s="19">
        <f>punkty_rekrutacyjne__6[[#This Row],[Osiagniecia]]+punkty_rekrutacyjne__6[[#This Row],[egzaminy]]+punkty_rekrutacyjne__6[[#This Row],[Kolumna2]]+punkty_rekrutacyjne__6[[#This Row],[Kolumna1]]</f>
        <v>42.8</v>
      </c>
      <c r="S21" s="11">
        <v>32.9</v>
      </c>
      <c r="T21" s="13">
        <v>1</v>
      </c>
    </row>
    <row r="22" spans="1:20" x14ac:dyDescent="0.25">
      <c r="A22" s="13" t="s">
        <v>49</v>
      </c>
      <c r="B22" s="13" t="s">
        <v>38</v>
      </c>
      <c r="C22" s="14">
        <v>3</v>
      </c>
      <c r="D22" s="15">
        <v>3</v>
      </c>
      <c r="E22" s="16">
        <v>2</v>
      </c>
      <c r="F22" s="16">
        <v>3</v>
      </c>
      <c r="G22" s="16">
        <v>3</v>
      </c>
      <c r="H22" s="16">
        <v>2</v>
      </c>
      <c r="I22" s="17">
        <v>38</v>
      </c>
      <c r="J22" s="17">
        <v>71</v>
      </c>
      <c r="K22" s="17">
        <v>35</v>
      </c>
      <c r="L22" s="17">
        <v>95</v>
      </c>
      <c r="M22" s="17">
        <v>84</v>
      </c>
      <c r="N22" s="18">
        <f>SUM(punkty_rekrutacyjne__6[[#This Row],[GHP]:[GJP]])/10</f>
        <v>32.299999999999997</v>
      </c>
      <c r="O22" s="18">
        <f>IF(punkty_rekrutacyjne__6[[#This Row],[Zachowanie]]=6,2,0)</f>
        <v>0</v>
      </c>
      <c r="P22" s="18">
        <f>SUM(punkty_rekrutacyjne__6[[#This Row],[JP]:[Geog]])</f>
        <v>10</v>
      </c>
      <c r="Q22" s="19">
        <f>punkty_rekrutacyjne__6[[#This Row],[Osiagniecia]]+punkty_rekrutacyjne__6[[#This Row],[egzaminy]]+punkty_rekrutacyjne__6[[#This Row],[Kolumna2]]+punkty_rekrutacyjne__6[[#This Row],[Kolumna1]]</f>
        <v>45.3</v>
      </c>
      <c r="S22" s="11">
        <v>33.200000000000003</v>
      </c>
      <c r="T22" s="13">
        <v>1</v>
      </c>
    </row>
    <row r="23" spans="1:20" x14ac:dyDescent="0.25">
      <c r="A23" s="13" t="s">
        <v>50</v>
      </c>
      <c r="B23" s="13" t="s">
        <v>51</v>
      </c>
      <c r="C23" s="14">
        <v>7</v>
      </c>
      <c r="D23" s="15">
        <v>4</v>
      </c>
      <c r="E23" s="16">
        <v>6</v>
      </c>
      <c r="F23" s="16">
        <v>4</v>
      </c>
      <c r="G23" s="16">
        <v>6</v>
      </c>
      <c r="H23" s="16">
        <v>5</v>
      </c>
      <c r="I23" s="17">
        <v>95</v>
      </c>
      <c r="J23" s="17">
        <v>100</v>
      </c>
      <c r="K23" s="17">
        <v>100</v>
      </c>
      <c r="L23" s="17">
        <v>40</v>
      </c>
      <c r="M23" s="17">
        <v>100</v>
      </c>
      <c r="N23" s="18">
        <f>SUM(punkty_rekrutacyjne__6[[#This Row],[GHP]:[GJP]])/10</f>
        <v>43.5</v>
      </c>
      <c r="O23" s="18">
        <f>IF(punkty_rekrutacyjne__6[[#This Row],[Zachowanie]]=6,2,0)</f>
        <v>0</v>
      </c>
      <c r="P23" s="18">
        <f>SUM(punkty_rekrutacyjne__6[[#This Row],[JP]:[Geog]])</f>
        <v>21</v>
      </c>
      <c r="Q23" s="19">
        <f>punkty_rekrutacyjne__6[[#This Row],[Osiagniecia]]+punkty_rekrutacyjne__6[[#This Row],[egzaminy]]+punkty_rekrutacyjne__6[[#This Row],[Kolumna2]]+punkty_rekrutacyjne__6[[#This Row],[Kolumna1]]</f>
        <v>71.5</v>
      </c>
      <c r="S23" s="11">
        <v>33.299999999999997</v>
      </c>
      <c r="T23" s="13">
        <v>1</v>
      </c>
    </row>
    <row r="24" spans="1:20" x14ac:dyDescent="0.25">
      <c r="A24" s="13" t="s">
        <v>52</v>
      </c>
      <c r="B24" s="13" t="s">
        <v>53</v>
      </c>
      <c r="C24" s="14">
        <v>7</v>
      </c>
      <c r="D24" s="15">
        <v>2</v>
      </c>
      <c r="E24" s="16">
        <v>4</v>
      </c>
      <c r="F24" s="16">
        <v>5</v>
      </c>
      <c r="G24" s="16">
        <v>3</v>
      </c>
      <c r="H24" s="16">
        <v>4</v>
      </c>
      <c r="I24" s="17">
        <v>59</v>
      </c>
      <c r="J24" s="17">
        <v>14</v>
      </c>
      <c r="K24" s="17">
        <v>99</v>
      </c>
      <c r="L24" s="17">
        <v>4</v>
      </c>
      <c r="M24" s="17">
        <v>3</v>
      </c>
      <c r="N24" s="18">
        <f>SUM(punkty_rekrutacyjne__6[[#This Row],[GHP]:[GJP]])/10</f>
        <v>17.899999999999999</v>
      </c>
      <c r="O24" s="18">
        <f>IF(punkty_rekrutacyjne__6[[#This Row],[Zachowanie]]=6,2,0)</f>
        <v>0</v>
      </c>
      <c r="P24" s="18">
        <f>SUM(punkty_rekrutacyjne__6[[#This Row],[JP]:[Geog]])</f>
        <v>16</v>
      </c>
      <c r="Q24" s="19">
        <f>punkty_rekrutacyjne__6[[#This Row],[Osiagniecia]]+punkty_rekrutacyjne__6[[#This Row],[egzaminy]]+punkty_rekrutacyjne__6[[#This Row],[Kolumna2]]+punkty_rekrutacyjne__6[[#This Row],[Kolumna1]]</f>
        <v>40.9</v>
      </c>
      <c r="S24" s="11">
        <v>33.5</v>
      </c>
      <c r="T24" s="13">
        <v>1</v>
      </c>
    </row>
    <row r="25" spans="1:20" x14ac:dyDescent="0.25">
      <c r="A25" s="13" t="s">
        <v>54</v>
      </c>
      <c r="B25" s="13" t="s">
        <v>55</v>
      </c>
      <c r="C25" s="14">
        <v>3</v>
      </c>
      <c r="D25" s="15">
        <v>3</v>
      </c>
      <c r="E25" s="16">
        <v>5</v>
      </c>
      <c r="F25" s="16">
        <v>5</v>
      </c>
      <c r="G25" s="16">
        <v>2</v>
      </c>
      <c r="H25" s="16">
        <v>6</v>
      </c>
      <c r="I25" s="17">
        <v>26</v>
      </c>
      <c r="J25" s="17">
        <v>14</v>
      </c>
      <c r="K25" s="17">
        <v>18</v>
      </c>
      <c r="L25" s="17">
        <v>96</v>
      </c>
      <c r="M25" s="17">
        <v>41</v>
      </c>
      <c r="N25" s="18">
        <f>SUM(punkty_rekrutacyjne__6[[#This Row],[GHP]:[GJP]])/10</f>
        <v>19.5</v>
      </c>
      <c r="O25" s="18">
        <f>IF(punkty_rekrutacyjne__6[[#This Row],[Zachowanie]]=6,2,0)</f>
        <v>0</v>
      </c>
      <c r="P25" s="18">
        <f>SUM(punkty_rekrutacyjne__6[[#This Row],[JP]:[Geog]])</f>
        <v>18</v>
      </c>
      <c r="Q25" s="19">
        <f>punkty_rekrutacyjne__6[[#This Row],[Osiagniecia]]+punkty_rekrutacyjne__6[[#This Row],[egzaminy]]+punkty_rekrutacyjne__6[[#This Row],[Kolumna2]]+punkty_rekrutacyjne__6[[#This Row],[Kolumna1]]</f>
        <v>40.5</v>
      </c>
      <c r="S25" s="11">
        <v>33.6</v>
      </c>
      <c r="T25" s="13">
        <v>1</v>
      </c>
    </row>
    <row r="26" spans="1:20" x14ac:dyDescent="0.25">
      <c r="A26" s="13" t="s">
        <v>56</v>
      </c>
      <c r="B26" s="13" t="s">
        <v>38</v>
      </c>
      <c r="C26" s="14">
        <v>8</v>
      </c>
      <c r="D26" s="15">
        <v>6</v>
      </c>
      <c r="E26" s="16">
        <v>3</v>
      </c>
      <c r="F26" s="16">
        <v>4</v>
      </c>
      <c r="G26" s="16">
        <v>2</v>
      </c>
      <c r="H26" s="16">
        <v>4</v>
      </c>
      <c r="I26" s="17">
        <v>8</v>
      </c>
      <c r="J26" s="17">
        <v>78</v>
      </c>
      <c r="K26" s="17">
        <v>64</v>
      </c>
      <c r="L26" s="17">
        <v>10</v>
      </c>
      <c r="M26" s="17">
        <v>55</v>
      </c>
      <c r="N26" s="18">
        <f>SUM(punkty_rekrutacyjne__6[[#This Row],[GHP]:[GJP]])/10</f>
        <v>21.5</v>
      </c>
      <c r="O26" s="18">
        <f>IF(punkty_rekrutacyjne__6[[#This Row],[Zachowanie]]=6,2,0)</f>
        <v>2</v>
      </c>
      <c r="P26" s="18">
        <f>SUM(punkty_rekrutacyjne__6[[#This Row],[JP]:[Geog]])</f>
        <v>13</v>
      </c>
      <c r="Q26" s="19">
        <f>punkty_rekrutacyjne__6[[#This Row],[Osiagniecia]]+punkty_rekrutacyjne__6[[#This Row],[egzaminy]]+punkty_rekrutacyjne__6[[#This Row],[Kolumna2]]+punkty_rekrutacyjne__6[[#This Row],[Kolumna1]]</f>
        <v>44.5</v>
      </c>
      <c r="S26" s="11">
        <v>33.700000000000003</v>
      </c>
      <c r="T26" s="13">
        <v>1</v>
      </c>
    </row>
    <row r="27" spans="1:20" x14ac:dyDescent="0.25">
      <c r="A27" s="13" t="s">
        <v>57</v>
      </c>
      <c r="B27" s="13" t="s">
        <v>58</v>
      </c>
      <c r="C27" s="14">
        <v>3</v>
      </c>
      <c r="D27" s="15">
        <v>5</v>
      </c>
      <c r="E27" s="16">
        <v>2</v>
      </c>
      <c r="F27" s="16">
        <v>4</v>
      </c>
      <c r="G27" s="16">
        <v>3</v>
      </c>
      <c r="H27" s="16">
        <v>6</v>
      </c>
      <c r="I27" s="17">
        <v>41</v>
      </c>
      <c r="J27" s="17">
        <v>37</v>
      </c>
      <c r="K27" s="17">
        <v>5</v>
      </c>
      <c r="L27" s="17">
        <v>34</v>
      </c>
      <c r="M27" s="17">
        <v>93</v>
      </c>
      <c r="N27" s="18">
        <f>SUM(punkty_rekrutacyjne__6[[#This Row],[GHP]:[GJP]])/10</f>
        <v>21</v>
      </c>
      <c r="O27" s="18">
        <f>IF(punkty_rekrutacyjne__6[[#This Row],[Zachowanie]]=6,2,0)</f>
        <v>0</v>
      </c>
      <c r="P27" s="18">
        <f>SUM(punkty_rekrutacyjne__6[[#This Row],[JP]:[Geog]])</f>
        <v>15</v>
      </c>
      <c r="Q27" s="19">
        <f>punkty_rekrutacyjne__6[[#This Row],[Osiagniecia]]+punkty_rekrutacyjne__6[[#This Row],[egzaminy]]+punkty_rekrutacyjne__6[[#This Row],[Kolumna2]]+punkty_rekrutacyjne__6[[#This Row],[Kolumna1]]</f>
        <v>39</v>
      </c>
      <c r="S27" s="11">
        <v>33.799999999999997</v>
      </c>
      <c r="T27" s="13">
        <v>1</v>
      </c>
    </row>
    <row r="28" spans="1:20" x14ac:dyDescent="0.25">
      <c r="A28" s="13" t="s">
        <v>59</v>
      </c>
      <c r="B28" s="13" t="s">
        <v>16</v>
      </c>
      <c r="C28" s="14">
        <v>4</v>
      </c>
      <c r="D28" s="15">
        <v>6</v>
      </c>
      <c r="E28" s="16">
        <v>4</v>
      </c>
      <c r="F28" s="16">
        <v>3</v>
      </c>
      <c r="G28" s="16">
        <v>2</v>
      </c>
      <c r="H28" s="16">
        <v>3</v>
      </c>
      <c r="I28" s="17">
        <v>60</v>
      </c>
      <c r="J28" s="17">
        <v>7</v>
      </c>
      <c r="K28" s="17">
        <v>97</v>
      </c>
      <c r="L28" s="17">
        <v>80</v>
      </c>
      <c r="M28" s="17">
        <v>43</v>
      </c>
      <c r="N28" s="18">
        <f>SUM(punkty_rekrutacyjne__6[[#This Row],[GHP]:[GJP]])/10</f>
        <v>28.7</v>
      </c>
      <c r="O28" s="18">
        <f>IF(punkty_rekrutacyjne__6[[#This Row],[Zachowanie]]=6,2,0)</f>
        <v>2</v>
      </c>
      <c r="P28" s="18">
        <f>SUM(punkty_rekrutacyjne__6[[#This Row],[JP]:[Geog]])</f>
        <v>12</v>
      </c>
      <c r="Q28" s="19">
        <f>punkty_rekrutacyjne__6[[#This Row],[Osiagniecia]]+punkty_rekrutacyjne__6[[#This Row],[egzaminy]]+punkty_rekrutacyjne__6[[#This Row],[Kolumna2]]+punkty_rekrutacyjne__6[[#This Row],[Kolumna1]]</f>
        <v>46.7</v>
      </c>
      <c r="S28" s="11">
        <v>33.9</v>
      </c>
      <c r="T28" s="13">
        <v>2</v>
      </c>
    </row>
    <row r="29" spans="1:20" x14ac:dyDescent="0.25">
      <c r="A29" s="13" t="s">
        <v>60</v>
      </c>
      <c r="B29" s="13" t="s">
        <v>61</v>
      </c>
      <c r="C29" s="14">
        <v>1</v>
      </c>
      <c r="D29" s="15">
        <v>4</v>
      </c>
      <c r="E29" s="16">
        <v>5</v>
      </c>
      <c r="F29" s="16">
        <v>4</v>
      </c>
      <c r="G29" s="16">
        <v>2</v>
      </c>
      <c r="H29" s="16">
        <v>5</v>
      </c>
      <c r="I29" s="17">
        <v>53</v>
      </c>
      <c r="J29" s="17">
        <v>18</v>
      </c>
      <c r="K29" s="17">
        <v>94</v>
      </c>
      <c r="L29" s="17">
        <v>99</v>
      </c>
      <c r="M29" s="17">
        <v>76</v>
      </c>
      <c r="N29" s="18">
        <f>SUM(punkty_rekrutacyjne__6[[#This Row],[GHP]:[GJP]])/10</f>
        <v>34</v>
      </c>
      <c r="O29" s="18">
        <f>IF(punkty_rekrutacyjne__6[[#This Row],[Zachowanie]]=6,2,0)</f>
        <v>0</v>
      </c>
      <c r="P29" s="18">
        <f>SUM(punkty_rekrutacyjne__6[[#This Row],[JP]:[Geog]])</f>
        <v>16</v>
      </c>
      <c r="Q29" s="19">
        <f>punkty_rekrutacyjne__6[[#This Row],[Osiagniecia]]+punkty_rekrutacyjne__6[[#This Row],[egzaminy]]+punkty_rekrutacyjne__6[[#This Row],[Kolumna2]]+punkty_rekrutacyjne__6[[#This Row],[Kolumna1]]</f>
        <v>51</v>
      </c>
      <c r="S29" s="11">
        <v>34.200000000000003</v>
      </c>
      <c r="T29" s="13">
        <v>1</v>
      </c>
    </row>
    <row r="30" spans="1:20" x14ac:dyDescent="0.25">
      <c r="A30" s="13" t="s">
        <v>62</v>
      </c>
      <c r="B30" s="13" t="s">
        <v>38</v>
      </c>
      <c r="C30" s="14">
        <v>5</v>
      </c>
      <c r="D30" s="15">
        <v>3</v>
      </c>
      <c r="E30" s="16">
        <v>3</v>
      </c>
      <c r="F30" s="16">
        <v>4</v>
      </c>
      <c r="G30" s="16">
        <v>6</v>
      </c>
      <c r="H30" s="16">
        <v>6</v>
      </c>
      <c r="I30" s="17">
        <v>84</v>
      </c>
      <c r="J30" s="17">
        <v>87</v>
      </c>
      <c r="K30" s="17">
        <v>96</v>
      </c>
      <c r="L30" s="17">
        <v>8</v>
      </c>
      <c r="M30" s="17">
        <v>17</v>
      </c>
      <c r="N30" s="18">
        <f>SUM(punkty_rekrutacyjne__6[[#This Row],[GHP]:[GJP]])/10</f>
        <v>29.2</v>
      </c>
      <c r="O30" s="18">
        <f>IF(punkty_rekrutacyjne__6[[#This Row],[Zachowanie]]=6,2,0)</f>
        <v>0</v>
      </c>
      <c r="P30" s="18">
        <f>SUM(punkty_rekrutacyjne__6[[#This Row],[JP]:[Geog]])</f>
        <v>19</v>
      </c>
      <c r="Q30" s="19">
        <f>punkty_rekrutacyjne__6[[#This Row],[Osiagniecia]]+punkty_rekrutacyjne__6[[#This Row],[egzaminy]]+punkty_rekrutacyjne__6[[#This Row],[Kolumna2]]+punkty_rekrutacyjne__6[[#This Row],[Kolumna1]]</f>
        <v>53.2</v>
      </c>
      <c r="S30" s="11">
        <v>34.299999999999997</v>
      </c>
      <c r="T30" s="13">
        <v>2</v>
      </c>
    </row>
    <row r="31" spans="1:20" x14ac:dyDescent="0.25">
      <c r="A31" s="13" t="s">
        <v>63</v>
      </c>
      <c r="B31" s="13" t="s">
        <v>64</v>
      </c>
      <c r="C31" s="14">
        <v>2</v>
      </c>
      <c r="D31" s="15">
        <v>3</v>
      </c>
      <c r="E31" s="16">
        <v>5</v>
      </c>
      <c r="F31" s="16">
        <v>2</v>
      </c>
      <c r="G31" s="16">
        <v>2</v>
      </c>
      <c r="H31" s="16">
        <v>5</v>
      </c>
      <c r="I31" s="17">
        <v>6</v>
      </c>
      <c r="J31" s="17">
        <v>43</v>
      </c>
      <c r="K31" s="17">
        <v>53</v>
      </c>
      <c r="L31" s="17">
        <v>71</v>
      </c>
      <c r="M31" s="17">
        <v>3</v>
      </c>
      <c r="N31" s="18">
        <f>SUM(punkty_rekrutacyjne__6[[#This Row],[GHP]:[GJP]])/10</f>
        <v>17.600000000000001</v>
      </c>
      <c r="O31" s="18">
        <f>IF(punkty_rekrutacyjne__6[[#This Row],[Zachowanie]]=6,2,0)</f>
        <v>0</v>
      </c>
      <c r="P31" s="18">
        <f>SUM(punkty_rekrutacyjne__6[[#This Row],[JP]:[Geog]])</f>
        <v>14</v>
      </c>
      <c r="Q31" s="19">
        <f>punkty_rekrutacyjne__6[[#This Row],[Osiagniecia]]+punkty_rekrutacyjne__6[[#This Row],[egzaminy]]+punkty_rekrutacyjne__6[[#This Row],[Kolumna2]]+punkty_rekrutacyjne__6[[#This Row],[Kolumna1]]</f>
        <v>33.6</v>
      </c>
      <c r="S31" s="11">
        <v>34.4</v>
      </c>
      <c r="T31" s="13">
        <v>1</v>
      </c>
    </row>
    <row r="32" spans="1:20" x14ac:dyDescent="0.25">
      <c r="A32" s="13" t="s">
        <v>65</v>
      </c>
      <c r="B32" s="13" t="s">
        <v>66</v>
      </c>
      <c r="C32" s="14">
        <v>0</v>
      </c>
      <c r="D32" s="15">
        <v>2</v>
      </c>
      <c r="E32" s="16">
        <v>6</v>
      </c>
      <c r="F32" s="16">
        <v>5</v>
      </c>
      <c r="G32" s="16">
        <v>6</v>
      </c>
      <c r="H32" s="16">
        <v>3</v>
      </c>
      <c r="I32" s="17">
        <v>89</v>
      </c>
      <c r="J32" s="17">
        <v>40</v>
      </c>
      <c r="K32" s="17">
        <v>28</v>
      </c>
      <c r="L32" s="17">
        <v>32</v>
      </c>
      <c r="M32" s="17">
        <v>47</v>
      </c>
      <c r="N32" s="18">
        <f>SUM(punkty_rekrutacyjne__6[[#This Row],[GHP]:[GJP]])/10</f>
        <v>23.6</v>
      </c>
      <c r="O32" s="18">
        <f>IF(punkty_rekrutacyjne__6[[#This Row],[Zachowanie]]=6,2,0)</f>
        <v>0</v>
      </c>
      <c r="P32" s="18">
        <f>SUM(punkty_rekrutacyjne__6[[#This Row],[JP]:[Geog]])</f>
        <v>20</v>
      </c>
      <c r="Q32" s="19">
        <f>punkty_rekrutacyjne__6[[#This Row],[Osiagniecia]]+punkty_rekrutacyjne__6[[#This Row],[egzaminy]]+punkty_rekrutacyjne__6[[#This Row],[Kolumna2]]+punkty_rekrutacyjne__6[[#This Row],[Kolumna1]]</f>
        <v>43.6</v>
      </c>
      <c r="S32" s="11">
        <v>34.6</v>
      </c>
      <c r="T32" s="13">
        <v>3</v>
      </c>
    </row>
    <row r="33" spans="1:20" x14ac:dyDescent="0.25">
      <c r="A33" s="13" t="s">
        <v>67</v>
      </c>
      <c r="B33" s="13" t="s">
        <v>68</v>
      </c>
      <c r="C33" s="14">
        <v>0</v>
      </c>
      <c r="D33" s="15">
        <v>5</v>
      </c>
      <c r="E33" s="16">
        <v>6</v>
      </c>
      <c r="F33" s="16">
        <v>4</v>
      </c>
      <c r="G33" s="16">
        <v>4</v>
      </c>
      <c r="H33" s="16">
        <v>2</v>
      </c>
      <c r="I33" s="17">
        <v>22</v>
      </c>
      <c r="J33" s="17">
        <v>9</v>
      </c>
      <c r="K33" s="17">
        <v>1</v>
      </c>
      <c r="L33" s="17">
        <v>76</v>
      </c>
      <c r="M33" s="17">
        <v>28</v>
      </c>
      <c r="N33" s="18">
        <f>SUM(punkty_rekrutacyjne__6[[#This Row],[GHP]:[GJP]])/10</f>
        <v>13.6</v>
      </c>
      <c r="O33" s="18">
        <f>IF(punkty_rekrutacyjne__6[[#This Row],[Zachowanie]]=6,2,0)</f>
        <v>0</v>
      </c>
      <c r="P33" s="18">
        <f>SUM(punkty_rekrutacyjne__6[[#This Row],[JP]:[Geog]])</f>
        <v>16</v>
      </c>
      <c r="Q33" s="19">
        <f>punkty_rekrutacyjne__6[[#This Row],[Osiagniecia]]+punkty_rekrutacyjne__6[[#This Row],[egzaminy]]+punkty_rekrutacyjne__6[[#This Row],[Kolumna2]]+punkty_rekrutacyjne__6[[#This Row],[Kolumna1]]</f>
        <v>29.6</v>
      </c>
      <c r="S33" s="11">
        <v>34.700000000000003</v>
      </c>
      <c r="T33" s="13">
        <v>1</v>
      </c>
    </row>
    <row r="34" spans="1:20" x14ac:dyDescent="0.25">
      <c r="A34" s="13" t="s">
        <v>69</v>
      </c>
      <c r="B34" s="13" t="s">
        <v>70</v>
      </c>
      <c r="C34" s="14">
        <v>6</v>
      </c>
      <c r="D34" s="15">
        <v>3</v>
      </c>
      <c r="E34" s="16">
        <v>2</v>
      </c>
      <c r="F34" s="16">
        <v>2</v>
      </c>
      <c r="G34" s="16">
        <v>2</v>
      </c>
      <c r="H34" s="16">
        <v>4</v>
      </c>
      <c r="I34" s="17">
        <v>82</v>
      </c>
      <c r="J34" s="17">
        <v>95</v>
      </c>
      <c r="K34" s="17">
        <v>8</v>
      </c>
      <c r="L34" s="17">
        <v>46</v>
      </c>
      <c r="M34" s="17">
        <v>76</v>
      </c>
      <c r="N34" s="18">
        <f>SUM(punkty_rekrutacyjne__6[[#This Row],[GHP]:[GJP]])/10</f>
        <v>30.7</v>
      </c>
      <c r="O34" s="18">
        <f>IF(punkty_rekrutacyjne__6[[#This Row],[Zachowanie]]=6,2,0)</f>
        <v>0</v>
      </c>
      <c r="P34" s="18">
        <f>SUM(punkty_rekrutacyjne__6[[#This Row],[JP]:[Geog]])</f>
        <v>10</v>
      </c>
      <c r="Q34" s="19">
        <f>punkty_rekrutacyjne__6[[#This Row],[Osiagniecia]]+punkty_rekrutacyjne__6[[#This Row],[egzaminy]]+punkty_rekrutacyjne__6[[#This Row],[Kolumna2]]+punkty_rekrutacyjne__6[[#This Row],[Kolumna1]]</f>
        <v>46.7</v>
      </c>
      <c r="S34" s="11">
        <v>34.9</v>
      </c>
      <c r="T34" s="13">
        <v>1</v>
      </c>
    </row>
    <row r="35" spans="1:20" x14ac:dyDescent="0.25">
      <c r="A35" s="13" t="s">
        <v>71</v>
      </c>
      <c r="B35" s="13" t="s">
        <v>72</v>
      </c>
      <c r="C35" s="14">
        <v>7</v>
      </c>
      <c r="D35" s="15">
        <v>3</v>
      </c>
      <c r="E35" s="16">
        <v>2</v>
      </c>
      <c r="F35" s="16">
        <v>4</v>
      </c>
      <c r="G35" s="16">
        <v>4</v>
      </c>
      <c r="H35" s="16">
        <v>2</v>
      </c>
      <c r="I35" s="17">
        <v>67</v>
      </c>
      <c r="J35" s="17">
        <v>26</v>
      </c>
      <c r="K35" s="17">
        <v>50</v>
      </c>
      <c r="L35" s="17">
        <v>90</v>
      </c>
      <c r="M35" s="17">
        <v>34</v>
      </c>
      <c r="N35" s="18">
        <f>SUM(punkty_rekrutacyjne__6[[#This Row],[GHP]:[GJP]])/10</f>
        <v>26.7</v>
      </c>
      <c r="O35" s="18">
        <f>IF(punkty_rekrutacyjne__6[[#This Row],[Zachowanie]]=6,2,0)</f>
        <v>0</v>
      </c>
      <c r="P35" s="18">
        <f>SUM(punkty_rekrutacyjne__6[[#This Row],[JP]:[Geog]])</f>
        <v>12</v>
      </c>
      <c r="Q35" s="19">
        <f>punkty_rekrutacyjne__6[[#This Row],[Osiagniecia]]+punkty_rekrutacyjne__6[[#This Row],[egzaminy]]+punkty_rekrutacyjne__6[[#This Row],[Kolumna2]]+punkty_rekrutacyjne__6[[#This Row],[Kolumna1]]</f>
        <v>45.7</v>
      </c>
      <c r="S35" s="11">
        <v>35.200000000000003</v>
      </c>
      <c r="T35" s="13">
        <v>1</v>
      </c>
    </row>
    <row r="36" spans="1:20" x14ac:dyDescent="0.25">
      <c r="A36" s="13" t="s">
        <v>73</v>
      </c>
      <c r="B36" s="13" t="s">
        <v>74</v>
      </c>
      <c r="C36" s="14">
        <v>2</v>
      </c>
      <c r="D36" s="15">
        <v>2</v>
      </c>
      <c r="E36" s="16">
        <v>6</v>
      </c>
      <c r="F36" s="16">
        <v>5</v>
      </c>
      <c r="G36" s="16">
        <v>4</v>
      </c>
      <c r="H36" s="16">
        <v>5</v>
      </c>
      <c r="I36" s="17">
        <v>34</v>
      </c>
      <c r="J36" s="17">
        <v>59</v>
      </c>
      <c r="K36" s="17">
        <v>59</v>
      </c>
      <c r="L36" s="17">
        <v>7</v>
      </c>
      <c r="M36" s="17">
        <v>1</v>
      </c>
      <c r="N36" s="18">
        <f>SUM(punkty_rekrutacyjne__6[[#This Row],[GHP]:[GJP]])/10</f>
        <v>16</v>
      </c>
      <c r="O36" s="18">
        <f>IF(punkty_rekrutacyjne__6[[#This Row],[Zachowanie]]=6,2,0)</f>
        <v>0</v>
      </c>
      <c r="P36" s="18">
        <f>SUM(punkty_rekrutacyjne__6[[#This Row],[JP]:[Geog]])</f>
        <v>20</v>
      </c>
      <c r="Q36" s="19">
        <f>punkty_rekrutacyjne__6[[#This Row],[Osiagniecia]]+punkty_rekrutacyjne__6[[#This Row],[egzaminy]]+punkty_rekrutacyjne__6[[#This Row],[Kolumna2]]+punkty_rekrutacyjne__6[[#This Row],[Kolumna1]]</f>
        <v>38</v>
      </c>
      <c r="S36" s="11">
        <v>35.299999999999997</v>
      </c>
      <c r="T36" s="13">
        <v>1</v>
      </c>
    </row>
    <row r="37" spans="1:20" x14ac:dyDescent="0.25">
      <c r="A37" s="13" t="s">
        <v>75</v>
      </c>
      <c r="B37" s="13" t="s">
        <v>76</v>
      </c>
      <c r="C37" s="14">
        <v>4</v>
      </c>
      <c r="D37" s="15">
        <v>6</v>
      </c>
      <c r="E37" s="16">
        <v>5</v>
      </c>
      <c r="F37" s="16">
        <v>5</v>
      </c>
      <c r="G37" s="16">
        <v>6</v>
      </c>
      <c r="H37" s="16">
        <v>4</v>
      </c>
      <c r="I37" s="17">
        <v>56</v>
      </c>
      <c r="J37" s="17">
        <v>75</v>
      </c>
      <c r="K37" s="17">
        <v>51</v>
      </c>
      <c r="L37" s="17">
        <v>47</v>
      </c>
      <c r="M37" s="17">
        <v>71</v>
      </c>
      <c r="N37" s="18">
        <f>SUM(punkty_rekrutacyjne__6[[#This Row],[GHP]:[GJP]])/10</f>
        <v>30</v>
      </c>
      <c r="O37" s="18">
        <f>IF(punkty_rekrutacyjne__6[[#This Row],[Zachowanie]]=6,2,0)</f>
        <v>2</v>
      </c>
      <c r="P37" s="18">
        <f>SUM(punkty_rekrutacyjne__6[[#This Row],[JP]:[Geog]])</f>
        <v>20</v>
      </c>
      <c r="Q37" s="19">
        <f>punkty_rekrutacyjne__6[[#This Row],[Osiagniecia]]+punkty_rekrutacyjne__6[[#This Row],[egzaminy]]+punkty_rekrutacyjne__6[[#This Row],[Kolumna2]]+punkty_rekrutacyjne__6[[#This Row],[Kolumna1]]</f>
        <v>56</v>
      </c>
      <c r="S37" s="11">
        <v>35.5</v>
      </c>
      <c r="T37" s="13">
        <v>2</v>
      </c>
    </row>
    <row r="38" spans="1:20" x14ac:dyDescent="0.25">
      <c r="A38" s="13" t="s">
        <v>77</v>
      </c>
      <c r="B38" s="13" t="s">
        <v>78</v>
      </c>
      <c r="C38" s="14">
        <v>6</v>
      </c>
      <c r="D38" s="15">
        <v>4</v>
      </c>
      <c r="E38" s="16">
        <v>5</v>
      </c>
      <c r="F38" s="16">
        <v>5</v>
      </c>
      <c r="G38" s="16">
        <v>5</v>
      </c>
      <c r="H38" s="16">
        <v>4</v>
      </c>
      <c r="I38" s="17">
        <v>70</v>
      </c>
      <c r="J38" s="17">
        <v>71</v>
      </c>
      <c r="K38" s="17">
        <v>27</v>
      </c>
      <c r="L38" s="17">
        <v>77</v>
      </c>
      <c r="M38" s="17">
        <v>13</v>
      </c>
      <c r="N38" s="18">
        <f>SUM(punkty_rekrutacyjne__6[[#This Row],[GHP]:[GJP]])/10</f>
        <v>25.8</v>
      </c>
      <c r="O38" s="18">
        <f>IF(punkty_rekrutacyjne__6[[#This Row],[Zachowanie]]=6,2,0)</f>
        <v>0</v>
      </c>
      <c r="P38" s="18">
        <f>SUM(punkty_rekrutacyjne__6[[#This Row],[JP]:[Geog]])</f>
        <v>19</v>
      </c>
      <c r="Q38" s="19">
        <f>punkty_rekrutacyjne__6[[#This Row],[Osiagniecia]]+punkty_rekrutacyjne__6[[#This Row],[egzaminy]]+punkty_rekrutacyjne__6[[#This Row],[Kolumna2]]+punkty_rekrutacyjne__6[[#This Row],[Kolumna1]]</f>
        <v>50.8</v>
      </c>
      <c r="S38" s="11">
        <v>35.700000000000003</v>
      </c>
      <c r="T38" s="13">
        <v>1</v>
      </c>
    </row>
    <row r="39" spans="1:20" x14ac:dyDescent="0.25">
      <c r="A39" s="13" t="s">
        <v>79</v>
      </c>
      <c r="B39" s="13" t="s">
        <v>80</v>
      </c>
      <c r="C39" s="14">
        <v>2</v>
      </c>
      <c r="D39" s="15">
        <v>2</v>
      </c>
      <c r="E39" s="16">
        <v>4</v>
      </c>
      <c r="F39" s="16">
        <v>4</v>
      </c>
      <c r="G39" s="16">
        <v>4</v>
      </c>
      <c r="H39" s="16">
        <v>6</v>
      </c>
      <c r="I39" s="17">
        <v>30</v>
      </c>
      <c r="J39" s="17">
        <v>55</v>
      </c>
      <c r="K39" s="17">
        <v>59</v>
      </c>
      <c r="L39" s="17">
        <v>77</v>
      </c>
      <c r="M39" s="17">
        <v>58</v>
      </c>
      <c r="N39" s="18">
        <f>SUM(punkty_rekrutacyjne__6[[#This Row],[GHP]:[GJP]])/10</f>
        <v>27.9</v>
      </c>
      <c r="O39" s="18">
        <f>IF(punkty_rekrutacyjne__6[[#This Row],[Zachowanie]]=6,2,0)</f>
        <v>0</v>
      </c>
      <c r="P39" s="18">
        <f>SUM(punkty_rekrutacyjne__6[[#This Row],[JP]:[Geog]])</f>
        <v>18</v>
      </c>
      <c r="Q39" s="19">
        <f>punkty_rekrutacyjne__6[[#This Row],[Osiagniecia]]+punkty_rekrutacyjne__6[[#This Row],[egzaminy]]+punkty_rekrutacyjne__6[[#This Row],[Kolumna2]]+punkty_rekrutacyjne__6[[#This Row],[Kolumna1]]</f>
        <v>47.9</v>
      </c>
      <c r="S39" s="11">
        <v>35.799999999999997</v>
      </c>
      <c r="T39" s="13">
        <v>2</v>
      </c>
    </row>
    <row r="40" spans="1:20" x14ac:dyDescent="0.25">
      <c r="A40" s="13" t="s">
        <v>81</v>
      </c>
      <c r="B40" s="13" t="s">
        <v>38</v>
      </c>
      <c r="C40" s="14">
        <v>5</v>
      </c>
      <c r="D40" s="15">
        <v>6</v>
      </c>
      <c r="E40" s="16">
        <v>6</v>
      </c>
      <c r="F40" s="16">
        <v>6</v>
      </c>
      <c r="G40" s="16">
        <v>5</v>
      </c>
      <c r="H40" s="16">
        <v>5</v>
      </c>
      <c r="I40" s="17">
        <v>57</v>
      </c>
      <c r="J40" s="17">
        <v>22</v>
      </c>
      <c r="K40" s="17">
        <v>16</v>
      </c>
      <c r="L40" s="17">
        <v>20</v>
      </c>
      <c r="M40" s="17">
        <v>67</v>
      </c>
      <c r="N40" s="18">
        <f>SUM(punkty_rekrutacyjne__6[[#This Row],[GHP]:[GJP]])/10</f>
        <v>18.2</v>
      </c>
      <c r="O40" s="18">
        <f>IF(punkty_rekrutacyjne__6[[#This Row],[Zachowanie]]=6,2,0)</f>
        <v>2</v>
      </c>
      <c r="P40" s="18">
        <f>SUM(punkty_rekrutacyjne__6[[#This Row],[JP]:[Geog]])</f>
        <v>22</v>
      </c>
      <c r="Q40" s="19">
        <f>punkty_rekrutacyjne__6[[#This Row],[Osiagniecia]]+punkty_rekrutacyjne__6[[#This Row],[egzaminy]]+punkty_rekrutacyjne__6[[#This Row],[Kolumna2]]+punkty_rekrutacyjne__6[[#This Row],[Kolumna1]]</f>
        <v>47.2</v>
      </c>
      <c r="S40" s="11">
        <v>36</v>
      </c>
      <c r="T40" s="13">
        <v>6</v>
      </c>
    </row>
    <row r="41" spans="1:20" x14ac:dyDescent="0.25">
      <c r="A41" s="13" t="s">
        <v>82</v>
      </c>
      <c r="B41" s="13" t="s">
        <v>83</v>
      </c>
      <c r="C41" s="14">
        <v>6</v>
      </c>
      <c r="D41" s="15">
        <v>2</v>
      </c>
      <c r="E41" s="16">
        <v>5</v>
      </c>
      <c r="F41" s="16">
        <v>3</v>
      </c>
      <c r="G41" s="16">
        <v>3</v>
      </c>
      <c r="H41" s="16">
        <v>6</v>
      </c>
      <c r="I41" s="17">
        <v>67</v>
      </c>
      <c r="J41" s="17">
        <v>98</v>
      </c>
      <c r="K41" s="17">
        <v>28</v>
      </c>
      <c r="L41" s="17">
        <v>6</v>
      </c>
      <c r="M41" s="17">
        <v>20</v>
      </c>
      <c r="N41" s="18">
        <f>SUM(punkty_rekrutacyjne__6[[#This Row],[GHP]:[GJP]])/10</f>
        <v>21.9</v>
      </c>
      <c r="O41" s="18">
        <f>IF(punkty_rekrutacyjne__6[[#This Row],[Zachowanie]]=6,2,0)</f>
        <v>0</v>
      </c>
      <c r="P41" s="18">
        <f>SUM(punkty_rekrutacyjne__6[[#This Row],[JP]:[Geog]])</f>
        <v>17</v>
      </c>
      <c r="Q41" s="19">
        <f>punkty_rekrutacyjne__6[[#This Row],[Osiagniecia]]+punkty_rekrutacyjne__6[[#This Row],[egzaminy]]+punkty_rekrutacyjne__6[[#This Row],[Kolumna2]]+punkty_rekrutacyjne__6[[#This Row],[Kolumna1]]</f>
        <v>44.9</v>
      </c>
      <c r="S41" s="11">
        <v>36.1</v>
      </c>
      <c r="T41" s="13">
        <v>1</v>
      </c>
    </row>
    <row r="42" spans="1:20" x14ac:dyDescent="0.25">
      <c r="A42" s="13" t="s">
        <v>84</v>
      </c>
      <c r="B42" s="13" t="s">
        <v>38</v>
      </c>
      <c r="C42" s="14">
        <v>7</v>
      </c>
      <c r="D42" s="15">
        <v>4</v>
      </c>
      <c r="E42" s="16">
        <v>6</v>
      </c>
      <c r="F42" s="16">
        <v>4</v>
      </c>
      <c r="G42" s="16">
        <v>3</v>
      </c>
      <c r="H42" s="16">
        <v>3</v>
      </c>
      <c r="I42" s="17">
        <v>12</v>
      </c>
      <c r="J42" s="17">
        <v>86</v>
      </c>
      <c r="K42" s="17">
        <v>61</v>
      </c>
      <c r="L42" s="17">
        <v>94</v>
      </c>
      <c r="M42" s="17">
        <v>74</v>
      </c>
      <c r="N42" s="18">
        <f>SUM(punkty_rekrutacyjne__6[[#This Row],[GHP]:[GJP]])/10</f>
        <v>32.700000000000003</v>
      </c>
      <c r="O42" s="18">
        <f>IF(punkty_rekrutacyjne__6[[#This Row],[Zachowanie]]=6,2,0)</f>
        <v>0</v>
      </c>
      <c r="P42" s="18">
        <f>SUM(punkty_rekrutacyjne__6[[#This Row],[JP]:[Geog]])</f>
        <v>16</v>
      </c>
      <c r="Q42" s="19">
        <f>punkty_rekrutacyjne__6[[#This Row],[Osiagniecia]]+punkty_rekrutacyjne__6[[#This Row],[egzaminy]]+punkty_rekrutacyjne__6[[#This Row],[Kolumna2]]+punkty_rekrutacyjne__6[[#This Row],[Kolumna1]]</f>
        <v>55.7</v>
      </c>
      <c r="S42" s="11">
        <v>36.200000000000003</v>
      </c>
      <c r="T42" s="13">
        <v>1</v>
      </c>
    </row>
    <row r="43" spans="1:20" x14ac:dyDescent="0.25">
      <c r="A43" s="13" t="s">
        <v>46</v>
      </c>
      <c r="B43" s="13" t="s">
        <v>16</v>
      </c>
      <c r="C43" s="14">
        <v>0</v>
      </c>
      <c r="D43" s="15">
        <v>3</v>
      </c>
      <c r="E43" s="16">
        <v>4</v>
      </c>
      <c r="F43" s="16">
        <v>3</v>
      </c>
      <c r="G43" s="16">
        <v>5</v>
      </c>
      <c r="H43" s="16">
        <v>2</v>
      </c>
      <c r="I43" s="17">
        <v>82</v>
      </c>
      <c r="J43" s="17">
        <v>70</v>
      </c>
      <c r="K43" s="17">
        <v>18</v>
      </c>
      <c r="L43" s="17">
        <v>28</v>
      </c>
      <c r="M43" s="17">
        <v>34</v>
      </c>
      <c r="N43" s="18">
        <f>SUM(punkty_rekrutacyjne__6[[#This Row],[GHP]:[GJP]])/10</f>
        <v>23.2</v>
      </c>
      <c r="O43" s="18">
        <f>IF(punkty_rekrutacyjne__6[[#This Row],[Zachowanie]]=6,2,0)</f>
        <v>0</v>
      </c>
      <c r="P43" s="18">
        <f>SUM(punkty_rekrutacyjne__6[[#This Row],[JP]:[Geog]])</f>
        <v>14</v>
      </c>
      <c r="Q43" s="19">
        <f>punkty_rekrutacyjne__6[[#This Row],[Osiagniecia]]+punkty_rekrutacyjne__6[[#This Row],[egzaminy]]+punkty_rekrutacyjne__6[[#This Row],[Kolumna2]]+punkty_rekrutacyjne__6[[#This Row],[Kolumna1]]</f>
        <v>37.200000000000003</v>
      </c>
      <c r="S43" s="11">
        <v>36.299999999999997</v>
      </c>
      <c r="T43" s="13">
        <v>1</v>
      </c>
    </row>
    <row r="44" spans="1:20" x14ac:dyDescent="0.25">
      <c r="A44" s="13" t="s">
        <v>85</v>
      </c>
      <c r="B44" s="13" t="s">
        <v>86</v>
      </c>
      <c r="C44" s="14">
        <v>8</v>
      </c>
      <c r="D44" s="15">
        <v>5</v>
      </c>
      <c r="E44" s="16">
        <v>4</v>
      </c>
      <c r="F44" s="16">
        <v>6</v>
      </c>
      <c r="G44" s="16">
        <v>2</v>
      </c>
      <c r="H44" s="16">
        <v>6</v>
      </c>
      <c r="I44" s="17">
        <v>32</v>
      </c>
      <c r="J44" s="17">
        <v>88</v>
      </c>
      <c r="K44" s="17">
        <v>15</v>
      </c>
      <c r="L44" s="17">
        <v>45</v>
      </c>
      <c r="M44" s="17">
        <v>24</v>
      </c>
      <c r="N44" s="18">
        <f>SUM(punkty_rekrutacyjne__6[[#This Row],[GHP]:[GJP]])/10</f>
        <v>20.399999999999999</v>
      </c>
      <c r="O44" s="18">
        <f>IF(punkty_rekrutacyjne__6[[#This Row],[Zachowanie]]=6,2,0)</f>
        <v>0</v>
      </c>
      <c r="P44" s="18">
        <f>SUM(punkty_rekrutacyjne__6[[#This Row],[JP]:[Geog]])</f>
        <v>18</v>
      </c>
      <c r="Q44" s="19">
        <f>punkty_rekrutacyjne__6[[#This Row],[Osiagniecia]]+punkty_rekrutacyjne__6[[#This Row],[egzaminy]]+punkty_rekrutacyjne__6[[#This Row],[Kolumna2]]+punkty_rekrutacyjne__6[[#This Row],[Kolumna1]]</f>
        <v>46.4</v>
      </c>
      <c r="S44" s="11">
        <v>36.6</v>
      </c>
      <c r="T44" s="13">
        <v>1</v>
      </c>
    </row>
    <row r="45" spans="1:20" x14ac:dyDescent="0.25">
      <c r="A45" s="13" t="s">
        <v>87</v>
      </c>
      <c r="B45" s="13" t="s">
        <v>55</v>
      </c>
      <c r="C45" s="14">
        <v>2</v>
      </c>
      <c r="D45" s="15">
        <v>2</v>
      </c>
      <c r="E45" s="16">
        <v>5</v>
      </c>
      <c r="F45" s="16">
        <v>5</v>
      </c>
      <c r="G45" s="16">
        <v>2</v>
      </c>
      <c r="H45" s="16">
        <v>2</v>
      </c>
      <c r="I45" s="17">
        <v>65</v>
      </c>
      <c r="J45" s="17">
        <v>87</v>
      </c>
      <c r="K45" s="17">
        <v>53</v>
      </c>
      <c r="L45" s="17">
        <v>98</v>
      </c>
      <c r="M45" s="17">
        <v>50</v>
      </c>
      <c r="N45" s="18">
        <f>SUM(punkty_rekrutacyjne__6[[#This Row],[GHP]:[GJP]])/10</f>
        <v>35.299999999999997</v>
      </c>
      <c r="O45" s="18">
        <f>IF(punkty_rekrutacyjne__6[[#This Row],[Zachowanie]]=6,2,0)</f>
        <v>0</v>
      </c>
      <c r="P45" s="18">
        <f>SUM(punkty_rekrutacyjne__6[[#This Row],[JP]:[Geog]])</f>
        <v>14</v>
      </c>
      <c r="Q45" s="19">
        <f>punkty_rekrutacyjne__6[[#This Row],[Osiagniecia]]+punkty_rekrutacyjne__6[[#This Row],[egzaminy]]+punkty_rekrutacyjne__6[[#This Row],[Kolumna2]]+punkty_rekrutacyjne__6[[#This Row],[Kolumna1]]</f>
        <v>51.3</v>
      </c>
      <c r="S45" s="11">
        <v>36.700000000000003</v>
      </c>
      <c r="T45" s="13">
        <v>4</v>
      </c>
    </row>
    <row r="46" spans="1:20" x14ac:dyDescent="0.25">
      <c r="A46" s="13" t="s">
        <v>88</v>
      </c>
      <c r="B46" s="13" t="s">
        <v>26</v>
      </c>
      <c r="C46" s="14">
        <v>3</v>
      </c>
      <c r="D46" s="15">
        <v>2</v>
      </c>
      <c r="E46" s="16">
        <v>3</v>
      </c>
      <c r="F46" s="16">
        <v>3</v>
      </c>
      <c r="G46" s="16">
        <v>6</v>
      </c>
      <c r="H46" s="16">
        <v>6</v>
      </c>
      <c r="I46" s="17">
        <v>10</v>
      </c>
      <c r="J46" s="17">
        <v>21</v>
      </c>
      <c r="K46" s="17">
        <v>35</v>
      </c>
      <c r="L46" s="17">
        <v>98</v>
      </c>
      <c r="M46" s="17">
        <v>21</v>
      </c>
      <c r="N46" s="18">
        <f>SUM(punkty_rekrutacyjne__6[[#This Row],[GHP]:[GJP]])/10</f>
        <v>18.5</v>
      </c>
      <c r="O46" s="18">
        <f>IF(punkty_rekrutacyjne__6[[#This Row],[Zachowanie]]=6,2,0)</f>
        <v>0</v>
      </c>
      <c r="P46" s="18">
        <f>SUM(punkty_rekrutacyjne__6[[#This Row],[JP]:[Geog]])</f>
        <v>18</v>
      </c>
      <c r="Q46" s="19">
        <f>punkty_rekrutacyjne__6[[#This Row],[Osiagniecia]]+punkty_rekrutacyjne__6[[#This Row],[egzaminy]]+punkty_rekrutacyjne__6[[#This Row],[Kolumna2]]+punkty_rekrutacyjne__6[[#This Row],[Kolumna1]]</f>
        <v>39.5</v>
      </c>
      <c r="S46" s="11">
        <v>36.799999999999997</v>
      </c>
      <c r="T46" s="13">
        <v>1</v>
      </c>
    </row>
    <row r="47" spans="1:20" x14ac:dyDescent="0.25">
      <c r="A47" s="13" t="s">
        <v>89</v>
      </c>
      <c r="B47" s="13" t="s">
        <v>90</v>
      </c>
      <c r="C47" s="14">
        <v>2</v>
      </c>
      <c r="D47" s="15">
        <v>3</v>
      </c>
      <c r="E47" s="16">
        <v>6</v>
      </c>
      <c r="F47" s="16">
        <v>3</v>
      </c>
      <c r="G47" s="16">
        <v>6</v>
      </c>
      <c r="H47" s="16">
        <v>3</v>
      </c>
      <c r="I47" s="17">
        <v>53</v>
      </c>
      <c r="J47" s="17">
        <v>50</v>
      </c>
      <c r="K47" s="17">
        <v>16</v>
      </c>
      <c r="L47" s="17">
        <v>44</v>
      </c>
      <c r="M47" s="17">
        <v>8</v>
      </c>
      <c r="N47" s="18">
        <f>SUM(punkty_rekrutacyjne__6[[#This Row],[GHP]:[GJP]])/10</f>
        <v>17.100000000000001</v>
      </c>
      <c r="O47" s="18">
        <f>IF(punkty_rekrutacyjne__6[[#This Row],[Zachowanie]]=6,2,0)</f>
        <v>0</v>
      </c>
      <c r="P47" s="18">
        <f>SUM(punkty_rekrutacyjne__6[[#This Row],[JP]:[Geog]])</f>
        <v>18</v>
      </c>
      <c r="Q47" s="19">
        <f>punkty_rekrutacyjne__6[[#This Row],[Osiagniecia]]+punkty_rekrutacyjne__6[[#This Row],[egzaminy]]+punkty_rekrutacyjne__6[[#This Row],[Kolumna2]]+punkty_rekrutacyjne__6[[#This Row],[Kolumna1]]</f>
        <v>37.1</v>
      </c>
      <c r="S47" s="11">
        <v>37.1</v>
      </c>
      <c r="T47" s="13">
        <v>3</v>
      </c>
    </row>
    <row r="48" spans="1:20" x14ac:dyDescent="0.25">
      <c r="A48" s="13" t="s">
        <v>91</v>
      </c>
      <c r="B48" s="13" t="s">
        <v>70</v>
      </c>
      <c r="C48" s="14">
        <v>1</v>
      </c>
      <c r="D48" s="15">
        <v>5</v>
      </c>
      <c r="E48" s="16">
        <v>3</v>
      </c>
      <c r="F48" s="16">
        <v>6</v>
      </c>
      <c r="G48" s="16">
        <v>4</v>
      </c>
      <c r="H48" s="16">
        <v>4</v>
      </c>
      <c r="I48" s="17">
        <v>38</v>
      </c>
      <c r="J48" s="17">
        <v>43</v>
      </c>
      <c r="K48" s="17">
        <v>49</v>
      </c>
      <c r="L48" s="17">
        <v>89</v>
      </c>
      <c r="M48" s="17">
        <v>16</v>
      </c>
      <c r="N48" s="18">
        <f>SUM(punkty_rekrutacyjne__6[[#This Row],[GHP]:[GJP]])/10</f>
        <v>23.5</v>
      </c>
      <c r="O48" s="18">
        <f>IF(punkty_rekrutacyjne__6[[#This Row],[Zachowanie]]=6,2,0)</f>
        <v>0</v>
      </c>
      <c r="P48" s="18">
        <f>SUM(punkty_rekrutacyjne__6[[#This Row],[JP]:[Geog]])</f>
        <v>17</v>
      </c>
      <c r="Q48" s="19">
        <f>punkty_rekrutacyjne__6[[#This Row],[Osiagniecia]]+punkty_rekrutacyjne__6[[#This Row],[egzaminy]]+punkty_rekrutacyjne__6[[#This Row],[Kolumna2]]+punkty_rekrutacyjne__6[[#This Row],[Kolumna1]]</f>
        <v>41.5</v>
      </c>
      <c r="S48" s="11">
        <v>37.200000000000003</v>
      </c>
      <c r="T48" s="13">
        <v>2</v>
      </c>
    </row>
    <row r="49" spans="1:20" x14ac:dyDescent="0.25">
      <c r="A49" s="13" t="s">
        <v>92</v>
      </c>
      <c r="B49" s="13" t="s">
        <v>45</v>
      </c>
      <c r="C49" s="14">
        <v>6</v>
      </c>
      <c r="D49" s="15">
        <v>6</v>
      </c>
      <c r="E49" s="16">
        <v>4</v>
      </c>
      <c r="F49" s="16">
        <v>6</v>
      </c>
      <c r="G49" s="16">
        <v>5</v>
      </c>
      <c r="H49" s="16">
        <v>3</v>
      </c>
      <c r="I49" s="17">
        <v>99</v>
      </c>
      <c r="J49" s="17">
        <v>95</v>
      </c>
      <c r="K49" s="17">
        <v>48</v>
      </c>
      <c r="L49" s="17">
        <v>16</v>
      </c>
      <c r="M49" s="17">
        <v>11</v>
      </c>
      <c r="N49" s="18">
        <f>SUM(punkty_rekrutacyjne__6[[#This Row],[GHP]:[GJP]])/10</f>
        <v>26.9</v>
      </c>
      <c r="O49" s="18">
        <f>IF(punkty_rekrutacyjne__6[[#This Row],[Zachowanie]]=6,2,0)</f>
        <v>2</v>
      </c>
      <c r="P49" s="18">
        <f>SUM(punkty_rekrutacyjne__6[[#This Row],[JP]:[Geog]])</f>
        <v>18</v>
      </c>
      <c r="Q49" s="19">
        <f>punkty_rekrutacyjne__6[[#This Row],[Osiagniecia]]+punkty_rekrutacyjne__6[[#This Row],[egzaminy]]+punkty_rekrutacyjne__6[[#This Row],[Kolumna2]]+punkty_rekrutacyjne__6[[#This Row],[Kolumna1]]</f>
        <v>52.9</v>
      </c>
      <c r="S49" s="11">
        <v>37.299999999999997</v>
      </c>
      <c r="T49" s="13">
        <v>2</v>
      </c>
    </row>
    <row r="50" spans="1:20" x14ac:dyDescent="0.25">
      <c r="A50" s="13" t="s">
        <v>93</v>
      </c>
      <c r="B50" s="13" t="s">
        <v>32</v>
      </c>
      <c r="C50" s="14">
        <v>6</v>
      </c>
      <c r="D50" s="15">
        <v>5</v>
      </c>
      <c r="E50" s="16">
        <v>6</v>
      </c>
      <c r="F50" s="16">
        <v>5</v>
      </c>
      <c r="G50" s="16">
        <v>6</v>
      </c>
      <c r="H50" s="16">
        <v>3</v>
      </c>
      <c r="I50" s="17">
        <v>78</v>
      </c>
      <c r="J50" s="17">
        <v>22</v>
      </c>
      <c r="K50" s="17">
        <v>95</v>
      </c>
      <c r="L50" s="17">
        <v>18</v>
      </c>
      <c r="M50" s="17">
        <v>15</v>
      </c>
      <c r="N50" s="18">
        <f>SUM(punkty_rekrutacyjne__6[[#This Row],[GHP]:[GJP]])/10</f>
        <v>22.8</v>
      </c>
      <c r="O50" s="18">
        <f>IF(punkty_rekrutacyjne__6[[#This Row],[Zachowanie]]=6,2,0)</f>
        <v>0</v>
      </c>
      <c r="P50" s="18">
        <f>SUM(punkty_rekrutacyjne__6[[#This Row],[JP]:[Geog]])</f>
        <v>20</v>
      </c>
      <c r="Q50" s="19">
        <f>punkty_rekrutacyjne__6[[#This Row],[Osiagniecia]]+punkty_rekrutacyjne__6[[#This Row],[egzaminy]]+punkty_rekrutacyjne__6[[#This Row],[Kolumna2]]+punkty_rekrutacyjne__6[[#This Row],[Kolumna1]]</f>
        <v>48.8</v>
      </c>
      <c r="S50" s="11">
        <v>37.4</v>
      </c>
      <c r="T50" s="13">
        <v>1</v>
      </c>
    </row>
    <row r="51" spans="1:20" x14ac:dyDescent="0.25">
      <c r="A51" s="13" t="s">
        <v>94</v>
      </c>
      <c r="B51" s="13" t="s">
        <v>48</v>
      </c>
      <c r="C51" s="14">
        <v>6</v>
      </c>
      <c r="D51" s="15">
        <v>3</v>
      </c>
      <c r="E51" s="16">
        <v>3</v>
      </c>
      <c r="F51" s="16">
        <v>6</v>
      </c>
      <c r="G51" s="16">
        <v>4</v>
      </c>
      <c r="H51" s="16">
        <v>5</v>
      </c>
      <c r="I51" s="17">
        <v>25</v>
      </c>
      <c r="J51" s="17">
        <v>73</v>
      </c>
      <c r="K51" s="17">
        <v>78</v>
      </c>
      <c r="L51" s="17">
        <v>61</v>
      </c>
      <c r="M51" s="17">
        <v>29</v>
      </c>
      <c r="N51" s="18">
        <f>SUM(punkty_rekrutacyjne__6[[#This Row],[GHP]:[GJP]])/10</f>
        <v>26.6</v>
      </c>
      <c r="O51" s="18">
        <f>IF(punkty_rekrutacyjne__6[[#This Row],[Zachowanie]]=6,2,0)</f>
        <v>0</v>
      </c>
      <c r="P51" s="18">
        <f>SUM(punkty_rekrutacyjne__6[[#This Row],[JP]:[Geog]])</f>
        <v>18</v>
      </c>
      <c r="Q51" s="19">
        <f>punkty_rekrutacyjne__6[[#This Row],[Osiagniecia]]+punkty_rekrutacyjne__6[[#This Row],[egzaminy]]+punkty_rekrutacyjne__6[[#This Row],[Kolumna2]]+punkty_rekrutacyjne__6[[#This Row],[Kolumna1]]</f>
        <v>50.6</v>
      </c>
      <c r="S51" s="11">
        <v>37.5</v>
      </c>
      <c r="T51" s="13">
        <v>2</v>
      </c>
    </row>
    <row r="52" spans="1:20" x14ac:dyDescent="0.25">
      <c r="A52" s="13" t="s">
        <v>95</v>
      </c>
      <c r="B52" s="13" t="s">
        <v>96</v>
      </c>
      <c r="C52" s="14">
        <v>6</v>
      </c>
      <c r="D52" s="15">
        <v>5</v>
      </c>
      <c r="E52" s="16">
        <v>5</v>
      </c>
      <c r="F52" s="16">
        <v>6</v>
      </c>
      <c r="G52" s="16">
        <v>2</v>
      </c>
      <c r="H52" s="16">
        <v>4</v>
      </c>
      <c r="I52" s="17">
        <v>65</v>
      </c>
      <c r="J52" s="17">
        <v>66</v>
      </c>
      <c r="K52" s="17">
        <v>87</v>
      </c>
      <c r="L52" s="17">
        <v>5</v>
      </c>
      <c r="M52" s="17">
        <v>65</v>
      </c>
      <c r="N52" s="18">
        <f>SUM(punkty_rekrutacyjne__6[[#This Row],[GHP]:[GJP]])/10</f>
        <v>28.8</v>
      </c>
      <c r="O52" s="18">
        <f>IF(punkty_rekrutacyjne__6[[#This Row],[Zachowanie]]=6,2,0)</f>
        <v>0</v>
      </c>
      <c r="P52" s="18">
        <f>SUM(punkty_rekrutacyjne__6[[#This Row],[JP]:[Geog]])</f>
        <v>17</v>
      </c>
      <c r="Q52" s="19">
        <f>punkty_rekrutacyjne__6[[#This Row],[Osiagniecia]]+punkty_rekrutacyjne__6[[#This Row],[egzaminy]]+punkty_rekrutacyjne__6[[#This Row],[Kolumna2]]+punkty_rekrutacyjne__6[[#This Row],[Kolumna1]]</f>
        <v>51.8</v>
      </c>
      <c r="S52" s="11">
        <v>37.6</v>
      </c>
      <c r="T52" s="13">
        <v>1</v>
      </c>
    </row>
    <row r="53" spans="1:20" x14ac:dyDescent="0.25">
      <c r="A53" s="13" t="s">
        <v>97</v>
      </c>
      <c r="B53" s="13" t="s">
        <v>90</v>
      </c>
      <c r="C53" s="14">
        <v>8</v>
      </c>
      <c r="D53" s="15">
        <v>2</v>
      </c>
      <c r="E53" s="16">
        <v>2</v>
      </c>
      <c r="F53" s="16">
        <v>3</v>
      </c>
      <c r="G53" s="16">
        <v>4</v>
      </c>
      <c r="H53" s="16">
        <v>3</v>
      </c>
      <c r="I53" s="17">
        <v>18</v>
      </c>
      <c r="J53" s="17">
        <v>83</v>
      </c>
      <c r="K53" s="17">
        <v>86</v>
      </c>
      <c r="L53" s="17">
        <v>67</v>
      </c>
      <c r="M53" s="17">
        <v>90</v>
      </c>
      <c r="N53" s="18">
        <f>SUM(punkty_rekrutacyjne__6[[#This Row],[GHP]:[GJP]])/10</f>
        <v>34.4</v>
      </c>
      <c r="O53" s="18">
        <f>IF(punkty_rekrutacyjne__6[[#This Row],[Zachowanie]]=6,2,0)</f>
        <v>0</v>
      </c>
      <c r="P53" s="18">
        <f>SUM(punkty_rekrutacyjne__6[[#This Row],[JP]:[Geog]])</f>
        <v>12</v>
      </c>
      <c r="Q53" s="19">
        <f>punkty_rekrutacyjne__6[[#This Row],[Osiagniecia]]+punkty_rekrutacyjne__6[[#This Row],[egzaminy]]+punkty_rekrutacyjne__6[[#This Row],[Kolumna2]]+punkty_rekrutacyjne__6[[#This Row],[Kolumna1]]</f>
        <v>54.4</v>
      </c>
      <c r="S53" s="11">
        <v>37.799999999999997</v>
      </c>
      <c r="T53" s="13">
        <v>3</v>
      </c>
    </row>
    <row r="54" spans="1:20" x14ac:dyDescent="0.25">
      <c r="A54" s="13" t="s">
        <v>98</v>
      </c>
      <c r="B54" s="13" t="s">
        <v>99</v>
      </c>
      <c r="C54" s="14">
        <v>0</v>
      </c>
      <c r="D54" s="15">
        <v>3</v>
      </c>
      <c r="E54" s="16">
        <v>4</v>
      </c>
      <c r="F54" s="16">
        <v>6</v>
      </c>
      <c r="G54" s="16">
        <v>4</v>
      </c>
      <c r="H54" s="16">
        <v>4</v>
      </c>
      <c r="I54" s="17">
        <v>41</v>
      </c>
      <c r="J54" s="17">
        <v>88</v>
      </c>
      <c r="K54" s="17">
        <v>4</v>
      </c>
      <c r="L54" s="17">
        <v>24</v>
      </c>
      <c r="M54" s="17">
        <v>37</v>
      </c>
      <c r="N54" s="18">
        <f>SUM(punkty_rekrutacyjne__6[[#This Row],[GHP]:[GJP]])/10</f>
        <v>19.399999999999999</v>
      </c>
      <c r="O54" s="18">
        <f>IF(punkty_rekrutacyjne__6[[#This Row],[Zachowanie]]=6,2,0)</f>
        <v>0</v>
      </c>
      <c r="P54" s="18">
        <f>SUM(punkty_rekrutacyjne__6[[#This Row],[JP]:[Geog]])</f>
        <v>18</v>
      </c>
      <c r="Q54" s="19">
        <f>punkty_rekrutacyjne__6[[#This Row],[Osiagniecia]]+punkty_rekrutacyjne__6[[#This Row],[egzaminy]]+punkty_rekrutacyjne__6[[#This Row],[Kolumna2]]+punkty_rekrutacyjne__6[[#This Row],[Kolumna1]]</f>
        <v>37.4</v>
      </c>
      <c r="S54" s="11">
        <v>37.9</v>
      </c>
      <c r="T54" s="13">
        <v>2</v>
      </c>
    </row>
    <row r="55" spans="1:20" x14ac:dyDescent="0.25">
      <c r="A55" s="13" t="s">
        <v>100</v>
      </c>
      <c r="B55" s="13" t="s">
        <v>101</v>
      </c>
      <c r="C55" s="14">
        <v>7</v>
      </c>
      <c r="D55" s="15">
        <v>3</v>
      </c>
      <c r="E55" s="16">
        <v>4</v>
      </c>
      <c r="F55" s="16">
        <v>4</v>
      </c>
      <c r="G55" s="16">
        <v>5</v>
      </c>
      <c r="H55" s="16">
        <v>6</v>
      </c>
      <c r="I55" s="17">
        <v>54</v>
      </c>
      <c r="J55" s="17">
        <v>42</v>
      </c>
      <c r="K55" s="17">
        <v>82</v>
      </c>
      <c r="L55" s="17">
        <v>99</v>
      </c>
      <c r="M55" s="17">
        <v>81</v>
      </c>
      <c r="N55" s="18">
        <f>SUM(punkty_rekrutacyjne__6[[#This Row],[GHP]:[GJP]])/10</f>
        <v>35.799999999999997</v>
      </c>
      <c r="O55" s="18">
        <f>IF(punkty_rekrutacyjne__6[[#This Row],[Zachowanie]]=6,2,0)</f>
        <v>0</v>
      </c>
      <c r="P55" s="18">
        <f>SUM(punkty_rekrutacyjne__6[[#This Row],[JP]:[Geog]])</f>
        <v>19</v>
      </c>
      <c r="Q55" s="19">
        <f>punkty_rekrutacyjne__6[[#This Row],[Osiagniecia]]+punkty_rekrutacyjne__6[[#This Row],[egzaminy]]+punkty_rekrutacyjne__6[[#This Row],[Kolumna2]]+punkty_rekrutacyjne__6[[#This Row],[Kolumna1]]</f>
        <v>61.8</v>
      </c>
      <c r="S55" s="11">
        <v>38</v>
      </c>
      <c r="T55" s="13">
        <v>4</v>
      </c>
    </row>
    <row r="56" spans="1:20" x14ac:dyDescent="0.25">
      <c r="A56" s="13" t="s">
        <v>102</v>
      </c>
      <c r="B56" s="13" t="s">
        <v>70</v>
      </c>
      <c r="C56" s="14">
        <v>3</v>
      </c>
      <c r="D56" s="15">
        <v>6</v>
      </c>
      <c r="E56" s="16">
        <v>5</v>
      </c>
      <c r="F56" s="16">
        <v>2</v>
      </c>
      <c r="G56" s="16">
        <v>4</v>
      </c>
      <c r="H56" s="16">
        <v>6</v>
      </c>
      <c r="I56" s="17">
        <v>51</v>
      </c>
      <c r="J56" s="17">
        <v>96</v>
      </c>
      <c r="K56" s="17">
        <v>78</v>
      </c>
      <c r="L56" s="17">
        <v>72</v>
      </c>
      <c r="M56" s="17">
        <v>39</v>
      </c>
      <c r="N56" s="18">
        <f>SUM(punkty_rekrutacyjne__6[[#This Row],[GHP]:[GJP]])/10</f>
        <v>33.6</v>
      </c>
      <c r="O56" s="18">
        <f>IF(punkty_rekrutacyjne__6[[#This Row],[Zachowanie]]=6,2,0)</f>
        <v>2</v>
      </c>
      <c r="P56" s="18">
        <f>SUM(punkty_rekrutacyjne__6[[#This Row],[JP]:[Geog]])</f>
        <v>17</v>
      </c>
      <c r="Q56" s="19">
        <f>punkty_rekrutacyjne__6[[#This Row],[Osiagniecia]]+punkty_rekrutacyjne__6[[#This Row],[egzaminy]]+punkty_rekrutacyjne__6[[#This Row],[Kolumna2]]+punkty_rekrutacyjne__6[[#This Row],[Kolumna1]]</f>
        <v>55.6</v>
      </c>
      <c r="S56" s="11">
        <v>38.200000000000003</v>
      </c>
      <c r="T56" s="13">
        <v>2</v>
      </c>
    </row>
    <row r="57" spans="1:20" x14ac:dyDescent="0.25">
      <c r="A57" s="13" t="s">
        <v>103</v>
      </c>
      <c r="B57" s="13" t="s">
        <v>55</v>
      </c>
      <c r="C57" s="14">
        <v>8</v>
      </c>
      <c r="D57" s="15">
        <v>6</v>
      </c>
      <c r="E57" s="16">
        <v>2</v>
      </c>
      <c r="F57" s="16">
        <v>2</v>
      </c>
      <c r="G57" s="16">
        <v>6</v>
      </c>
      <c r="H57" s="16">
        <v>6</v>
      </c>
      <c r="I57" s="17">
        <v>86</v>
      </c>
      <c r="J57" s="17">
        <v>67</v>
      </c>
      <c r="K57" s="17">
        <v>94</v>
      </c>
      <c r="L57" s="17">
        <v>38</v>
      </c>
      <c r="M57" s="17">
        <v>45</v>
      </c>
      <c r="N57" s="18">
        <f>SUM(punkty_rekrutacyjne__6[[#This Row],[GHP]:[GJP]])/10</f>
        <v>33</v>
      </c>
      <c r="O57" s="18">
        <f>IF(punkty_rekrutacyjne__6[[#This Row],[Zachowanie]]=6,2,0)</f>
        <v>2</v>
      </c>
      <c r="P57" s="18">
        <f>SUM(punkty_rekrutacyjne__6[[#This Row],[JP]:[Geog]])</f>
        <v>16</v>
      </c>
      <c r="Q57" s="19">
        <f>punkty_rekrutacyjne__6[[#This Row],[Osiagniecia]]+punkty_rekrutacyjne__6[[#This Row],[egzaminy]]+punkty_rekrutacyjne__6[[#This Row],[Kolumna2]]+punkty_rekrutacyjne__6[[#This Row],[Kolumna1]]</f>
        <v>59</v>
      </c>
      <c r="S57" s="11">
        <v>38.299999999999997</v>
      </c>
      <c r="T57" s="13">
        <v>1</v>
      </c>
    </row>
    <row r="58" spans="1:20" x14ac:dyDescent="0.25">
      <c r="A58" s="13" t="s">
        <v>104</v>
      </c>
      <c r="B58" s="13" t="s">
        <v>32</v>
      </c>
      <c r="C58" s="14">
        <v>7</v>
      </c>
      <c r="D58" s="15">
        <v>5</v>
      </c>
      <c r="E58" s="16">
        <v>6</v>
      </c>
      <c r="F58" s="16">
        <v>4</v>
      </c>
      <c r="G58" s="16">
        <v>6</v>
      </c>
      <c r="H58" s="16">
        <v>5</v>
      </c>
      <c r="I58" s="17">
        <v>15</v>
      </c>
      <c r="J58" s="17">
        <v>79</v>
      </c>
      <c r="K58" s="17">
        <v>11</v>
      </c>
      <c r="L58" s="17">
        <v>20</v>
      </c>
      <c r="M58" s="17">
        <v>58</v>
      </c>
      <c r="N58" s="18">
        <f>SUM(punkty_rekrutacyjne__6[[#This Row],[GHP]:[GJP]])/10</f>
        <v>18.3</v>
      </c>
      <c r="O58" s="18">
        <f>IF(punkty_rekrutacyjne__6[[#This Row],[Zachowanie]]=6,2,0)</f>
        <v>0</v>
      </c>
      <c r="P58" s="18">
        <f>SUM(punkty_rekrutacyjne__6[[#This Row],[JP]:[Geog]])</f>
        <v>21</v>
      </c>
      <c r="Q58" s="19">
        <f>punkty_rekrutacyjne__6[[#This Row],[Osiagniecia]]+punkty_rekrutacyjne__6[[#This Row],[egzaminy]]+punkty_rekrutacyjne__6[[#This Row],[Kolumna2]]+punkty_rekrutacyjne__6[[#This Row],[Kolumna1]]</f>
        <v>46.3</v>
      </c>
      <c r="S58" s="11">
        <v>38.5</v>
      </c>
      <c r="T58" s="13">
        <v>2</v>
      </c>
    </row>
    <row r="59" spans="1:20" x14ac:dyDescent="0.25">
      <c r="A59" s="13" t="s">
        <v>105</v>
      </c>
      <c r="B59" s="13" t="s">
        <v>70</v>
      </c>
      <c r="C59" s="14">
        <v>3</v>
      </c>
      <c r="D59" s="15">
        <v>6</v>
      </c>
      <c r="E59" s="16">
        <v>3</v>
      </c>
      <c r="F59" s="16">
        <v>5</v>
      </c>
      <c r="G59" s="16">
        <v>5</v>
      </c>
      <c r="H59" s="16">
        <v>2</v>
      </c>
      <c r="I59" s="17">
        <v>49</v>
      </c>
      <c r="J59" s="17">
        <v>99</v>
      </c>
      <c r="K59" s="17">
        <v>78</v>
      </c>
      <c r="L59" s="17">
        <v>70</v>
      </c>
      <c r="M59" s="17">
        <v>60</v>
      </c>
      <c r="N59" s="18">
        <f>SUM(punkty_rekrutacyjne__6[[#This Row],[GHP]:[GJP]])/10</f>
        <v>35.6</v>
      </c>
      <c r="O59" s="18">
        <f>IF(punkty_rekrutacyjne__6[[#This Row],[Zachowanie]]=6,2,0)</f>
        <v>2</v>
      </c>
      <c r="P59" s="18">
        <f>SUM(punkty_rekrutacyjne__6[[#This Row],[JP]:[Geog]])</f>
        <v>15</v>
      </c>
      <c r="Q59" s="19">
        <f>punkty_rekrutacyjne__6[[#This Row],[Osiagniecia]]+punkty_rekrutacyjne__6[[#This Row],[egzaminy]]+punkty_rekrutacyjne__6[[#This Row],[Kolumna2]]+punkty_rekrutacyjne__6[[#This Row],[Kolumna1]]</f>
        <v>55.6</v>
      </c>
      <c r="S59" s="11">
        <v>38.6</v>
      </c>
      <c r="T59" s="13">
        <v>2</v>
      </c>
    </row>
    <row r="60" spans="1:20" x14ac:dyDescent="0.25">
      <c r="A60" s="13" t="s">
        <v>106</v>
      </c>
      <c r="B60" s="13" t="s">
        <v>107</v>
      </c>
      <c r="C60" s="14">
        <v>3</v>
      </c>
      <c r="D60" s="15">
        <v>6</v>
      </c>
      <c r="E60" s="16">
        <v>3</v>
      </c>
      <c r="F60" s="16">
        <v>5</v>
      </c>
      <c r="G60" s="16">
        <v>4</v>
      </c>
      <c r="H60" s="16">
        <v>2</v>
      </c>
      <c r="I60" s="17">
        <v>94</v>
      </c>
      <c r="J60" s="17">
        <v>27</v>
      </c>
      <c r="K60" s="17">
        <v>20</v>
      </c>
      <c r="L60" s="17">
        <v>13</v>
      </c>
      <c r="M60" s="17">
        <v>49</v>
      </c>
      <c r="N60" s="18">
        <f>SUM(punkty_rekrutacyjne__6[[#This Row],[GHP]:[GJP]])/10</f>
        <v>20.3</v>
      </c>
      <c r="O60" s="18">
        <f>IF(punkty_rekrutacyjne__6[[#This Row],[Zachowanie]]=6,2,0)</f>
        <v>2</v>
      </c>
      <c r="P60" s="18">
        <f>SUM(punkty_rekrutacyjne__6[[#This Row],[JP]:[Geog]])</f>
        <v>14</v>
      </c>
      <c r="Q60" s="19">
        <f>punkty_rekrutacyjne__6[[#This Row],[Osiagniecia]]+punkty_rekrutacyjne__6[[#This Row],[egzaminy]]+punkty_rekrutacyjne__6[[#This Row],[Kolumna2]]+punkty_rekrutacyjne__6[[#This Row],[Kolumna1]]</f>
        <v>39.299999999999997</v>
      </c>
      <c r="S60" s="11">
        <v>38.700000000000003</v>
      </c>
      <c r="T60" s="13">
        <v>1</v>
      </c>
    </row>
    <row r="61" spans="1:20" x14ac:dyDescent="0.25">
      <c r="A61" s="13" t="s">
        <v>108</v>
      </c>
      <c r="B61" s="13" t="s">
        <v>83</v>
      </c>
      <c r="C61" s="14">
        <v>8</v>
      </c>
      <c r="D61" s="15">
        <v>4</v>
      </c>
      <c r="E61" s="16">
        <v>5</v>
      </c>
      <c r="F61" s="16">
        <v>6</v>
      </c>
      <c r="G61" s="16">
        <v>6</v>
      </c>
      <c r="H61" s="16">
        <v>2</v>
      </c>
      <c r="I61" s="17">
        <v>94</v>
      </c>
      <c r="J61" s="17">
        <v>99</v>
      </c>
      <c r="K61" s="17">
        <v>87</v>
      </c>
      <c r="L61" s="17">
        <v>99</v>
      </c>
      <c r="M61" s="17">
        <v>62</v>
      </c>
      <c r="N61" s="18">
        <f>SUM(punkty_rekrutacyjne__6[[#This Row],[GHP]:[GJP]])/10</f>
        <v>44.1</v>
      </c>
      <c r="O61" s="18">
        <f>IF(punkty_rekrutacyjne__6[[#This Row],[Zachowanie]]=6,2,0)</f>
        <v>0</v>
      </c>
      <c r="P61" s="18">
        <f>SUM(punkty_rekrutacyjne__6[[#This Row],[JP]:[Geog]])</f>
        <v>19</v>
      </c>
      <c r="Q61" s="19">
        <f>punkty_rekrutacyjne__6[[#This Row],[Osiagniecia]]+punkty_rekrutacyjne__6[[#This Row],[egzaminy]]+punkty_rekrutacyjne__6[[#This Row],[Kolumna2]]+punkty_rekrutacyjne__6[[#This Row],[Kolumna1]]</f>
        <v>71.099999999999994</v>
      </c>
      <c r="S61" s="11">
        <v>38.799999999999997</v>
      </c>
      <c r="T61" s="13">
        <v>1</v>
      </c>
    </row>
    <row r="62" spans="1:20" x14ac:dyDescent="0.25">
      <c r="A62" s="13" t="s">
        <v>109</v>
      </c>
      <c r="B62" s="13" t="s">
        <v>110</v>
      </c>
      <c r="C62" s="14">
        <v>8</v>
      </c>
      <c r="D62" s="15">
        <v>2</v>
      </c>
      <c r="E62" s="16">
        <v>4</v>
      </c>
      <c r="F62" s="16">
        <v>5</v>
      </c>
      <c r="G62" s="16">
        <v>2</v>
      </c>
      <c r="H62" s="16">
        <v>4</v>
      </c>
      <c r="I62" s="17">
        <v>20</v>
      </c>
      <c r="J62" s="17">
        <v>78</v>
      </c>
      <c r="K62" s="17">
        <v>54</v>
      </c>
      <c r="L62" s="17">
        <v>34</v>
      </c>
      <c r="M62" s="17">
        <v>95</v>
      </c>
      <c r="N62" s="18">
        <f>SUM(punkty_rekrutacyjne__6[[#This Row],[GHP]:[GJP]])/10</f>
        <v>28.1</v>
      </c>
      <c r="O62" s="18">
        <f>IF(punkty_rekrutacyjne__6[[#This Row],[Zachowanie]]=6,2,0)</f>
        <v>0</v>
      </c>
      <c r="P62" s="18">
        <f>SUM(punkty_rekrutacyjne__6[[#This Row],[JP]:[Geog]])</f>
        <v>15</v>
      </c>
      <c r="Q62" s="19">
        <f>punkty_rekrutacyjne__6[[#This Row],[Osiagniecia]]+punkty_rekrutacyjne__6[[#This Row],[egzaminy]]+punkty_rekrutacyjne__6[[#This Row],[Kolumna2]]+punkty_rekrutacyjne__6[[#This Row],[Kolumna1]]</f>
        <v>51.1</v>
      </c>
      <c r="S62" s="11">
        <v>38.9</v>
      </c>
      <c r="T62" s="13">
        <v>1</v>
      </c>
    </row>
    <row r="63" spans="1:20" x14ac:dyDescent="0.25">
      <c r="A63" s="13" t="s">
        <v>111</v>
      </c>
      <c r="B63" s="13" t="s">
        <v>74</v>
      </c>
      <c r="C63" s="14">
        <v>5</v>
      </c>
      <c r="D63" s="15">
        <v>2</v>
      </c>
      <c r="E63" s="16">
        <v>4</v>
      </c>
      <c r="F63" s="16">
        <v>5</v>
      </c>
      <c r="G63" s="16">
        <v>5</v>
      </c>
      <c r="H63" s="16">
        <v>3</v>
      </c>
      <c r="I63" s="17">
        <v>39</v>
      </c>
      <c r="J63" s="17">
        <v>16</v>
      </c>
      <c r="K63" s="17">
        <v>8</v>
      </c>
      <c r="L63" s="17">
        <v>66</v>
      </c>
      <c r="M63" s="17">
        <v>29</v>
      </c>
      <c r="N63" s="18">
        <f>SUM(punkty_rekrutacyjne__6[[#This Row],[GHP]:[GJP]])/10</f>
        <v>15.8</v>
      </c>
      <c r="O63" s="18">
        <f>IF(punkty_rekrutacyjne__6[[#This Row],[Zachowanie]]=6,2,0)</f>
        <v>0</v>
      </c>
      <c r="P63" s="18">
        <f>SUM(punkty_rekrutacyjne__6[[#This Row],[JP]:[Geog]])</f>
        <v>17</v>
      </c>
      <c r="Q63" s="19">
        <f>punkty_rekrutacyjne__6[[#This Row],[Osiagniecia]]+punkty_rekrutacyjne__6[[#This Row],[egzaminy]]+punkty_rekrutacyjne__6[[#This Row],[Kolumna2]]+punkty_rekrutacyjne__6[[#This Row],[Kolumna1]]</f>
        <v>37.799999999999997</v>
      </c>
      <c r="S63" s="11">
        <v>39</v>
      </c>
      <c r="T63" s="13">
        <v>4</v>
      </c>
    </row>
    <row r="64" spans="1:20" x14ac:dyDescent="0.25">
      <c r="A64" s="13" t="s">
        <v>112</v>
      </c>
      <c r="B64" s="13" t="s">
        <v>113</v>
      </c>
      <c r="C64" s="14">
        <v>0</v>
      </c>
      <c r="D64" s="15">
        <v>6</v>
      </c>
      <c r="E64" s="16">
        <v>3</v>
      </c>
      <c r="F64" s="16">
        <v>5</v>
      </c>
      <c r="G64" s="16">
        <v>4</v>
      </c>
      <c r="H64" s="16">
        <v>2</v>
      </c>
      <c r="I64" s="17">
        <v>77</v>
      </c>
      <c r="J64" s="17">
        <v>80</v>
      </c>
      <c r="K64" s="17">
        <v>92</v>
      </c>
      <c r="L64" s="17">
        <v>43</v>
      </c>
      <c r="M64" s="17">
        <v>100</v>
      </c>
      <c r="N64" s="18">
        <f>SUM(punkty_rekrutacyjne__6[[#This Row],[GHP]:[GJP]])/10</f>
        <v>39.200000000000003</v>
      </c>
      <c r="O64" s="18">
        <f>IF(punkty_rekrutacyjne__6[[#This Row],[Zachowanie]]=6,2,0)</f>
        <v>2</v>
      </c>
      <c r="P64" s="18">
        <f>SUM(punkty_rekrutacyjne__6[[#This Row],[JP]:[Geog]])</f>
        <v>14</v>
      </c>
      <c r="Q64" s="19">
        <f>punkty_rekrutacyjne__6[[#This Row],[Osiagniecia]]+punkty_rekrutacyjne__6[[#This Row],[egzaminy]]+punkty_rekrutacyjne__6[[#This Row],[Kolumna2]]+punkty_rekrutacyjne__6[[#This Row],[Kolumna1]]</f>
        <v>55.2</v>
      </c>
      <c r="S64" s="11">
        <v>39.1</v>
      </c>
      <c r="T64" s="13">
        <v>2</v>
      </c>
    </row>
    <row r="65" spans="1:20" x14ac:dyDescent="0.25">
      <c r="A65" s="13" t="s">
        <v>114</v>
      </c>
      <c r="B65" s="13" t="s">
        <v>101</v>
      </c>
      <c r="C65" s="14">
        <v>1</v>
      </c>
      <c r="D65" s="15">
        <v>4</v>
      </c>
      <c r="E65" s="16">
        <v>6</v>
      </c>
      <c r="F65" s="16">
        <v>3</v>
      </c>
      <c r="G65" s="16">
        <v>4</v>
      </c>
      <c r="H65" s="16">
        <v>2</v>
      </c>
      <c r="I65" s="17">
        <v>70</v>
      </c>
      <c r="J65" s="17">
        <v>39</v>
      </c>
      <c r="K65" s="17">
        <v>65</v>
      </c>
      <c r="L65" s="17">
        <v>57</v>
      </c>
      <c r="M65" s="17">
        <v>90</v>
      </c>
      <c r="N65" s="18">
        <f>SUM(punkty_rekrutacyjne__6[[#This Row],[GHP]:[GJP]])/10</f>
        <v>32.1</v>
      </c>
      <c r="O65" s="18">
        <f>IF(punkty_rekrutacyjne__6[[#This Row],[Zachowanie]]=6,2,0)</f>
        <v>0</v>
      </c>
      <c r="P65" s="18">
        <f>SUM(punkty_rekrutacyjne__6[[#This Row],[JP]:[Geog]])</f>
        <v>15</v>
      </c>
      <c r="Q65" s="19">
        <f>punkty_rekrutacyjne__6[[#This Row],[Osiagniecia]]+punkty_rekrutacyjne__6[[#This Row],[egzaminy]]+punkty_rekrutacyjne__6[[#This Row],[Kolumna2]]+punkty_rekrutacyjne__6[[#This Row],[Kolumna1]]</f>
        <v>48.1</v>
      </c>
      <c r="S65" s="11">
        <v>39.200000000000003</v>
      </c>
      <c r="T65" s="13">
        <v>4</v>
      </c>
    </row>
    <row r="66" spans="1:20" x14ac:dyDescent="0.25">
      <c r="A66" s="13" t="s">
        <v>115</v>
      </c>
      <c r="B66" s="13" t="s">
        <v>41</v>
      </c>
      <c r="C66" s="14">
        <v>0</v>
      </c>
      <c r="D66" s="15">
        <v>4</v>
      </c>
      <c r="E66" s="16">
        <v>5</v>
      </c>
      <c r="F66" s="16">
        <v>4</v>
      </c>
      <c r="G66" s="16">
        <v>6</v>
      </c>
      <c r="H66" s="16">
        <v>2</v>
      </c>
      <c r="I66" s="17">
        <v>4</v>
      </c>
      <c r="J66" s="17">
        <v>85</v>
      </c>
      <c r="K66" s="17">
        <v>83</v>
      </c>
      <c r="L66" s="17">
        <v>10</v>
      </c>
      <c r="M66" s="17">
        <v>33</v>
      </c>
      <c r="N66" s="18">
        <f>SUM(punkty_rekrutacyjne__6[[#This Row],[GHP]:[GJP]])/10</f>
        <v>21.5</v>
      </c>
      <c r="O66" s="18">
        <f>IF(punkty_rekrutacyjne__6[[#This Row],[Zachowanie]]=6,2,0)</f>
        <v>0</v>
      </c>
      <c r="P66" s="18">
        <f>SUM(punkty_rekrutacyjne__6[[#This Row],[JP]:[Geog]])</f>
        <v>17</v>
      </c>
      <c r="Q66" s="19">
        <f>punkty_rekrutacyjne__6[[#This Row],[Osiagniecia]]+punkty_rekrutacyjne__6[[#This Row],[egzaminy]]+punkty_rekrutacyjne__6[[#This Row],[Kolumna2]]+punkty_rekrutacyjne__6[[#This Row],[Kolumna1]]</f>
        <v>38.5</v>
      </c>
      <c r="S66" s="11">
        <v>39.299999999999997</v>
      </c>
      <c r="T66" s="13">
        <v>5</v>
      </c>
    </row>
    <row r="67" spans="1:20" x14ac:dyDescent="0.25">
      <c r="A67" s="13" t="s">
        <v>116</v>
      </c>
      <c r="B67" s="13" t="s">
        <v>117</v>
      </c>
      <c r="C67" s="14">
        <v>8</v>
      </c>
      <c r="D67" s="15">
        <v>5</v>
      </c>
      <c r="E67" s="16">
        <v>5</v>
      </c>
      <c r="F67" s="16">
        <v>4</v>
      </c>
      <c r="G67" s="16">
        <v>3</v>
      </c>
      <c r="H67" s="16">
        <v>3</v>
      </c>
      <c r="I67" s="17">
        <v>80</v>
      </c>
      <c r="J67" s="17">
        <v>91</v>
      </c>
      <c r="K67" s="17">
        <v>16</v>
      </c>
      <c r="L67" s="17">
        <v>12</v>
      </c>
      <c r="M67" s="17">
        <v>73</v>
      </c>
      <c r="N67" s="18">
        <f>SUM(punkty_rekrutacyjne__6[[#This Row],[GHP]:[GJP]])/10</f>
        <v>27.2</v>
      </c>
      <c r="O67" s="18">
        <f>IF(punkty_rekrutacyjne__6[[#This Row],[Zachowanie]]=6,2,0)</f>
        <v>0</v>
      </c>
      <c r="P67" s="18">
        <f>SUM(punkty_rekrutacyjne__6[[#This Row],[JP]:[Geog]])</f>
        <v>15</v>
      </c>
      <c r="Q67" s="19">
        <f>punkty_rekrutacyjne__6[[#This Row],[Osiagniecia]]+punkty_rekrutacyjne__6[[#This Row],[egzaminy]]+punkty_rekrutacyjne__6[[#This Row],[Kolumna2]]+punkty_rekrutacyjne__6[[#This Row],[Kolumna1]]</f>
        <v>50.2</v>
      </c>
      <c r="S67" s="11">
        <v>39.4</v>
      </c>
      <c r="T67" s="13">
        <v>3</v>
      </c>
    </row>
    <row r="68" spans="1:20" x14ac:dyDescent="0.25">
      <c r="A68" s="13" t="s">
        <v>118</v>
      </c>
      <c r="B68" s="13" t="s">
        <v>119</v>
      </c>
      <c r="C68" s="14">
        <v>6</v>
      </c>
      <c r="D68" s="15">
        <v>6</v>
      </c>
      <c r="E68" s="16">
        <v>2</v>
      </c>
      <c r="F68" s="16">
        <v>3</v>
      </c>
      <c r="G68" s="16">
        <v>6</v>
      </c>
      <c r="H68" s="16">
        <v>5</v>
      </c>
      <c r="I68" s="17">
        <v>27</v>
      </c>
      <c r="J68" s="17">
        <v>6</v>
      </c>
      <c r="K68" s="17">
        <v>19</v>
      </c>
      <c r="L68" s="17">
        <v>61</v>
      </c>
      <c r="M68" s="17">
        <v>63</v>
      </c>
      <c r="N68" s="18">
        <f>SUM(punkty_rekrutacyjne__6[[#This Row],[GHP]:[GJP]])/10</f>
        <v>17.600000000000001</v>
      </c>
      <c r="O68" s="18">
        <f>IF(punkty_rekrutacyjne__6[[#This Row],[Zachowanie]]=6,2,0)</f>
        <v>2</v>
      </c>
      <c r="P68" s="18">
        <f>SUM(punkty_rekrutacyjne__6[[#This Row],[JP]:[Geog]])</f>
        <v>16</v>
      </c>
      <c r="Q68" s="19">
        <f>punkty_rekrutacyjne__6[[#This Row],[Osiagniecia]]+punkty_rekrutacyjne__6[[#This Row],[egzaminy]]+punkty_rekrutacyjne__6[[#This Row],[Kolumna2]]+punkty_rekrutacyjne__6[[#This Row],[Kolumna1]]</f>
        <v>41.6</v>
      </c>
      <c r="S68" s="11">
        <v>39.5</v>
      </c>
      <c r="T68" s="13">
        <v>2</v>
      </c>
    </row>
    <row r="69" spans="1:20" x14ac:dyDescent="0.25">
      <c r="A69" s="13" t="s">
        <v>120</v>
      </c>
      <c r="B69" s="13" t="s">
        <v>121</v>
      </c>
      <c r="C69" s="14">
        <v>0</v>
      </c>
      <c r="D69" s="15">
        <v>5</v>
      </c>
      <c r="E69" s="16">
        <v>5</v>
      </c>
      <c r="F69" s="16">
        <v>3</v>
      </c>
      <c r="G69" s="16">
        <v>2</v>
      </c>
      <c r="H69" s="16">
        <v>6</v>
      </c>
      <c r="I69" s="17">
        <v>26</v>
      </c>
      <c r="J69" s="17">
        <v>23</v>
      </c>
      <c r="K69" s="17">
        <v>48</v>
      </c>
      <c r="L69" s="17">
        <v>73</v>
      </c>
      <c r="M69" s="17">
        <v>63</v>
      </c>
      <c r="N69" s="18">
        <f>SUM(punkty_rekrutacyjne__6[[#This Row],[GHP]:[GJP]])/10</f>
        <v>23.3</v>
      </c>
      <c r="O69" s="18">
        <f>IF(punkty_rekrutacyjne__6[[#This Row],[Zachowanie]]=6,2,0)</f>
        <v>0</v>
      </c>
      <c r="P69" s="18">
        <f>SUM(punkty_rekrutacyjne__6[[#This Row],[JP]:[Geog]])</f>
        <v>16</v>
      </c>
      <c r="Q69" s="19">
        <f>punkty_rekrutacyjne__6[[#This Row],[Osiagniecia]]+punkty_rekrutacyjne__6[[#This Row],[egzaminy]]+punkty_rekrutacyjne__6[[#This Row],[Kolumna2]]+punkty_rekrutacyjne__6[[#This Row],[Kolumna1]]</f>
        <v>39.299999999999997</v>
      </c>
      <c r="S69" s="11">
        <v>39.6</v>
      </c>
      <c r="T69" s="13">
        <v>2</v>
      </c>
    </row>
    <row r="70" spans="1:20" x14ac:dyDescent="0.25">
      <c r="A70" s="13" t="s">
        <v>122</v>
      </c>
      <c r="B70" s="13" t="s">
        <v>121</v>
      </c>
      <c r="C70" s="14">
        <v>8</v>
      </c>
      <c r="D70" s="15">
        <v>3</v>
      </c>
      <c r="E70" s="16">
        <v>5</v>
      </c>
      <c r="F70" s="16">
        <v>5</v>
      </c>
      <c r="G70" s="16">
        <v>6</v>
      </c>
      <c r="H70" s="16">
        <v>3</v>
      </c>
      <c r="I70" s="17">
        <v>28</v>
      </c>
      <c r="J70" s="17">
        <v>69</v>
      </c>
      <c r="K70" s="17">
        <v>99</v>
      </c>
      <c r="L70" s="17">
        <v>45</v>
      </c>
      <c r="M70" s="17">
        <v>61</v>
      </c>
      <c r="N70" s="18">
        <f>SUM(punkty_rekrutacyjne__6[[#This Row],[GHP]:[GJP]])/10</f>
        <v>30.2</v>
      </c>
      <c r="O70" s="18">
        <f>IF(punkty_rekrutacyjne__6[[#This Row],[Zachowanie]]=6,2,0)</f>
        <v>0</v>
      </c>
      <c r="P70" s="18">
        <f>SUM(punkty_rekrutacyjne__6[[#This Row],[JP]:[Geog]])</f>
        <v>19</v>
      </c>
      <c r="Q70" s="19">
        <f>punkty_rekrutacyjne__6[[#This Row],[Osiagniecia]]+punkty_rekrutacyjne__6[[#This Row],[egzaminy]]+punkty_rekrutacyjne__6[[#This Row],[Kolumna2]]+punkty_rekrutacyjne__6[[#This Row],[Kolumna1]]</f>
        <v>57.2</v>
      </c>
      <c r="S70" s="11">
        <v>39.700000000000003</v>
      </c>
      <c r="T70" s="13">
        <v>4</v>
      </c>
    </row>
    <row r="71" spans="1:20" x14ac:dyDescent="0.25">
      <c r="A71" s="13" t="s">
        <v>123</v>
      </c>
      <c r="B71" s="13" t="s">
        <v>119</v>
      </c>
      <c r="C71" s="14">
        <v>1</v>
      </c>
      <c r="D71" s="15">
        <v>2</v>
      </c>
      <c r="E71" s="16">
        <v>3</v>
      </c>
      <c r="F71" s="16">
        <v>2</v>
      </c>
      <c r="G71" s="16">
        <v>3</v>
      </c>
      <c r="H71" s="16">
        <v>6</v>
      </c>
      <c r="I71" s="17">
        <v>51</v>
      </c>
      <c r="J71" s="17">
        <v>14</v>
      </c>
      <c r="K71" s="17">
        <v>33</v>
      </c>
      <c r="L71" s="17">
        <v>28</v>
      </c>
      <c r="M71" s="17">
        <v>43</v>
      </c>
      <c r="N71" s="18">
        <f>SUM(punkty_rekrutacyjne__6[[#This Row],[GHP]:[GJP]])/10</f>
        <v>16.899999999999999</v>
      </c>
      <c r="O71" s="18">
        <f>IF(punkty_rekrutacyjne__6[[#This Row],[Zachowanie]]=6,2,0)</f>
        <v>0</v>
      </c>
      <c r="P71" s="18">
        <f>SUM(punkty_rekrutacyjne__6[[#This Row],[JP]:[Geog]])</f>
        <v>14</v>
      </c>
      <c r="Q71" s="19">
        <f>punkty_rekrutacyjne__6[[#This Row],[Osiagniecia]]+punkty_rekrutacyjne__6[[#This Row],[egzaminy]]+punkty_rekrutacyjne__6[[#This Row],[Kolumna2]]+punkty_rekrutacyjne__6[[#This Row],[Kolumna1]]</f>
        <v>31.9</v>
      </c>
      <c r="S71" s="11">
        <v>39.799999999999997</v>
      </c>
      <c r="T71" s="13">
        <v>4</v>
      </c>
    </row>
    <row r="72" spans="1:20" x14ac:dyDescent="0.25">
      <c r="A72" s="13" t="s">
        <v>124</v>
      </c>
      <c r="B72" s="13" t="s">
        <v>41</v>
      </c>
      <c r="C72" s="14">
        <v>3</v>
      </c>
      <c r="D72" s="15">
        <v>5</v>
      </c>
      <c r="E72" s="16">
        <v>6</v>
      </c>
      <c r="F72" s="16">
        <v>5</v>
      </c>
      <c r="G72" s="16">
        <v>2</v>
      </c>
      <c r="H72" s="16">
        <v>5</v>
      </c>
      <c r="I72" s="17">
        <v>73</v>
      </c>
      <c r="J72" s="17">
        <v>84</v>
      </c>
      <c r="K72" s="17">
        <v>48</v>
      </c>
      <c r="L72" s="17">
        <v>36</v>
      </c>
      <c r="M72" s="17">
        <v>4</v>
      </c>
      <c r="N72" s="18">
        <f>SUM(punkty_rekrutacyjne__6[[#This Row],[GHP]:[GJP]])/10</f>
        <v>24.5</v>
      </c>
      <c r="O72" s="18">
        <f>IF(punkty_rekrutacyjne__6[[#This Row],[Zachowanie]]=6,2,0)</f>
        <v>0</v>
      </c>
      <c r="P72" s="18">
        <f>SUM(punkty_rekrutacyjne__6[[#This Row],[JP]:[Geog]])</f>
        <v>18</v>
      </c>
      <c r="Q72" s="19">
        <f>punkty_rekrutacyjne__6[[#This Row],[Osiagniecia]]+punkty_rekrutacyjne__6[[#This Row],[egzaminy]]+punkty_rekrutacyjne__6[[#This Row],[Kolumna2]]+punkty_rekrutacyjne__6[[#This Row],[Kolumna1]]</f>
        <v>45.5</v>
      </c>
      <c r="S72" s="11">
        <v>39.9</v>
      </c>
      <c r="T72" s="13">
        <v>2</v>
      </c>
    </row>
    <row r="73" spans="1:20" x14ac:dyDescent="0.25">
      <c r="A73" s="13" t="s">
        <v>125</v>
      </c>
      <c r="B73" s="13" t="s">
        <v>126</v>
      </c>
      <c r="C73" s="14">
        <v>4</v>
      </c>
      <c r="D73" s="15">
        <v>4</v>
      </c>
      <c r="E73" s="16">
        <v>5</v>
      </c>
      <c r="F73" s="16">
        <v>5</v>
      </c>
      <c r="G73" s="16">
        <v>3</v>
      </c>
      <c r="H73" s="16">
        <v>6</v>
      </c>
      <c r="I73" s="17">
        <v>44</v>
      </c>
      <c r="J73" s="17">
        <v>16</v>
      </c>
      <c r="K73" s="17">
        <v>68</v>
      </c>
      <c r="L73" s="17">
        <v>55</v>
      </c>
      <c r="M73" s="17">
        <v>66</v>
      </c>
      <c r="N73" s="18">
        <f>SUM(punkty_rekrutacyjne__6[[#This Row],[GHP]:[GJP]])/10</f>
        <v>24.9</v>
      </c>
      <c r="O73" s="18">
        <f>IF(punkty_rekrutacyjne__6[[#This Row],[Zachowanie]]=6,2,0)</f>
        <v>0</v>
      </c>
      <c r="P73" s="18">
        <f>SUM(punkty_rekrutacyjne__6[[#This Row],[JP]:[Geog]])</f>
        <v>19</v>
      </c>
      <c r="Q73" s="19">
        <f>punkty_rekrutacyjne__6[[#This Row],[Osiagniecia]]+punkty_rekrutacyjne__6[[#This Row],[egzaminy]]+punkty_rekrutacyjne__6[[#This Row],[Kolumna2]]+punkty_rekrutacyjne__6[[#This Row],[Kolumna1]]</f>
        <v>47.9</v>
      </c>
      <c r="S73" s="11">
        <v>40.1</v>
      </c>
      <c r="T73" s="13">
        <v>4</v>
      </c>
    </row>
    <row r="74" spans="1:20" x14ac:dyDescent="0.25">
      <c r="A74" s="13" t="s">
        <v>127</v>
      </c>
      <c r="B74" s="13" t="s">
        <v>90</v>
      </c>
      <c r="C74" s="14">
        <v>2</v>
      </c>
      <c r="D74" s="15">
        <v>6</v>
      </c>
      <c r="E74" s="16">
        <v>6</v>
      </c>
      <c r="F74" s="16">
        <v>3</v>
      </c>
      <c r="G74" s="16">
        <v>6</v>
      </c>
      <c r="H74" s="16">
        <v>2</v>
      </c>
      <c r="I74" s="17">
        <v>71</v>
      </c>
      <c r="J74" s="17">
        <v>95</v>
      </c>
      <c r="K74" s="17">
        <v>90</v>
      </c>
      <c r="L74" s="17">
        <v>50</v>
      </c>
      <c r="M74" s="17">
        <v>91</v>
      </c>
      <c r="N74" s="18">
        <f>SUM(punkty_rekrutacyjne__6[[#This Row],[GHP]:[GJP]])/10</f>
        <v>39.700000000000003</v>
      </c>
      <c r="O74" s="18">
        <f>IF(punkty_rekrutacyjne__6[[#This Row],[Zachowanie]]=6,2,0)</f>
        <v>2</v>
      </c>
      <c r="P74" s="18">
        <f>SUM(punkty_rekrutacyjne__6[[#This Row],[JP]:[Geog]])</f>
        <v>17</v>
      </c>
      <c r="Q74" s="19">
        <f>punkty_rekrutacyjne__6[[#This Row],[Osiagniecia]]+punkty_rekrutacyjne__6[[#This Row],[egzaminy]]+punkty_rekrutacyjne__6[[#This Row],[Kolumna2]]+punkty_rekrutacyjne__6[[#This Row],[Kolumna1]]</f>
        <v>60.7</v>
      </c>
      <c r="S74" s="11">
        <v>40.200000000000003</v>
      </c>
      <c r="T74" s="13">
        <v>1</v>
      </c>
    </row>
    <row r="75" spans="1:20" x14ac:dyDescent="0.25">
      <c r="A75" s="13" t="s">
        <v>128</v>
      </c>
      <c r="B75" s="13" t="s">
        <v>45</v>
      </c>
      <c r="C75" s="14">
        <v>5</v>
      </c>
      <c r="D75" s="15">
        <v>5</v>
      </c>
      <c r="E75" s="16">
        <v>2</v>
      </c>
      <c r="F75" s="16">
        <v>6</v>
      </c>
      <c r="G75" s="16">
        <v>2</v>
      </c>
      <c r="H75" s="16">
        <v>2</v>
      </c>
      <c r="I75" s="17">
        <v>90</v>
      </c>
      <c r="J75" s="17">
        <v>88</v>
      </c>
      <c r="K75" s="17">
        <v>73</v>
      </c>
      <c r="L75" s="17">
        <v>83</v>
      </c>
      <c r="M75" s="17">
        <v>51</v>
      </c>
      <c r="N75" s="18">
        <f>SUM(punkty_rekrutacyjne__6[[#This Row],[GHP]:[GJP]])/10</f>
        <v>38.5</v>
      </c>
      <c r="O75" s="18">
        <f>IF(punkty_rekrutacyjne__6[[#This Row],[Zachowanie]]=6,2,0)</f>
        <v>0</v>
      </c>
      <c r="P75" s="18">
        <f>SUM(punkty_rekrutacyjne__6[[#This Row],[JP]:[Geog]])</f>
        <v>12</v>
      </c>
      <c r="Q75" s="19">
        <f>punkty_rekrutacyjne__6[[#This Row],[Osiagniecia]]+punkty_rekrutacyjne__6[[#This Row],[egzaminy]]+punkty_rekrutacyjne__6[[#This Row],[Kolumna2]]+punkty_rekrutacyjne__6[[#This Row],[Kolumna1]]</f>
        <v>55.5</v>
      </c>
      <c r="S75" s="11">
        <v>40.299999999999997</v>
      </c>
      <c r="T75" s="13">
        <v>2</v>
      </c>
    </row>
    <row r="76" spans="1:20" x14ac:dyDescent="0.25">
      <c r="A76" s="13" t="s">
        <v>129</v>
      </c>
      <c r="B76" s="13" t="s">
        <v>130</v>
      </c>
      <c r="C76" s="14">
        <v>1</v>
      </c>
      <c r="D76" s="15">
        <v>5</v>
      </c>
      <c r="E76" s="16">
        <v>2</v>
      </c>
      <c r="F76" s="16">
        <v>2</v>
      </c>
      <c r="G76" s="16">
        <v>3</v>
      </c>
      <c r="H76" s="16">
        <v>5</v>
      </c>
      <c r="I76" s="17">
        <v>11</v>
      </c>
      <c r="J76" s="17">
        <v>24</v>
      </c>
      <c r="K76" s="17">
        <v>35</v>
      </c>
      <c r="L76" s="17">
        <v>70</v>
      </c>
      <c r="M76" s="17">
        <v>6</v>
      </c>
      <c r="N76" s="18">
        <f>SUM(punkty_rekrutacyjne__6[[#This Row],[GHP]:[GJP]])/10</f>
        <v>14.6</v>
      </c>
      <c r="O76" s="18">
        <f>IF(punkty_rekrutacyjne__6[[#This Row],[Zachowanie]]=6,2,0)</f>
        <v>0</v>
      </c>
      <c r="P76" s="18">
        <f>SUM(punkty_rekrutacyjne__6[[#This Row],[JP]:[Geog]])</f>
        <v>12</v>
      </c>
      <c r="Q76" s="19">
        <f>punkty_rekrutacyjne__6[[#This Row],[Osiagniecia]]+punkty_rekrutacyjne__6[[#This Row],[egzaminy]]+punkty_rekrutacyjne__6[[#This Row],[Kolumna2]]+punkty_rekrutacyjne__6[[#This Row],[Kolumna1]]</f>
        <v>27.6</v>
      </c>
      <c r="S76" s="11">
        <v>40.4</v>
      </c>
      <c r="T76" s="13">
        <v>1</v>
      </c>
    </row>
    <row r="77" spans="1:20" x14ac:dyDescent="0.25">
      <c r="A77" s="13" t="s">
        <v>131</v>
      </c>
      <c r="B77" s="13" t="s">
        <v>70</v>
      </c>
      <c r="C77" s="14">
        <v>5</v>
      </c>
      <c r="D77" s="15">
        <v>2</v>
      </c>
      <c r="E77" s="16">
        <v>2</v>
      </c>
      <c r="F77" s="16">
        <v>6</v>
      </c>
      <c r="G77" s="16">
        <v>5</v>
      </c>
      <c r="H77" s="16">
        <v>6</v>
      </c>
      <c r="I77" s="17">
        <v>44</v>
      </c>
      <c r="J77" s="17">
        <v>43</v>
      </c>
      <c r="K77" s="17">
        <v>19</v>
      </c>
      <c r="L77" s="17">
        <v>86</v>
      </c>
      <c r="M77" s="17">
        <v>18</v>
      </c>
      <c r="N77" s="18">
        <f>SUM(punkty_rekrutacyjne__6[[#This Row],[GHP]:[GJP]])/10</f>
        <v>21</v>
      </c>
      <c r="O77" s="18">
        <f>IF(punkty_rekrutacyjne__6[[#This Row],[Zachowanie]]=6,2,0)</f>
        <v>0</v>
      </c>
      <c r="P77" s="18">
        <f>SUM(punkty_rekrutacyjne__6[[#This Row],[JP]:[Geog]])</f>
        <v>19</v>
      </c>
      <c r="Q77" s="19">
        <f>punkty_rekrutacyjne__6[[#This Row],[Osiagniecia]]+punkty_rekrutacyjne__6[[#This Row],[egzaminy]]+punkty_rekrutacyjne__6[[#This Row],[Kolumna2]]+punkty_rekrutacyjne__6[[#This Row],[Kolumna1]]</f>
        <v>45</v>
      </c>
      <c r="S77" s="11">
        <v>40.5</v>
      </c>
      <c r="T77" s="13">
        <v>2</v>
      </c>
    </row>
    <row r="78" spans="1:20" x14ac:dyDescent="0.25">
      <c r="A78" s="13" t="s">
        <v>132</v>
      </c>
      <c r="B78" s="13" t="s">
        <v>133</v>
      </c>
      <c r="C78" s="14">
        <v>2</v>
      </c>
      <c r="D78" s="15">
        <v>5</v>
      </c>
      <c r="E78" s="16">
        <v>4</v>
      </c>
      <c r="F78" s="16">
        <v>3</v>
      </c>
      <c r="G78" s="16">
        <v>6</v>
      </c>
      <c r="H78" s="16">
        <v>6</v>
      </c>
      <c r="I78" s="17">
        <v>15</v>
      </c>
      <c r="J78" s="17">
        <v>69</v>
      </c>
      <c r="K78" s="17">
        <v>48</v>
      </c>
      <c r="L78" s="17">
        <v>14</v>
      </c>
      <c r="M78" s="17">
        <v>32</v>
      </c>
      <c r="N78" s="18">
        <f>SUM(punkty_rekrutacyjne__6[[#This Row],[GHP]:[GJP]])/10</f>
        <v>17.8</v>
      </c>
      <c r="O78" s="18">
        <f>IF(punkty_rekrutacyjne__6[[#This Row],[Zachowanie]]=6,2,0)</f>
        <v>0</v>
      </c>
      <c r="P78" s="18">
        <f>SUM(punkty_rekrutacyjne__6[[#This Row],[JP]:[Geog]])</f>
        <v>19</v>
      </c>
      <c r="Q78" s="19">
        <f>punkty_rekrutacyjne__6[[#This Row],[Osiagniecia]]+punkty_rekrutacyjne__6[[#This Row],[egzaminy]]+punkty_rekrutacyjne__6[[#This Row],[Kolumna2]]+punkty_rekrutacyjne__6[[#This Row],[Kolumna1]]</f>
        <v>38.799999999999997</v>
      </c>
      <c r="S78" s="11">
        <v>40.6</v>
      </c>
      <c r="T78" s="13">
        <v>4</v>
      </c>
    </row>
    <row r="79" spans="1:20" x14ac:dyDescent="0.25">
      <c r="A79" s="13" t="s">
        <v>134</v>
      </c>
      <c r="B79" s="13" t="s">
        <v>45</v>
      </c>
      <c r="C79" s="14">
        <v>6</v>
      </c>
      <c r="D79" s="15">
        <v>3</v>
      </c>
      <c r="E79" s="16">
        <v>4</v>
      </c>
      <c r="F79" s="16">
        <v>5</v>
      </c>
      <c r="G79" s="16">
        <v>3</v>
      </c>
      <c r="H79" s="16">
        <v>4</v>
      </c>
      <c r="I79" s="17">
        <v>38</v>
      </c>
      <c r="J79" s="17">
        <v>48</v>
      </c>
      <c r="K79" s="17">
        <v>3</v>
      </c>
      <c r="L79" s="17">
        <v>38</v>
      </c>
      <c r="M79" s="17">
        <v>91</v>
      </c>
      <c r="N79" s="18">
        <f>SUM(punkty_rekrutacyjne__6[[#This Row],[GHP]:[GJP]])/10</f>
        <v>21.8</v>
      </c>
      <c r="O79" s="18">
        <f>IF(punkty_rekrutacyjne__6[[#This Row],[Zachowanie]]=6,2,0)</f>
        <v>0</v>
      </c>
      <c r="P79" s="18">
        <f>SUM(punkty_rekrutacyjne__6[[#This Row],[JP]:[Geog]])</f>
        <v>16</v>
      </c>
      <c r="Q79" s="19">
        <f>punkty_rekrutacyjne__6[[#This Row],[Osiagniecia]]+punkty_rekrutacyjne__6[[#This Row],[egzaminy]]+punkty_rekrutacyjne__6[[#This Row],[Kolumna2]]+punkty_rekrutacyjne__6[[#This Row],[Kolumna1]]</f>
        <v>43.8</v>
      </c>
      <c r="S79" s="11">
        <v>40.799999999999997</v>
      </c>
      <c r="T79" s="13">
        <v>1</v>
      </c>
    </row>
    <row r="80" spans="1:20" x14ac:dyDescent="0.25">
      <c r="A80" s="13" t="s">
        <v>135</v>
      </c>
      <c r="B80" s="13" t="s">
        <v>38</v>
      </c>
      <c r="C80" s="14">
        <v>3</v>
      </c>
      <c r="D80" s="15">
        <v>6</v>
      </c>
      <c r="E80" s="16">
        <v>3</v>
      </c>
      <c r="F80" s="16">
        <v>6</v>
      </c>
      <c r="G80" s="16">
        <v>3</v>
      </c>
      <c r="H80" s="16">
        <v>5</v>
      </c>
      <c r="I80" s="17">
        <v>66</v>
      </c>
      <c r="J80" s="17">
        <v>42</v>
      </c>
      <c r="K80" s="17">
        <v>40</v>
      </c>
      <c r="L80" s="17">
        <v>91</v>
      </c>
      <c r="M80" s="17">
        <v>74</v>
      </c>
      <c r="N80" s="18">
        <f>SUM(punkty_rekrutacyjne__6[[#This Row],[GHP]:[GJP]])/10</f>
        <v>31.3</v>
      </c>
      <c r="O80" s="18">
        <f>IF(punkty_rekrutacyjne__6[[#This Row],[Zachowanie]]=6,2,0)</f>
        <v>2</v>
      </c>
      <c r="P80" s="18">
        <f>SUM(punkty_rekrutacyjne__6[[#This Row],[JP]:[Geog]])</f>
        <v>17</v>
      </c>
      <c r="Q80" s="19">
        <f>punkty_rekrutacyjne__6[[#This Row],[Osiagniecia]]+punkty_rekrutacyjne__6[[#This Row],[egzaminy]]+punkty_rekrutacyjne__6[[#This Row],[Kolumna2]]+punkty_rekrutacyjne__6[[#This Row],[Kolumna1]]</f>
        <v>53.3</v>
      </c>
      <c r="S80" s="11">
        <v>40.9</v>
      </c>
      <c r="T80" s="13">
        <v>3</v>
      </c>
    </row>
    <row r="81" spans="1:20" x14ac:dyDescent="0.25">
      <c r="A81" s="13" t="s">
        <v>136</v>
      </c>
      <c r="B81" s="13" t="s">
        <v>137</v>
      </c>
      <c r="C81" s="14">
        <v>7</v>
      </c>
      <c r="D81" s="15">
        <v>4</v>
      </c>
      <c r="E81" s="16">
        <v>2</v>
      </c>
      <c r="F81" s="16">
        <v>4</v>
      </c>
      <c r="G81" s="16">
        <v>6</v>
      </c>
      <c r="H81" s="16">
        <v>5</v>
      </c>
      <c r="I81" s="17">
        <v>28</v>
      </c>
      <c r="J81" s="17">
        <v>1</v>
      </c>
      <c r="K81" s="17">
        <v>36</v>
      </c>
      <c r="L81" s="17">
        <v>63</v>
      </c>
      <c r="M81" s="17">
        <v>49</v>
      </c>
      <c r="N81" s="18">
        <f>SUM(punkty_rekrutacyjne__6[[#This Row],[GHP]:[GJP]])/10</f>
        <v>17.7</v>
      </c>
      <c r="O81" s="18">
        <f>IF(punkty_rekrutacyjne__6[[#This Row],[Zachowanie]]=6,2,0)</f>
        <v>0</v>
      </c>
      <c r="P81" s="18">
        <f>SUM(punkty_rekrutacyjne__6[[#This Row],[JP]:[Geog]])</f>
        <v>17</v>
      </c>
      <c r="Q81" s="19">
        <f>punkty_rekrutacyjne__6[[#This Row],[Osiagniecia]]+punkty_rekrutacyjne__6[[#This Row],[egzaminy]]+punkty_rekrutacyjne__6[[#This Row],[Kolumna2]]+punkty_rekrutacyjne__6[[#This Row],[Kolumna1]]</f>
        <v>41.7</v>
      </c>
      <c r="S81" s="11">
        <v>41</v>
      </c>
      <c r="T81" s="13">
        <v>1</v>
      </c>
    </row>
    <row r="82" spans="1:20" x14ac:dyDescent="0.25">
      <c r="A82" s="13" t="s">
        <v>138</v>
      </c>
      <c r="B82" s="13" t="s">
        <v>139</v>
      </c>
      <c r="C82" s="14">
        <v>0</v>
      </c>
      <c r="D82" s="15">
        <v>6</v>
      </c>
      <c r="E82" s="16">
        <v>5</v>
      </c>
      <c r="F82" s="16">
        <v>6</v>
      </c>
      <c r="G82" s="16">
        <v>5</v>
      </c>
      <c r="H82" s="16">
        <v>6</v>
      </c>
      <c r="I82" s="17">
        <v>12</v>
      </c>
      <c r="J82" s="17">
        <v>20</v>
      </c>
      <c r="K82" s="17">
        <v>10</v>
      </c>
      <c r="L82" s="17">
        <v>73</v>
      </c>
      <c r="M82" s="17">
        <v>68</v>
      </c>
      <c r="N82" s="18">
        <f>SUM(punkty_rekrutacyjne__6[[#This Row],[GHP]:[GJP]])/10</f>
        <v>18.3</v>
      </c>
      <c r="O82" s="18">
        <f>IF(punkty_rekrutacyjne__6[[#This Row],[Zachowanie]]=6,2,0)</f>
        <v>2</v>
      </c>
      <c r="P82" s="18">
        <f>SUM(punkty_rekrutacyjne__6[[#This Row],[JP]:[Geog]])</f>
        <v>22</v>
      </c>
      <c r="Q82" s="19">
        <f>punkty_rekrutacyjne__6[[#This Row],[Osiagniecia]]+punkty_rekrutacyjne__6[[#This Row],[egzaminy]]+punkty_rekrutacyjne__6[[#This Row],[Kolumna2]]+punkty_rekrutacyjne__6[[#This Row],[Kolumna1]]</f>
        <v>42.3</v>
      </c>
      <c r="S82" s="11">
        <v>41.1</v>
      </c>
      <c r="T82" s="13">
        <v>3</v>
      </c>
    </row>
    <row r="83" spans="1:20" x14ac:dyDescent="0.25">
      <c r="A83" s="13" t="s">
        <v>140</v>
      </c>
      <c r="B83" s="13" t="s">
        <v>45</v>
      </c>
      <c r="C83" s="14">
        <v>4</v>
      </c>
      <c r="D83" s="15">
        <v>5</v>
      </c>
      <c r="E83" s="16">
        <v>4</v>
      </c>
      <c r="F83" s="16">
        <v>2</v>
      </c>
      <c r="G83" s="16">
        <v>3</v>
      </c>
      <c r="H83" s="16">
        <v>4</v>
      </c>
      <c r="I83" s="17">
        <v>21</v>
      </c>
      <c r="J83" s="17">
        <v>58</v>
      </c>
      <c r="K83" s="17">
        <v>66</v>
      </c>
      <c r="L83" s="17">
        <v>93</v>
      </c>
      <c r="M83" s="17">
        <v>89</v>
      </c>
      <c r="N83" s="18">
        <f>SUM(punkty_rekrutacyjne__6[[#This Row],[GHP]:[GJP]])/10</f>
        <v>32.700000000000003</v>
      </c>
      <c r="O83" s="18">
        <f>IF(punkty_rekrutacyjne__6[[#This Row],[Zachowanie]]=6,2,0)</f>
        <v>0</v>
      </c>
      <c r="P83" s="18">
        <f>SUM(punkty_rekrutacyjne__6[[#This Row],[JP]:[Geog]])</f>
        <v>13</v>
      </c>
      <c r="Q83" s="19">
        <f>punkty_rekrutacyjne__6[[#This Row],[Osiagniecia]]+punkty_rekrutacyjne__6[[#This Row],[egzaminy]]+punkty_rekrutacyjne__6[[#This Row],[Kolumna2]]+punkty_rekrutacyjne__6[[#This Row],[Kolumna1]]</f>
        <v>49.7</v>
      </c>
      <c r="S83" s="11">
        <v>41.2</v>
      </c>
      <c r="T83" s="13">
        <v>1</v>
      </c>
    </row>
    <row r="84" spans="1:20" x14ac:dyDescent="0.25">
      <c r="A84" s="13" t="s">
        <v>141</v>
      </c>
      <c r="B84" s="13" t="s">
        <v>99</v>
      </c>
      <c r="C84" s="14">
        <v>0</v>
      </c>
      <c r="D84" s="15">
        <v>2</v>
      </c>
      <c r="E84" s="16">
        <v>2</v>
      </c>
      <c r="F84" s="16">
        <v>4</v>
      </c>
      <c r="G84" s="16">
        <v>3</v>
      </c>
      <c r="H84" s="16">
        <v>3</v>
      </c>
      <c r="I84" s="17">
        <v>3</v>
      </c>
      <c r="J84" s="17">
        <v>25</v>
      </c>
      <c r="K84" s="17">
        <v>93</v>
      </c>
      <c r="L84" s="17">
        <v>92</v>
      </c>
      <c r="M84" s="17">
        <v>73</v>
      </c>
      <c r="N84" s="18">
        <f>SUM(punkty_rekrutacyjne__6[[#This Row],[GHP]:[GJP]])/10</f>
        <v>28.6</v>
      </c>
      <c r="O84" s="18">
        <f>IF(punkty_rekrutacyjne__6[[#This Row],[Zachowanie]]=6,2,0)</f>
        <v>0</v>
      </c>
      <c r="P84" s="18">
        <f>SUM(punkty_rekrutacyjne__6[[#This Row],[JP]:[Geog]])</f>
        <v>12</v>
      </c>
      <c r="Q84" s="19">
        <f>punkty_rekrutacyjne__6[[#This Row],[Osiagniecia]]+punkty_rekrutacyjne__6[[#This Row],[egzaminy]]+punkty_rekrutacyjne__6[[#This Row],[Kolumna2]]+punkty_rekrutacyjne__6[[#This Row],[Kolumna1]]</f>
        <v>40.6</v>
      </c>
      <c r="S84" s="11">
        <v>41.3</v>
      </c>
      <c r="T84" s="13">
        <v>2</v>
      </c>
    </row>
    <row r="85" spans="1:20" x14ac:dyDescent="0.25">
      <c r="A85" s="13" t="s">
        <v>142</v>
      </c>
      <c r="B85" s="13" t="s">
        <v>130</v>
      </c>
      <c r="C85" s="14">
        <v>4</v>
      </c>
      <c r="D85" s="15">
        <v>4</v>
      </c>
      <c r="E85" s="16">
        <v>2</v>
      </c>
      <c r="F85" s="16">
        <v>6</v>
      </c>
      <c r="G85" s="16">
        <v>5</v>
      </c>
      <c r="H85" s="16">
        <v>2</v>
      </c>
      <c r="I85" s="17">
        <v>81</v>
      </c>
      <c r="J85" s="17">
        <v>5</v>
      </c>
      <c r="K85" s="17">
        <v>60</v>
      </c>
      <c r="L85" s="17">
        <v>2</v>
      </c>
      <c r="M85" s="17">
        <v>91</v>
      </c>
      <c r="N85" s="18">
        <f>SUM(punkty_rekrutacyjne__6[[#This Row],[GHP]:[GJP]])/10</f>
        <v>23.9</v>
      </c>
      <c r="O85" s="18">
        <f>IF(punkty_rekrutacyjne__6[[#This Row],[Zachowanie]]=6,2,0)</f>
        <v>0</v>
      </c>
      <c r="P85" s="18">
        <f>SUM(punkty_rekrutacyjne__6[[#This Row],[JP]:[Geog]])</f>
        <v>15</v>
      </c>
      <c r="Q85" s="19">
        <f>punkty_rekrutacyjne__6[[#This Row],[Osiagniecia]]+punkty_rekrutacyjne__6[[#This Row],[egzaminy]]+punkty_rekrutacyjne__6[[#This Row],[Kolumna2]]+punkty_rekrutacyjne__6[[#This Row],[Kolumna1]]</f>
        <v>42.9</v>
      </c>
      <c r="S85" s="11">
        <v>41.4</v>
      </c>
      <c r="T85" s="13">
        <v>3</v>
      </c>
    </row>
    <row r="86" spans="1:20" x14ac:dyDescent="0.25">
      <c r="A86" s="13" t="s">
        <v>143</v>
      </c>
      <c r="B86" s="13" t="s">
        <v>70</v>
      </c>
      <c r="C86" s="14">
        <v>1</v>
      </c>
      <c r="D86" s="15">
        <v>4</v>
      </c>
      <c r="E86" s="16">
        <v>6</v>
      </c>
      <c r="F86" s="16">
        <v>4</v>
      </c>
      <c r="G86" s="16">
        <v>3</v>
      </c>
      <c r="H86" s="16">
        <v>6</v>
      </c>
      <c r="I86" s="17">
        <v>100</v>
      </c>
      <c r="J86" s="17">
        <v>100</v>
      </c>
      <c r="K86" s="17">
        <v>100</v>
      </c>
      <c r="L86" s="17">
        <v>36</v>
      </c>
      <c r="M86" s="17">
        <v>10</v>
      </c>
      <c r="N86" s="18">
        <f>SUM(punkty_rekrutacyjne__6[[#This Row],[GHP]:[GJP]])/10</f>
        <v>34.6</v>
      </c>
      <c r="O86" s="18">
        <f>IF(punkty_rekrutacyjne__6[[#This Row],[Zachowanie]]=6,2,0)</f>
        <v>0</v>
      </c>
      <c r="P86" s="18">
        <f>SUM(punkty_rekrutacyjne__6[[#This Row],[JP]:[Geog]])</f>
        <v>19</v>
      </c>
      <c r="Q86" s="19">
        <f>punkty_rekrutacyjne__6[[#This Row],[Osiagniecia]]+punkty_rekrutacyjne__6[[#This Row],[egzaminy]]+punkty_rekrutacyjne__6[[#This Row],[Kolumna2]]+punkty_rekrutacyjne__6[[#This Row],[Kolumna1]]</f>
        <v>54.6</v>
      </c>
      <c r="S86" s="11">
        <v>41.5</v>
      </c>
      <c r="T86" s="13">
        <v>1</v>
      </c>
    </row>
    <row r="87" spans="1:20" x14ac:dyDescent="0.25">
      <c r="A87" s="13" t="s">
        <v>144</v>
      </c>
      <c r="B87" s="13" t="s">
        <v>145</v>
      </c>
      <c r="C87" s="14">
        <v>2</v>
      </c>
      <c r="D87" s="15">
        <v>3</v>
      </c>
      <c r="E87" s="16">
        <v>3</v>
      </c>
      <c r="F87" s="16">
        <v>5</v>
      </c>
      <c r="G87" s="16">
        <v>6</v>
      </c>
      <c r="H87" s="16">
        <v>6</v>
      </c>
      <c r="I87" s="17">
        <v>32</v>
      </c>
      <c r="J87" s="17">
        <v>27</v>
      </c>
      <c r="K87" s="17">
        <v>15</v>
      </c>
      <c r="L87" s="17">
        <v>59</v>
      </c>
      <c r="M87" s="17">
        <v>26</v>
      </c>
      <c r="N87" s="18">
        <f>SUM(punkty_rekrutacyjne__6[[#This Row],[GHP]:[GJP]])/10</f>
        <v>15.9</v>
      </c>
      <c r="O87" s="18">
        <f>IF(punkty_rekrutacyjne__6[[#This Row],[Zachowanie]]=6,2,0)</f>
        <v>0</v>
      </c>
      <c r="P87" s="18">
        <f>SUM(punkty_rekrutacyjne__6[[#This Row],[JP]:[Geog]])</f>
        <v>20</v>
      </c>
      <c r="Q87" s="19">
        <f>punkty_rekrutacyjne__6[[#This Row],[Osiagniecia]]+punkty_rekrutacyjne__6[[#This Row],[egzaminy]]+punkty_rekrutacyjne__6[[#This Row],[Kolumna2]]+punkty_rekrutacyjne__6[[#This Row],[Kolumna1]]</f>
        <v>37.9</v>
      </c>
      <c r="S87" s="11">
        <v>41.6</v>
      </c>
      <c r="T87" s="13">
        <v>4</v>
      </c>
    </row>
    <row r="88" spans="1:20" x14ac:dyDescent="0.25">
      <c r="A88" s="13" t="s">
        <v>146</v>
      </c>
      <c r="B88" s="13" t="s">
        <v>147</v>
      </c>
      <c r="C88" s="14">
        <v>3</v>
      </c>
      <c r="D88" s="15">
        <v>5</v>
      </c>
      <c r="E88" s="16">
        <v>2</v>
      </c>
      <c r="F88" s="16">
        <v>6</v>
      </c>
      <c r="G88" s="16">
        <v>3</v>
      </c>
      <c r="H88" s="16">
        <v>3</v>
      </c>
      <c r="I88" s="17">
        <v>95</v>
      </c>
      <c r="J88" s="17">
        <v>15</v>
      </c>
      <c r="K88" s="17">
        <v>44</v>
      </c>
      <c r="L88" s="17">
        <v>29</v>
      </c>
      <c r="M88" s="17">
        <v>14</v>
      </c>
      <c r="N88" s="18">
        <f>SUM(punkty_rekrutacyjne__6[[#This Row],[GHP]:[GJP]])/10</f>
        <v>19.7</v>
      </c>
      <c r="O88" s="18">
        <f>IF(punkty_rekrutacyjne__6[[#This Row],[Zachowanie]]=6,2,0)</f>
        <v>0</v>
      </c>
      <c r="P88" s="18">
        <f>SUM(punkty_rekrutacyjne__6[[#This Row],[JP]:[Geog]])</f>
        <v>14</v>
      </c>
      <c r="Q88" s="19">
        <f>punkty_rekrutacyjne__6[[#This Row],[Osiagniecia]]+punkty_rekrutacyjne__6[[#This Row],[egzaminy]]+punkty_rekrutacyjne__6[[#This Row],[Kolumna2]]+punkty_rekrutacyjne__6[[#This Row],[Kolumna1]]</f>
        <v>36.700000000000003</v>
      </c>
      <c r="S88" s="11">
        <v>41.7</v>
      </c>
      <c r="T88" s="13">
        <v>2</v>
      </c>
    </row>
    <row r="89" spans="1:20" x14ac:dyDescent="0.25">
      <c r="A89" s="13" t="s">
        <v>148</v>
      </c>
      <c r="B89" s="13" t="s">
        <v>28</v>
      </c>
      <c r="C89" s="14">
        <v>2</v>
      </c>
      <c r="D89" s="15">
        <v>4</v>
      </c>
      <c r="E89" s="16">
        <v>2</v>
      </c>
      <c r="F89" s="16">
        <v>6</v>
      </c>
      <c r="G89" s="16">
        <v>4</v>
      </c>
      <c r="H89" s="16">
        <v>4</v>
      </c>
      <c r="I89" s="17">
        <v>84</v>
      </c>
      <c r="J89" s="17">
        <v>95</v>
      </c>
      <c r="K89" s="17">
        <v>31</v>
      </c>
      <c r="L89" s="17">
        <v>8</v>
      </c>
      <c r="M89" s="17">
        <v>54</v>
      </c>
      <c r="N89" s="18">
        <f>SUM(punkty_rekrutacyjne__6[[#This Row],[GHP]:[GJP]])/10</f>
        <v>27.2</v>
      </c>
      <c r="O89" s="18">
        <f>IF(punkty_rekrutacyjne__6[[#This Row],[Zachowanie]]=6,2,0)</f>
        <v>0</v>
      </c>
      <c r="P89" s="18">
        <f>SUM(punkty_rekrutacyjne__6[[#This Row],[JP]:[Geog]])</f>
        <v>16</v>
      </c>
      <c r="Q89" s="19">
        <f>punkty_rekrutacyjne__6[[#This Row],[Osiagniecia]]+punkty_rekrutacyjne__6[[#This Row],[egzaminy]]+punkty_rekrutacyjne__6[[#This Row],[Kolumna2]]+punkty_rekrutacyjne__6[[#This Row],[Kolumna1]]</f>
        <v>45.2</v>
      </c>
      <c r="S89" s="11">
        <v>42</v>
      </c>
      <c r="T89" s="13">
        <v>4</v>
      </c>
    </row>
    <row r="90" spans="1:20" x14ac:dyDescent="0.25">
      <c r="A90" s="13" t="s">
        <v>149</v>
      </c>
      <c r="B90" s="13" t="s">
        <v>150</v>
      </c>
      <c r="C90" s="14">
        <v>5</v>
      </c>
      <c r="D90" s="15">
        <v>2</v>
      </c>
      <c r="E90" s="16">
        <v>3</v>
      </c>
      <c r="F90" s="16">
        <v>4</v>
      </c>
      <c r="G90" s="16">
        <v>3</v>
      </c>
      <c r="H90" s="16">
        <v>6</v>
      </c>
      <c r="I90" s="17">
        <v>30</v>
      </c>
      <c r="J90" s="17">
        <v>24</v>
      </c>
      <c r="K90" s="17">
        <v>66</v>
      </c>
      <c r="L90" s="17">
        <v>41</v>
      </c>
      <c r="M90" s="17">
        <v>82</v>
      </c>
      <c r="N90" s="18">
        <f>SUM(punkty_rekrutacyjne__6[[#This Row],[GHP]:[GJP]])/10</f>
        <v>24.3</v>
      </c>
      <c r="O90" s="18">
        <f>IF(punkty_rekrutacyjne__6[[#This Row],[Zachowanie]]=6,2,0)</f>
        <v>0</v>
      </c>
      <c r="P90" s="18">
        <f>SUM(punkty_rekrutacyjne__6[[#This Row],[JP]:[Geog]])</f>
        <v>16</v>
      </c>
      <c r="Q90" s="19">
        <f>punkty_rekrutacyjne__6[[#This Row],[Osiagniecia]]+punkty_rekrutacyjne__6[[#This Row],[egzaminy]]+punkty_rekrutacyjne__6[[#This Row],[Kolumna2]]+punkty_rekrutacyjne__6[[#This Row],[Kolumna1]]</f>
        <v>45.3</v>
      </c>
      <c r="S90" s="11">
        <v>42.2</v>
      </c>
      <c r="T90" s="13">
        <v>4</v>
      </c>
    </row>
    <row r="91" spans="1:20" x14ac:dyDescent="0.25">
      <c r="A91" s="13" t="s">
        <v>151</v>
      </c>
      <c r="B91" s="13" t="s">
        <v>70</v>
      </c>
      <c r="C91" s="14">
        <v>1</v>
      </c>
      <c r="D91" s="15">
        <v>3</v>
      </c>
      <c r="E91" s="16">
        <v>6</v>
      </c>
      <c r="F91" s="16">
        <v>4</v>
      </c>
      <c r="G91" s="16">
        <v>6</v>
      </c>
      <c r="H91" s="16">
        <v>2</v>
      </c>
      <c r="I91" s="17">
        <v>30</v>
      </c>
      <c r="J91" s="17">
        <v>35</v>
      </c>
      <c r="K91" s="17">
        <v>100</v>
      </c>
      <c r="L91" s="17">
        <v>100</v>
      </c>
      <c r="M91" s="17">
        <v>100</v>
      </c>
      <c r="N91" s="18">
        <f>SUM(punkty_rekrutacyjne__6[[#This Row],[GHP]:[GJP]])/10</f>
        <v>36.5</v>
      </c>
      <c r="O91" s="18">
        <f>IF(punkty_rekrutacyjne__6[[#This Row],[Zachowanie]]=6,2,0)</f>
        <v>0</v>
      </c>
      <c r="P91" s="18">
        <f>SUM(punkty_rekrutacyjne__6[[#This Row],[JP]:[Geog]])</f>
        <v>18</v>
      </c>
      <c r="Q91" s="19">
        <f>punkty_rekrutacyjne__6[[#This Row],[Osiagniecia]]+punkty_rekrutacyjne__6[[#This Row],[egzaminy]]+punkty_rekrutacyjne__6[[#This Row],[Kolumna2]]+punkty_rekrutacyjne__6[[#This Row],[Kolumna1]]</f>
        <v>55.5</v>
      </c>
      <c r="S91" s="11">
        <v>42.3</v>
      </c>
      <c r="T91" s="13">
        <v>2</v>
      </c>
    </row>
    <row r="92" spans="1:20" x14ac:dyDescent="0.25">
      <c r="A92" s="13" t="s">
        <v>152</v>
      </c>
      <c r="B92" s="13" t="s">
        <v>153</v>
      </c>
      <c r="C92" s="14">
        <v>1</v>
      </c>
      <c r="D92" s="15">
        <v>5</v>
      </c>
      <c r="E92" s="16">
        <v>4</v>
      </c>
      <c r="F92" s="16">
        <v>2</v>
      </c>
      <c r="G92" s="16">
        <v>5</v>
      </c>
      <c r="H92" s="16">
        <v>6</v>
      </c>
      <c r="I92" s="17">
        <v>54</v>
      </c>
      <c r="J92" s="17">
        <v>50</v>
      </c>
      <c r="K92" s="17">
        <v>9</v>
      </c>
      <c r="L92" s="17">
        <v>59</v>
      </c>
      <c r="M92" s="17">
        <v>54</v>
      </c>
      <c r="N92" s="18">
        <f>SUM(punkty_rekrutacyjne__6[[#This Row],[GHP]:[GJP]])/10</f>
        <v>22.6</v>
      </c>
      <c r="O92" s="18">
        <f>IF(punkty_rekrutacyjne__6[[#This Row],[Zachowanie]]=6,2,0)</f>
        <v>0</v>
      </c>
      <c r="P92" s="18">
        <f>SUM(punkty_rekrutacyjne__6[[#This Row],[JP]:[Geog]])</f>
        <v>17</v>
      </c>
      <c r="Q92" s="19">
        <f>punkty_rekrutacyjne__6[[#This Row],[Osiagniecia]]+punkty_rekrutacyjne__6[[#This Row],[egzaminy]]+punkty_rekrutacyjne__6[[#This Row],[Kolumna2]]+punkty_rekrutacyjne__6[[#This Row],[Kolumna1]]</f>
        <v>40.6</v>
      </c>
      <c r="S92" s="11">
        <v>42.4</v>
      </c>
      <c r="T92" s="13">
        <v>5</v>
      </c>
    </row>
    <row r="93" spans="1:20" x14ac:dyDescent="0.25">
      <c r="A93" s="13" t="s">
        <v>154</v>
      </c>
      <c r="B93" s="13" t="s">
        <v>155</v>
      </c>
      <c r="C93" s="14">
        <v>6</v>
      </c>
      <c r="D93" s="15">
        <v>2</v>
      </c>
      <c r="E93" s="16">
        <v>3</v>
      </c>
      <c r="F93" s="16">
        <v>5</v>
      </c>
      <c r="G93" s="16">
        <v>4</v>
      </c>
      <c r="H93" s="16">
        <v>4</v>
      </c>
      <c r="I93" s="17">
        <v>50</v>
      </c>
      <c r="J93" s="17">
        <v>30</v>
      </c>
      <c r="K93" s="17">
        <v>14</v>
      </c>
      <c r="L93" s="17">
        <v>20</v>
      </c>
      <c r="M93" s="17">
        <v>88</v>
      </c>
      <c r="N93" s="18">
        <f>SUM(punkty_rekrutacyjne__6[[#This Row],[GHP]:[GJP]])/10</f>
        <v>20.2</v>
      </c>
      <c r="O93" s="18">
        <f>IF(punkty_rekrutacyjne__6[[#This Row],[Zachowanie]]=6,2,0)</f>
        <v>0</v>
      </c>
      <c r="P93" s="18">
        <f>SUM(punkty_rekrutacyjne__6[[#This Row],[JP]:[Geog]])</f>
        <v>16</v>
      </c>
      <c r="Q93" s="19">
        <f>punkty_rekrutacyjne__6[[#This Row],[Osiagniecia]]+punkty_rekrutacyjne__6[[#This Row],[egzaminy]]+punkty_rekrutacyjne__6[[#This Row],[Kolumna2]]+punkty_rekrutacyjne__6[[#This Row],[Kolumna1]]</f>
        <v>42.2</v>
      </c>
      <c r="S93" s="11">
        <v>42.5</v>
      </c>
      <c r="T93" s="13">
        <v>2</v>
      </c>
    </row>
    <row r="94" spans="1:20" x14ac:dyDescent="0.25">
      <c r="A94" s="13" t="s">
        <v>156</v>
      </c>
      <c r="B94" s="13" t="s">
        <v>157</v>
      </c>
      <c r="C94" s="14">
        <v>6</v>
      </c>
      <c r="D94" s="15">
        <v>3</v>
      </c>
      <c r="E94" s="16">
        <v>6</v>
      </c>
      <c r="F94" s="16">
        <v>5</v>
      </c>
      <c r="G94" s="16">
        <v>4</v>
      </c>
      <c r="H94" s="16">
        <v>5</v>
      </c>
      <c r="I94" s="17">
        <v>62</v>
      </c>
      <c r="J94" s="17">
        <v>47</v>
      </c>
      <c r="K94" s="17">
        <v>19</v>
      </c>
      <c r="L94" s="17">
        <v>10</v>
      </c>
      <c r="M94" s="17">
        <v>40</v>
      </c>
      <c r="N94" s="18">
        <f>SUM(punkty_rekrutacyjne__6[[#This Row],[GHP]:[GJP]])/10</f>
        <v>17.8</v>
      </c>
      <c r="O94" s="18">
        <f>IF(punkty_rekrutacyjne__6[[#This Row],[Zachowanie]]=6,2,0)</f>
        <v>0</v>
      </c>
      <c r="P94" s="18">
        <f>SUM(punkty_rekrutacyjne__6[[#This Row],[JP]:[Geog]])</f>
        <v>20</v>
      </c>
      <c r="Q94" s="19">
        <f>punkty_rekrutacyjne__6[[#This Row],[Osiagniecia]]+punkty_rekrutacyjne__6[[#This Row],[egzaminy]]+punkty_rekrutacyjne__6[[#This Row],[Kolumna2]]+punkty_rekrutacyjne__6[[#This Row],[Kolumna1]]</f>
        <v>43.8</v>
      </c>
      <c r="S94" s="11">
        <v>42.6</v>
      </c>
      <c r="T94" s="13">
        <v>4</v>
      </c>
    </row>
    <row r="95" spans="1:20" x14ac:dyDescent="0.25">
      <c r="A95" s="13" t="s">
        <v>158</v>
      </c>
      <c r="B95" s="13" t="s">
        <v>159</v>
      </c>
      <c r="C95" s="14">
        <v>0</v>
      </c>
      <c r="D95" s="15">
        <v>3</v>
      </c>
      <c r="E95" s="16">
        <v>6</v>
      </c>
      <c r="F95" s="16">
        <v>3</v>
      </c>
      <c r="G95" s="16">
        <v>5</v>
      </c>
      <c r="H95" s="16">
        <v>6</v>
      </c>
      <c r="I95" s="17">
        <v>12</v>
      </c>
      <c r="J95" s="17">
        <v>60</v>
      </c>
      <c r="K95" s="17">
        <v>63</v>
      </c>
      <c r="L95" s="17">
        <v>37</v>
      </c>
      <c r="M95" s="17">
        <v>71</v>
      </c>
      <c r="N95" s="18">
        <f>SUM(punkty_rekrutacyjne__6[[#This Row],[GHP]:[GJP]])/10</f>
        <v>24.3</v>
      </c>
      <c r="O95" s="18">
        <f>IF(punkty_rekrutacyjne__6[[#This Row],[Zachowanie]]=6,2,0)</f>
        <v>0</v>
      </c>
      <c r="P95" s="18">
        <f>SUM(punkty_rekrutacyjne__6[[#This Row],[JP]:[Geog]])</f>
        <v>20</v>
      </c>
      <c r="Q95" s="19">
        <f>punkty_rekrutacyjne__6[[#This Row],[Osiagniecia]]+punkty_rekrutacyjne__6[[#This Row],[egzaminy]]+punkty_rekrutacyjne__6[[#This Row],[Kolumna2]]+punkty_rekrutacyjne__6[[#This Row],[Kolumna1]]</f>
        <v>44.3</v>
      </c>
      <c r="S95" s="11">
        <v>42.8</v>
      </c>
      <c r="T95" s="13">
        <v>2</v>
      </c>
    </row>
    <row r="96" spans="1:20" x14ac:dyDescent="0.25">
      <c r="A96" s="13" t="s">
        <v>160</v>
      </c>
      <c r="B96" s="13" t="s">
        <v>161</v>
      </c>
      <c r="C96" s="14">
        <v>2</v>
      </c>
      <c r="D96" s="15">
        <v>3</v>
      </c>
      <c r="E96" s="16">
        <v>2</v>
      </c>
      <c r="F96" s="16">
        <v>2</v>
      </c>
      <c r="G96" s="16">
        <v>3</v>
      </c>
      <c r="H96" s="16">
        <v>2</v>
      </c>
      <c r="I96" s="17">
        <v>56</v>
      </c>
      <c r="J96" s="17">
        <v>63</v>
      </c>
      <c r="K96" s="17">
        <v>26</v>
      </c>
      <c r="L96" s="17">
        <v>92</v>
      </c>
      <c r="M96" s="17">
        <v>13</v>
      </c>
      <c r="N96" s="18">
        <f>SUM(punkty_rekrutacyjne__6[[#This Row],[GHP]:[GJP]])/10</f>
        <v>25</v>
      </c>
      <c r="O96" s="18">
        <f>IF(punkty_rekrutacyjne__6[[#This Row],[Zachowanie]]=6,2,0)</f>
        <v>0</v>
      </c>
      <c r="P96" s="18">
        <f>SUM(punkty_rekrutacyjne__6[[#This Row],[JP]:[Geog]])</f>
        <v>9</v>
      </c>
      <c r="Q96" s="19">
        <f>punkty_rekrutacyjne__6[[#This Row],[Osiagniecia]]+punkty_rekrutacyjne__6[[#This Row],[egzaminy]]+punkty_rekrutacyjne__6[[#This Row],[Kolumna2]]+punkty_rekrutacyjne__6[[#This Row],[Kolumna1]]</f>
        <v>36</v>
      </c>
      <c r="S96" s="11">
        <v>42.9</v>
      </c>
      <c r="T96" s="13">
        <v>1</v>
      </c>
    </row>
    <row r="97" spans="1:20" x14ac:dyDescent="0.25">
      <c r="A97" s="13" t="s">
        <v>162</v>
      </c>
      <c r="B97" s="13" t="s">
        <v>30</v>
      </c>
      <c r="C97" s="14">
        <v>5</v>
      </c>
      <c r="D97" s="15">
        <v>5</v>
      </c>
      <c r="E97" s="16">
        <v>6</v>
      </c>
      <c r="F97" s="16">
        <v>6</v>
      </c>
      <c r="G97" s="16">
        <v>5</v>
      </c>
      <c r="H97" s="16">
        <v>6</v>
      </c>
      <c r="I97" s="17">
        <v>45</v>
      </c>
      <c r="J97" s="17">
        <v>97</v>
      </c>
      <c r="K97" s="17">
        <v>5</v>
      </c>
      <c r="L97" s="17">
        <v>73</v>
      </c>
      <c r="M97" s="17">
        <v>12</v>
      </c>
      <c r="N97" s="18">
        <f>SUM(punkty_rekrutacyjne__6[[#This Row],[GHP]:[GJP]])/10</f>
        <v>23.2</v>
      </c>
      <c r="O97" s="18">
        <f>IF(punkty_rekrutacyjne__6[[#This Row],[Zachowanie]]=6,2,0)</f>
        <v>0</v>
      </c>
      <c r="P97" s="18">
        <f>SUM(punkty_rekrutacyjne__6[[#This Row],[JP]:[Geog]])</f>
        <v>23</v>
      </c>
      <c r="Q97" s="19">
        <f>punkty_rekrutacyjne__6[[#This Row],[Osiagniecia]]+punkty_rekrutacyjne__6[[#This Row],[egzaminy]]+punkty_rekrutacyjne__6[[#This Row],[Kolumna2]]+punkty_rekrutacyjne__6[[#This Row],[Kolumna1]]</f>
        <v>51.2</v>
      </c>
      <c r="S97" s="11">
        <v>43</v>
      </c>
      <c r="T97" s="13">
        <v>1</v>
      </c>
    </row>
    <row r="98" spans="1:20" x14ac:dyDescent="0.25">
      <c r="A98" s="13" t="s">
        <v>163</v>
      </c>
      <c r="B98" s="13" t="s">
        <v>164</v>
      </c>
      <c r="C98" s="14">
        <v>2</v>
      </c>
      <c r="D98" s="15">
        <v>4</v>
      </c>
      <c r="E98" s="16">
        <v>5</v>
      </c>
      <c r="F98" s="16">
        <v>2</v>
      </c>
      <c r="G98" s="16">
        <v>4</v>
      </c>
      <c r="H98" s="16">
        <v>6</v>
      </c>
      <c r="I98" s="17">
        <v>96</v>
      </c>
      <c r="J98" s="17">
        <v>60</v>
      </c>
      <c r="K98" s="17">
        <v>4</v>
      </c>
      <c r="L98" s="17">
        <v>45</v>
      </c>
      <c r="M98" s="17">
        <v>21</v>
      </c>
      <c r="N98" s="18">
        <f>SUM(punkty_rekrutacyjne__6[[#This Row],[GHP]:[GJP]])/10</f>
        <v>22.6</v>
      </c>
      <c r="O98" s="18">
        <f>IF(punkty_rekrutacyjne__6[[#This Row],[Zachowanie]]=6,2,0)</f>
        <v>0</v>
      </c>
      <c r="P98" s="18">
        <f>SUM(punkty_rekrutacyjne__6[[#This Row],[JP]:[Geog]])</f>
        <v>17</v>
      </c>
      <c r="Q98" s="19">
        <f>punkty_rekrutacyjne__6[[#This Row],[Osiagniecia]]+punkty_rekrutacyjne__6[[#This Row],[egzaminy]]+punkty_rekrutacyjne__6[[#This Row],[Kolumna2]]+punkty_rekrutacyjne__6[[#This Row],[Kolumna1]]</f>
        <v>41.6</v>
      </c>
      <c r="S98" s="11">
        <v>43.1</v>
      </c>
      <c r="T98" s="13">
        <v>2</v>
      </c>
    </row>
    <row r="99" spans="1:20" x14ac:dyDescent="0.25">
      <c r="A99" s="13" t="s">
        <v>165</v>
      </c>
      <c r="B99" s="13" t="s">
        <v>166</v>
      </c>
      <c r="C99" s="14">
        <v>7</v>
      </c>
      <c r="D99" s="15">
        <v>3</v>
      </c>
      <c r="E99" s="16">
        <v>3</v>
      </c>
      <c r="F99" s="16">
        <v>6</v>
      </c>
      <c r="G99" s="16">
        <v>5</v>
      </c>
      <c r="H99" s="16">
        <v>5</v>
      </c>
      <c r="I99" s="17">
        <v>57</v>
      </c>
      <c r="J99" s="17">
        <v>31</v>
      </c>
      <c r="K99" s="17">
        <v>22</v>
      </c>
      <c r="L99" s="17">
        <v>59</v>
      </c>
      <c r="M99" s="17">
        <v>61</v>
      </c>
      <c r="N99" s="18">
        <f>SUM(punkty_rekrutacyjne__6[[#This Row],[GHP]:[GJP]])/10</f>
        <v>23</v>
      </c>
      <c r="O99" s="18">
        <f>IF(punkty_rekrutacyjne__6[[#This Row],[Zachowanie]]=6,2,0)</f>
        <v>0</v>
      </c>
      <c r="P99" s="18">
        <f>SUM(punkty_rekrutacyjne__6[[#This Row],[JP]:[Geog]])</f>
        <v>19</v>
      </c>
      <c r="Q99" s="19">
        <f>punkty_rekrutacyjne__6[[#This Row],[Osiagniecia]]+punkty_rekrutacyjne__6[[#This Row],[egzaminy]]+punkty_rekrutacyjne__6[[#This Row],[Kolumna2]]+punkty_rekrutacyjne__6[[#This Row],[Kolumna1]]</f>
        <v>49</v>
      </c>
      <c r="S99" s="11">
        <v>43.2</v>
      </c>
      <c r="T99" s="13">
        <v>5</v>
      </c>
    </row>
    <row r="100" spans="1:20" x14ac:dyDescent="0.25">
      <c r="A100" s="13" t="s">
        <v>167</v>
      </c>
      <c r="B100" s="13" t="s">
        <v>18</v>
      </c>
      <c r="C100" s="14">
        <v>5</v>
      </c>
      <c r="D100" s="15">
        <v>6</v>
      </c>
      <c r="E100" s="16">
        <v>4</v>
      </c>
      <c r="F100" s="16">
        <v>2</v>
      </c>
      <c r="G100" s="16">
        <v>5</v>
      </c>
      <c r="H100" s="16">
        <v>5</v>
      </c>
      <c r="I100" s="17">
        <v>18</v>
      </c>
      <c r="J100" s="17">
        <v>86</v>
      </c>
      <c r="K100" s="17">
        <v>25</v>
      </c>
      <c r="L100" s="17">
        <v>29</v>
      </c>
      <c r="M100" s="17">
        <v>9</v>
      </c>
      <c r="N100" s="18">
        <f>SUM(punkty_rekrutacyjne__6[[#This Row],[GHP]:[GJP]])/10</f>
        <v>16.7</v>
      </c>
      <c r="O100" s="18">
        <f>IF(punkty_rekrutacyjne__6[[#This Row],[Zachowanie]]=6,2,0)</f>
        <v>2</v>
      </c>
      <c r="P100" s="18">
        <f>SUM(punkty_rekrutacyjne__6[[#This Row],[JP]:[Geog]])</f>
        <v>16</v>
      </c>
      <c r="Q100" s="19">
        <f>punkty_rekrutacyjne__6[[#This Row],[Osiagniecia]]+punkty_rekrutacyjne__6[[#This Row],[egzaminy]]+punkty_rekrutacyjne__6[[#This Row],[Kolumna2]]+punkty_rekrutacyjne__6[[#This Row],[Kolumna1]]</f>
        <v>39.700000000000003</v>
      </c>
      <c r="S100" s="11">
        <v>43.4</v>
      </c>
      <c r="T100" s="13">
        <v>1</v>
      </c>
    </row>
    <row r="101" spans="1:20" x14ac:dyDescent="0.25">
      <c r="A101" s="13" t="s">
        <v>168</v>
      </c>
      <c r="B101" s="13" t="s">
        <v>169</v>
      </c>
      <c r="C101" s="14">
        <v>5</v>
      </c>
      <c r="D101" s="15">
        <v>4</v>
      </c>
      <c r="E101" s="16">
        <v>6</v>
      </c>
      <c r="F101" s="16">
        <v>2</v>
      </c>
      <c r="G101" s="16">
        <v>5</v>
      </c>
      <c r="H101" s="16">
        <v>4</v>
      </c>
      <c r="I101" s="17">
        <v>93</v>
      </c>
      <c r="J101" s="17">
        <v>47</v>
      </c>
      <c r="K101" s="17">
        <v>47</v>
      </c>
      <c r="L101" s="17">
        <v>34</v>
      </c>
      <c r="M101" s="17">
        <v>39</v>
      </c>
      <c r="N101" s="18">
        <f>SUM(punkty_rekrutacyjne__6[[#This Row],[GHP]:[GJP]])/10</f>
        <v>26</v>
      </c>
      <c r="O101" s="18">
        <f>IF(punkty_rekrutacyjne__6[[#This Row],[Zachowanie]]=6,2,0)</f>
        <v>0</v>
      </c>
      <c r="P101" s="18">
        <f>SUM(punkty_rekrutacyjne__6[[#This Row],[JP]:[Geog]])</f>
        <v>17</v>
      </c>
      <c r="Q101" s="19">
        <f>punkty_rekrutacyjne__6[[#This Row],[Osiagniecia]]+punkty_rekrutacyjne__6[[#This Row],[egzaminy]]+punkty_rekrutacyjne__6[[#This Row],[Kolumna2]]+punkty_rekrutacyjne__6[[#This Row],[Kolumna1]]</f>
        <v>48</v>
      </c>
      <c r="S101" s="11">
        <v>43.5</v>
      </c>
      <c r="T101" s="13">
        <v>1</v>
      </c>
    </row>
    <row r="102" spans="1:20" x14ac:dyDescent="0.25">
      <c r="A102" s="13" t="s">
        <v>170</v>
      </c>
      <c r="B102" s="13" t="s">
        <v>171</v>
      </c>
      <c r="C102" s="14">
        <v>3</v>
      </c>
      <c r="D102" s="15">
        <v>6</v>
      </c>
      <c r="E102" s="16">
        <v>2</v>
      </c>
      <c r="F102" s="16">
        <v>3</v>
      </c>
      <c r="G102" s="16">
        <v>2</v>
      </c>
      <c r="H102" s="16">
        <v>6</v>
      </c>
      <c r="I102" s="17">
        <v>89</v>
      </c>
      <c r="J102" s="17">
        <v>30</v>
      </c>
      <c r="K102" s="17">
        <v>43</v>
      </c>
      <c r="L102" s="17">
        <v>25</v>
      </c>
      <c r="M102" s="17">
        <v>1</v>
      </c>
      <c r="N102" s="18">
        <f>SUM(punkty_rekrutacyjne__6[[#This Row],[GHP]:[GJP]])/10</f>
        <v>18.8</v>
      </c>
      <c r="O102" s="18">
        <f>IF(punkty_rekrutacyjne__6[[#This Row],[Zachowanie]]=6,2,0)</f>
        <v>2</v>
      </c>
      <c r="P102" s="18">
        <f>SUM(punkty_rekrutacyjne__6[[#This Row],[JP]:[Geog]])</f>
        <v>13</v>
      </c>
      <c r="Q102" s="19">
        <f>punkty_rekrutacyjne__6[[#This Row],[Osiagniecia]]+punkty_rekrutacyjne__6[[#This Row],[egzaminy]]+punkty_rekrutacyjne__6[[#This Row],[Kolumna2]]+punkty_rekrutacyjne__6[[#This Row],[Kolumna1]]</f>
        <v>36.799999999999997</v>
      </c>
      <c r="S102" s="11">
        <v>43.6</v>
      </c>
      <c r="T102" s="13">
        <v>2</v>
      </c>
    </row>
    <row r="103" spans="1:20" x14ac:dyDescent="0.25">
      <c r="A103" s="13" t="s">
        <v>172</v>
      </c>
      <c r="B103" s="13" t="s">
        <v>130</v>
      </c>
      <c r="C103" s="14">
        <v>6</v>
      </c>
      <c r="D103" s="15">
        <v>2</v>
      </c>
      <c r="E103" s="16">
        <v>3</v>
      </c>
      <c r="F103" s="16">
        <v>2</v>
      </c>
      <c r="G103" s="16">
        <v>3</v>
      </c>
      <c r="H103" s="16">
        <v>6</v>
      </c>
      <c r="I103" s="17">
        <v>67</v>
      </c>
      <c r="J103" s="17">
        <v>74</v>
      </c>
      <c r="K103" s="17">
        <v>49</v>
      </c>
      <c r="L103" s="17">
        <v>43</v>
      </c>
      <c r="M103" s="17">
        <v>52</v>
      </c>
      <c r="N103" s="18">
        <f>SUM(punkty_rekrutacyjne__6[[#This Row],[GHP]:[GJP]])/10</f>
        <v>28.5</v>
      </c>
      <c r="O103" s="18">
        <f>IF(punkty_rekrutacyjne__6[[#This Row],[Zachowanie]]=6,2,0)</f>
        <v>0</v>
      </c>
      <c r="P103" s="18">
        <f>SUM(punkty_rekrutacyjne__6[[#This Row],[JP]:[Geog]])</f>
        <v>14</v>
      </c>
      <c r="Q103" s="19">
        <f>punkty_rekrutacyjne__6[[#This Row],[Osiagniecia]]+punkty_rekrutacyjne__6[[#This Row],[egzaminy]]+punkty_rekrutacyjne__6[[#This Row],[Kolumna2]]+punkty_rekrutacyjne__6[[#This Row],[Kolumna1]]</f>
        <v>48.5</v>
      </c>
      <c r="S103" s="11">
        <v>43.7</v>
      </c>
      <c r="T103" s="13">
        <v>1</v>
      </c>
    </row>
    <row r="104" spans="1:20" x14ac:dyDescent="0.25">
      <c r="A104" s="13" t="s">
        <v>173</v>
      </c>
      <c r="B104" s="13" t="s">
        <v>174</v>
      </c>
      <c r="C104" s="14">
        <v>8</v>
      </c>
      <c r="D104" s="15">
        <v>3</v>
      </c>
      <c r="E104" s="16">
        <v>2</v>
      </c>
      <c r="F104" s="16">
        <v>6</v>
      </c>
      <c r="G104" s="16">
        <v>5</v>
      </c>
      <c r="H104" s="16">
        <v>3</v>
      </c>
      <c r="I104" s="17">
        <v>41</v>
      </c>
      <c r="J104" s="17">
        <v>29</v>
      </c>
      <c r="K104" s="17">
        <v>52</v>
      </c>
      <c r="L104" s="17">
        <v>81</v>
      </c>
      <c r="M104" s="17">
        <v>26</v>
      </c>
      <c r="N104" s="18">
        <f>SUM(punkty_rekrutacyjne__6[[#This Row],[GHP]:[GJP]])/10</f>
        <v>22.9</v>
      </c>
      <c r="O104" s="18">
        <f>IF(punkty_rekrutacyjne__6[[#This Row],[Zachowanie]]=6,2,0)</f>
        <v>0</v>
      </c>
      <c r="P104" s="18">
        <f>SUM(punkty_rekrutacyjne__6[[#This Row],[JP]:[Geog]])</f>
        <v>16</v>
      </c>
      <c r="Q104" s="19">
        <f>punkty_rekrutacyjne__6[[#This Row],[Osiagniecia]]+punkty_rekrutacyjne__6[[#This Row],[egzaminy]]+punkty_rekrutacyjne__6[[#This Row],[Kolumna2]]+punkty_rekrutacyjne__6[[#This Row],[Kolumna1]]</f>
        <v>46.9</v>
      </c>
      <c r="S104" s="11">
        <v>43.8</v>
      </c>
      <c r="T104" s="13">
        <v>4</v>
      </c>
    </row>
    <row r="105" spans="1:20" x14ac:dyDescent="0.25">
      <c r="A105" s="13" t="s">
        <v>175</v>
      </c>
      <c r="B105" s="13" t="s">
        <v>45</v>
      </c>
      <c r="C105" s="14">
        <v>8</v>
      </c>
      <c r="D105" s="15">
        <v>2</v>
      </c>
      <c r="E105" s="16">
        <v>4</v>
      </c>
      <c r="F105" s="16">
        <v>3</v>
      </c>
      <c r="G105" s="16">
        <v>5</v>
      </c>
      <c r="H105" s="16">
        <v>4</v>
      </c>
      <c r="I105" s="17">
        <v>32</v>
      </c>
      <c r="J105" s="17">
        <v>83</v>
      </c>
      <c r="K105" s="17">
        <v>14</v>
      </c>
      <c r="L105" s="17">
        <v>77</v>
      </c>
      <c r="M105" s="17">
        <v>71</v>
      </c>
      <c r="N105" s="18">
        <f>SUM(punkty_rekrutacyjne__6[[#This Row],[GHP]:[GJP]])/10</f>
        <v>27.7</v>
      </c>
      <c r="O105" s="18">
        <f>IF(punkty_rekrutacyjne__6[[#This Row],[Zachowanie]]=6,2,0)</f>
        <v>0</v>
      </c>
      <c r="P105" s="18">
        <f>SUM(punkty_rekrutacyjne__6[[#This Row],[JP]:[Geog]])</f>
        <v>16</v>
      </c>
      <c r="Q105" s="19">
        <f>punkty_rekrutacyjne__6[[#This Row],[Osiagniecia]]+punkty_rekrutacyjne__6[[#This Row],[egzaminy]]+punkty_rekrutacyjne__6[[#This Row],[Kolumna2]]+punkty_rekrutacyjne__6[[#This Row],[Kolumna1]]</f>
        <v>51.7</v>
      </c>
      <c r="S105" s="11">
        <v>43.9</v>
      </c>
      <c r="T105" s="13">
        <v>3</v>
      </c>
    </row>
    <row r="106" spans="1:20" x14ac:dyDescent="0.25">
      <c r="A106" s="13" t="s">
        <v>176</v>
      </c>
      <c r="B106" s="13" t="s">
        <v>177</v>
      </c>
      <c r="C106" s="14">
        <v>6</v>
      </c>
      <c r="D106" s="15">
        <v>5</v>
      </c>
      <c r="E106" s="16">
        <v>2</v>
      </c>
      <c r="F106" s="16">
        <v>6</v>
      </c>
      <c r="G106" s="16">
        <v>6</v>
      </c>
      <c r="H106" s="16">
        <v>4</v>
      </c>
      <c r="I106" s="17">
        <v>48</v>
      </c>
      <c r="J106" s="17">
        <v>39</v>
      </c>
      <c r="K106" s="17">
        <v>45</v>
      </c>
      <c r="L106" s="17">
        <v>39</v>
      </c>
      <c r="M106" s="17">
        <v>59</v>
      </c>
      <c r="N106" s="18">
        <f>SUM(punkty_rekrutacyjne__6[[#This Row],[GHP]:[GJP]])/10</f>
        <v>23</v>
      </c>
      <c r="O106" s="18">
        <f>IF(punkty_rekrutacyjne__6[[#This Row],[Zachowanie]]=6,2,0)</f>
        <v>0</v>
      </c>
      <c r="P106" s="18">
        <f>SUM(punkty_rekrutacyjne__6[[#This Row],[JP]:[Geog]])</f>
        <v>18</v>
      </c>
      <c r="Q106" s="19">
        <f>punkty_rekrutacyjne__6[[#This Row],[Osiagniecia]]+punkty_rekrutacyjne__6[[#This Row],[egzaminy]]+punkty_rekrutacyjne__6[[#This Row],[Kolumna2]]+punkty_rekrutacyjne__6[[#This Row],[Kolumna1]]</f>
        <v>47</v>
      </c>
      <c r="S106" s="11">
        <v>44</v>
      </c>
      <c r="T106" s="13">
        <v>2</v>
      </c>
    </row>
    <row r="107" spans="1:20" x14ac:dyDescent="0.25">
      <c r="A107" s="13" t="s">
        <v>178</v>
      </c>
      <c r="B107" s="13" t="s">
        <v>119</v>
      </c>
      <c r="C107" s="14">
        <v>1</v>
      </c>
      <c r="D107" s="15">
        <v>3</v>
      </c>
      <c r="E107" s="16">
        <v>2</v>
      </c>
      <c r="F107" s="16">
        <v>3</v>
      </c>
      <c r="G107" s="16">
        <v>5</v>
      </c>
      <c r="H107" s="16">
        <v>2</v>
      </c>
      <c r="I107" s="17">
        <v>11</v>
      </c>
      <c r="J107" s="17">
        <v>23</v>
      </c>
      <c r="K107" s="17">
        <v>92</v>
      </c>
      <c r="L107" s="17">
        <v>50</v>
      </c>
      <c r="M107" s="17">
        <v>36</v>
      </c>
      <c r="N107" s="18">
        <f>SUM(punkty_rekrutacyjne__6[[#This Row],[GHP]:[GJP]])/10</f>
        <v>21.2</v>
      </c>
      <c r="O107" s="18">
        <f>IF(punkty_rekrutacyjne__6[[#This Row],[Zachowanie]]=6,2,0)</f>
        <v>0</v>
      </c>
      <c r="P107" s="18">
        <f>SUM(punkty_rekrutacyjne__6[[#This Row],[JP]:[Geog]])</f>
        <v>12</v>
      </c>
      <c r="Q107" s="19">
        <f>punkty_rekrutacyjne__6[[#This Row],[Osiagniecia]]+punkty_rekrutacyjne__6[[#This Row],[egzaminy]]+punkty_rekrutacyjne__6[[#This Row],[Kolumna2]]+punkty_rekrutacyjne__6[[#This Row],[Kolumna1]]</f>
        <v>34.200000000000003</v>
      </c>
      <c r="S107" s="11">
        <v>44.2</v>
      </c>
      <c r="T107" s="13">
        <v>6</v>
      </c>
    </row>
    <row r="108" spans="1:20" x14ac:dyDescent="0.25">
      <c r="A108" s="13" t="s">
        <v>179</v>
      </c>
      <c r="B108" s="13" t="s">
        <v>180</v>
      </c>
      <c r="C108" s="14">
        <v>0</v>
      </c>
      <c r="D108" s="15">
        <v>5</v>
      </c>
      <c r="E108" s="16">
        <v>3</v>
      </c>
      <c r="F108" s="16">
        <v>5</v>
      </c>
      <c r="G108" s="16">
        <v>2</v>
      </c>
      <c r="H108" s="16">
        <v>5</v>
      </c>
      <c r="I108" s="17">
        <v>20</v>
      </c>
      <c r="J108" s="17">
        <v>51</v>
      </c>
      <c r="K108" s="17">
        <v>64</v>
      </c>
      <c r="L108" s="17">
        <v>67</v>
      </c>
      <c r="M108" s="17">
        <v>72</v>
      </c>
      <c r="N108" s="18">
        <f>SUM(punkty_rekrutacyjne__6[[#This Row],[GHP]:[GJP]])/10</f>
        <v>27.4</v>
      </c>
      <c r="O108" s="18">
        <f>IF(punkty_rekrutacyjne__6[[#This Row],[Zachowanie]]=6,2,0)</f>
        <v>0</v>
      </c>
      <c r="P108" s="18">
        <f>SUM(punkty_rekrutacyjne__6[[#This Row],[JP]:[Geog]])</f>
        <v>15</v>
      </c>
      <c r="Q108" s="19">
        <f>punkty_rekrutacyjne__6[[#This Row],[Osiagniecia]]+punkty_rekrutacyjne__6[[#This Row],[egzaminy]]+punkty_rekrutacyjne__6[[#This Row],[Kolumna2]]+punkty_rekrutacyjne__6[[#This Row],[Kolumna1]]</f>
        <v>42.4</v>
      </c>
      <c r="S108" s="11">
        <v>44.3</v>
      </c>
      <c r="T108" s="13">
        <v>2</v>
      </c>
    </row>
    <row r="109" spans="1:20" x14ac:dyDescent="0.25">
      <c r="A109" s="13" t="s">
        <v>181</v>
      </c>
      <c r="B109" s="13" t="s">
        <v>182</v>
      </c>
      <c r="C109" s="14">
        <v>7</v>
      </c>
      <c r="D109" s="15">
        <v>4</v>
      </c>
      <c r="E109" s="16">
        <v>6</v>
      </c>
      <c r="F109" s="16">
        <v>2</v>
      </c>
      <c r="G109" s="16">
        <v>5</v>
      </c>
      <c r="H109" s="16">
        <v>5</v>
      </c>
      <c r="I109" s="17">
        <v>90</v>
      </c>
      <c r="J109" s="17">
        <v>9</v>
      </c>
      <c r="K109" s="17">
        <v>61</v>
      </c>
      <c r="L109" s="17">
        <v>28</v>
      </c>
      <c r="M109" s="17">
        <v>92</v>
      </c>
      <c r="N109" s="18">
        <f>SUM(punkty_rekrutacyjne__6[[#This Row],[GHP]:[GJP]])/10</f>
        <v>28</v>
      </c>
      <c r="O109" s="18">
        <f>IF(punkty_rekrutacyjne__6[[#This Row],[Zachowanie]]=6,2,0)</f>
        <v>0</v>
      </c>
      <c r="P109" s="18">
        <f>SUM(punkty_rekrutacyjne__6[[#This Row],[JP]:[Geog]])</f>
        <v>18</v>
      </c>
      <c r="Q109" s="19">
        <f>punkty_rekrutacyjne__6[[#This Row],[Osiagniecia]]+punkty_rekrutacyjne__6[[#This Row],[egzaminy]]+punkty_rekrutacyjne__6[[#This Row],[Kolumna2]]+punkty_rekrutacyjne__6[[#This Row],[Kolumna1]]</f>
        <v>53</v>
      </c>
      <c r="S109" s="11">
        <v>44.4</v>
      </c>
      <c r="T109" s="13">
        <v>3</v>
      </c>
    </row>
    <row r="110" spans="1:20" x14ac:dyDescent="0.25">
      <c r="A110" s="13" t="s">
        <v>183</v>
      </c>
      <c r="B110" s="13" t="s">
        <v>155</v>
      </c>
      <c r="C110" s="14">
        <v>4</v>
      </c>
      <c r="D110" s="15">
        <v>2</v>
      </c>
      <c r="E110" s="16">
        <v>6</v>
      </c>
      <c r="F110" s="16">
        <v>6</v>
      </c>
      <c r="G110" s="16">
        <v>6</v>
      </c>
      <c r="H110" s="16">
        <v>4</v>
      </c>
      <c r="I110" s="17">
        <v>91</v>
      </c>
      <c r="J110" s="17">
        <v>63</v>
      </c>
      <c r="K110" s="17">
        <v>88</v>
      </c>
      <c r="L110" s="17">
        <v>68</v>
      </c>
      <c r="M110" s="17">
        <v>75</v>
      </c>
      <c r="N110" s="18">
        <f>SUM(punkty_rekrutacyjne__6[[#This Row],[GHP]:[GJP]])/10</f>
        <v>38.5</v>
      </c>
      <c r="O110" s="18">
        <f>IF(punkty_rekrutacyjne__6[[#This Row],[Zachowanie]]=6,2,0)</f>
        <v>0</v>
      </c>
      <c r="P110" s="18">
        <f>SUM(punkty_rekrutacyjne__6[[#This Row],[JP]:[Geog]])</f>
        <v>22</v>
      </c>
      <c r="Q110" s="19">
        <f>punkty_rekrutacyjne__6[[#This Row],[Osiagniecia]]+punkty_rekrutacyjne__6[[#This Row],[egzaminy]]+punkty_rekrutacyjne__6[[#This Row],[Kolumna2]]+punkty_rekrutacyjne__6[[#This Row],[Kolumna1]]</f>
        <v>64.5</v>
      </c>
      <c r="S110" s="11">
        <v>44.5</v>
      </c>
      <c r="T110" s="13">
        <v>3</v>
      </c>
    </row>
    <row r="111" spans="1:20" x14ac:dyDescent="0.25">
      <c r="A111" s="13" t="s">
        <v>184</v>
      </c>
      <c r="B111" s="13" t="s">
        <v>185</v>
      </c>
      <c r="C111" s="14">
        <v>3</v>
      </c>
      <c r="D111" s="15">
        <v>3</v>
      </c>
      <c r="E111" s="16">
        <v>4</v>
      </c>
      <c r="F111" s="16">
        <v>5</v>
      </c>
      <c r="G111" s="16">
        <v>6</v>
      </c>
      <c r="H111" s="16">
        <v>3</v>
      </c>
      <c r="I111" s="17">
        <v>59</v>
      </c>
      <c r="J111" s="17">
        <v>13</v>
      </c>
      <c r="K111" s="17">
        <v>14</v>
      </c>
      <c r="L111" s="17">
        <v>22</v>
      </c>
      <c r="M111" s="17">
        <v>96</v>
      </c>
      <c r="N111" s="18">
        <f>SUM(punkty_rekrutacyjne__6[[#This Row],[GHP]:[GJP]])/10</f>
        <v>20.399999999999999</v>
      </c>
      <c r="O111" s="18">
        <f>IF(punkty_rekrutacyjne__6[[#This Row],[Zachowanie]]=6,2,0)</f>
        <v>0</v>
      </c>
      <c r="P111" s="18">
        <f>SUM(punkty_rekrutacyjne__6[[#This Row],[JP]:[Geog]])</f>
        <v>18</v>
      </c>
      <c r="Q111" s="19">
        <f>punkty_rekrutacyjne__6[[#This Row],[Osiagniecia]]+punkty_rekrutacyjne__6[[#This Row],[egzaminy]]+punkty_rekrutacyjne__6[[#This Row],[Kolumna2]]+punkty_rekrutacyjne__6[[#This Row],[Kolumna1]]</f>
        <v>41.4</v>
      </c>
      <c r="S111" s="11">
        <v>44.6</v>
      </c>
      <c r="T111" s="13">
        <v>5</v>
      </c>
    </row>
    <row r="112" spans="1:20" x14ac:dyDescent="0.25">
      <c r="A112" s="13" t="s">
        <v>186</v>
      </c>
      <c r="B112" s="13" t="s">
        <v>70</v>
      </c>
      <c r="C112" s="14">
        <v>1</v>
      </c>
      <c r="D112" s="15">
        <v>3</v>
      </c>
      <c r="E112" s="16">
        <v>3</v>
      </c>
      <c r="F112" s="16">
        <v>4</v>
      </c>
      <c r="G112" s="16">
        <v>3</v>
      </c>
      <c r="H112" s="16">
        <v>4</v>
      </c>
      <c r="I112" s="17">
        <v>7</v>
      </c>
      <c r="J112" s="17">
        <v>13</v>
      </c>
      <c r="K112" s="17">
        <v>73</v>
      </c>
      <c r="L112" s="17">
        <v>73</v>
      </c>
      <c r="M112" s="17">
        <v>78</v>
      </c>
      <c r="N112" s="18">
        <f>SUM(punkty_rekrutacyjne__6[[#This Row],[GHP]:[GJP]])/10</f>
        <v>24.4</v>
      </c>
      <c r="O112" s="18">
        <f>IF(punkty_rekrutacyjne__6[[#This Row],[Zachowanie]]=6,2,0)</f>
        <v>0</v>
      </c>
      <c r="P112" s="18">
        <f>SUM(punkty_rekrutacyjne__6[[#This Row],[JP]:[Geog]])</f>
        <v>14</v>
      </c>
      <c r="Q112" s="19">
        <f>punkty_rekrutacyjne__6[[#This Row],[Osiagniecia]]+punkty_rekrutacyjne__6[[#This Row],[egzaminy]]+punkty_rekrutacyjne__6[[#This Row],[Kolumna2]]+punkty_rekrutacyjne__6[[#This Row],[Kolumna1]]</f>
        <v>39.4</v>
      </c>
      <c r="S112" s="11">
        <v>44.7</v>
      </c>
      <c r="T112" s="13">
        <v>6</v>
      </c>
    </row>
    <row r="113" spans="1:20" x14ac:dyDescent="0.25">
      <c r="A113" s="13" t="s">
        <v>187</v>
      </c>
      <c r="B113" s="13" t="s">
        <v>188</v>
      </c>
      <c r="C113" s="14">
        <v>7</v>
      </c>
      <c r="D113" s="15">
        <v>3</v>
      </c>
      <c r="E113" s="16">
        <v>6</v>
      </c>
      <c r="F113" s="16">
        <v>2</v>
      </c>
      <c r="G113" s="16">
        <v>4</v>
      </c>
      <c r="H113" s="16">
        <v>6</v>
      </c>
      <c r="I113" s="17">
        <v>39</v>
      </c>
      <c r="J113" s="17">
        <v>69</v>
      </c>
      <c r="K113" s="17">
        <v>10</v>
      </c>
      <c r="L113" s="17">
        <v>10</v>
      </c>
      <c r="M113" s="17">
        <v>91</v>
      </c>
      <c r="N113" s="18">
        <f>SUM(punkty_rekrutacyjne__6[[#This Row],[GHP]:[GJP]])/10</f>
        <v>21.9</v>
      </c>
      <c r="O113" s="18">
        <f>IF(punkty_rekrutacyjne__6[[#This Row],[Zachowanie]]=6,2,0)</f>
        <v>0</v>
      </c>
      <c r="P113" s="18">
        <f>SUM(punkty_rekrutacyjne__6[[#This Row],[JP]:[Geog]])</f>
        <v>18</v>
      </c>
      <c r="Q113" s="19">
        <f>punkty_rekrutacyjne__6[[#This Row],[Osiagniecia]]+punkty_rekrutacyjne__6[[#This Row],[egzaminy]]+punkty_rekrutacyjne__6[[#This Row],[Kolumna2]]+punkty_rekrutacyjne__6[[#This Row],[Kolumna1]]</f>
        <v>46.9</v>
      </c>
      <c r="S113" s="11">
        <v>44.8</v>
      </c>
      <c r="T113" s="13">
        <v>1</v>
      </c>
    </row>
    <row r="114" spans="1:20" x14ac:dyDescent="0.25">
      <c r="A114" s="13" t="s">
        <v>189</v>
      </c>
      <c r="B114" s="13" t="s">
        <v>70</v>
      </c>
      <c r="C114" s="14">
        <v>5</v>
      </c>
      <c r="D114" s="15">
        <v>6</v>
      </c>
      <c r="E114" s="16">
        <v>4</v>
      </c>
      <c r="F114" s="16">
        <v>3</v>
      </c>
      <c r="G114" s="16">
        <v>5</v>
      </c>
      <c r="H114" s="16">
        <v>2</v>
      </c>
      <c r="I114" s="17">
        <v>18</v>
      </c>
      <c r="J114" s="17">
        <v>29</v>
      </c>
      <c r="K114" s="17">
        <v>18</v>
      </c>
      <c r="L114" s="17">
        <v>5</v>
      </c>
      <c r="M114" s="17">
        <v>64</v>
      </c>
      <c r="N114" s="18">
        <f>SUM(punkty_rekrutacyjne__6[[#This Row],[GHP]:[GJP]])/10</f>
        <v>13.4</v>
      </c>
      <c r="O114" s="18">
        <f>IF(punkty_rekrutacyjne__6[[#This Row],[Zachowanie]]=6,2,0)</f>
        <v>2</v>
      </c>
      <c r="P114" s="18">
        <f>SUM(punkty_rekrutacyjne__6[[#This Row],[JP]:[Geog]])</f>
        <v>14</v>
      </c>
      <c r="Q114" s="19">
        <f>punkty_rekrutacyjne__6[[#This Row],[Osiagniecia]]+punkty_rekrutacyjne__6[[#This Row],[egzaminy]]+punkty_rekrutacyjne__6[[#This Row],[Kolumna2]]+punkty_rekrutacyjne__6[[#This Row],[Kolumna1]]</f>
        <v>34.4</v>
      </c>
      <c r="S114" s="11">
        <v>44.9</v>
      </c>
      <c r="T114" s="13">
        <v>2</v>
      </c>
    </row>
    <row r="115" spans="1:20" x14ac:dyDescent="0.25">
      <c r="A115" s="13" t="s">
        <v>190</v>
      </c>
      <c r="B115" s="13" t="s">
        <v>101</v>
      </c>
      <c r="C115" s="14">
        <v>3</v>
      </c>
      <c r="D115" s="15">
        <v>3</v>
      </c>
      <c r="E115" s="16">
        <v>3</v>
      </c>
      <c r="F115" s="16">
        <v>6</v>
      </c>
      <c r="G115" s="16">
        <v>2</v>
      </c>
      <c r="H115" s="16">
        <v>2</v>
      </c>
      <c r="I115" s="17">
        <v>80</v>
      </c>
      <c r="J115" s="17">
        <v>5</v>
      </c>
      <c r="K115" s="17">
        <v>4</v>
      </c>
      <c r="L115" s="17">
        <v>59</v>
      </c>
      <c r="M115" s="17">
        <v>5</v>
      </c>
      <c r="N115" s="18">
        <f>SUM(punkty_rekrutacyjne__6[[#This Row],[GHP]:[GJP]])/10</f>
        <v>15.3</v>
      </c>
      <c r="O115" s="18">
        <f>IF(punkty_rekrutacyjne__6[[#This Row],[Zachowanie]]=6,2,0)</f>
        <v>0</v>
      </c>
      <c r="P115" s="18">
        <f>SUM(punkty_rekrutacyjne__6[[#This Row],[JP]:[Geog]])</f>
        <v>13</v>
      </c>
      <c r="Q115" s="19">
        <f>punkty_rekrutacyjne__6[[#This Row],[Osiagniecia]]+punkty_rekrutacyjne__6[[#This Row],[egzaminy]]+punkty_rekrutacyjne__6[[#This Row],[Kolumna2]]+punkty_rekrutacyjne__6[[#This Row],[Kolumna1]]</f>
        <v>31.3</v>
      </c>
      <c r="S115" s="11">
        <v>45</v>
      </c>
      <c r="T115" s="13">
        <v>4</v>
      </c>
    </row>
    <row r="116" spans="1:20" x14ac:dyDescent="0.25">
      <c r="A116" s="13" t="s">
        <v>191</v>
      </c>
      <c r="B116" s="13" t="s">
        <v>16</v>
      </c>
      <c r="C116" s="14">
        <v>2</v>
      </c>
      <c r="D116" s="15">
        <v>4</v>
      </c>
      <c r="E116" s="16">
        <v>6</v>
      </c>
      <c r="F116" s="16">
        <v>3</v>
      </c>
      <c r="G116" s="16">
        <v>6</v>
      </c>
      <c r="H116" s="16">
        <v>6</v>
      </c>
      <c r="I116" s="17">
        <v>72</v>
      </c>
      <c r="J116" s="17">
        <v>51</v>
      </c>
      <c r="K116" s="17">
        <v>1</v>
      </c>
      <c r="L116" s="17">
        <v>33</v>
      </c>
      <c r="M116" s="17">
        <v>91</v>
      </c>
      <c r="N116" s="18">
        <f>SUM(punkty_rekrutacyjne__6[[#This Row],[GHP]:[GJP]])/10</f>
        <v>24.8</v>
      </c>
      <c r="O116" s="18">
        <f>IF(punkty_rekrutacyjne__6[[#This Row],[Zachowanie]]=6,2,0)</f>
        <v>0</v>
      </c>
      <c r="P116" s="18">
        <f>SUM(punkty_rekrutacyjne__6[[#This Row],[JP]:[Geog]])</f>
        <v>21</v>
      </c>
      <c r="Q116" s="19">
        <f>punkty_rekrutacyjne__6[[#This Row],[Osiagniecia]]+punkty_rekrutacyjne__6[[#This Row],[egzaminy]]+punkty_rekrutacyjne__6[[#This Row],[Kolumna2]]+punkty_rekrutacyjne__6[[#This Row],[Kolumna1]]</f>
        <v>47.8</v>
      </c>
      <c r="S116" s="11">
        <v>45.1</v>
      </c>
      <c r="T116" s="13">
        <v>2</v>
      </c>
    </row>
    <row r="117" spans="1:20" x14ac:dyDescent="0.25">
      <c r="A117" s="13" t="s">
        <v>192</v>
      </c>
      <c r="B117" s="13" t="s">
        <v>30</v>
      </c>
      <c r="C117" s="14">
        <v>1</v>
      </c>
      <c r="D117" s="15">
        <v>4</v>
      </c>
      <c r="E117" s="16">
        <v>4</v>
      </c>
      <c r="F117" s="16">
        <v>3</v>
      </c>
      <c r="G117" s="16">
        <v>3</v>
      </c>
      <c r="H117" s="16">
        <v>6</v>
      </c>
      <c r="I117" s="17">
        <v>25</v>
      </c>
      <c r="J117" s="17">
        <v>23</v>
      </c>
      <c r="K117" s="17">
        <v>20</v>
      </c>
      <c r="L117" s="17">
        <v>93</v>
      </c>
      <c r="M117" s="17">
        <v>78</v>
      </c>
      <c r="N117" s="18">
        <f>SUM(punkty_rekrutacyjne__6[[#This Row],[GHP]:[GJP]])/10</f>
        <v>23.9</v>
      </c>
      <c r="O117" s="18">
        <f>IF(punkty_rekrutacyjne__6[[#This Row],[Zachowanie]]=6,2,0)</f>
        <v>0</v>
      </c>
      <c r="P117" s="18">
        <f>SUM(punkty_rekrutacyjne__6[[#This Row],[JP]:[Geog]])</f>
        <v>16</v>
      </c>
      <c r="Q117" s="19">
        <f>punkty_rekrutacyjne__6[[#This Row],[Osiagniecia]]+punkty_rekrutacyjne__6[[#This Row],[egzaminy]]+punkty_rekrutacyjne__6[[#This Row],[Kolumna2]]+punkty_rekrutacyjne__6[[#This Row],[Kolumna1]]</f>
        <v>40.9</v>
      </c>
      <c r="S117" s="11">
        <v>45.2</v>
      </c>
      <c r="T117" s="13">
        <v>2</v>
      </c>
    </row>
    <row r="118" spans="1:20" x14ac:dyDescent="0.25">
      <c r="A118" s="13" t="s">
        <v>148</v>
      </c>
      <c r="B118" s="13" t="s">
        <v>193</v>
      </c>
      <c r="C118" s="14">
        <v>4</v>
      </c>
      <c r="D118" s="15">
        <v>5</v>
      </c>
      <c r="E118" s="16">
        <v>5</v>
      </c>
      <c r="F118" s="16">
        <v>3</v>
      </c>
      <c r="G118" s="16">
        <v>5</v>
      </c>
      <c r="H118" s="16">
        <v>2</v>
      </c>
      <c r="I118" s="17">
        <v>79</v>
      </c>
      <c r="J118" s="17">
        <v>53</v>
      </c>
      <c r="K118" s="17">
        <v>97</v>
      </c>
      <c r="L118" s="17">
        <v>34</v>
      </c>
      <c r="M118" s="17">
        <v>92</v>
      </c>
      <c r="N118" s="18">
        <f>SUM(punkty_rekrutacyjne__6[[#This Row],[GHP]:[GJP]])/10</f>
        <v>35.5</v>
      </c>
      <c r="O118" s="18">
        <f>IF(punkty_rekrutacyjne__6[[#This Row],[Zachowanie]]=6,2,0)</f>
        <v>0</v>
      </c>
      <c r="P118" s="18">
        <f>SUM(punkty_rekrutacyjne__6[[#This Row],[JP]:[Geog]])</f>
        <v>15</v>
      </c>
      <c r="Q118" s="19">
        <f>punkty_rekrutacyjne__6[[#This Row],[Osiagniecia]]+punkty_rekrutacyjne__6[[#This Row],[egzaminy]]+punkty_rekrutacyjne__6[[#This Row],[Kolumna2]]+punkty_rekrutacyjne__6[[#This Row],[Kolumna1]]</f>
        <v>54.5</v>
      </c>
      <c r="S118" s="11">
        <v>45.3</v>
      </c>
      <c r="T118" s="13">
        <v>7</v>
      </c>
    </row>
    <row r="119" spans="1:20" x14ac:dyDescent="0.25">
      <c r="A119" s="13" t="s">
        <v>194</v>
      </c>
      <c r="B119" s="13" t="s">
        <v>86</v>
      </c>
      <c r="C119" s="14">
        <v>4</v>
      </c>
      <c r="D119" s="15">
        <v>2</v>
      </c>
      <c r="E119" s="16">
        <v>6</v>
      </c>
      <c r="F119" s="16">
        <v>4</v>
      </c>
      <c r="G119" s="16">
        <v>3</v>
      </c>
      <c r="H119" s="16">
        <v>2</v>
      </c>
      <c r="I119" s="17">
        <v>13</v>
      </c>
      <c r="J119" s="17">
        <v>81</v>
      </c>
      <c r="K119" s="17">
        <v>58</v>
      </c>
      <c r="L119" s="17">
        <v>45</v>
      </c>
      <c r="M119" s="17">
        <v>11</v>
      </c>
      <c r="N119" s="18">
        <f>SUM(punkty_rekrutacyjne__6[[#This Row],[GHP]:[GJP]])/10</f>
        <v>20.8</v>
      </c>
      <c r="O119" s="18">
        <f>IF(punkty_rekrutacyjne__6[[#This Row],[Zachowanie]]=6,2,0)</f>
        <v>0</v>
      </c>
      <c r="P119" s="18">
        <f>SUM(punkty_rekrutacyjne__6[[#This Row],[JP]:[Geog]])</f>
        <v>15</v>
      </c>
      <c r="Q119" s="19">
        <f>punkty_rekrutacyjne__6[[#This Row],[Osiagniecia]]+punkty_rekrutacyjne__6[[#This Row],[egzaminy]]+punkty_rekrutacyjne__6[[#This Row],[Kolumna2]]+punkty_rekrutacyjne__6[[#This Row],[Kolumna1]]</f>
        <v>39.799999999999997</v>
      </c>
      <c r="S119" s="11">
        <v>45.4</v>
      </c>
      <c r="T119" s="13">
        <v>2</v>
      </c>
    </row>
    <row r="120" spans="1:20" x14ac:dyDescent="0.25">
      <c r="A120" s="13" t="s">
        <v>195</v>
      </c>
      <c r="B120" s="13" t="s">
        <v>155</v>
      </c>
      <c r="C120" s="14">
        <v>5</v>
      </c>
      <c r="D120" s="15">
        <v>2</v>
      </c>
      <c r="E120" s="16">
        <v>3</v>
      </c>
      <c r="F120" s="16">
        <v>3</v>
      </c>
      <c r="G120" s="16">
        <v>2</v>
      </c>
      <c r="H120" s="16">
        <v>6</v>
      </c>
      <c r="I120" s="17">
        <v>93</v>
      </c>
      <c r="J120" s="17">
        <v>31</v>
      </c>
      <c r="K120" s="17">
        <v>9</v>
      </c>
      <c r="L120" s="17">
        <v>50</v>
      </c>
      <c r="M120" s="17">
        <v>41</v>
      </c>
      <c r="N120" s="18">
        <f>SUM(punkty_rekrutacyjne__6[[#This Row],[GHP]:[GJP]])/10</f>
        <v>22.4</v>
      </c>
      <c r="O120" s="18">
        <f>IF(punkty_rekrutacyjne__6[[#This Row],[Zachowanie]]=6,2,0)</f>
        <v>0</v>
      </c>
      <c r="P120" s="18">
        <f>SUM(punkty_rekrutacyjne__6[[#This Row],[JP]:[Geog]])</f>
        <v>14</v>
      </c>
      <c r="Q120" s="19">
        <f>punkty_rekrutacyjne__6[[#This Row],[Osiagniecia]]+punkty_rekrutacyjne__6[[#This Row],[egzaminy]]+punkty_rekrutacyjne__6[[#This Row],[Kolumna2]]+punkty_rekrutacyjne__6[[#This Row],[Kolumna1]]</f>
        <v>41.4</v>
      </c>
      <c r="S120" s="11">
        <v>45.5</v>
      </c>
      <c r="T120" s="13">
        <v>3</v>
      </c>
    </row>
    <row r="121" spans="1:20" x14ac:dyDescent="0.25">
      <c r="A121" s="13" t="s">
        <v>196</v>
      </c>
      <c r="B121" s="13" t="s">
        <v>197</v>
      </c>
      <c r="C121" s="14">
        <v>2</v>
      </c>
      <c r="D121" s="15">
        <v>2</v>
      </c>
      <c r="E121" s="16">
        <v>2</v>
      </c>
      <c r="F121" s="16">
        <v>2</v>
      </c>
      <c r="G121" s="16">
        <v>2</v>
      </c>
      <c r="H121" s="16">
        <v>2</v>
      </c>
      <c r="I121" s="17">
        <v>10</v>
      </c>
      <c r="J121" s="17">
        <v>93</v>
      </c>
      <c r="K121" s="17">
        <v>88</v>
      </c>
      <c r="L121" s="17">
        <v>23</v>
      </c>
      <c r="M121" s="17">
        <v>43</v>
      </c>
      <c r="N121" s="18">
        <f>SUM(punkty_rekrutacyjne__6[[#This Row],[GHP]:[GJP]])/10</f>
        <v>25.7</v>
      </c>
      <c r="O121" s="18">
        <f>IF(punkty_rekrutacyjne__6[[#This Row],[Zachowanie]]=6,2,0)</f>
        <v>0</v>
      </c>
      <c r="P121" s="18">
        <f>SUM(punkty_rekrutacyjne__6[[#This Row],[JP]:[Geog]])</f>
        <v>8</v>
      </c>
      <c r="Q121" s="19">
        <f>punkty_rekrutacyjne__6[[#This Row],[Osiagniecia]]+punkty_rekrutacyjne__6[[#This Row],[egzaminy]]+punkty_rekrutacyjne__6[[#This Row],[Kolumna2]]+punkty_rekrutacyjne__6[[#This Row],[Kolumna1]]</f>
        <v>35.700000000000003</v>
      </c>
      <c r="S121" s="11">
        <v>45.6</v>
      </c>
      <c r="T121" s="13">
        <v>1</v>
      </c>
    </row>
    <row r="122" spans="1:20" x14ac:dyDescent="0.25">
      <c r="A122" s="13" t="s">
        <v>198</v>
      </c>
      <c r="B122" s="13" t="s">
        <v>199</v>
      </c>
      <c r="C122" s="14">
        <v>0</v>
      </c>
      <c r="D122" s="15">
        <v>3</v>
      </c>
      <c r="E122" s="16">
        <v>3</v>
      </c>
      <c r="F122" s="16">
        <v>2</v>
      </c>
      <c r="G122" s="16">
        <v>3</v>
      </c>
      <c r="H122" s="16">
        <v>6</v>
      </c>
      <c r="I122" s="17">
        <v>7</v>
      </c>
      <c r="J122" s="17">
        <v>69</v>
      </c>
      <c r="K122" s="17">
        <v>31</v>
      </c>
      <c r="L122" s="17">
        <v>13</v>
      </c>
      <c r="M122" s="17">
        <v>61</v>
      </c>
      <c r="N122" s="18">
        <f>SUM(punkty_rekrutacyjne__6[[#This Row],[GHP]:[GJP]])/10</f>
        <v>18.100000000000001</v>
      </c>
      <c r="O122" s="18">
        <f>IF(punkty_rekrutacyjne__6[[#This Row],[Zachowanie]]=6,2,0)</f>
        <v>0</v>
      </c>
      <c r="P122" s="18">
        <f>SUM(punkty_rekrutacyjne__6[[#This Row],[JP]:[Geog]])</f>
        <v>14</v>
      </c>
      <c r="Q122" s="19">
        <f>punkty_rekrutacyjne__6[[#This Row],[Osiagniecia]]+punkty_rekrutacyjne__6[[#This Row],[egzaminy]]+punkty_rekrutacyjne__6[[#This Row],[Kolumna2]]+punkty_rekrutacyjne__6[[#This Row],[Kolumna1]]</f>
        <v>32.1</v>
      </c>
      <c r="S122" s="11">
        <v>45.7</v>
      </c>
      <c r="T122" s="13">
        <v>3</v>
      </c>
    </row>
    <row r="123" spans="1:20" x14ac:dyDescent="0.25">
      <c r="A123" s="13" t="s">
        <v>200</v>
      </c>
      <c r="B123" s="13" t="s">
        <v>201</v>
      </c>
      <c r="C123" s="14">
        <v>5</v>
      </c>
      <c r="D123" s="15">
        <v>3</v>
      </c>
      <c r="E123" s="16">
        <v>2</v>
      </c>
      <c r="F123" s="16">
        <v>2</v>
      </c>
      <c r="G123" s="16">
        <v>4</v>
      </c>
      <c r="H123" s="16">
        <v>6</v>
      </c>
      <c r="I123" s="17">
        <v>24</v>
      </c>
      <c r="J123" s="17">
        <v>79</v>
      </c>
      <c r="K123" s="17">
        <v>99</v>
      </c>
      <c r="L123" s="17">
        <v>6</v>
      </c>
      <c r="M123" s="17">
        <v>89</v>
      </c>
      <c r="N123" s="18">
        <f>SUM(punkty_rekrutacyjne__6[[#This Row],[GHP]:[GJP]])/10</f>
        <v>29.7</v>
      </c>
      <c r="O123" s="18">
        <f>IF(punkty_rekrutacyjne__6[[#This Row],[Zachowanie]]=6,2,0)</f>
        <v>0</v>
      </c>
      <c r="P123" s="18">
        <f>SUM(punkty_rekrutacyjne__6[[#This Row],[JP]:[Geog]])</f>
        <v>14</v>
      </c>
      <c r="Q123" s="19">
        <f>punkty_rekrutacyjne__6[[#This Row],[Osiagniecia]]+punkty_rekrutacyjne__6[[#This Row],[egzaminy]]+punkty_rekrutacyjne__6[[#This Row],[Kolumna2]]+punkty_rekrutacyjne__6[[#This Row],[Kolumna1]]</f>
        <v>48.7</v>
      </c>
      <c r="S123" s="11">
        <v>45.8</v>
      </c>
      <c r="T123" s="13">
        <v>1</v>
      </c>
    </row>
    <row r="124" spans="1:20" x14ac:dyDescent="0.25">
      <c r="A124" s="13" t="s">
        <v>202</v>
      </c>
      <c r="B124" s="13" t="s">
        <v>203</v>
      </c>
      <c r="C124" s="14">
        <v>7</v>
      </c>
      <c r="D124" s="15">
        <v>2</v>
      </c>
      <c r="E124" s="16">
        <v>2</v>
      </c>
      <c r="F124" s="16">
        <v>4</v>
      </c>
      <c r="G124" s="16">
        <v>4</v>
      </c>
      <c r="H124" s="16">
        <v>6</v>
      </c>
      <c r="I124" s="17">
        <v>57</v>
      </c>
      <c r="J124" s="17">
        <v>11</v>
      </c>
      <c r="K124" s="17">
        <v>80</v>
      </c>
      <c r="L124" s="17">
        <v>27</v>
      </c>
      <c r="M124" s="17">
        <v>21</v>
      </c>
      <c r="N124" s="18">
        <f>SUM(punkty_rekrutacyjne__6[[#This Row],[GHP]:[GJP]])/10</f>
        <v>19.600000000000001</v>
      </c>
      <c r="O124" s="18">
        <f>IF(punkty_rekrutacyjne__6[[#This Row],[Zachowanie]]=6,2,0)</f>
        <v>0</v>
      </c>
      <c r="P124" s="18">
        <f>SUM(punkty_rekrutacyjne__6[[#This Row],[JP]:[Geog]])</f>
        <v>16</v>
      </c>
      <c r="Q124" s="19">
        <f>punkty_rekrutacyjne__6[[#This Row],[Osiagniecia]]+punkty_rekrutacyjne__6[[#This Row],[egzaminy]]+punkty_rekrutacyjne__6[[#This Row],[Kolumna2]]+punkty_rekrutacyjne__6[[#This Row],[Kolumna1]]</f>
        <v>42.6</v>
      </c>
      <c r="S124" s="11">
        <v>45.9</v>
      </c>
      <c r="T124" s="13">
        <v>2</v>
      </c>
    </row>
    <row r="125" spans="1:20" x14ac:dyDescent="0.25">
      <c r="A125" s="13" t="s">
        <v>204</v>
      </c>
      <c r="B125" s="13" t="s">
        <v>205</v>
      </c>
      <c r="C125" s="14">
        <v>7</v>
      </c>
      <c r="D125" s="15">
        <v>6</v>
      </c>
      <c r="E125" s="16">
        <v>6</v>
      </c>
      <c r="F125" s="16">
        <v>2</v>
      </c>
      <c r="G125" s="16">
        <v>2</v>
      </c>
      <c r="H125" s="16">
        <v>4</v>
      </c>
      <c r="I125" s="17">
        <v>2</v>
      </c>
      <c r="J125" s="17">
        <v>65</v>
      </c>
      <c r="K125" s="17">
        <v>47</v>
      </c>
      <c r="L125" s="17">
        <v>64</v>
      </c>
      <c r="M125" s="17">
        <v>89</v>
      </c>
      <c r="N125" s="18">
        <f>SUM(punkty_rekrutacyjne__6[[#This Row],[GHP]:[GJP]])/10</f>
        <v>26.7</v>
      </c>
      <c r="O125" s="18">
        <f>IF(punkty_rekrutacyjne__6[[#This Row],[Zachowanie]]=6,2,0)</f>
        <v>2</v>
      </c>
      <c r="P125" s="18">
        <f>SUM(punkty_rekrutacyjne__6[[#This Row],[JP]:[Geog]])</f>
        <v>14</v>
      </c>
      <c r="Q125" s="19">
        <f>punkty_rekrutacyjne__6[[#This Row],[Osiagniecia]]+punkty_rekrutacyjne__6[[#This Row],[egzaminy]]+punkty_rekrutacyjne__6[[#This Row],[Kolumna2]]+punkty_rekrutacyjne__6[[#This Row],[Kolumna1]]</f>
        <v>49.7</v>
      </c>
      <c r="S125" s="11">
        <v>46</v>
      </c>
      <c r="T125" s="13">
        <v>2</v>
      </c>
    </row>
    <row r="126" spans="1:20" x14ac:dyDescent="0.25">
      <c r="A126" s="13" t="s">
        <v>206</v>
      </c>
      <c r="B126" s="13" t="s">
        <v>155</v>
      </c>
      <c r="C126" s="14">
        <v>6</v>
      </c>
      <c r="D126" s="15">
        <v>4</v>
      </c>
      <c r="E126" s="16">
        <v>5</v>
      </c>
      <c r="F126" s="16">
        <v>3</v>
      </c>
      <c r="G126" s="16">
        <v>6</v>
      </c>
      <c r="H126" s="16">
        <v>2</v>
      </c>
      <c r="I126" s="17">
        <v>46</v>
      </c>
      <c r="J126" s="17">
        <v>75</v>
      </c>
      <c r="K126" s="17">
        <v>6</v>
      </c>
      <c r="L126" s="17">
        <v>45</v>
      </c>
      <c r="M126" s="17">
        <v>9</v>
      </c>
      <c r="N126" s="18">
        <f>SUM(punkty_rekrutacyjne__6[[#This Row],[GHP]:[GJP]])/10</f>
        <v>18.100000000000001</v>
      </c>
      <c r="O126" s="18">
        <f>IF(punkty_rekrutacyjne__6[[#This Row],[Zachowanie]]=6,2,0)</f>
        <v>0</v>
      </c>
      <c r="P126" s="18">
        <f>SUM(punkty_rekrutacyjne__6[[#This Row],[JP]:[Geog]])</f>
        <v>16</v>
      </c>
      <c r="Q126" s="19">
        <f>punkty_rekrutacyjne__6[[#This Row],[Osiagniecia]]+punkty_rekrutacyjne__6[[#This Row],[egzaminy]]+punkty_rekrutacyjne__6[[#This Row],[Kolumna2]]+punkty_rekrutacyjne__6[[#This Row],[Kolumna1]]</f>
        <v>40.1</v>
      </c>
      <c r="S126" s="11">
        <v>46.1</v>
      </c>
      <c r="T126" s="13">
        <v>1</v>
      </c>
    </row>
    <row r="127" spans="1:20" x14ac:dyDescent="0.25">
      <c r="A127" s="13" t="s">
        <v>207</v>
      </c>
      <c r="B127" s="13" t="s">
        <v>51</v>
      </c>
      <c r="C127" s="14">
        <v>8</v>
      </c>
      <c r="D127" s="15">
        <v>3</v>
      </c>
      <c r="E127" s="16">
        <v>6</v>
      </c>
      <c r="F127" s="16">
        <v>4</v>
      </c>
      <c r="G127" s="16">
        <v>5</v>
      </c>
      <c r="H127" s="16">
        <v>2</v>
      </c>
      <c r="I127" s="17">
        <v>8</v>
      </c>
      <c r="J127" s="17">
        <v>35</v>
      </c>
      <c r="K127" s="17">
        <v>65</v>
      </c>
      <c r="L127" s="17">
        <v>30</v>
      </c>
      <c r="M127" s="17">
        <v>5</v>
      </c>
      <c r="N127" s="18">
        <f>SUM(punkty_rekrutacyjne__6[[#This Row],[GHP]:[GJP]])/10</f>
        <v>14.3</v>
      </c>
      <c r="O127" s="18">
        <f>IF(punkty_rekrutacyjne__6[[#This Row],[Zachowanie]]=6,2,0)</f>
        <v>0</v>
      </c>
      <c r="P127" s="18">
        <f>SUM(punkty_rekrutacyjne__6[[#This Row],[JP]:[Geog]])</f>
        <v>17</v>
      </c>
      <c r="Q127" s="19">
        <f>punkty_rekrutacyjne__6[[#This Row],[Osiagniecia]]+punkty_rekrutacyjne__6[[#This Row],[egzaminy]]+punkty_rekrutacyjne__6[[#This Row],[Kolumna2]]+punkty_rekrutacyjne__6[[#This Row],[Kolumna1]]</f>
        <v>39.299999999999997</v>
      </c>
      <c r="S127" s="11">
        <v>46.2</v>
      </c>
      <c r="T127" s="13">
        <v>2</v>
      </c>
    </row>
    <row r="128" spans="1:20" x14ac:dyDescent="0.25">
      <c r="A128" s="13" t="s">
        <v>208</v>
      </c>
      <c r="B128" s="13" t="s">
        <v>30</v>
      </c>
      <c r="C128" s="14">
        <v>3</v>
      </c>
      <c r="D128" s="15">
        <v>6</v>
      </c>
      <c r="E128" s="16">
        <v>6</v>
      </c>
      <c r="F128" s="16">
        <v>3</v>
      </c>
      <c r="G128" s="16">
        <v>4</v>
      </c>
      <c r="H128" s="16">
        <v>5</v>
      </c>
      <c r="I128" s="17">
        <v>35</v>
      </c>
      <c r="J128" s="17">
        <v>1</v>
      </c>
      <c r="K128" s="17">
        <v>100</v>
      </c>
      <c r="L128" s="17">
        <v>65</v>
      </c>
      <c r="M128" s="17">
        <v>86</v>
      </c>
      <c r="N128" s="18">
        <f>SUM(punkty_rekrutacyjne__6[[#This Row],[GHP]:[GJP]])/10</f>
        <v>28.7</v>
      </c>
      <c r="O128" s="18">
        <f>IF(punkty_rekrutacyjne__6[[#This Row],[Zachowanie]]=6,2,0)</f>
        <v>2</v>
      </c>
      <c r="P128" s="18">
        <f>SUM(punkty_rekrutacyjne__6[[#This Row],[JP]:[Geog]])</f>
        <v>18</v>
      </c>
      <c r="Q128" s="19">
        <f>punkty_rekrutacyjne__6[[#This Row],[Osiagniecia]]+punkty_rekrutacyjne__6[[#This Row],[egzaminy]]+punkty_rekrutacyjne__6[[#This Row],[Kolumna2]]+punkty_rekrutacyjne__6[[#This Row],[Kolumna1]]</f>
        <v>51.7</v>
      </c>
      <c r="S128" s="11">
        <v>46.3</v>
      </c>
      <c r="T128" s="13">
        <v>5</v>
      </c>
    </row>
    <row r="129" spans="1:20" x14ac:dyDescent="0.25">
      <c r="A129" s="13" t="s">
        <v>209</v>
      </c>
      <c r="B129" s="13" t="s">
        <v>210</v>
      </c>
      <c r="C129" s="14">
        <v>8</v>
      </c>
      <c r="D129" s="15">
        <v>3</v>
      </c>
      <c r="E129" s="16">
        <v>2</v>
      </c>
      <c r="F129" s="16">
        <v>3</v>
      </c>
      <c r="G129" s="16">
        <v>5</v>
      </c>
      <c r="H129" s="16">
        <v>5</v>
      </c>
      <c r="I129" s="17">
        <v>31</v>
      </c>
      <c r="J129" s="17">
        <v>75</v>
      </c>
      <c r="K129" s="17">
        <v>10</v>
      </c>
      <c r="L129" s="17">
        <v>37</v>
      </c>
      <c r="M129" s="17">
        <v>48</v>
      </c>
      <c r="N129" s="18">
        <f>SUM(punkty_rekrutacyjne__6[[#This Row],[GHP]:[GJP]])/10</f>
        <v>20.100000000000001</v>
      </c>
      <c r="O129" s="18">
        <f>IF(punkty_rekrutacyjne__6[[#This Row],[Zachowanie]]=6,2,0)</f>
        <v>0</v>
      </c>
      <c r="P129" s="18">
        <f>SUM(punkty_rekrutacyjne__6[[#This Row],[JP]:[Geog]])</f>
        <v>15</v>
      </c>
      <c r="Q129" s="19">
        <f>punkty_rekrutacyjne__6[[#This Row],[Osiagniecia]]+punkty_rekrutacyjne__6[[#This Row],[egzaminy]]+punkty_rekrutacyjne__6[[#This Row],[Kolumna2]]+punkty_rekrutacyjne__6[[#This Row],[Kolumna1]]</f>
        <v>43.1</v>
      </c>
      <c r="S129" s="11">
        <v>46.4</v>
      </c>
      <c r="T129" s="13">
        <v>2</v>
      </c>
    </row>
    <row r="130" spans="1:20" x14ac:dyDescent="0.25">
      <c r="A130" s="13" t="s">
        <v>211</v>
      </c>
      <c r="B130" s="13" t="s">
        <v>78</v>
      </c>
      <c r="C130" s="14">
        <v>4</v>
      </c>
      <c r="D130" s="15">
        <v>3</v>
      </c>
      <c r="E130" s="16">
        <v>4</v>
      </c>
      <c r="F130" s="16">
        <v>2</v>
      </c>
      <c r="G130" s="16">
        <v>5</v>
      </c>
      <c r="H130" s="16">
        <v>6</v>
      </c>
      <c r="I130" s="17">
        <v>53</v>
      </c>
      <c r="J130" s="17">
        <v>74</v>
      </c>
      <c r="K130" s="17">
        <v>66</v>
      </c>
      <c r="L130" s="17">
        <v>37</v>
      </c>
      <c r="M130" s="17">
        <v>55</v>
      </c>
      <c r="N130" s="18">
        <f>SUM(punkty_rekrutacyjne__6[[#This Row],[GHP]:[GJP]])/10</f>
        <v>28.5</v>
      </c>
      <c r="O130" s="18">
        <f>IF(punkty_rekrutacyjne__6[[#This Row],[Zachowanie]]=6,2,0)</f>
        <v>0</v>
      </c>
      <c r="P130" s="18">
        <f>SUM(punkty_rekrutacyjne__6[[#This Row],[JP]:[Geog]])</f>
        <v>17</v>
      </c>
      <c r="Q130" s="19">
        <f>punkty_rekrutacyjne__6[[#This Row],[Osiagniecia]]+punkty_rekrutacyjne__6[[#This Row],[egzaminy]]+punkty_rekrutacyjne__6[[#This Row],[Kolumna2]]+punkty_rekrutacyjne__6[[#This Row],[Kolumna1]]</f>
        <v>49.5</v>
      </c>
      <c r="S130" s="11">
        <v>46.5</v>
      </c>
      <c r="T130" s="13">
        <v>2</v>
      </c>
    </row>
    <row r="131" spans="1:20" x14ac:dyDescent="0.25">
      <c r="A131" s="13" t="s">
        <v>212</v>
      </c>
      <c r="B131" s="13" t="s">
        <v>101</v>
      </c>
      <c r="C131" s="14">
        <v>4</v>
      </c>
      <c r="D131" s="15">
        <v>6</v>
      </c>
      <c r="E131" s="16">
        <v>5</v>
      </c>
      <c r="F131" s="16">
        <v>3</v>
      </c>
      <c r="G131" s="16">
        <v>4</v>
      </c>
      <c r="H131" s="16">
        <v>4</v>
      </c>
      <c r="I131" s="17">
        <v>43</v>
      </c>
      <c r="J131" s="17">
        <v>49</v>
      </c>
      <c r="K131" s="17">
        <v>12</v>
      </c>
      <c r="L131" s="17">
        <v>36</v>
      </c>
      <c r="M131" s="17">
        <v>87</v>
      </c>
      <c r="N131" s="18">
        <f>SUM(punkty_rekrutacyjne__6[[#This Row],[GHP]:[GJP]])/10</f>
        <v>22.7</v>
      </c>
      <c r="O131" s="18">
        <f>IF(punkty_rekrutacyjne__6[[#This Row],[Zachowanie]]=6,2,0)</f>
        <v>2</v>
      </c>
      <c r="P131" s="18">
        <f>SUM(punkty_rekrutacyjne__6[[#This Row],[JP]:[Geog]])</f>
        <v>16</v>
      </c>
      <c r="Q131" s="19">
        <f>punkty_rekrutacyjne__6[[#This Row],[Osiagniecia]]+punkty_rekrutacyjne__6[[#This Row],[egzaminy]]+punkty_rekrutacyjne__6[[#This Row],[Kolumna2]]+punkty_rekrutacyjne__6[[#This Row],[Kolumna1]]</f>
        <v>44.7</v>
      </c>
      <c r="S131" s="11">
        <v>46.6</v>
      </c>
      <c r="T131" s="13">
        <v>1</v>
      </c>
    </row>
    <row r="132" spans="1:20" x14ac:dyDescent="0.25">
      <c r="A132" s="13" t="s">
        <v>213</v>
      </c>
      <c r="B132" s="13" t="s">
        <v>72</v>
      </c>
      <c r="C132" s="14">
        <v>4</v>
      </c>
      <c r="D132" s="15">
        <v>4</v>
      </c>
      <c r="E132" s="16">
        <v>6</v>
      </c>
      <c r="F132" s="16">
        <v>2</v>
      </c>
      <c r="G132" s="16">
        <v>5</v>
      </c>
      <c r="H132" s="16">
        <v>2</v>
      </c>
      <c r="I132" s="17">
        <v>60</v>
      </c>
      <c r="J132" s="17">
        <v>75</v>
      </c>
      <c r="K132" s="17">
        <v>10</v>
      </c>
      <c r="L132" s="17">
        <v>59</v>
      </c>
      <c r="M132" s="17">
        <v>5</v>
      </c>
      <c r="N132" s="18">
        <f>SUM(punkty_rekrutacyjne__6[[#This Row],[GHP]:[GJP]])/10</f>
        <v>20.9</v>
      </c>
      <c r="O132" s="18">
        <f>IF(punkty_rekrutacyjne__6[[#This Row],[Zachowanie]]=6,2,0)</f>
        <v>0</v>
      </c>
      <c r="P132" s="18">
        <f>SUM(punkty_rekrutacyjne__6[[#This Row],[JP]:[Geog]])</f>
        <v>15</v>
      </c>
      <c r="Q132" s="19">
        <f>punkty_rekrutacyjne__6[[#This Row],[Osiagniecia]]+punkty_rekrutacyjne__6[[#This Row],[egzaminy]]+punkty_rekrutacyjne__6[[#This Row],[Kolumna2]]+punkty_rekrutacyjne__6[[#This Row],[Kolumna1]]</f>
        <v>39.9</v>
      </c>
      <c r="S132" s="11">
        <v>46.7</v>
      </c>
      <c r="T132" s="13">
        <v>8</v>
      </c>
    </row>
    <row r="133" spans="1:20" x14ac:dyDescent="0.25">
      <c r="A133" s="13" t="s">
        <v>214</v>
      </c>
      <c r="B133" s="13" t="s">
        <v>197</v>
      </c>
      <c r="C133" s="14">
        <v>7</v>
      </c>
      <c r="D133" s="15">
        <v>6</v>
      </c>
      <c r="E133" s="16">
        <v>4</v>
      </c>
      <c r="F133" s="16">
        <v>2</v>
      </c>
      <c r="G133" s="16">
        <v>2</v>
      </c>
      <c r="H133" s="16">
        <v>3</v>
      </c>
      <c r="I133" s="17">
        <v>89</v>
      </c>
      <c r="J133" s="17">
        <v>29</v>
      </c>
      <c r="K133" s="17">
        <v>58</v>
      </c>
      <c r="L133" s="17">
        <v>19</v>
      </c>
      <c r="M133" s="17">
        <v>97</v>
      </c>
      <c r="N133" s="18">
        <f>SUM(punkty_rekrutacyjne__6[[#This Row],[GHP]:[GJP]])/10</f>
        <v>29.2</v>
      </c>
      <c r="O133" s="18">
        <f>IF(punkty_rekrutacyjne__6[[#This Row],[Zachowanie]]=6,2,0)</f>
        <v>2</v>
      </c>
      <c r="P133" s="18">
        <f>SUM(punkty_rekrutacyjne__6[[#This Row],[JP]:[Geog]])</f>
        <v>11</v>
      </c>
      <c r="Q133" s="19">
        <f>punkty_rekrutacyjne__6[[#This Row],[Osiagniecia]]+punkty_rekrutacyjne__6[[#This Row],[egzaminy]]+punkty_rekrutacyjne__6[[#This Row],[Kolumna2]]+punkty_rekrutacyjne__6[[#This Row],[Kolumna1]]</f>
        <v>49.2</v>
      </c>
      <c r="S133" s="11">
        <v>46.8</v>
      </c>
      <c r="T133" s="13">
        <v>1</v>
      </c>
    </row>
    <row r="134" spans="1:20" x14ac:dyDescent="0.25">
      <c r="A134" s="13" t="s">
        <v>215</v>
      </c>
      <c r="B134" s="13" t="s">
        <v>216</v>
      </c>
      <c r="C134" s="14">
        <v>5</v>
      </c>
      <c r="D134" s="15">
        <v>6</v>
      </c>
      <c r="E134" s="16">
        <v>5</v>
      </c>
      <c r="F134" s="16">
        <v>3</v>
      </c>
      <c r="G134" s="16">
        <v>5</v>
      </c>
      <c r="H134" s="16">
        <v>3</v>
      </c>
      <c r="I134" s="17">
        <v>61</v>
      </c>
      <c r="J134" s="17">
        <v>95</v>
      </c>
      <c r="K134" s="17">
        <v>36</v>
      </c>
      <c r="L134" s="17">
        <v>86</v>
      </c>
      <c r="M134" s="17">
        <v>36</v>
      </c>
      <c r="N134" s="18">
        <f>SUM(punkty_rekrutacyjne__6[[#This Row],[GHP]:[GJP]])/10</f>
        <v>31.4</v>
      </c>
      <c r="O134" s="18">
        <f>IF(punkty_rekrutacyjne__6[[#This Row],[Zachowanie]]=6,2,0)</f>
        <v>2</v>
      </c>
      <c r="P134" s="18">
        <f>SUM(punkty_rekrutacyjne__6[[#This Row],[JP]:[Geog]])</f>
        <v>16</v>
      </c>
      <c r="Q134" s="19">
        <f>punkty_rekrutacyjne__6[[#This Row],[Osiagniecia]]+punkty_rekrutacyjne__6[[#This Row],[egzaminy]]+punkty_rekrutacyjne__6[[#This Row],[Kolumna2]]+punkty_rekrutacyjne__6[[#This Row],[Kolumna1]]</f>
        <v>54.4</v>
      </c>
      <c r="S134" s="11">
        <v>46.9</v>
      </c>
      <c r="T134" s="13">
        <v>3</v>
      </c>
    </row>
    <row r="135" spans="1:20" x14ac:dyDescent="0.25">
      <c r="A135" s="13" t="s">
        <v>217</v>
      </c>
      <c r="B135" s="13" t="s">
        <v>218</v>
      </c>
      <c r="C135" s="14">
        <v>7</v>
      </c>
      <c r="D135" s="15">
        <v>6</v>
      </c>
      <c r="E135" s="16">
        <v>2</v>
      </c>
      <c r="F135" s="16">
        <v>3</v>
      </c>
      <c r="G135" s="16">
        <v>3</v>
      </c>
      <c r="H135" s="16">
        <v>2</v>
      </c>
      <c r="I135" s="17">
        <v>2</v>
      </c>
      <c r="J135" s="17">
        <v>9</v>
      </c>
      <c r="K135" s="17">
        <v>56</v>
      </c>
      <c r="L135" s="17">
        <v>86</v>
      </c>
      <c r="M135" s="17">
        <v>71</v>
      </c>
      <c r="N135" s="18">
        <f>SUM(punkty_rekrutacyjne__6[[#This Row],[GHP]:[GJP]])/10</f>
        <v>22.4</v>
      </c>
      <c r="O135" s="18">
        <f>IF(punkty_rekrutacyjne__6[[#This Row],[Zachowanie]]=6,2,0)</f>
        <v>2</v>
      </c>
      <c r="P135" s="18">
        <f>SUM(punkty_rekrutacyjne__6[[#This Row],[JP]:[Geog]])</f>
        <v>10</v>
      </c>
      <c r="Q135" s="19">
        <f>punkty_rekrutacyjne__6[[#This Row],[Osiagniecia]]+punkty_rekrutacyjne__6[[#This Row],[egzaminy]]+punkty_rekrutacyjne__6[[#This Row],[Kolumna2]]+punkty_rekrutacyjne__6[[#This Row],[Kolumna1]]</f>
        <v>41.4</v>
      </c>
      <c r="S135" s="11">
        <v>47</v>
      </c>
      <c r="T135" s="13">
        <v>3</v>
      </c>
    </row>
    <row r="136" spans="1:20" x14ac:dyDescent="0.25">
      <c r="A136" s="13" t="s">
        <v>219</v>
      </c>
      <c r="B136" s="13" t="s">
        <v>16</v>
      </c>
      <c r="C136" s="14">
        <v>6</v>
      </c>
      <c r="D136" s="15">
        <v>2</v>
      </c>
      <c r="E136" s="16">
        <v>4</v>
      </c>
      <c r="F136" s="16">
        <v>5</v>
      </c>
      <c r="G136" s="16">
        <v>6</v>
      </c>
      <c r="H136" s="16">
        <v>4</v>
      </c>
      <c r="I136" s="17">
        <v>21</v>
      </c>
      <c r="J136" s="17">
        <v>73</v>
      </c>
      <c r="K136" s="17">
        <v>39</v>
      </c>
      <c r="L136" s="17">
        <v>28</v>
      </c>
      <c r="M136" s="17">
        <v>25</v>
      </c>
      <c r="N136" s="18">
        <f>SUM(punkty_rekrutacyjne__6[[#This Row],[GHP]:[GJP]])/10</f>
        <v>18.600000000000001</v>
      </c>
      <c r="O136" s="18">
        <f>IF(punkty_rekrutacyjne__6[[#This Row],[Zachowanie]]=6,2,0)</f>
        <v>0</v>
      </c>
      <c r="P136" s="18">
        <f>SUM(punkty_rekrutacyjne__6[[#This Row],[JP]:[Geog]])</f>
        <v>19</v>
      </c>
      <c r="Q136" s="19">
        <f>punkty_rekrutacyjne__6[[#This Row],[Osiagniecia]]+punkty_rekrutacyjne__6[[#This Row],[egzaminy]]+punkty_rekrutacyjne__6[[#This Row],[Kolumna2]]+punkty_rekrutacyjne__6[[#This Row],[Kolumna1]]</f>
        <v>43.6</v>
      </c>
      <c r="S136" s="11">
        <v>47.2</v>
      </c>
      <c r="T136" s="13">
        <v>3</v>
      </c>
    </row>
    <row r="137" spans="1:20" x14ac:dyDescent="0.25">
      <c r="A137" s="13" t="s">
        <v>220</v>
      </c>
      <c r="B137" s="13" t="s">
        <v>130</v>
      </c>
      <c r="C137" s="14">
        <v>0</v>
      </c>
      <c r="D137" s="15">
        <v>5</v>
      </c>
      <c r="E137" s="16">
        <v>2</v>
      </c>
      <c r="F137" s="16">
        <v>4</v>
      </c>
      <c r="G137" s="16">
        <v>3</v>
      </c>
      <c r="H137" s="16">
        <v>3</v>
      </c>
      <c r="I137" s="17">
        <v>52</v>
      </c>
      <c r="J137" s="17">
        <v>74</v>
      </c>
      <c r="K137" s="17">
        <v>79</v>
      </c>
      <c r="L137" s="17">
        <v>92</v>
      </c>
      <c r="M137" s="17">
        <v>69</v>
      </c>
      <c r="N137" s="18">
        <f>SUM(punkty_rekrutacyjne__6[[#This Row],[GHP]:[GJP]])/10</f>
        <v>36.6</v>
      </c>
      <c r="O137" s="18">
        <f>IF(punkty_rekrutacyjne__6[[#This Row],[Zachowanie]]=6,2,0)</f>
        <v>0</v>
      </c>
      <c r="P137" s="18">
        <f>SUM(punkty_rekrutacyjne__6[[#This Row],[JP]:[Geog]])</f>
        <v>12</v>
      </c>
      <c r="Q137" s="19">
        <f>punkty_rekrutacyjne__6[[#This Row],[Osiagniecia]]+punkty_rekrutacyjne__6[[#This Row],[egzaminy]]+punkty_rekrutacyjne__6[[#This Row],[Kolumna2]]+punkty_rekrutacyjne__6[[#This Row],[Kolumna1]]</f>
        <v>48.6</v>
      </c>
      <c r="S137" s="11">
        <v>47.3</v>
      </c>
      <c r="T137" s="13">
        <v>3</v>
      </c>
    </row>
    <row r="138" spans="1:20" x14ac:dyDescent="0.25">
      <c r="A138" s="13" t="s">
        <v>221</v>
      </c>
      <c r="B138" s="13" t="s">
        <v>222</v>
      </c>
      <c r="C138" s="14">
        <v>1</v>
      </c>
      <c r="D138" s="15">
        <v>2</v>
      </c>
      <c r="E138" s="16">
        <v>2</v>
      </c>
      <c r="F138" s="16">
        <v>4</v>
      </c>
      <c r="G138" s="16">
        <v>5</v>
      </c>
      <c r="H138" s="16">
        <v>3</v>
      </c>
      <c r="I138" s="17">
        <v>97</v>
      </c>
      <c r="J138" s="17">
        <v>51</v>
      </c>
      <c r="K138" s="17">
        <v>38</v>
      </c>
      <c r="L138" s="17">
        <v>17</v>
      </c>
      <c r="M138" s="17">
        <v>5</v>
      </c>
      <c r="N138" s="18">
        <f>SUM(punkty_rekrutacyjne__6[[#This Row],[GHP]:[GJP]])/10</f>
        <v>20.8</v>
      </c>
      <c r="O138" s="18">
        <f>IF(punkty_rekrutacyjne__6[[#This Row],[Zachowanie]]=6,2,0)</f>
        <v>0</v>
      </c>
      <c r="P138" s="18">
        <f>SUM(punkty_rekrutacyjne__6[[#This Row],[JP]:[Geog]])</f>
        <v>14</v>
      </c>
      <c r="Q138" s="19">
        <f>punkty_rekrutacyjne__6[[#This Row],[Osiagniecia]]+punkty_rekrutacyjne__6[[#This Row],[egzaminy]]+punkty_rekrutacyjne__6[[#This Row],[Kolumna2]]+punkty_rekrutacyjne__6[[#This Row],[Kolumna1]]</f>
        <v>35.799999999999997</v>
      </c>
      <c r="S138" s="11">
        <v>47.4</v>
      </c>
      <c r="T138" s="13">
        <v>3</v>
      </c>
    </row>
    <row r="139" spans="1:20" x14ac:dyDescent="0.25">
      <c r="A139" s="13" t="s">
        <v>223</v>
      </c>
      <c r="B139" s="13" t="s">
        <v>145</v>
      </c>
      <c r="C139" s="14">
        <v>3</v>
      </c>
      <c r="D139" s="15">
        <v>3</v>
      </c>
      <c r="E139" s="16">
        <v>2</v>
      </c>
      <c r="F139" s="16">
        <v>5</v>
      </c>
      <c r="G139" s="16">
        <v>3</v>
      </c>
      <c r="H139" s="16">
        <v>5</v>
      </c>
      <c r="I139" s="17">
        <v>68</v>
      </c>
      <c r="J139" s="17">
        <v>38</v>
      </c>
      <c r="K139" s="17">
        <v>31</v>
      </c>
      <c r="L139" s="17">
        <v>14</v>
      </c>
      <c r="M139" s="17">
        <v>54</v>
      </c>
      <c r="N139" s="18">
        <f>SUM(punkty_rekrutacyjne__6[[#This Row],[GHP]:[GJP]])/10</f>
        <v>20.5</v>
      </c>
      <c r="O139" s="18">
        <f>IF(punkty_rekrutacyjne__6[[#This Row],[Zachowanie]]=6,2,0)</f>
        <v>0</v>
      </c>
      <c r="P139" s="18">
        <f>SUM(punkty_rekrutacyjne__6[[#This Row],[JP]:[Geog]])</f>
        <v>15</v>
      </c>
      <c r="Q139" s="19">
        <f>punkty_rekrutacyjne__6[[#This Row],[Osiagniecia]]+punkty_rekrutacyjne__6[[#This Row],[egzaminy]]+punkty_rekrutacyjne__6[[#This Row],[Kolumna2]]+punkty_rekrutacyjne__6[[#This Row],[Kolumna1]]</f>
        <v>38.5</v>
      </c>
      <c r="S139" s="11">
        <v>47.5</v>
      </c>
      <c r="T139" s="13">
        <v>1</v>
      </c>
    </row>
    <row r="140" spans="1:20" x14ac:dyDescent="0.25">
      <c r="A140" s="13" t="s">
        <v>224</v>
      </c>
      <c r="B140" s="13" t="s">
        <v>225</v>
      </c>
      <c r="C140" s="14">
        <v>7</v>
      </c>
      <c r="D140" s="15">
        <v>6</v>
      </c>
      <c r="E140" s="16">
        <v>2</v>
      </c>
      <c r="F140" s="16">
        <v>5</v>
      </c>
      <c r="G140" s="16">
        <v>6</v>
      </c>
      <c r="H140" s="16">
        <v>5</v>
      </c>
      <c r="I140" s="17">
        <v>19</v>
      </c>
      <c r="J140" s="17">
        <v>56</v>
      </c>
      <c r="K140" s="17">
        <v>50</v>
      </c>
      <c r="L140" s="17">
        <v>43</v>
      </c>
      <c r="M140" s="17">
        <v>66</v>
      </c>
      <c r="N140" s="18">
        <f>SUM(punkty_rekrutacyjne__6[[#This Row],[GHP]:[GJP]])/10</f>
        <v>23.4</v>
      </c>
      <c r="O140" s="18">
        <f>IF(punkty_rekrutacyjne__6[[#This Row],[Zachowanie]]=6,2,0)</f>
        <v>2</v>
      </c>
      <c r="P140" s="18">
        <f>SUM(punkty_rekrutacyjne__6[[#This Row],[JP]:[Geog]])</f>
        <v>18</v>
      </c>
      <c r="Q140" s="19">
        <f>punkty_rekrutacyjne__6[[#This Row],[Osiagniecia]]+punkty_rekrutacyjne__6[[#This Row],[egzaminy]]+punkty_rekrutacyjne__6[[#This Row],[Kolumna2]]+punkty_rekrutacyjne__6[[#This Row],[Kolumna1]]</f>
        <v>50.4</v>
      </c>
      <c r="S140" s="11">
        <v>47.6</v>
      </c>
      <c r="T140" s="13">
        <v>6</v>
      </c>
    </row>
    <row r="141" spans="1:20" x14ac:dyDescent="0.25">
      <c r="A141" s="13" t="s">
        <v>226</v>
      </c>
      <c r="B141" s="13" t="s">
        <v>74</v>
      </c>
      <c r="C141" s="14">
        <v>6</v>
      </c>
      <c r="D141" s="15">
        <v>6</v>
      </c>
      <c r="E141" s="16">
        <v>5</v>
      </c>
      <c r="F141" s="16">
        <v>3</v>
      </c>
      <c r="G141" s="16">
        <v>2</v>
      </c>
      <c r="H141" s="16">
        <v>3</v>
      </c>
      <c r="I141" s="17">
        <v>16</v>
      </c>
      <c r="J141" s="17">
        <v>95</v>
      </c>
      <c r="K141" s="17">
        <v>97</v>
      </c>
      <c r="L141" s="17">
        <v>62</v>
      </c>
      <c r="M141" s="17">
        <v>46</v>
      </c>
      <c r="N141" s="18">
        <f>SUM(punkty_rekrutacyjne__6[[#This Row],[GHP]:[GJP]])/10</f>
        <v>31.6</v>
      </c>
      <c r="O141" s="18">
        <f>IF(punkty_rekrutacyjne__6[[#This Row],[Zachowanie]]=6,2,0)</f>
        <v>2</v>
      </c>
      <c r="P141" s="18">
        <f>SUM(punkty_rekrutacyjne__6[[#This Row],[JP]:[Geog]])</f>
        <v>13</v>
      </c>
      <c r="Q141" s="19">
        <f>punkty_rekrutacyjne__6[[#This Row],[Osiagniecia]]+punkty_rekrutacyjne__6[[#This Row],[egzaminy]]+punkty_rekrutacyjne__6[[#This Row],[Kolumna2]]+punkty_rekrutacyjne__6[[#This Row],[Kolumna1]]</f>
        <v>52.6</v>
      </c>
      <c r="S141" s="11">
        <v>47.7</v>
      </c>
      <c r="T141" s="13">
        <v>1</v>
      </c>
    </row>
    <row r="142" spans="1:20" x14ac:dyDescent="0.25">
      <c r="A142" s="13" t="s">
        <v>227</v>
      </c>
      <c r="B142" s="13" t="s">
        <v>78</v>
      </c>
      <c r="C142" s="14">
        <v>6</v>
      </c>
      <c r="D142" s="15">
        <v>5</v>
      </c>
      <c r="E142" s="16">
        <v>3</v>
      </c>
      <c r="F142" s="16">
        <v>2</v>
      </c>
      <c r="G142" s="16">
        <v>3</v>
      </c>
      <c r="H142" s="16">
        <v>5</v>
      </c>
      <c r="I142" s="17">
        <v>55</v>
      </c>
      <c r="J142" s="17">
        <v>2</v>
      </c>
      <c r="K142" s="17">
        <v>64</v>
      </c>
      <c r="L142" s="17">
        <v>13</v>
      </c>
      <c r="M142" s="17">
        <v>72</v>
      </c>
      <c r="N142" s="18">
        <f>SUM(punkty_rekrutacyjne__6[[#This Row],[GHP]:[GJP]])/10</f>
        <v>20.6</v>
      </c>
      <c r="O142" s="18">
        <f>IF(punkty_rekrutacyjne__6[[#This Row],[Zachowanie]]=6,2,0)</f>
        <v>0</v>
      </c>
      <c r="P142" s="18">
        <f>SUM(punkty_rekrutacyjne__6[[#This Row],[JP]:[Geog]])</f>
        <v>13</v>
      </c>
      <c r="Q142" s="19">
        <f>punkty_rekrutacyjne__6[[#This Row],[Osiagniecia]]+punkty_rekrutacyjne__6[[#This Row],[egzaminy]]+punkty_rekrutacyjne__6[[#This Row],[Kolumna2]]+punkty_rekrutacyjne__6[[#This Row],[Kolumna1]]</f>
        <v>39.6</v>
      </c>
      <c r="S142" s="11">
        <v>47.8</v>
      </c>
      <c r="T142" s="13">
        <v>5</v>
      </c>
    </row>
    <row r="143" spans="1:20" x14ac:dyDescent="0.25">
      <c r="A143" s="13" t="s">
        <v>228</v>
      </c>
      <c r="B143" s="13" t="s">
        <v>166</v>
      </c>
      <c r="C143" s="14">
        <v>6</v>
      </c>
      <c r="D143" s="15">
        <v>2</v>
      </c>
      <c r="E143" s="16">
        <v>4</v>
      </c>
      <c r="F143" s="16">
        <v>3</v>
      </c>
      <c r="G143" s="16">
        <v>3</v>
      </c>
      <c r="H143" s="16">
        <v>2</v>
      </c>
      <c r="I143" s="17">
        <v>54</v>
      </c>
      <c r="J143" s="17">
        <v>83</v>
      </c>
      <c r="K143" s="17">
        <v>36</v>
      </c>
      <c r="L143" s="17">
        <v>27</v>
      </c>
      <c r="M143" s="17">
        <v>21</v>
      </c>
      <c r="N143" s="18">
        <f>SUM(punkty_rekrutacyjne__6[[#This Row],[GHP]:[GJP]])/10</f>
        <v>22.1</v>
      </c>
      <c r="O143" s="18">
        <f>IF(punkty_rekrutacyjne__6[[#This Row],[Zachowanie]]=6,2,0)</f>
        <v>0</v>
      </c>
      <c r="P143" s="18">
        <f>SUM(punkty_rekrutacyjne__6[[#This Row],[JP]:[Geog]])</f>
        <v>12</v>
      </c>
      <c r="Q143" s="19">
        <f>punkty_rekrutacyjne__6[[#This Row],[Osiagniecia]]+punkty_rekrutacyjne__6[[#This Row],[egzaminy]]+punkty_rekrutacyjne__6[[#This Row],[Kolumna2]]+punkty_rekrutacyjne__6[[#This Row],[Kolumna1]]</f>
        <v>40.1</v>
      </c>
      <c r="S143" s="11">
        <v>47.9</v>
      </c>
      <c r="T143" s="13">
        <v>2</v>
      </c>
    </row>
    <row r="144" spans="1:20" x14ac:dyDescent="0.25">
      <c r="A144" s="13" t="s">
        <v>229</v>
      </c>
      <c r="B144" s="13" t="s">
        <v>174</v>
      </c>
      <c r="C144" s="14">
        <v>1</v>
      </c>
      <c r="D144" s="15">
        <v>5</v>
      </c>
      <c r="E144" s="16">
        <v>2</v>
      </c>
      <c r="F144" s="16">
        <v>2</v>
      </c>
      <c r="G144" s="16">
        <v>4</v>
      </c>
      <c r="H144" s="16">
        <v>5</v>
      </c>
      <c r="I144" s="17">
        <v>19</v>
      </c>
      <c r="J144" s="17">
        <v>92</v>
      </c>
      <c r="K144" s="17">
        <v>24</v>
      </c>
      <c r="L144" s="17">
        <v>32</v>
      </c>
      <c r="M144" s="17">
        <v>91</v>
      </c>
      <c r="N144" s="18">
        <f>SUM(punkty_rekrutacyjne__6[[#This Row],[GHP]:[GJP]])/10</f>
        <v>25.8</v>
      </c>
      <c r="O144" s="18">
        <f>IF(punkty_rekrutacyjne__6[[#This Row],[Zachowanie]]=6,2,0)</f>
        <v>0</v>
      </c>
      <c r="P144" s="18">
        <f>SUM(punkty_rekrutacyjne__6[[#This Row],[JP]:[Geog]])</f>
        <v>13</v>
      </c>
      <c r="Q144" s="19">
        <f>punkty_rekrutacyjne__6[[#This Row],[Osiagniecia]]+punkty_rekrutacyjne__6[[#This Row],[egzaminy]]+punkty_rekrutacyjne__6[[#This Row],[Kolumna2]]+punkty_rekrutacyjne__6[[#This Row],[Kolumna1]]</f>
        <v>39.799999999999997</v>
      </c>
      <c r="S144" s="11">
        <v>48</v>
      </c>
      <c r="T144" s="13">
        <v>5</v>
      </c>
    </row>
    <row r="145" spans="1:20" x14ac:dyDescent="0.25">
      <c r="A145" s="13" t="s">
        <v>230</v>
      </c>
      <c r="B145" s="13" t="s">
        <v>137</v>
      </c>
      <c r="C145" s="14">
        <v>7</v>
      </c>
      <c r="D145" s="15">
        <v>3</v>
      </c>
      <c r="E145" s="16">
        <v>2</v>
      </c>
      <c r="F145" s="16">
        <v>3</v>
      </c>
      <c r="G145" s="16">
        <v>5</v>
      </c>
      <c r="H145" s="16">
        <v>6</v>
      </c>
      <c r="I145" s="17">
        <v>25</v>
      </c>
      <c r="J145" s="17">
        <v>14</v>
      </c>
      <c r="K145" s="17">
        <v>19</v>
      </c>
      <c r="L145" s="17">
        <v>95</v>
      </c>
      <c r="M145" s="17">
        <v>91</v>
      </c>
      <c r="N145" s="18">
        <f>SUM(punkty_rekrutacyjne__6[[#This Row],[GHP]:[GJP]])/10</f>
        <v>24.4</v>
      </c>
      <c r="O145" s="18">
        <f>IF(punkty_rekrutacyjne__6[[#This Row],[Zachowanie]]=6,2,0)</f>
        <v>0</v>
      </c>
      <c r="P145" s="18">
        <f>SUM(punkty_rekrutacyjne__6[[#This Row],[JP]:[Geog]])</f>
        <v>16</v>
      </c>
      <c r="Q145" s="19">
        <f>punkty_rekrutacyjne__6[[#This Row],[Osiagniecia]]+punkty_rekrutacyjne__6[[#This Row],[egzaminy]]+punkty_rekrutacyjne__6[[#This Row],[Kolumna2]]+punkty_rekrutacyjne__6[[#This Row],[Kolumna1]]</f>
        <v>47.4</v>
      </c>
      <c r="S145" s="11">
        <v>48.1</v>
      </c>
      <c r="T145" s="13">
        <v>3</v>
      </c>
    </row>
    <row r="146" spans="1:20" x14ac:dyDescent="0.25">
      <c r="A146" s="13" t="s">
        <v>231</v>
      </c>
      <c r="B146" s="13" t="s">
        <v>232</v>
      </c>
      <c r="C146" s="14">
        <v>8</v>
      </c>
      <c r="D146" s="15">
        <v>4</v>
      </c>
      <c r="E146" s="16">
        <v>3</v>
      </c>
      <c r="F146" s="16">
        <v>2</v>
      </c>
      <c r="G146" s="16">
        <v>3</v>
      </c>
      <c r="H146" s="16">
        <v>4</v>
      </c>
      <c r="I146" s="17">
        <v>37</v>
      </c>
      <c r="J146" s="17">
        <v>69</v>
      </c>
      <c r="K146" s="17">
        <v>12</v>
      </c>
      <c r="L146" s="17">
        <v>17</v>
      </c>
      <c r="M146" s="17">
        <v>48</v>
      </c>
      <c r="N146" s="18">
        <f>SUM(punkty_rekrutacyjne__6[[#This Row],[GHP]:[GJP]])/10</f>
        <v>18.3</v>
      </c>
      <c r="O146" s="18">
        <f>IF(punkty_rekrutacyjne__6[[#This Row],[Zachowanie]]=6,2,0)</f>
        <v>0</v>
      </c>
      <c r="P146" s="18">
        <f>SUM(punkty_rekrutacyjne__6[[#This Row],[JP]:[Geog]])</f>
        <v>12</v>
      </c>
      <c r="Q146" s="19">
        <f>punkty_rekrutacyjne__6[[#This Row],[Osiagniecia]]+punkty_rekrutacyjne__6[[#This Row],[egzaminy]]+punkty_rekrutacyjne__6[[#This Row],[Kolumna2]]+punkty_rekrutacyjne__6[[#This Row],[Kolumna1]]</f>
        <v>38.299999999999997</v>
      </c>
      <c r="S146" s="11">
        <v>48.2</v>
      </c>
      <c r="T146" s="13">
        <v>3</v>
      </c>
    </row>
    <row r="147" spans="1:20" x14ac:dyDescent="0.25">
      <c r="A147" s="13" t="s">
        <v>233</v>
      </c>
      <c r="B147" s="13" t="s">
        <v>145</v>
      </c>
      <c r="C147" s="14">
        <v>3</v>
      </c>
      <c r="D147" s="15">
        <v>6</v>
      </c>
      <c r="E147" s="16">
        <v>6</v>
      </c>
      <c r="F147" s="16">
        <v>6</v>
      </c>
      <c r="G147" s="16">
        <v>3</v>
      </c>
      <c r="H147" s="16">
        <v>4</v>
      </c>
      <c r="I147" s="17">
        <v>79</v>
      </c>
      <c r="J147" s="17">
        <v>23</v>
      </c>
      <c r="K147" s="17">
        <v>17</v>
      </c>
      <c r="L147" s="17">
        <v>99</v>
      </c>
      <c r="M147" s="17">
        <v>29</v>
      </c>
      <c r="N147" s="18">
        <f>SUM(punkty_rekrutacyjne__6[[#This Row],[GHP]:[GJP]])/10</f>
        <v>24.7</v>
      </c>
      <c r="O147" s="18">
        <f>IF(punkty_rekrutacyjne__6[[#This Row],[Zachowanie]]=6,2,0)</f>
        <v>2</v>
      </c>
      <c r="P147" s="18">
        <f>SUM(punkty_rekrutacyjne__6[[#This Row],[JP]:[Geog]])</f>
        <v>19</v>
      </c>
      <c r="Q147" s="19">
        <f>punkty_rekrutacyjne__6[[#This Row],[Osiagniecia]]+punkty_rekrutacyjne__6[[#This Row],[egzaminy]]+punkty_rekrutacyjne__6[[#This Row],[Kolumna2]]+punkty_rekrutacyjne__6[[#This Row],[Kolumna1]]</f>
        <v>48.7</v>
      </c>
      <c r="S147" s="11">
        <v>48.3</v>
      </c>
      <c r="T147" s="13">
        <v>2</v>
      </c>
    </row>
    <row r="148" spans="1:20" x14ac:dyDescent="0.25">
      <c r="A148" s="13" t="s">
        <v>234</v>
      </c>
      <c r="B148" s="13" t="s">
        <v>159</v>
      </c>
      <c r="C148" s="14">
        <v>4</v>
      </c>
      <c r="D148" s="15">
        <v>5</v>
      </c>
      <c r="E148" s="16">
        <v>2</v>
      </c>
      <c r="F148" s="16">
        <v>5</v>
      </c>
      <c r="G148" s="16">
        <v>4</v>
      </c>
      <c r="H148" s="16">
        <v>3</v>
      </c>
      <c r="I148" s="17">
        <v>41</v>
      </c>
      <c r="J148" s="17">
        <v>64</v>
      </c>
      <c r="K148" s="17">
        <v>91</v>
      </c>
      <c r="L148" s="17">
        <v>82</v>
      </c>
      <c r="M148" s="17">
        <v>100</v>
      </c>
      <c r="N148" s="18">
        <f>SUM(punkty_rekrutacyjne__6[[#This Row],[GHP]:[GJP]])/10</f>
        <v>37.799999999999997</v>
      </c>
      <c r="O148" s="18">
        <f>IF(punkty_rekrutacyjne__6[[#This Row],[Zachowanie]]=6,2,0)</f>
        <v>0</v>
      </c>
      <c r="P148" s="18">
        <f>SUM(punkty_rekrutacyjne__6[[#This Row],[JP]:[Geog]])</f>
        <v>14</v>
      </c>
      <c r="Q148" s="19">
        <f>punkty_rekrutacyjne__6[[#This Row],[Osiagniecia]]+punkty_rekrutacyjne__6[[#This Row],[egzaminy]]+punkty_rekrutacyjne__6[[#This Row],[Kolumna2]]+punkty_rekrutacyjne__6[[#This Row],[Kolumna1]]</f>
        <v>55.8</v>
      </c>
      <c r="S148" s="11">
        <v>48.4</v>
      </c>
      <c r="T148" s="13">
        <v>4</v>
      </c>
    </row>
    <row r="149" spans="1:20" x14ac:dyDescent="0.25">
      <c r="A149" s="13" t="s">
        <v>235</v>
      </c>
      <c r="B149" s="13" t="s">
        <v>101</v>
      </c>
      <c r="C149" s="14">
        <v>5</v>
      </c>
      <c r="D149" s="15">
        <v>4</v>
      </c>
      <c r="E149" s="16">
        <v>5</v>
      </c>
      <c r="F149" s="16">
        <v>2</v>
      </c>
      <c r="G149" s="16">
        <v>3</v>
      </c>
      <c r="H149" s="16">
        <v>2</v>
      </c>
      <c r="I149" s="17">
        <v>87</v>
      </c>
      <c r="J149" s="17">
        <v>45</v>
      </c>
      <c r="K149" s="17">
        <v>47</v>
      </c>
      <c r="L149" s="17">
        <v>75</v>
      </c>
      <c r="M149" s="17">
        <v>51</v>
      </c>
      <c r="N149" s="18">
        <f>SUM(punkty_rekrutacyjne__6[[#This Row],[GHP]:[GJP]])/10</f>
        <v>30.5</v>
      </c>
      <c r="O149" s="18">
        <f>IF(punkty_rekrutacyjne__6[[#This Row],[Zachowanie]]=6,2,0)</f>
        <v>0</v>
      </c>
      <c r="P149" s="18">
        <f>SUM(punkty_rekrutacyjne__6[[#This Row],[JP]:[Geog]])</f>
        <v>12</v>
      </c>
      <c r="Q149" s="19">
        <f>punkty_rekrutacyjne__6[[#This Row],[Osiagniecia]]+punkty_rekrutacyjne__6[[#This Row],[egzaminy]]+punkty_rekrutacyjne__6[[#This Row],[Kolumna2]]+punkty_rekrutacyjne__6[[#This Row],[Kolumna1]]</f>
        <v>47.5</v>
      </c>
      <c r="S149" s="11">
        <v>48.5</v>
      </c>
      <c r="T149" s="13">
        <v>5</v>
      </c>
    </row>
    <row r="150" spans="1:20" x14ac:dyDescent="0.25">
      <c r="A150" s="13" t="s">
        <v>236</v>
      </c>
      <c r="B150" s="13" t="s">
        <v>90</v>
      </c>
      <c r="C150" s="14">
        <v>8</v>
      </c>
      <c r="D150" s="15">
        <v>3</v>
      </c>
      <c r="E150" s="16">
        <v>6</v>
      </c>
      <c r="F150" s="16">
        <v>3</v>
      </c>
      <c r="G150" s="16">
        <v>6</v>
      </c>
      <c r="H150" s="16">
        <v>2</v>
      </c>
      <c r="I150" s="17">
        <v>84</v>
      </c>
      <c r="J150" s="17">
        <v>77</v>
      </c>
      <c r="K150" s="17">
        <v>71</v>
      </c>
      <c r="L150" s="17">
        <v>71</v>
      </c>
      <c r="M150" s="17">
        <v>9</v>
      </c>
      <c r="N150" s="18">
        <f>SUM(punkty_rekrutacyjne__6[[#This Row],[GHP]:[GJP]])/10</f>
        <v>31.2</v>
      </c>
      <c r="O150" s="18">
        <f>IF(punkty_rekrutacyjne__6[[#This Row],[Zachowanie]]=6,2,0)</f>
        <v>0</v>
      </c>
      <c r="P150" s="18">
        <f>SUM(punkty_rekrutacyjne__6[[#This Row],[JP]:[Geog]])</f>
        <v>17</v>
      </c>
      <c r="Q150" s="19">
        <f>punkty_rekrutacyjne__6[[#This Row],[Osiagniecia]]+punkty_rekrutacyjne__6[[#This Row],[egzaminy]]+punkty_rekrutacyjne__6[[#This Row],[Kolumna2]]+punkty_rekrutacyjne__6[[#This Row],[Kolumna1]]</f>
        <v>56.2</v>
      </c>
      <c r="S150" s="11">
        <v>48.6</v>
      </c>
      <c r="T150" s="13">
        <v>2</v>
      </c>
    </row>
    <row r="151" spans="1:20" x14ac:dyDescent="0.25">
      <c r="A151" s="13" t="s">
        <v>237</v>
      </c>
      <c r="B151" s="13" t="s">
        <v>90</v>
      </c>
      <c r="C151" s="14">
        <v>1</v>
      </c>
      <c r="D151" s="15">
        <v>2</v>
      </c>
      <c r="E151" s="16">
        <v>4</v>
      </c>
      <c r="F151" s="16">
        <v>4</v>
      </c>
      <c r="G151" s="16">
        <v>5</v>
      </c>
      <c r="H151" s="16">
        <v>5</v>
      </c>
      <c r="I151" s="17">
        <v>20</v>
      </c>
      <c r="J151" s="17">
        <v>93</v>
      </c>
      <c r="K151" s="17">
        <v>68</v>
      </c>
      <c r="L151" s="17">
        <v>58</v>
      </c>
      <c r="M151" s="17">
        <v>23</v>
      </c>
      <c r="N151" s="18">
        <f>SUM(punkty_rekrutacyjne__6[[#This Row],[GHP]:[GJP]])/10</f>
        <v>26.2</v>
      </c>
      <c r="O151" s="18">
        <f>IF(punkty_rekrutacyjne__6[[#This Row],[Zachowanie]]=6,2,0)</f>
        <v>0</v>
      </c>
      <c r="P151" s="18">
        <f>SUM(punkty_rekrutacyjne__6[[#This Row],[JP]:[Geog]])</f>
        <v>18</v>
      </c>
      <c r="Q151" s="19">
        <f>punkty_rekrutacyjne__6[[#This Row],[Osiagniecia]]+punkty_rekrutacyjne__6[[#This Row],[egzaminy]]+punkty_rekrutacyjne__6[[#This Row],[Kolumna2]]+punkty_rekrutacyjne__6[[#This Row],[Kolumna1]]</f>
        <v>45.2</v>
      </c>
      <c r="S151" s="11">
        <v>48.7</v>
      </c>
      <c r="T151" s="13">
        <v>3</v>
      </c>
    </row>
    <row r="152" spans="1:20" x14ac:dyDescent="0.25">
      <c r="A152" s="13" t="s">
        <v>238</v>
      </c>
      <c r="B152" s="13" t="s">
        <v>239</v>
      </c>
      <c r="C152" s="14">
        <v>7</v>
      </c>
      <c r="D152" s="15">
        <v>5</v>
      </c>
      <c r="E152" s="16">
        <v>6</v>
      </c>
      <c r="F152" s="16">
        <v>6</v>
      </c>
      <c r="G152" s="16">
        <v>2</v>
      </c>
      <c r="H152" s="16">
        <v>5</v>
      </c>
      <c r="I152" s="17">
        <v>80</v>
      </c>
      <c r="J152" s="17">
        <v>90</v>
      </c>
      <c r="K152" s="17">
        <v>62</v>
      </c>
      <c r="L152" s="17">
        <v>97</v>
      </c>
      <c r="M152" s="17">
        <v>3</v>
      </c>
      <c r="N152" s="18">
        <f>SUM(punkty_rekrutacyjne__6[[#This Row],[GHP]:[GJP]])/10</f>
        <v>33.200000000000003</v>
      </c>
      <c r="O152" s="18">
        <f>IF(punkty_rekrutacyjne__6[[#This Row],[Zachowanie]]=6,2,0)</f>
        <v>0</v>
      </c>
      <c r="P152" s="18">
        <f>SUM(punkty_rekrutacyjne__6[[#This Row],[JP]:[Geog]])</f>
        <v>19</v>
      </c>
      <c r="Q152" s="19">
        <f>punkty_rekrutacyjne__6[[#This Row],[Osiagniecia]]+punkty_rekrutacyjne__6[[#This Row],[egzaminy]]+punkty_rekrutacyjne__6[[#This Row],[Kolumna2]]+punkty_rekrutacyjne__6[[#This Row],[Kolumna1]]</f>
        <v>59.2</v>
      </c>
      <c r="S152" s="11">
        <v>48.8</v>
      </c>
      <c r="T152" s="13">
        <v>1</v>
      </c>
    </row>
    <row r="153" spans="1:20" x14ac:dyDescent="0.25">
      <c r="A153" s="13" t="s">
        <v>240</v>
      </c>
      <c r="B153" s="13" t="s">
        <v>232</v>
      </c>
      <c r="C153" s="14">
        <v>6</v>
      </c>
      <c r="D153" s="15">
        <v>6</v>
      </c>
      <c r="E153" s="16">
        <v>6</v>
      </c>
      <c r="F153" s="16">
        <v>4</v>
      </c>
      <c r="G153" s="16">
        <v>4</v>
      </c>
      <c r="H153" s="16">
        <v>5</v>
      </c>
      <c r="I153" s="17">
        <v>77</v>
      </c>
      <c r="J153" s="17">
        <v>40</v>
      </c>
      <c r="K153" s="17">
        <v>93</v>
      </c>
      <c r="L153" s="17">
        <v>80</v>
      </c>
      <c r="M153" s="17">
        <v>71</v>
      </c>
      <c r="N153" s="18">
        <f>SUM(punkty_rekrutacyjne__6[[#This Row],[GHP]:[GJP]])/10</f>
        <v>36.1</v>
      </c>
      <c r="O153" s="18">
        <f>IF(punkty_rekrutacyjne__6[[#This Row],[Zachowanie]]=6,2,0)</f>
        <v>2</v>
      </c>
      <c r="P153" s="18">
        <f>SUM(punkty_rekrutacyjne__6[[#This Row],[JP]:[Geog]])</f>
        <v>19</v>
      </c>
      <c r="Q153" s="19">
        <f>punkty_rekrutacyjne__6[[#This Row],[Osiagniecia]]+punkty_rekrutacyjne__6[[#This Row],[egzaminy]]+punkty_rekrutacyjne__6[[#This Row],[Kolumna2]]+punkty_rekrutacyjne__6[[#This Row],[Kolumna1]]</f>
        <v>63.1</v>
      </c>
      <c r="S153" s="11">
        <v>48.9</v>
      </c>
      <c r="T153" s="13">
        <v>2</v>
      </c>
    </row>
    <row r="154" spans="1:20" x14ac:dyDescent="0.25">
      <c r="A154" s="13" t="s">
        <v>241</v>
      </c>
      <c r="B154" s="13" t="s">
        <v>242</v>
      </c>
      <c r="C154" s="14">
        <v>4</v>
      </c>
      <c r="D154" s="15">
        <v>6</v>
      </c>
      <c r="E154" s="16">
        <v>5</v>
      </c>
      <c r="F154" s="16">
        <v>3</v>
      </c>
      <c r="G154" s="16">
        <v>5</v>
      </c>
      <c r="H154" s="16">
        <v>4</v>
      </c>
      <c r="I154" s="17">
        <v>65</v>
      </c>
      <c r="J154" s="17">
        <v>34</v>
      </c>
      <c r="K154" s="17">
        <v>51</v>
      </c>
      <c r="L154" s="17">
        <v>38</v>
      </c>
      <c r="M154" s="17">
        <v>65</v>
      </c>
      <c r="N154" s="18">
        <f>SUM(punkty_rekrutacyjne__6[[#This Row],[GHP]:[GJP]])/10</f>
        <v>25.3</v>
      </c>
      <c r="O154" s="18">
        <f>IF(punkty_rekrutacyjne__6[[#This Row],[Zachowanie]]=6,2,0)</f>
        <v>2</v>
      </c>
      <c r="P154" s="18">
        <f>SUM(punkty_rekrutacyjne__6[[#This Row],[JP]:[Geog]])</f>
        <v>17</v>
      </c>
      <c r="Q154" s="19">
        <f>punkty_rekrutacyjne__6[[#This Row],[Osiagniecia]]+punkty_rekrutacyjne__6[[#This Row],[egzaminy]]+punkty_rekrutacyjne__6[[#This Row],[Kolumna2]]+punkty_rekrutacyjne__6[[#This Row],[Kolumna1]]</f>
        <v>48.3</v>
      </c>
      <c r="S154" s="11">
        <v>49</v>
      </c>
      <c r="T154" s="13">
        <v>4</v>
      </c>
    </row>
    <row r="155" spans="1:20" x14ac:dyDescent="0.25">
      <c r="A155" s="13" t="s">
        <v>243</v>
      </c>
      <c r="B155" s="13" t="s">
        <v>244</v>
      </c>
      <c r="C155" s="14">
        <v>0</v>
      </c>
      <c r="D155" s="15">
        <v>6</v>
      </c>
      <c r="E155" s="16">
        <v>4</v>
      </c>
      <c r="F155" s="16">
        <v>3</v>
      </c>
      <c r="G155" s="16">
        <v>3</v>
      </c>
      <c r="H155" s="16">
        <v>2</v>
      </c>
      <c r="I155" s="17">
        <v>62</v>
      </c>
      <c r="J155" s="17">
        <v>62</v>
      </c>
      <c r="K155" s="17">
        <v>86</v>
      </c>
      <c r="L155" s="17">
        <v>10</v>
      </c>
      <c r="M155" s="17">
        <v>2</v>
      </c>
      <c r="N155" s="18">
        <f>SUM(punkty_rekrutacyjne__6[[#This Row],[GHP]:[GJP]])/10</f>
        <v>22.2</v>
      </c>
      <c r="O155" s="18">
        <f>IF(punkty_rekrutacyjne__6[[#This Row],[Zachowanie]]=6,2,0)</f>
        <v>2</v>
      </c>
      <c r="P155" s="18">
        <f>SUM(punkty_rekrutacyjne__6[[#This Row],[JP]:[Geog]])</f>
        <v>12</v>
      </c>
      <c r="Q155" s="19">
        <f>punkty_rekrutacyjne__6[[#This Row],[Osiagniecia]]+punkty_rekrutacyjne__6[[#This Row],[egzaminy]]+punkty_rekrutacyjne__6[[#This Row],[Kolumna2]]+punkty_rekrutacyjne__6[[#This Row],[Kolumna1]]</f>
        <v>36.200000000000003</v>
      </c>
      <c r="S155" s="11">
        <v>49.1</v>
      </c>
      <c r="T155" s="13">
        <v>3</v>
      </c>
    </row>
    <row r="156" spans="1:20" x14ac:dyDescent="0.25">
      <c r="A156" s="13" t="s">
        <v>245</v>
      </c>
      <c r="B156" s="13" t="s">
        <v>246</v>
      </c>
      <c r="C156" s="14">
        <v>8</v>
      </c>
      <c r="D156" s="15">
        <v>5</v>
      </c>
      <c r="E156" s="16">
        <v>4</v>
      </c>
      <c r="F156" s="16">
        <v>2</v>
      </c>
      <c r="G156" s="16">
        <v>4</v>
      </c>
      <c r="H156" s="16">
        <v>2</v>
      </c>
      <c r="I156" s="17">
        <v>70</v>
      </c>
      <c r="J156" s="17">
        <v>4</v>
      </c>
      <c r="K156" s="17">
        <v>92</v>
      </c>
      <c r="L156" s="17">
        <v>91</v>
      </c>
      <c r="M156" s="17">
        <v>21</v>
      </c>
      <c r="N156" s="18">
        <f>SUM(punkty_rekrutacyjne__6[[#This Row],[GHP]:[GJP]])/10</f>
        <v>27.8</v>
      </c>
      <c r="O156" s="18">
        <f>IF(punkty_rekrutacyjne__6[[#This Row],[Zachowanie]]=6,2,0)</f>
        <v>0</v>
      </c>
      <c r="P156" s="18">
        <f>SUM(punkty_rekrutacyjne__6[[#This Row],[JP]:[Geog]])</f>
        <v>12</v>
      </c>
      <c r="Q156" s="19">
        <f>punkty_rekrutacyjne__6[[#This Row],[Osiagniecia]]+punkty_rekrutacyjne__6[[#This Row],[egzaminy]]+punkty_rekrutacyjne__6[[#This Row],[Kolumna2]]+punkty_rekrutacyjne__6[[#This Row],[Kolumna1]]</f>
        <v>47.8</v>
      </c>
      <c r="S156" s="11">
        <v>49.2</v>
      </c>
      <c r="T156" s="13">
        <v>2</v>
      </c>
    </row>
    <row r="157" spans="1:20" x14ac:dyDescent="0.25">
      <c r="A157" s="13" t="s">
        <v>247</v>
      </c>
      <c r="B157" s="13" t="s">
        <v>164</v>
      </c>
      <c r="C157" s="14">
        <v>1</v>
      </c>
      <c r="D157" s="15">
        <v>2</v>
      </c>
      <c r="E157" s="16">
        <v>6</v>
      </c>
      <c r="F157" s="16">
        <v>5</v>
      </c>
      <c r="G157" s="16">
        <v>6</v>
      </c>
      <c r="H157" s="16">
        <v>4</v>
      </c>
      <c r="I157" s="17">
        <v>66</v>
      </c>
      <c r="J157" s="17">
        <v>78</v>
      </c>
      <c r="K157" s="17">
        <v>26</v>
      </c>
      <c r="L157" s="17">
        <v>98</v>
      </c>
      <c r="M157" s="17">
        <v>56</v>
      </c>
      <c r="N157" s="18">
        <f>SUM(punkty_rekrutacyjne__6[[#This Row],[GHP]:[GJP]])/10</f>
        <v>32.4</v>
      </c>
      <c r="O157" s="18">
        <f>IF(punkty_rekrutacyjne__6[[#This Row],[Zachowanie]]=6,2,0)</f>
        <v>0</v>
      </c>
      <c r="P157" s="18">
        <f>SUM(punkty_rekrutacyjne__6[[#This Row],[JP]:[Geog]])</f>
        <v>21</v>
      </c>
      <c r="Q157" s="19">
        <f>punkty_rekrutacyjne__6[[#This Row],[Osiagniecia]]+punkty_rekrutacyjne__6[[#This Row],[egzaminy]]+punkty_rekrutacyjne__6[[#This Row],[Kolumna2]]+punkty_rekrutacyjne__6[[#This Row],[Kolumna1]]</f>
        <v>54.4</v>
      </c>
      <c r="S157" s="11">
        <v>49.3</v>
      </c>
      <c r="T157" s="13">
        <v>2</v>
      </c>
    </row>
    <row r="158" spans="1:20" x14ac:dyDescent="0.25">
      <c r="A158" s="13" t="s">
        <v>248</v>
      </c>
      <c r="B158" s="13" t="s">
        <v>249</v>
      </c>
      <c r="C158" s="14">
        <v>3</v>
      </c>
      <c r="D158" s="15">
        <v>4</v>
      </c>
      <c r="E158" s="16">
        <v>6</v>
      </c>
      <c r="F158" s="16">
        <v>2</v>
      </c>
      <c r="G158" s="16">
        <v>2</v>
      </c>
      <c r="H158" s="16">
        <v>5</v>
      </c>
      <c r="I158" s="17">
        <v>54</v>
      </c>
      <c r="J158" s="17">
        <v>12</v>
      </c>
      <c r="K158" s="17">
        <v>13</v>
      </c>
      <c r="L158" s="17">
        <v>21</v>
      </c>
      <c r="M158" s="17">
        <v>24</v>
      </c>
      <c r="N158" s="18">
        <f>SUM(punkty_rekrutacyjne__6[[#This Row],[GHP]:[GJP]])/10</f>
        <v>12.4</v>
      </c>
      <c r="O158" s="18">
        <f>IF(punkty_rekrutacyjne__6[[#This Row],[Zachowanie]]=6,2,0)</f>
        <v>0</v>
      </c>
      <c r="P158" s="18">
        <f>SUM(punkty_rekrutacyjne__6[[#This Row],[JP]:[Geog]])</f>
        <v>15</v>
      </c>
      <c r="Q158" s="19">
        <f>punkty_rekrutacyjne__6[[#This Row],[Osiagniecia]]+punkty_rekrutacyjne__6[[#This Row],[egzaminy]]+punkty_rekrutacyjne__6[[#This Row],[Kolumna2]]+punkty_rekrutacyjne__6[[#This Row],[Kolumna1]]</f>
        <v>30.4</v>
      </c>
      <c r="S158" s="11">
        <v>49.4</v>
      </c>
      <c r="T158" s="13">
        <v>1</v>
      </c>
    </row>
    <row r="159" spans="1:20" x14ac:dyDescent="0.25">
      <c r="A159" s="13" t="s">
        <v>250</v>
      </c>
      <c r="B159" s="13" t="s">
        <v>251</v>
      </c>
      <c r="C159" s="14">
        <v>6</v>
      </c>
      <c r="D159" s="15">
        <v>2</v>
      </c>
      <c r="E159" s="16">
        <v>3</v>
      </c>
      <c r="F159" s="16">
        <v>3</v>
      </c>
      <c r="G159" s="16">
        <v>3</v>
      </c>
      <c r="H159" s="16">
        <v>6</v>
      </c>
      <c r="I159" s="17">
        <v>27</v>
      </c>
      <c r="J159" s="17">
        <v>2</v>
      </c>
      <c r="K159" s="17">
        <v>84</v>
      </c>
      <c r="L159" s="17">
        <v>100</v>
      </c>
      <c r="M159" s="17">
        <v>27</v>
      </c>
      <c r="N159" s="18">
        <f>SUM(punkty_rekrutacyjne__6[[#This Row],[GHP]:[GJP]])/10</f>
        <v>24</v>
      </c>
      <c r="O159" s="18">
        <f>IF(punkty_rekrutacyjne__6[[#This Row],[Zachowanie]]=6,2,0)</f>
        <v>0</v>
      </c>
      <c r="P159" s="18">
        <f>SUM(punkty_rekrutacyjne__6[[#This Row],[JP]:[Geog]])</f>
        <v>15</v>
      </c>
      <c r="Q159" s="19">
        <f>punkty_rekrutacyjne__6[[#This Row],[Osiagniecia]]+punkty_rekrutacyjne__6[[#This Row],[egzaminy]]+punkty_rekrutacyjne__6[[#This Row],[Kolumna2]]+punkty_rekrutacyjne__6[[#This Row],[Kolumna1]]</f>
        <v>45</v>
      </c>
      <c r="S159" s="11">
        <v>49.5</v>
      </c>
      <c r="T159" s="13">
        <v>3</v>
      </c>
    </row>
    <row r="160" spans="1:20" x14ac:dyDescent="0.25">
      <c r="A160" s="13" t="s">
        <v>252</v>
      </c>
      <c r="B160" s="13" t="s">
        <v>253</v>
      </c>
      <c r="C160" s="14">
        <v>1</v>
      </c>
      <c r="D160" s="15">
        <v>4</v>
      </c>
      <c r="E160" s="16">
        <v>6</v>
      </c>
      <c r="F160" s="16">
        <v>6</v>
      </c>
      <c r="G160" s="16">
        <v>2</v>
      </c>
      <c r="H160" s="16">
        <v>3</v>
      </c>
      <c r="I160" s="17">
        <v>43</v>
      </c>
      <c r="J160" s="17">
        <v>77</v>
      </c>
      <c r="K160" s="17">
        <v>31</v>
      </c>
      <c r="L160" s="17">
        <v>88</v>
      </c>
      <c r="M160" s="17">
        <v>67</v>
      </c>
      <c r="N160" s="18">
        <f>SUM(punkty_rekrutacyjne__6[[#This Row],[GHP]:[GJP]])/10</f>
        <v>30.6</v>
      </c>
      <c r="O160" s="18">
        <f>IF(punkty_rekrutacyjne__6[[#This Row],[Zachowanie]]=6,2,0)</f>
        <v>0</v>
      </c>
      <c r="P160" s="18">
        <f>SUM(punkty_rekrutacyjne__6[[#This Row],[JP]:[Geog]])</f>
        <v>17</v>
      </c>
      <c r="Q160" s="19">
        <f>punkty_rekrutacyjne__6[[#This Row],[Osiagniecia]]+punkty_rekrutacyjne__6[[#This Row],[egzaminy]]+punkty_rekrutacyjne__6[[#This Row],[Kolumna2]]+punkty_rekrutacyjne__6[[#This Row],[Kolumna1]]</f>
        <v>48.6</v>
      </c>
      <c r="S160" s="11">
        <v>49.7</v>
      </c>
      <c r="T160" s="13">
        <v>2</v>
      </c>
    </row>
    <row r="161" spans="1:20" x14ac:dyDescent="0.25">
      <c r="A161" s="13" t="s">
        <v>254</v>
      </c>
      <c r="B161" s="13" t="s">
        <v>28</v>
      </c>
      <c r="C161" s="14">
        <v>3</v>
      </c>
      <c r="D161" s="15">
        <v>6</v>
      </c>
      <c r="E161" s="16">
        <v>6</v>
      </c>
      <c r="F161" s="16">
        <v>4</v>
      </c>
      <c r="G161" s="16">
        <v>3</v>
      </c>
      <c r="H161" s="16">
        <v>6</v>
      </c>
      <c r="I161" s="17">
        <v>63</v>
      </c>
      <c r="J161" s="17">
        <v>36</v>
      </c>
      <c r="K161" s="17">
        <v>68</v>
      </c>
      <c r="L161" s="17">
        <v>19</v>
      </c>
      <c r="M161" s="17">
        <v>39</v>
      </c>
      <c r="N161" s="18">
        <f>SUM(punkty_rekrutacyjne__6[[#This Row],[GHP]:[GJP]])/10</f>
        <v>22.5</v>
      </c>
      <c r="O161" s="18">
        <f>IF(punkty_rekrutacyjne__6[[#This Row],[Zachowanie]]=6,2,0)</f>
        <v>2</v>
      </c>
      <c r="P161" s="18">
        <f>SUM(punkty_rekrutacyjne__6[[#This Row],[JP]:[Geog]])</f>
        <v>19</v>
      </c>
      <c r="Q161" s="19">
        <f>punkty_rekrutacyjne__6[[#This Row],[Osiagniecia]]+punkty_rekrutacyjne__6[[#This Row],[egzaminy]]+punkty_rekrutacyjne__6[[#This Row],[Kolumna2]]+punkty_rekrutacyjne__6[[#This Row],[Kolumna1]]</f>
        <v>46.5</v>
      </c>
      <c r="S161" s="11">
        <v>49.8</v>
      </c>
      <c r="T161" s="13">
        <v>5</v>
      </c>
    </row>
    <row r="162" spans="1:20" x14ac:dyDescent="0.25">
      <c r="A162" s="13" t="s">
        <v>255</v>
      </c>
      <c r="B162" s="13" t="s">
        <v>222</v>
      </c>
      <c r="C162" s="14">
        <v>1</v>
      </c>
      <c r="D162" s="15">
        <v>2</v>
      </c>
      <c r="E162" s="16">
        <v>6</v>
      </c>
      <c r="F162" s="16">
        <v>4</v>
      </c>
      <c r="G162" s="16">
        <v>2</v>
      </c>
      <c r="H162" s="16">
        <v>2</v>
      </c>
      <c r="I162" s="17">
        <v>32</v>
      </c>
      <c r="J162" s="17">
        <v>18</v>
      </c>
      <c r="K162" s="17">
        <v>1</v>
      </c>
      <c r="L162" s="17">
        <v>56</v>
      </c>
      <c r="M162" s="17">
        <v>7</v>
      </c>
      <c r="N162" s="18">
        <f>SUM(punkty_rekrutacyjne__6[[#This Row],[GHP]:[GJP]])/10</f>
        <v>11.4</v>
      </c>
      <c r="O162" s="18">
        <f>IF(punkty_rekrutacyjne__6[[#This Row],[Zachowanie]]=6,2,0)</f>
        <v>0</v>
      </c>
      <c r="P162" s="18">
        <f>SUM(punkty_rekrutacyjne__6[[#This Row],[JP]:[Geog]])</f>
        <v>14</v>
      </c>
      <c r="Q162" s="19">
        <f>punkty_rekrutacyjne__6[[#This Row],[Osiagniecia]]+punkty_rekrutacyjne__6[[#This Row],[egzaminy]]+punkty_rekrutacyjne__6[[#This Row],[Kolumna2]]+punkty_rekrutacyjne__6[[#This Row],[Kolumna1]]</f>
        <v>26.4</v>
      </c>
      <c r="S162" s="11">
        <v>49.9</v>
      </c>
      <c r="T162" s="13">
        <v>1</v>
      </c>
    </row>
    <row r="163" spans="1:20" x14ac:dyDescent="0.25">
      <c r="A163" s="13" t="s">
        <v>256</v>
      </c>
      <c r="B163" s="13" t="s">
        <v>78</v>
      </c>
      <c r="C163" s="14">
        <v>4</v>
      </c>
      <c r="D163" s="15">
        <v>3</v>
      </c>
      <c r="E163" s="16">
        <v>3</v>
      </c>
      <c r="F163" s="16">
        <v>2</v>
      </c>
      <c r="G163" s="16">
        <v>6</v>
      </c>
      <c r="H163" s="16">
        <v>2</v>
      </c>
      <c r="I163" s="17">
        <v>60</v>
      </c>
      <c r="J163" s="17">
        <v>64</v>
      </c>
      <c r="K163" s="17">
        <v>100</v>
      </c>
      <c r="L163" s="17">
        <v>38</v>
      </c>
      <c r="M163" s="17">
        <v>70</v>
      </c>
      <c r="N163" s="18">
        <f>SUM(punkty_rekrutacyjne__6[[#This Row],[GHP]:[GJP]])/10</f>
        <v>33.200000000000003</v>
      </c>
      <c r="O163" s="18">
        <f>IF(punkty_rekrutacyjne__6[[#This Row],[Zachowanie]]=6,2,0)</f>
        <v>0</v>
      </c>
      <c r="P163" s="18">
        <f>SUM(punkty_rekrutacyjne__6[[#This Row],[JP]:[Geog]])</f>
        <v>13</v>
      </c>
      <c r="Q163" s="19">
        <f>punkty_rekrutacyjne__6[[#This Row],[Osiagniecia]]+punkty_rekrutacyjne__6[[#This Row],[egzaminy]]+punkty_rekrutacyjne__6[[#This Row],[Kolumna2]]+punkty_rekrutacyjne__6[[#This Row],[Kolumna1]]</f>
        <v>50.2</v>
      </c>
      <c r="S163" s="11">
        <v>50</v>
      </c>
      <c r="T163" s="13">
        <v>1</v>
      </c>
    </row>
    <row r="164" spans="1:20" x14ac:dyDescent="0.25">
      <c r="A164" s="13" t="s">
        <v>257</v>
      </c>
      <c r="B164" s="13" t="s">
        <v>20</v>
      </c>
      <c r="C164" s="14">
        <v>0</v>
      </c>
      <c r="D164" s="15">
        <v>6</v>
      </c>
      <c r="E164" s="16">
        <v>6</v>
      </c>
      <c r="F164" s="16">
        <v>5</v>
      </c>
      <c r="G164" s="16">
        <v>3</v>
      </c>
      <c r="H164" s="16">
        <v>2</v>
      </c>
      <c r="I164" s="17">
        <v>39</v>
      </c>
      <c r="J164" s="17">
        <v>66</v>
      </c>
      <c r="K164" s="17">
        <v>84</v>
      </c>
      <c r="L164" s="17">
        <v>47</v>
      </c>
      <c r="M164" s="17">
        <v>21</v>
      </c>
      <c r="N164" s="18">
        <f>SUM(punkty_rekrutacyjne__6[[#This Row],[GHP]:[GJP]])/10</f>
        <v>25.7</v>
      </c>
      <c r="O164" s="18">
        <f>IF(punkty_rekrutacyjne__6[[#This Row],[Zachowanie]]=6,2,0)</f>
        <v>2</v>
      </c>
      <c r="P164" s="18">
        <f>SUM(punkty_rekrutacyjne__6[[#This Row],[JP]:[Geog]])</f>
        <v>16</v>
      </c>
      <c r="Q164" s="19">
        <f>punkty_rekrutacyjne__6[[#This Row],[Osiagniecia]]+punkty_rekrutacyjne__6[[#This Row],[egzaminy]]+punkty_rekrutacyjne__6[[#This Row],[Kolumna2]]+punkty_rekrutacyjne__6[[#This Row],[Kolumna1]]</f>
        <v>43.7</v>
      </c>
      <c r="S164" s="11">
        <v>50.1</v>
      </c>
      <c r="T164" s="13">
        <v>2</v>
      </c>
    </row>
    <row r="165" spans="1:20" x14ac:dyDescent="0.25">
      <c r="A165" s="13" t="s">
        <v>258</v>
      </c>
      <c r="B165" s="13" t="s">
        <v>180</v>
      </c>
      <c r="C165" s="14">
        <v>2</v>
      </c>
      <c r="D165" s="15">
        <v>2</v>
      </c>
      <c r="E165" s="16">
        <v>5</v>
      </c>
      <c r="F165" s="16">
        <v>2</v>
      </c>
      <c r="G165" s="16">
        <v>3</v>
      </c>
      <c r="H165" s="16">
        <v>3</v>
      </c>
      <c r="I165" s="17">
        <v>11</v>
      </c>
      <c r="J165" s="17">
        <v>88</v>
      </c>
      <c r="K165" s="17">
        <v>90</v>
      </c>
      <c r="L165" s="17">
        <v>20</v>
      </c>
      <c r="M165" s="17">
        <v>65</v>
      </c>
      <c r="N165" s="18">
        <f>SUM(punkty_rekrutacyjne__6[[#This Row],[GHP]:[GJP]])/10</f>
        <v>27.4</v>
      </c>
      <c r="O165" s="18">
        <f>IF(punkty_rekrutacyjne__6[[#This Row],[Zachowanie]]=6,2,0)</f>
        <v>0</v>
      </c>
      <c r="P165" s="18">
        <f>SUM(punkty_rekrutacyjne__6[[#This Row],[JP]:[Geog]])</f>
        <v>13</v>
      </c>
      <c r="Q165" s="19">
        <f>punkty_rekrutacyjne__6[[#This Row],[Osiagniecia]]+punkty_rekrutacyjne__6[[#This Row],[egzaminy]]+punkty_rekrutacyjne__6[[#This Row],[Kolumna2]]+punkty_rekrutacyjne__6[[#This Row],[Kolumna1]]</f>
        <v>42.4</v>
      </c>
      <c r="S165" s="11">
        <v>50.2</v>
      </c>
      <c r="T165" s="13">
        <v>3</v>
      </c>
    </row>
    <row r="166" spans="1:20" x14ac:dyDescent="0.25">
      <c r="A166" s="13" t="s">
        <v>259</v>
      </c>
      <c r="B166" s="13" t="s">
        <v>260</v>
      </c>
      <c r="C166" s="14">
        <v>2</v>
      </c>
      <c r="D166" s="15">
        <v>5</v>
      </c>
      <c r="E166" s="16">
        <v>5</v>
      </c>
      <c r="F166" s="16">
        <v>2</v>
      </c>
      <c r="G166" s="16">
        <v>6</v>
      </c>
      <c r="H166" s="16">
        <v>2</v>
      </c>
      <c r="I166" s="17">
        <v>79</v>
      </c>
      <c r="J166" s="17">
        <v>66</v>
      </c>
      <c r="K166" s="17">
        <v>91</v>
      </c>
      <c r="L166" s="17">
        <v>30</v>
      </c>
      <c r="M166" s="17">
        <v>90</v>
      </c>
      <c r="N166" s="18">
        <f>SUM(punkty_rekrutacyjne__6[[#This Row],[GHP]:[GJP]])/10</f>
        <v>35.6</v>
      </c>
      <c r="O166" s="18">
        <f>IF(punkty_rekrutacyjne__6[[#This Row],[Zachowanie]]=6,2,0)</f>
        <v>0</v>
      </c>
      <c r="P166" s="18">
        <f>SUM(punkty_rekrutacyjne__6[[#This Row],[JP]:[Geog]])</f>
        <v>15</v>
      </c>
      <c r="Q166" s="19">
        <f>punkty_rekrutacyjne__6[[#This Row],[Osiagniecia]]+punkty_rekrutacyjne__6[[#This Row],[egzaminy]]+punkty_rekrutacyjne__6[[#This Row],[Kolumna2]]+punkty_rekrutacyjne__6[[#This Row],[Kolumna1]]</f>
        <v>52.6</v>
      </c>
      <c r="S166" s="11">
        <v>50.3</v>
      </c>
      <c r="T166" s="13">
        <v>1</v>
      </c>
    </row>
    <row r="167" spans="1:20" x14ac:dyDescent="0.25">
      <c r="A167" s="13" t="s">
        <v>261</v>
      </c>
      <c r="B167" s="13" t="s">
        <v>218</v>
      </c>
      <c r="C167" s="14">
        <v>5</v>
      </c>
      <c r="D167" s="15">
        <v>3</v>
      </c>
      <c r="E167" s="16">
        <v>6</v>
      </c>
      <c r="F167" s="16">
        <v>3</v>
      </c>
      <c r="G167" s="16">
        <v>3</v>
      </c>
      <c r="H167" s="16">
        <v>5</v>
      </c>
      <c r="I167" s="17">
        <v>15</v>
      </c>
      <c r="J167" s="17">
        <v>21</v>
      </c>
      <c r="K167" s="17">
        <v>66</v>
      </c>
      <c r="L167" s="17">
        <v>55</v>
      </c>
      <c r="M167" s="17">
        <v>90</v>
      </c>
      <c r="N167" s="18">
        <f>SUM(punkty_rekrutacyjne__6[[#This Row],[GHP]:[GJP]])/10</f>
        <v>24.7</v>
      </c>
      <c r="O167" s="18">
        <f>IF(punkty_rekrutacyjne__6[[#This Row],[Zachowanie]]=6,2,0)</f>
        <v>0</v>
      </c>
      <c r="P167" s="18">
        <f>SUM(punkty_rekrutacyjne__6[[#This Row],[JP]:[Geog]])</f>
        <v>17</v>
      </c>
      <c r="Q167" s="19">
        <f>punkty_rekrutacyjne__6[[#This Row],[Osiagniecia]]+punkty_rekrutacyjne__6[[#This Row],[egzaminy]]+punkty_rekrutacyjne__6[[#This Row],[Kolumna2]]+punkty_rekrutacyjne__6[[#This Row],[Kolumna1]]</f>
        <v>46.7</v>
      </c>
      <c r="S167" s="11">
        <v>50.4</v>
      </c>
      <c r="T167" s="13">
        <v>2</v>
      </c>
    </row>
    <row r="168" spans="1:20" x14ac:dyDescent="0.25">
      <c r="A168" s="13" t="s">
        <v>262</v>
      </c>
      <c r="B168" s="13" t="s">
        <v>41</v>
      </c>
      <c r="C168" s="14">
        <v>4</v>
      </c>
      <c r="D168" s="15">
        <v>3</v>
      </c>
      <c r="E168" s="16">
        <v>6</v>
      </c>
      <c r="F168" s="16">
        <v>6</v>
      </c>
      <c r="G168" s="16">
        <v>4</v>
      </c>
      <c r="H168" s="16">
        <v>4</v>
      </c>
      <c r="I168" s="17">
        <v>15</v>
      </c>
      <c r="J168" s="17">
        <v>36</v>
      </c>
      <c r="K168" s="17">
        <v>51</v>
      </c>
      <c r="L168" s="17">
        <v>10</v>
      </c>
      <c r="M168" s="17">
        <v>68</v>
      </c>
      <c r="N168" s="18">
        <f>SUM(punkty_rekrutacyjne__6[[#This Row],[GHP]:[GJP]])/10</f>
        <v>18</v>
      </c>
      <c r="O168" s="18">
        <f>IF(punkty_rekrutacyjne__6[[#This Row],[Zachowanie]]=6,2,0)</f>
        <v>0</v>
      </c>
      <c r="P168" s="18">
        <f>SUM(punkty_rekrutacyjne__6[[#This Row],[JP]:[Geog]])</f>
        <v>20</v>
      </c>
      <c r="Q168" s="19">
        <f>punkty_rekrutacyjne__6[[#This Row],[Osiagniecia]]+punkty_rekrutacyjne__6[[#This Row],[egzaminy]]+punkty_rekrutacyjne__6[[#This Row],[Kolumna2]]+punkty_rekrutacyjne__6[[#This Row],[Kolumna1]]</f>
        <v>42</v>
      </c>
      <c r="S168" s="11">
        <v>50.5</v>
      </c>
      <c r="T168" s="13">
        <v>3</v>
      </c>
    </row>
    <row r="169" spans="1:20" x14ac:dyDescent="0.25">
      <c r="A169" s="13" t="s">
        <v>263</v>
      </c>
      <c r="B169" s="13" t="s">
        <v>78</v>
      </c>
      <c r="C169" s="14">
        <v>5</v>
      </c>
      <c r="D169" s="15">
        <v>5</v>
      </c>
      <c r="E169" s="16">
        <v>6</v>
      </c>
      <c r="F169" s="16">
        <v>6</v>
      </c>
      <c r="G169" s="16">
        <v>6</v>
      </c>
      <c r="H169" s="16">
        <v>6</v>
      </c>
      <c r="I169" s="17">
        <v>63</v>
      </c>
      <c r="J169" s="17">
        <v>88</v>
      </c>
      <c r="K169" s="17">
        <v>72</v>
      </c>
      <c r="L169" s="17">
        <v>90</v>
      </c>
      <c r="M169" s="17">
        <v>83</v>
      </c>
      <c r="N169" s="18">
        <f>SUM(punkty_rekrutacyjne__6[[#This Row],[GHP]:[GJP]])/10</f>
        <v>39.6</v>
      </c>
      <c r="O169" s="18">
        <f>IF(punkty_rekrutacyjne__6[[#This Row],[Zachowanie]]=6,2,0)</f>
        <v>0</v>
      </c>
      <c r="P169" s="18">
        <f>SUM(punkty_rekrutacyjne__6[[#This Row],[JP]:[Geog]])</f>
        <v>24</v>
      </c>
      <c r="Q169" s="19">
        <f>punkty_rekrutacyjne__6[[#This Row],[Osiagniecia]]+punkty_rekrutacyjne__6[[#This Row],[egzaminy]]+punkty_rekrutacyjne__6[[#This Row],[Kolumna2]]+punkty_rekrutacyjne__6[[#This Row],[Kolumna1]]</f>
        <v>68.599999999999994</v>
      </c>
      <c r="S169" s="11">
        <v>50.6</v>
      </c>
      <c r="T169" s="13">
        <v>2</v>
      </c>
    </row>
    <row r="170" spans="1:20" x14ac:dyDescent="0.25">
      <c r="A170" s="13" t="s">
        <v>264</v>
      </c>
      <c r="B170" s="13" t="s">
        <v>246</v>
      </c>
      <c r="C170" s="14">
        <v>8</v>
      </c>
      <c r="D170" s="15">
        <v>3</v>
      </c>
      <c r="E170" s="16">
        <v>5</v>
      </c>
      <c r="F170" s="16">
        <v>5</v>
      </c>
      <c r="G170" s="16">
        <v>5</v>
      </c>
      <c r="H170" s="16">
        <v>6</v>
      </c>
      <c r="I170" s="17">
        <v>55</v>
      </c>
      <c r="J170" s="17">
        <v>10</v>
      </c>
      <c r="K170" s="17">
        <v>80</v>
      </c>
      <c r="L170" s="17">
        <v>8</v>
      </c>
      <c r="M170" s="17">
        <v>78</v>
      </c>
      <c r="N170" s="18">
        <f>SUM(punkty_rekrutacyjne__6[[#This Row],[GHP]:[GJP]])/10</f>
        <v>23.1</v>
      </c>
      <c r="O170" s="18">
        <f>IF(punkty_rekrutacyjne__6[[#This Row],[Zachowanie]]=6,2,0)</f>
        <v>0</v>
      </c>
      <c r="P170" s="18">
        <f>SUM(punkty_rekrutacyjne__6[[#This Row],[JP]:[Geog]])</f>
        <v>21</v>
      </c>
      <c r="Q170" s="19">
        <f>punkty_rekrutacyjne__6[[#This Row],[Osiagniecia]]+punkty_rekrutacyjne__6[[#This Row],[egzaminy]]+punkty_rekrutacyjne__6[[#This Row],[Kolumna2]]+punkty_rekrutacyjne__6[[#This Row],[Kolumna1]]</f>
        <v>52.1</v>
      </c>
      <c r="S170" s="11">
        <v>50.7</v>
      </c>
      <c r="T170" s="13">
        <v>1</v>
      </c>
    </row>
    <row r="171" spans="1:20" x14ac:dyDescent="0.25">
      <c r="A171" s="13" t="s">
        <v>265</v>
      </c>
      <c r="B171" s="13" t="s">
        <v>16</v>
      </c>
      <c r="C171" s="14">
        <v>7</v>
      </c>
      <c r="D171" s="15">
        <v>3</v>
      </c>
      <c r="E171" s="16">
        <v>5</v>
      </c>
      <c r="F171" s="16">
        <v>4</v>
      </c>
      <c r="G171" s="16">
        <v>5</v>
      </c>
      <c r="H171" s="16">
        <v>6</v>
      </c>
      <c r="I171" s="17">
        <v>24</v>
      </c>
      <c r="J171" s="17">
        <v>82</v>
      </c>
      <c r="K171" s="17">
        <v>37</v>
      </c>
      <c r="L171" s="17">
        <v>7</v>
      </c>
      <c r="M171" s="17">
        <v>12</v>
      </c>
      <c r="N171" s="18">
        <f>SUM(punkty_rekrutacyjne__6[[#This Row],[GHP]:[GJP]])/10</f>
        <v>16.2</v>
      </c>
      <c r="O171" s="18">
        <f>IF(punkty_rekrutacyjne__6[[#This Row],[Zachowanie]]=6,2,0)</f>
        <v>0</v>
      </c>
      <c r="P171" s="18">
        <f>SUM(punkty_rekrutacyjne__6[[#This Row],[JP]:[Geog]])</f>
        <v>20</v>
      </c>
      <c r="Q171" s="19">
        <f>punkty_rekrutacyjne__6[[#This Row],[Osiagniecia]]+punkty_rekrutacyjne__6[[#This Row],[egzaminy]]+punkty_rekrutacyjne__6[[#This Row],[Kolumna2]]+punkty_rekrutacyjne__6[[#This Row],[Kolumna1]]</f>
        <v>43.2</v>
      </c>
      <c r="S171" s="11">
        <v>50.8</v>
      </c>
      <c r="T171" s="13">
        <v>6</v>
      </c>
    </row>
    <row r="172" spans="1:20" x14ac:dyDescent="0.25">
      <c r="A172" s="13" t="s">
        <v>266</v>
      </c>
      <c r="B172" s="13" t="s">
        <v>199</v>
      </c>
      <c r="C172" s="14">
        <v>0</v>
      </c>
      <c r="D172" s="15">
        <v>2</v>
      </c>
      <c r="E172" s="16">
        <v>3</v>
      </c>
      <c r="F172" s="16">
        <v>4</v>
      </c>
      <c r="G172" s="16">
        <v>6</v>
      </c>
      <c r="H172" s="16">
        <v>6</v>
      </c>
      <c r="I172" s="17">
        <v>19</v>
      </c>
      <c r="J172" s="17">
        <v>82</v>
      </c>
      <c r="K172" s="17">
        <v>75</v>
      </c>
      <c r="L172" s="17">
        <v>35</v>
      </c>
      <c r="M172" s="17">
        <v>75</v>
      </c>
      <c r="N172" s="18">
        <f>SUM(punkty_rekrutacyjne__6[[#This Row],[GHP]:[GJP]])/10</f>
        <v>28.6</v>
      </c>
      <c r="O172" s="18">
        <f>IF(punkty_rekrutacyjne__6[[#This Row],[Zachowanie]]=6,2,0)</f>
        <v>0</v>
      </c>
      <c r="P172" s="18">
        <f>SUM(punkty_rekrutacyjne__6[[#This Row],[JP]:[Geog]])</f>
        <v>19</v>
      </c>
      <c r="Q172" s="19">
        <f>punkty_rekrutacyjne__6[[#This Row],[Osiagniecia]]+punkty_rekrutacyjne__6[[#This Row],[egzaminy]]+punkty_rekrutacyjne__6[[#This Row],[Kolumna2]]+punkty_rekrutacyjne__6[[#This Row],[Kolumna1]]</f>
        <v>47.6</v>
      </c>
      <c r="S172" s="11">
        <v>50.9</v>
      </c>
      <c r="T172" s="13">
        <v>1</v>
      </c>
    </row>
    <row r="173" spans="1:20" x14ac:dyDescent="0.25">
      <c r="A173" s="13" t="s">
        <v>267</v>
      </c>
      <c r="B173" s="13" t="s">
        <v>239</v>
      </c>
      <c r="C173" s="14">
        <v>5</v>
      </c>
      <c r="D173" s="15">
        <v>3</v>
      </c>
      <c r="E173" s="16">
        <v>5</v>
      </c>
      <c r="F173" s="16">
        <v>3</v>
      </c>
      <c r="G173" s="16">
        <v>3</v>
      </c>
      <c r="H173" s="16">
        <v>2</v>
      </c>
      <c r="I173" s="17">
        <v>33</v>
      </c>
      <c r="J173" s="17">
        <v>10</v>
      </c>
      <c r="K173" s="17">
        <v>92</v>
      </c>
      <c r="L173" s="17">
        <v>74</v>
      </c>
      <c r="M173" s="17">
        <v>79</v>
      </c>
      <c r="N173" s="18">
        <f>SUM(punkty_rekrutacyjne__6[[#This Row],[GHP]:[GJP]])/10</f>
        <v>28.8</v>
      </c>
      <c r="O173" s="18">
        <f>IF(punkty_rekrutacyjne__6[[#This Row],[Zachowanie]]=6,2,0)</f>
        <v>0</v>
      </c>
      <c r="P173" s="18">
        <f>SUM(punkty_rekrutacyjne__6[[#This Row],[JP]:[Geog]])</f>
        <v>13</v>
      </c>
      <c r="Q173" s="19">
        <f>punkty_rekrutacyjne__6[[#This Row],[Osiagniecia]]+punkty_rekrutacyjne__6[[#This Row],[egzaminy]]+punkty_rekrutacyjne__6[[#This Row],[Kolumna2]]+punkty_rekrutacyjne__6[[#This Row],[Kolumna1]]</f>
        <v>46.8</v>
      </c>
      <c r="S173" s="11">
        <v>51</v>
      </c>
      <c r="T173" s="13">
        <v>3</v>
      </c>
    </row>
    <row r="174" spans="1:20" x14ac:dyDescent="0.25">
      <c r="A174" s="13" t="s">
        <v>268</v>
      </c>
      <c r="B174" s="13" t="s">
        <v>101</v>
      </c>
      <c r="C174" s="14">
        <v>4</v>
      </c>
      <c r="D174" s="15">
        <v>5</v>
      </c>
      <c r="E174" s="16">
        <v>5</v>
      </c>
      <c r="F174" s="16">
        <v>3</v>
      </c>
      <c r="G174" s="16">
        <v>4</v>
      </c>
      <c r="H174" s="16">
        <v>4</v>
      </c>
      <c r="I174" s="17">
        <v>94</v>
      </c>
      <c r="J174" s="17">
        <v>21</v>
      </c>
      <c r="K174" s="17">
        <v>58</v>
      </c>
      <c r="L174" s="17">
        <v>60</v>
      </c>
      <c r="M174" s="17">
        <v>36</v>
      </c>
      <c r="N174" s="18">
        <f>SUM(punkty_rekrutacyjne__6[[#This Row],[GHP]:[GJP]])/10</f>
        <v>26.9</v>
      </c>
      <c r="O174" s="18">
        <f>IF(punkty_rekrutacyjne__6[[#This Row],[Zachowanie]]=6,2,0)</f>
        <v>0</v>
      </c>
      <c r="P174" s="18">
        <f>SUM(punkty_rekrutacyjne__6[[#This Row],[JP]:[Geog]])</f>
        <v>16</v>
      </c>
      <c r="Q174" s="19">
        <f>punkty_rekrutacyjne__6[[#This Row],[Osiagniecia]]+punkty_rekrutacyjne__6[[#This Row],[egzaminy]]+punkty_rekrutacyjne__6[[#This Row],[Kolumna2]]+punkty_rekrutacyjne__6[[#This Row],[Kolumna1]]</f>
        <v>46.9</v>
      </c>
      <c r="S174" s="11">
        <v>51.1</v>
      </c>
      <c r="T174" s="13">
        <v>1</v>
      </c>
    </row>
    <row r="175" spans="1:20" x14ac:dyDescent="0.25">
      <c r="A175" s="13" t="s">
        <v>269</v>
      </c>
      <c r="B175" s="13" t="s">
        <v>205</v>
      </c>
      <c r="C175" s="14">
        <v>1</v>
      </c>
      <c r="D175" s="15">
        <v>2</v>
      </c>
      <c r="E175" s="16">
        <v>6</v>
      </c>
      <c r="F175" s="16">
        <v>4</v>
      </c>
      <c r="G175" s="16">
        <v>6</v>
      </c>
      <c r="H175" s="16">
        <v>5</v>
      </c>
      <c r="I175" s="17">
        <v>5</v>
      </c>
      <c r="J175" s="17">
        <v>79</v>
      </c>
      <c r="K175" s="17">
        <v>31</v>
      </c>
      <c r="L175" s="17">
        <v>60</v>
      </c>
      <c r="M175" s="17">
        <v>44</v>
      </c>
      <c r="N175" s="18">
        <f>SUM(punkty_rekrutacyjne__6[[#This Row],[GHP]:[GJP]])/10</f>
        <v>21.9</v>
      </c>
      <c r="O175" s="18">
        <f>IF(punkty_rekrutacyjne__6[[#This Row],[Zachowanie]]=6,2,0)</f>
        <v>0</v>
      </c>
      <c r="P175" s="18">
        <f>SUM(punkty_rekrutacyjne__6[[#This Row],[JP]:[Geog]])</f>
        <v>21</v>
      </c>
      <c r="Q175" s="19">
        <f>punkty_rekrutacyjne__6[[#This Row],[Osiagniecia]]+punkty_rekrutacyjne__6[[#This Row],[egzaminy]]+punkty_rekrutacyjne__6[[#This Row],[Kolumna2]]+punkty_rekrutacyjne__6[[#This Row],[Kolumna1]]</f>
        <v>43.9</v>
      </c>
      <c r="S175" s="11">
        <v>51.2</v>
      </c>
      <c r="T175" s="13">
        <v>4</v>
      </c>
    </row>
    <row r="176" spans="1:20" x14ac:dyDescent="0.25">
      <c r="A176" s="13" t="s">
        <v>270</v>
      </c>
      <c r="B176" s="13" t="s">
        <v>210</v>
      </c>
      <c r="C176" s="14">
        <v>0</v>
      </c>
      <c r="D176" s="15">
        <v>4</v>
      </c>
      <c r="E176" s="16">
        <v>4</v>
      </c>
      <c r="F176" s="16">
        <v>6</v>
      </c>
      <c r="G176" s="16">
        <v>4</v>
      </c>
      <c r="H176" s="16">
        <v>4</v>
      </c>
      <c r="I176" s="17">
        <v>60</v>
      </c>
      <c r="J176" s="17">
        <v>36</v>
      </c>
      <c r="K176" s="17">
        <v>6</v>
      </c>
      <c r="L176" s="17">
        <v>48</v>
      </c>
      <c r="M176" s="17">
        <v>31</v>
      </c>
      <c r="N176" s="18">
        <f>SUM(punkty_rekrutacyjne__6[[#This Row],[GHP]:[GJP]])/10</f>
        <v>18.100000000000001</v>
      </c>
      <c r="O176" s="18">
        <f>IF(punkty_rekrutacyjne__6[[#This Row],[Zachowanie]]=6,2,0)</f>
        <v>0</v>
      </c>
      <c r="P176" s="18">
        <f>SUM(punkty_rekrutacyjne__6[[#This Row],[JP]:[Geog]])</f>
        <v>18</v>
      </c>
      <c r="Q176" s="19">
        <f>punkty_rekrutacyjne__6[[#This Row],[Osiagniecia]]+punkty_rekrutacyjne__6[[#This Row],[egzaminy]]+punkty_rekrutacyjne__6[[#This Row],[Kolumna2]]+punkty_rekrutacyjne__6[[#This Row],[Kolumna1]]</f>
        <v>36.1</v>
      </c>
      <c r="S176" s="11">
        <v>51.3</v>
      </c>
      <c r="T176" s="13">
        <v>4</v>
      </c>
    </row>
    <row r="177" spans="1:20" x14ac:dyDescent="0.25">
      <c r="A177" s="13" t="s">
        <v>271</v>
      </c>
      <c r="B177" s="13" t="s">
        <v>30</v>
      </c>
      <c r="C177" s="14">
        <v>6</v>
      </c>
      <c r="D177" s="15">
        <v>3</v>
      </c>
      <c r="E177" s="16">
        <v>2</v>
      </c>
      <c r="F177" s="16">
        <v>2</v>
      </c>
      <c r="G177" s="16">
        <v>6</v>
      </c>
      <c r="H177" s="16">
        <v>6</v>
      </c>
      <c r="I177" s="17">
        <v>47</v>
      </c>
      <c r="J177" s="17">
        <v>36</v>
      </c>
      <c r="K177" s="17">
        <v>64</v>
      </c>
      <c r="L177" s="17">
        <v>67</v>
      </c>
      <c r="M177" s="17">
        <v>13</v>
      </c>
      <c r="N177" s="18">
        <f>SUM(punkty_rekrutacyjne__6[[#This Row],[GHP]:[GJP]])/10</f>
        <v>22.7</v>
      </c>
      <c r="O177" s="18">
        <f>IF(punkty_rekrutacyjne__6[[#This Row],[Zachowanie]]=6,2,0)</f>
        <v>0</v>
      </c>
      <c r="P177" s="18">
        <f>SUM(punkty_rekrutacyjne__6[[#This Row],[JP]:[Geog]])</f>
        <v>16</v>
      </c>
      <c r="Q177" s="19">
        <f>punkty_rekrutacyjne__6[[#This Row],[Osiagniecia]]+punkty_rekrutacyjne__6[[#This Row],[egzaminy]]+punkty_rekrutacyjne__6[[#This Row],[Kolumna2]]+punkty_rekrutacyjne__6[[#This Row],[Kolumna1]]</f>
        <v>44.7</v>
      </c>
      <c r="S177" s="11">
        <v>51.5</v>
      </c>
      <c r="T177" s="13">
        <v>2</v>
      </c>
    </row>
    <row r="178" spans="1:20" x14ac:dyDescent="0.25">
      <c r="A178" s="13" t="s">
        <v>272</v>
      </c>
      <c r="B178" s="13" t="s">
        <v>273</v>
      </c>
      <c r="C178" s="14">
        <v>0</v>
      </c>
      <c r="D178" s="15">
        <v>5</v>
      </c>
      <c r="E178" s="16">
        <v>5</v>
      </c>
      <c r="F178" s="16">
        <v>3</v>
      </c>
      <c r="G178" s="16">
        <v>3</v>
      </c>
      <c r="H178" s="16">
        <v>4</v>
      </c>
      <c r="I178" s="17">
        <v>92</v>
      </c>
      <c r="J178" s="17">
        <v>58</v>
      </c>
      <c r="K178" s="17">
        <v>73</v>
      </c>
      <c r="L178" s="17">
        <v>53</v>
      </c>
      <c r="M178" s="17">
        <v>68</v>
      </c>
      <c r="N178" s="18">
        <f>SUM(punkty_rekrutacyjne__6[[#This Row],[GHP]:[GJP]])/10</f>
        <v>34.4</v>
      </c>
      <c r="O178" s="18">
        <f>IF(punkty_rekrutacyjne__6[[#This Row],[Zachowanie]]=6,2,0)</f>
        <v>0</v>
      </c>
      <c r="P178" s="18">
        <f>SUM(punkty_rekrutacyjne__6[[#This Row],[JP]:[Geog]])</f>
        <v>15</v>
      </c>
      <c r="Q178" s="19">
        <f>punkty_rekrutacyjne__6[[#This Row],[Osiagniecia]]+punkty_rekrutacyjne__6[[#This Row],[egzaminy]]+punkty_rekrutacyjne__6[[#This Row],[Kolumna2]]+punkty_rekrutacyjne__6[[#This Row],[Kolumna1]]</f>
        <v>49.4</v>
      </c>
      <c r="S178" s="11">
        <v>51.6</v>
      </c>
      <c r="T178" s="13">
        <v>2</v>
      </c>
    </row>
    <row r="179" spans="1:20" x14ac:dyDescent="0.25">
      <c r="A179" s="13" t="s">
        <v>274</v>
      </c>
      <c r="B179" s="13" t="s">
        <v>16</v>
      </c>
      <c r="C179" s="14">
        <v>3</v>
      </c>
      <c r="D179" s="15">
        <v>5</v>
      </c>
      <c r="E179" s="16">
        <v>4</v>
      </c>
      <c r="F179" s="16">
        <v>6</v>
      </c>
      <c r="G179" s="16">
        <v>6</v>
      </c>
      <c r="H179" s="16">
        <v>4</v>
      </c>
      <c r="I179" s="17">
        <v>70</v>
      </c>
      <c r="J179" s="17">
        <v>3</v>
      </c>
      <c r="K179" s="17">
        <v>92</v>
      </c>
      <c r="L179" s="17">
        <v>40</v>
      </c>
      <c r="M179" s="17">
        <v>41</v>
      </c>
      <c r="N179" s="18">
        <f>SUM(punkty_rekrutacyjne__6[[#This Row],[GHP]:[GJP]])/10</f>
        <v>24.6</v>
      </c>
      <c r="O179" s="18">
        <f>IF(punkty_rekrutacyjne__6[[#This Row],[Zachowanie]]=6,2,0)</f>
        <v>0</v>
      </c>
      <c r="P179" s="18">
        <f>SUM(punkty_rekrutacyjne__6[[#This Row],[JP]:[Geog]])</f>
        <v>20</v>
      </c>
      <c r="Q179" s="19">
        <f>punkty_rekrutacyjne__6[[#This Row],[Osiagniecia]]+punkty_rekrutacyjne__6[[#This Row],[egzaminy]]+punkty_rekrutacyjne__6[[#This Row],[Kolumna2]]+punkty_rekrutacyjne__6[[#This Row],[Kolumna1]]</f>
        <v>47.6</v>
      </c>
      <c r="S179" s="11">
        <v>51.7</v>
      </c>
      <c r="T179" s="13">
        <v>3</v>
      </c>
    </row>
    <row r="180" spans="1:20" x14ac:dyDescent="0.25">
      <c r="A180" s="13" t="s">
        <v>275</v>
      </c>
      <c r="B180" s="13" t="s">
        <v>126</v>
      </c>
      <c r="C180" s="14">
        <v>5</v>
      </c>
      <c r="D180" s="15">
        <v>2</v>
      </c>
      <c r="E180" s="16">
        <v>4</v>
      </c>
      <c r="F180" s="16">
        <v>6</v>
      </c>
      <c r="G180" s="16">
        <v>5</v>
      </c>
      <c r="H180" s="16">
        <v>3</v>
      </c>
      <c r="I180" s="17">
        <v>78</v>
      </c>
      <c r="J180" s="17">
        <v>78</v>
      </c>
      <c r="K180" s="17">
        <v>90</v>
      </c>
      <c r="L180" s="17">
        <v>83</v>
      </c>
      <c r="M180" s="17">
        <v>63</v>
      </c>
      <c r="N180" s="18">
        <f>SUM(punkty_rekrutacyjne__6[[#This Row],[GHP]:[GJP]])/10</f>
        <v>39.200000000000003</v>
      </c>
      <c r="O180" s="18">
        <f>IF(punkty_rekrutacyjne__6[[#This Row],[Zachowanie]]=6,2,0)</f>
        <v>0</v>
      </c>
      <c r="P180" s="18">
        <f>SUM(punkty_rekrutacyjne__6[[#This Row],[JP]:[Geog]])</f>
        <v>18</v>
      </c>
      <c r="Q180" s="19">
        <f>punkty_rekrutacyjne__6[[#This Row],[Osiagniecia]]+punkty_rekrutacyjne__6[[#This Row],[egzaminy]]+punkty_rekrutacyjne__6[[#This Row],[Kolumna2]]+punkty_rekrutacyjne__6[[#This Row],[Kolumna1]]</f>
        <v>62.2</v>
      </c>
      <c r="S180" s="11">
        <v>51.8</v>
      </c>
      <c r="T180" s="13">
        <v>2</v>
      </c>
    </row>
    <row r="181" spans="1:20" x14ac:dyDescent="0.25">
      <c r="A181" s="13" t="s">
        <v>276</v>
      </c>
      <c r="B181" s="13" t="s">
        <v>180</v>
      </c>
      <c r="C181" s="14">
        <v>0</v>
      </c>
      <c r="D181" s="15">
        <v>6</v>
      </c>
      <c r="E181" s="16">
        <v>5</v>
      </c>
      <c r="F181" s="16">
        <v>6</v>
      </c>
      <c r="G181" s="16">
        <v>6</v>
      </c>
      <c r="H181" s="16">
        <v>6</v>
      </c>
      <c r="I181" s="17">
        <v>43</v>
      </c>
      <c r="J181" s="17">
        <v>3</v>
      </c>
      <c r="K181" s="17">
        <v>56</v>
      </c>
      <c r="L181" s="17">
        <v>52</v>
      </c>
      <c r="M181" s="17">
        <v>41</v>
      </c>
      <c r="N181" s="18">
        <f>SUM(punkty_rekrutacyjne__6[[#This Row],[GHP]:[GJP]])/10</f>
        <v>19.5</v>
      </c>
      <c r="O181" s="18">
        <f>IF(punkty_rekrutacyjne__6[[#This Row],[Zachowanie]]=6,2,0)</f>
        <v>2</v>
      </c>
      <c r="P181" s="18">
        <f>SUM(punkty_rekrutacyjne__6[[#This Row],[JP]:[Geog]])</f>
        <v>23</v>
      </c>
      <c r="Q181" s="19">
        <f>punkty_rekrutacyjne__6[[#This Row],[Osiagniecia]]+punkty_rekrutacyjne__6[[#This Row],[egzaminy]]+punkty_rekrutacyjne__6[[#This Row],[Kolumna2]]+punkty_rekrutacyjne__6[[#This Row],[Kolumna1]]</f>
        <v>44.5</v>
      </c>
      <c r="S181" s="11">
        <v>51.9</v>
      </c>
      <c r="T181" s="13">
        <v>2</v>
      </c>
    </row>
    <row r="182" spans="1:20" x14ac:dyDescent="0.25">
      <c r="A182" s="13" t="s">
        <v>277</v>
      </c>
      <c r="B182" s="13" t="s">
        <v>161</v>
      </c>
      <c r="C182" s="14">
        <v>1</v>
      </c>
      <c r="D182" s="15">
        <v>4</v>
      </c>
      <c r="E182" s="16">
        <v>4</v>
      </c>
      <c r="F182" s="16">
        <v>3</v>
      </c>
      <c r="G182" s="16">
        <v>6</v>
      </c>
      <c r="H182" s="16">
        <v>6</v>
      </c>
      <c r="I182" s="17">
        <v>33</v>
      </c>
      <c r="J182" s="17">
        <v>38</v>
      </c>
      <c r="K182" s="17">
        <v>27</v>
      </c>
      <c r="L182" s="17">
        <v>60</v>
      </c>
      <c r="M182" s="17">
        <v>80</v>
      </c>
      <c r="N182" s="18">
        <f>SUM(punkty_rekrutacyjne__6[[#This Row],[GHP]:[GJP]])/10</f>
        <v>23.8</v>
      </c>
      <c r="O182" s="18">
        <f>IF(punkty_rekrutacyjne__6[[#This Row],[Zachowanie]]=6,2,0)</f>
        <v>0</v>
      </c>
      <c r="P182" s="18">
        <f>SUM(punkty_rekrutacyjne__6[[#This Row],[JP]:[Geog]])</f>
        <v>19</v>
      </c>
      <c r="Q182" s="19">
        <f>punkty_rekrutacyjne__6[[#This Row],[Osiagniecia]]+punkty_rekrutacyjne__6[[#This Row],[egzaminy]]+punkty_rekrutacyjne__6[[#This Row],[Kolumna2]]+punkty_rekrutacyjne__6[[#This Row],[Kolumna1]]</f>
        <v>43.8</v>
      </c>
      <c r="S182" s="11">
        <v>52</v>
      </c>
      <c r="T182" s="13">
        <v>2</v>
      </c>
    </row>
    <row r="183" spans="1:20" x14ac:dyDescent="0.25">
      <c r="A183" s="13" t="s">
        <v>278</v>
      </c>
      <c r="B183" s="13" t="s">
        <v>279</v>
      </c>
      <c r="C183" s="14">
        <v>5</v>
      </c>
      <c r="D183" s="15">
        <v>6</v>
      </c>
      <c r="E183" s="16">
        <v>2</v>
      </c>
      <c r="F183" s="16">
        <v>5</v>
      </c>
      <c r="G183" s="16">
        <v>5</v>
      </c>
      <c r="H183" s="16">
        <v>5</v>
      </c>
      <c r="I183" s="17">
        <v>80</v>
      </c>
      <c r="J183" s="17">
        <v>54</v>
      </c>
      <c r="K183" s="17">
        <v>22</v>
      </c>
      <c r="L183" s="17">
        <v>26</v>
      </c>
      <c r="M183" s="17">
        <v>62</v>
      </c>
      <c r="N183" s="18">
        <f>SUM(punkty_rekrutacyjne__6[[#This Row],[GHP]:[GJP]])/10</f>
        <v>24.4</v>
      </c>
      <c r="O183" s="18">
        <f>IF(punkty_rekrutacyjne__6[[#This Row],[Zachowanie]]=6,2,0)</f>
        <v>2</v>
      </c>
      <c r="P183" s="18">
        <f>SUM(punkty_rekrutacyjne__6[[#This Row],[JP]:[Geog]])</f>
        <v>17</v>
      </c>
      <c r="Q183" s="19">
        <f>punkty_rekrutacyjne__6[[#This Row],[Osiagniecia]]+punkty_rekrutacyjne__6[[#This Row],[egzaminy]]+punkty_rekrutacyjne__6[[#This Row],[Kolumna2]]+punkty_rekrutacyjne__6[[#This Row],[Kolumna1]]</f>
        <v>48.4</v>
      </c>
      <c r="S183" s="11">
        <v>52.1</v>
      </c>
      <c r="T183" s="13">
        <v>2</v>
      </c>
    </row>
    <row r="184" spans="1:20" x14ac:dyDescent="0.25">
      <c r="A184" s="13" t="s">
        <v>280</v>
      </c>
      <c r="B184" s="13" t="s">
        <v>159</v>
      </c>
      <c r="C184" s="14">
        <v>6</v>
      </c>
      <c r="D184" s="15">
        <v>6</v>
      </c>
      <c r="E184" s="16">
        <v>2</v>
      </c>
      <c r="F184" s="16">
        <v>4</v>
      </c>
      <c r="G184" s="16">
        <v>5</v>
      </c>
      <c r="H184" s="16">
        <v>2</v>
      </c>
      <c r="I184" s="17">
        <v>34</v>
      </c>
      <c r="J184" s="17">
        <v>92</v>
      </c>
      <c r="K184" s="17">
        <v>51</v>
      </c>
      <c r="L184" s="17">
        <v>32</v>
      </c>
      <c r="M184" s="17">
        <v>80</v>
      </c>
      <c r="N184" s="18">
        <f>SUM(punkty_rekrutacyjne__6[[#This Row],[GHP]:[GJP]])/10</f>
        <v>28.9</v>
      </c>
      <c r="O184" s="18">
        <f>IF(punkty_rekrutacyjne__6[[#This Row],[Zachowanie]]=6,2,0)</f>
        <v>2</v>
      </c>
      <c r="P184" s="18">
        <f>SUM(punkty_rekrutacyjne__6[[#This Row],[JP]:[Geog]])</f>
        <v>13</v>
      </c>
      <c r="Q184" s="19">
        <f>punkty_rekrutacyjne__6[[#This Row],[Osiagniecia]]+punkty_rekrutacyjne__6[[#This Row],[egzaminy]]+punkty_rekrutacyjne__6[[#This Row],[Kolumna2]]+punkty_rekrutacyjne__6[[#This Row],[Kolumna1]]</f>
        <v>49.9</v>
      </c>
      <c r="S184" s="11">
        <v>52.2</v>
      </c>
      <c r="T184" s="13">
        <v>1</v>
      </c>
    </row>
    <row r="185" spans="1:20" x14ac:dyDescent="0.25">
      <c r="A185" s="13" t="s">
        <v>281</v>
      </c>
      <c r="B185" s="13" t="s">
        <v>41</v>
      </c>
      <c r="C185" s="14">
        <v>8</v>
      </c>
      <c r="D185" s="15">
        <v>2</v>
      </c>
      <c r="E185" s="16">
        <v>4</v>
      </c>
      <c r="F185" s="16">
        <v>2</v>
      </c>
      <c r="G185" s="16">
        <v>6</v>
      </c>
      <c r="H185" s="16">
        <v>5</v>
      </c>
      <c r="I185" s="17">
        <v>17</v>
      </c>
      <c r="J185" s="17">
        <v>29</v>
      </c>
      <c r="K185" s="17">
        <v>83</v>
      </c>
      <c r="L185" s="17">
        <v>9</v>
      </c>
      <c r="M185" s="17">
        <v>54</v>
      </c>
      <c r="N185" s="18">
        <f>SUM(punkty_rekrutacyjne__6[[#This Row],[GHP]:[GJP]])/10</f>
        <v>19.2</v>
      </c>
      <c r="O185" s="18">
        <f>IF(punkty_rekrutacyjne__6[[#This Row],[Zachowanie]]=6,2,0)</f>
        <v>0</v>
      </c>
      <c r="P185" s="18">
        <f>SUM(punkty_rekrutacyjne__6[[#This Row],[JP]:[Geog]])</f>
        <v>17</v>
      </c>
      <c r="Q185" s="19">
        <f>punkty_rekrutacyjne__6[[#This Row],[Osiagniecia]]+punkty_rekrutacyjne__6[[#This Row],[egzaminy]]+punkty_rekrutacyjne__6[[#This Row],[Kolumna2]]+punkty_rekrutacyjne__6[[#This Row],[Kolumna1]]</f>
        <v>44.2</v>
      </c>
      <c r="S185" s="11">
        <v>52.3</v>
      </c>
      <c r="T185" s="13">
        <v>1</v>
      </c>
    </row>
    <row r="186" spans="1:20" x14ac:dyDescent="0.25">
      <c r="A186" s="13" t="s">
        <v>282</v>
      </c>
      <c r="B186" s="13" t="s">
        <v>41</v>
      </c>
      <c r="C186" s="14">
        <v>1</v>
      </c>
      <c r="D186" s="15">
        <v>5</v>
      </c>
      <c r="E186" s="16">
        <v>6</v>
      </c>
      <c r="F186" s="16">
        <v>4</v>
      </c>
      <c r="G186" s="16">
        <v>3</v>
      </c>
      <c r="H186" s="16">
        <v>2</v>
      </c>
      <c r="I186" s="17">
        <v>14</v>
      </c>
      <c r="J186" s="17">
        <v>49</v>
      </c>
      <c r="K186" s="17">
        <v>64</v>
      </c>
      <c r="L186" s="17">
        <v>36</v>
      </c>
      <c r="M186" s="17">
        <v>2</v>
      </c>
      <c r="N186" s="18">
        <f>SUM(punkty_rekrutacyjne__6[[#This Row],[GHP]:[GJP]])/10</f>
        <v>16.5</v>
      </c>
      <c r="O186" s="18">
        <f>IF(punkty_rekrutacyjne__6[[#This Row],[Zachowanie]]=6,2,0)</f>
        <v>0</v>
      </c>
      <c r="P186" s="18">
        <f>SUM(punkty_rekrutacyjne__6[[#This Row],[JP]:[Geog]])</f>
        <v>15</v>
      </c>
      <c r="Q186" s="19">
        <f>punkty_rekrutacyjne__6[[#This Row],[Osiagniecia]]+punkty_rekrutacyjne__6[[#This Row],[egzaminy]]+punkty_rekrutacyjne__6[[#This Row],[Kolumna2]]+punkty_rekrutacyjne__6[[#This Row],[Kolumna1]]</f>
        <v>32.5</v>
      </c>
      <c r="S186" s="11">
        <v>52.5</v>
      </c>
      <c r="T186" s="13">
        <v>2</v>
      </c>
    </row>
    <row r="187" spans="1:20" x14ac:dyDescent="0.25">
      <c r="A187" s="13" t="s">
        <v>283</v>
      </c>
      <c r="B187" s="13" t="s">
        <v>242</v>
      </c>
      <c r="C187" s="14">
        <v>6</v>
      </c>
      <c r="D187" s="15">
        <v>6</v>
      </c>
      <c r="E187" s="16">
        <v>3</v>
      </c>
      <c r="F187" s="16">
        <v>6</v>
      </c>
      <c r="G187" s="16">
        <v>2</v>
      </c>
      <c r="H187" s="16">
        <v>3</v>
      </c>
      <c r="I187" s="17">
        <v>27</v>
      </c>
      <c r="J187" s="17">
        <v>64</v>
      </c>
      <c r="K187" s="17">
        <v>47</v>
      </c>
      <c r="L187" s="17">
        <v>11</v>
      </c>
      <c r="M187" s="17">
        <v>24</v>
      </c>
      <c r="N187" s="18">
        <f>SUM(punkty_rekrutacyjne__6[[#This Row],[GHP]:[GJP]])/10</f>
        <v>17.3</v>
      </c>
      <c r="O187" s="18">
        <f>IF(punkty_rekrutacyjne__6[[#This Row],[Zachowanie]]=6,2,0)</f>
        <v>2</v>
      </c>
      <c r="P187" s="18">
        <f>SUM(punkty_rekrutacyjne__6[[#This Row],[JP]:[Geog]])</f>
        <v>14</v>
      </c>
      <c r="Q187" s="19">
        <f>punkty_rekrutacyjne__6[[#This Row],[Osiagniecia]]+punkty_rekrutacyjne__6[[#This Row],[egzaminy]]+punkty_rekrutacyjne__6[[#This Row],[Kolumna2]]+punkty_rekrutacyjne__6[[#This Row],[Kolumna1]]</f>
        <v>39.299999999999997</v>
      </c>
      <c r="S187" s="11">
        <v>52.6</v>
      </c>
      <c r="T187" s="13">
        <v>3</v>
      </c>
    </row>
    <row r="188" spans="1:20" x14ac:dyDescent="0.25">
      <c r="A188" s="13" t="s">
        <v>284</v>
      </c>
      <c r="B188" s="13" t="s">
        <v>166</v>
      </c>
      <c r="C188" s="14">
        <v>3</v>
      </c>
      <c r="D188" s="15">
        <v>5</v>
      </c>
      <c r="E188" s="16">
        <v>3</v>
      </c>
      <c r="F188" s="16">
        <v>2</v>
      </c>
      <c r="G188" s="16">
        <v>6</v>
      </c>
      <c r="H188" s="16">
        <v>6</v>
      </c>
      <c r="I188" s="17">
        <v>77</v>
      </c>
      <c r="J188" s="17">
        <v>9</v>
      </c>
      <c r="K188" s="17">
        <v>73</v>
      </c>
      <c r="L188" s="17">
        <v>35</v>
      </c>
      <c r="M188" s="17">
        <v>96</v>
      </c>
      <c r="N188" s="18">
        <f>SUM(punkty_rekrutacyjne__6[[#This Row],[GHP]:[GJP]])/10</f>
        <v>29</v>
      </c>
      <c r="O188" s="18">
        <f>IF(punkty_rekrutacyjne__6[[#This Row],[Zachowanie]]=6,2,0)</f>
        <v>0</v>
      </c>
      <c r="P188" s="18">
        <f>SUM(punkty_rekrutacyjne__6[[#This Row],[JP]:[Geog]])</f>
        <v>17</v>
      </c>
      <c r="Q188" s="19">
        <f>punkty_rekrutacyjne__6[[#This Row],[Osiagniecia]]+punkty_rekrutacyjne__6[[#This Row],[egzaminy]]+punkty_rekrutacyjne__6[[#This Row],[Kolumna2]]+punkty_rekrutacyjne__6[[#This Row],[Kolumna1]]</f>
        <v>49</v>
      </c>
      <c r="S188" s="11">
        <v>52.7</v>
      </c>
      <c r="T188" s="13">
        <v>1</v>
      </c>
    </row>
    <row r="189" spans="1:20" x14ac:dyDescent="0.25">
      <c r="A189" s="13" t="s">
        <v>285</v>
      </c>
      <c r="B189" s="13" t="s">
        <v>286</v>
      </c>
      <c r="C189" s="14">
        <v>2</v>
      </c>
      <c r="D189" s="15">
        <v>5</v>
      </c>
      <c r="E189" s="16">
        <v>4</v>
      </c>
      <c r="F189" s="16">
        <v>4</v>
      </c>
      <c r="G189" s="16">
        <v>2</v>
      </c>
      <c r="H189" s="16">
        <v>5</v>
      </c>
      <c r="I189" s="17">
        <v>46</v>
      </c>
      <c r="J189" s="17">
        <v>15</v>
      </c>
      <c r="K189" s="17">
        <v>67</v>
      </c>
      <c r="L189" s="17">
        <v>56</v>
      </c>
      <c r="M189" s="17">
        <v>9</v>
      </c>
      <c r="N189" s="18">
        <f>SUM(punkty_rekrutacyjne__6[[#This Row],[GHP]:[GJP]])/10</f>
        <v>19.3</v>
      </c>
      <c r="O189" s="18">
        <f>IF(punkty_rekrutacyjne__6[[#This Row],[Zachowanie]]=6,2,0)</f>
        <v>0</v>
      </c>
      <c r="P189" s="18">
        <f>SUM(punkty_rekrutacyjne__6[[#This Row],[JP]:[Geog]])</f>
        <v>15</v>
      </c>
      <c r="Q189" s="19">
        <f>punkty_rekrutacyjne__6[[#This Row],[Osiagniecia]]+punkty_rekrutacyjne__6[[#This Row],[egzaminy]]+punkty_rekrutacyjne__6[[#This Row],[Kolumna2]]+punkty_rekrutacyjne__6[[#This Row],[Kolumna1]]</f>
        <v>36.299999999999997</v>
      </c>
      <c r="S189" s="11">
        <v>52.8</v>
      </c>
      <c r="T189" s="13">
        <v>3</v>
      </c>
    </row>
    <row r="190" spans="1:20" x14ac:dyDescent="0.25">
      <c r="A190" s="13" t="s">
        <v>287</v>
      </c>
      <c r="B190" s="13" t="s">
        <v>288</v>
      </c>
      <c r="C190" s="14">
        <v>3</v>
      </c>
      <c r="D190" s="15">
        <v>4</v>
      </c>
      <c r="E190" s="16">
        <v>6</v>
      </c>
      <c r="F190" s="16">
        <v>3</v>
      </c>
      <c r="G190" s="16">
        <v>2</v>
      </c>
      <c r="H190" s="16">
        <v>2</v>
      </c>
      <c r="I190" s="17">
        <v>79</v>
      </c>
      <c r="J190" s="17">
        <v>70</v>
      </c>
      <c r="K190" s="17">
        <v>42</v>
      </c>
      <c r="L190" s="17">
        <v>36</v>
      </c>
      <c r="M190" s="17">
        <v>76</v>
      </c>
      <c r="N190" s="18">
        <f>SUM(punkty_rekrutacyjne__6[[#This Row],[GHP]:[GJP]])/10</f>
        <v>30.3</v>
      </c>
      <c r="O190" s="18">
        <f>IF(punkty_rekrutacyjne__6[[#This Row],[Zachowanie]]=6,2,0)</f>
        <v>0</v>
      </c>
      <c r="P190" s="18">
        <f>SUM(punkty_rekrutacyjne__6[[#This Row],[JP]:[Geog]])</f>
        <v>13</v>
      </c>
      <c r="Q190" s="19">
        <f>punkty_rekrutacyjne__6[[#This Row],[Osiagniecia]]+punkty_rekrutacyjne__6[[#This Row],[egzaminy]]+punkty_rekrutacyjne__6[[#This Row],[Kolumna2]]+punkty_rekrutacyjne__6[[#This Row],[Kolumna1]]</f>
        <v>46.3</v>
      </c>
      <c r="S190" s="11">
        <v>52.9</v>
      </c>
      <c r="T190" s="13">
        <v>3</v>
      </c>
    </row>
    <row r="191" spans="1:20" x14ac:dyDescent="0.25">
      <c r="A191" s="13" t="s">
        <v>289</v>
      </c>
      <c r="B191" s="13" t="s">
        <v>30</v>
      </c>
      <c r="C191" s="14">
        <v>3</v>
      </c>
      <c r="D191" s="15">
        <v>6</v>
      </c>
      <c r="E191" s="16">
        <v>3</v>
      </c>
      <c r="F191" s="16">
        <v>6</v>
      </c>
      <c r="G191" s="16">
        <v>2</v>
      </c>
      <c r="H191" s="16">
        <v>5</v>
      </c>
      <c r="I191" s="17">
        <v>25</v>
      </c>
      <c r="J191" s="17">
        <v>78</v>
      </c>
      <c r="K191" s="17">
        <v>36</v>
      </c>
      <c r="L191" s="17">
        <v>67</v>
      </c>
      <c r="M191" s="17">
        <v>37</v>
      </c>
      <c r="N191" s="18">
        <f>SUM(punkty_rekrutacyjne__6[[#This Row],[GHP]:[GJP]])/10</f>
        <v>24.3</v>
      </c>
      <c r="O191" s="18">
        <f>IF(punkty_rekrutacyjne__6[[#This Row],[Zachowanie]]=6,2,0)</f>
        <v>2</v>
      </c>
      <c r="P191" s="18">
        <f>SUM(punkty_rekrutacyjne__6[[#This Row],[JP]:[Geog]])</f>
        <v>16</v>
      </c>
      <c r="Q191" s="19">
        <f>punkty_rekrutacyjne__6[[#This Row],[Osiagniecia]]+punkty_rekrutacyjne__6[[#This Row],[egzaminy]]+punkty_rekrutacyjne__6[[#This Row],[Kolumna2]]+punkty_rekrutacyjne__6[[#This Row],[Kolumna1]]</f>
        <v>45.3</v>
      </c>
      <c r="S191" s="11">
        <v>53</v>
      </c>
      <c r="T191" s="13">
        <v>3</v>
      </c>
    </row>
    <row r="192" spans="1:20" x14ac:dyDescent="0.25">
      <c r="A192" s="13" t="s">
        <v>290</v>
      </c>
      <c r="B192" s="13" t="s">
        <v>78</v>
      </c>
      <c r="C192" s="14">
        <v>4</v>
      </c>
      <c r="D192" s="15">
        <v>5</v>
      </c>
      <c r="E192" s="16">
        <v>4</v>
      </c>
      <c r="F192" s="16">
        <v>6</v>
      </c>
      <c r="G192" s="16">
        <v>5</v>
      </c>
      <c r="H192" s="16">
        <v>2</v>
      </c>
      <c r="I192" s="17">
        <v>53</v>
      </c>
      <c r="J192" s="17">
        <v>61</v>
      </c>
      <c r="K192" s="17">
        <v>85</v>
      </c>
      <c r="L192" s="17">
        <v>8</v>
      </c>
      <c r="M192" s="17">
        <v>76</v>
      </c>
      <c r="N192" s="18">
        <f>SUM(punkty_rekrutacyjne__6[[#This Row],[GHP]:[GJP]])/10</f>
        <v>28.3</v>
      </c>
      <c r="O192" s="18">
        <f>IF(punkty_rekrutacyjne__6[[#This Row],[Zachowanie]]=6,2,0)</f>
        <v>0</v>
      </c>
      <c r="P192" s="18">
        <f>SUM(punkty_rekrutacyjne__6[[#This Row],[JP]:[Geog]])</f>
        <v>17</v>
      </c>
      <c r="Q192" s="19">
        <f>punkty_rekrutacyjne__6[[#This Row],[Osiagniecia]]+punkty_rekrutacyjne__6[[#This Row],[egzaminy]]+punkty_rekrutacyjne__6[[#This Row],[Kolumna2]]+punkty_rekrutacyjne__6[[#This Row],[Kolumna1]]</f>
        <v>49.3</v>
      </c>
      <c r="S192" s="11">
        <v>53.1</v>
      </c>
      <c r="T192" s="13">
        <v>2</v>
      </c>
    </row>
    <row r="193" spans="1:20" x14ac:dyDescent="0.25">
      <c r="A193" s="13" t="s">
        <v>264</v>
      </c>
      <c r="B193" s="13" t="s">
        <v>246</v>
      </c>
      <c r="C193" s="14">
        <v>7</v>
      </c>
      <c r="D193" s="15">
        <v>2</v>
      </c>
      <c r="E193" s="16">
        <v>4</v>
      </c>
      <c r="F193" s="16">
        <v>3</v>
      </c>
      <c r="G193" s="16">
        <v>6</v>
      </c>
      <c r="H193" s="16">
        <v>3</v>
      </c>
      <c r="I193" s="17">
        <v>13</v>
      </c>
      <c r="J193" s="17">
        <v>89</v>
      </c>
      <c r="K193" s="17">
        <v>20</v>
      </c>
      <c r="L193" s="17">
        <v>2</v>
      </c>
      <c r="M193" s="17">
        <v>36</v>
      </c>
      <c r="N193" s="18">
        <f>SUM(punkty_rekrutacyjne__6[[#This Row],[GHP]:[GJP]])/10</f>
        <v>16</v>
      </c>
      <c r="O193" s="18">
        <f>IF(punkty_rekrutacyjne__6[[#This Row],[Zachowanie]]=6,2,0)</f>
        <v>0</v>
      </c>
      <c r="P193" s="18">
        <f>SUM(punkty_rekrutacyjne__6[[#This Row],[JP]:[Geog]])</f>
        <v>16</v>
      </c>
      <c r="Q193" s="19">
        <f>punkty_rekrutacyjne__6[[#This Row],[Osiagniecia]]+punkty_rekrutacyjne__6[[#This Row],[egzaminy]]+punkty_rekrutacyjne__6[[#This Row],[Kolumna2]]+punkty_rekrutacyjne__6[[#This Row],[Kolumna1]]</f>
        <v>39</v>
      </c>
      <c r="S193" s="11">
        <v>53.2</v>
      </c>
      <c r="T193" s="13">
        <v>3</v>
      </c>
    </row>
    <row r="194" spans="1:20" x14ac:dyDescent="0.25">
      <c r="A194" s="13" t="s">
        <v>291</v>
      </c>
      <c r="B194" s="13" t="s">
        <v>222</v>
      </c>
      <c r="C194" s="14">
        <v>3</v>
      </c>
      <c r="D194" s="15">
        <v>5</v>
      </c>
      <c r="E194" s="16">
        <v>5</v>
      </c>
      <c r="F194" s="16">
        <v>2</v>
      </c>
      <c r="G194" s="16">
        <v>5</v>
      </c>
      <c r="H194" s="16">
        <v>2</v>
      </c>
      <c r="I194" s="17">
        <v>25</v>
      </c>
      <c r="J194" s="17">
        <v>46</v>
      </c>
      <c r="K194" s="17">
        <v>91</v>
      </c>
      <c r="L194" s="17">
        <v>75</v>
      </c>
      <c r="M194" s="17">
        <v>91</v>
      </c>
      <c r="N194" s="18">
        <f>SUM(punkty_rekrutacyjne__6[[#This Row],[GHP]:[GJP]])/10</f>
        <v>32.799999999999997</v>
      </c>
      <c r="O194" s="18">
        <f>IF(punkty_rekrutacyjne__6[[#This Row],[Zachowanie]]=6,2,0)</f>
        <v>0</v>
      </c>
      <c r="P194" s="18">
        <f>SUM(punkty_rekrutacyjne__6[[#This Row],[JP]:[Geog]])</f>
        <v>14</v>
      </c>
      <c r="Q194" s="19">
        <f>punkty_rekrutacyjne__6[[#This Row],[Osiagniecia]]+punkty_rekrutacyjne__6[[#This Row],[egzaminy]]+punkty_rekrutacyjne__6[[#This Row],[Kolumna2]]+punkty_rekrutacyjne__6[[#This Row],[Kolumna1]]</f>
        <v>49.8</v>
      </c>
      <c r="S194" s="11">
        <v>53.3</v>
      </c>
      <c r="T194" s="13">
        <v>1</v>
      </c>
    </row>
    <row r="195" spans="1:20" x14ac:dyDescent="0.25">
      <c r="A195" s="13" t="s">
        <v>292</v>
      </c>
      <c r="B195" s="13" t="s">
        <v>225</v>
      </c>
      <c r="C195" s="14">
        <v>7</v>
      </c>
      <c r="D195" s="15">
        <v>6</v>
      </c>
      <c r="E195" s="16">
        <v>4</v>
      </c>
      <c r="F195" s="16">
        <v>5</v>
      </c>
      <c r="G195" s="16">
        <v>4</v>
      </c>
      <c r="H195" s="16">
        <v>6</v>
      </c>
      <c r="I195" s="17">
        <v>52</v>
      </c>
      <c r="J195" s="17">
        <v>32</v>
      </c>
      <c r="K195" s="17">
        <v>57</v>
      </c>
      <c r="L195" s="17">
        <v>58</v>
      </c>
      <c r="M195" s="17">
        <v>67</v>
      </c>
      <c r="N195" s="18">
        <f>SUM(punkty_rekrutacyjne__6[[#This Row],[GHP]:[GJP]])/10</f>
        <v>26.6</v>
      </c>
      <c r="O195" s="18">
        <f>IF(punkty_rekrutacyjne__6[[#This Row],[Zachowanie]]=6,2,0)</f>
        <v>2</v>
      </c>
      <c r="P195" s="18">
        <f>SUM(punkty_rekrutacyjne__6[[#This Row],[JP]:[Geog]])</f>
        <v>19</v>
      </c>
      <c r="Q195" s="19">
        <f>punkty_rekrutacyjne__6[[#This Row],[Osiagniecia]]+punkty_rekrutacyjne__6[[#This Row],[egzaminy]]+punkty_rekrutacyjne__6[[#This Row],[Kolumna2]]+punkty_rekrutacyjne__6[[#This Row],[Kolumna1]]</f>
        <v>54.6</v>
      </c>
      <c r="S195" s="11">
        <v>53.4</v>
      </c>
      <c r="T195" s="13">
        <v>1</v>
      </c>
    </row>
    <row r="196" spans="1:20" x14ac:dyDescent="0.25">
      <c r="A196" s="13" t="s">
        <v>293</v>
      </c>
      <c r="B196" s="13" t="s">
        <v>239</v>
      </c>
      <c r="C196" s="14">
        <v>7</v>
      </c>
      <c r="D196" s="15">
        <v>6</v>
      </c>
      <c r="E196" s="16">
        <v>4</v>
      </c>
      <c r="F196" s="16">
        <v>6</v>
      </c>
      <c r="G196" s="16">
        <v>6</v>
      </c>
      <c r="H196" s="16">
        <v>5</v>
      </c>
      <c r="I196" s="17">
        <v>85</v>
      </c>
      <c r="J196" s="17">
        <v>37</v>
      </c>
      <c r="K196" s="17">
        <v>73</v>
      </c>
      <c r="L196" s="17">
        <v>73</v>
      </c>
      <c r="M196" s="17">
        <v>19</v>
      </c>
      <c r="N196" s="18">
        <f>SUM(punkty_rekrutacyjne__6[[#This Row],[GHP]:[GJP]])/10</f>
        <v>28.7</v>
      </c>
      <c r="O196" s="18">
        <f>IF(punkty_rekrutacyjne__6[[#This Row],[Zachowanie]]=6,2,0)</f>
        <v>2</v>
      </c>
      <c r="P196" s="18">
        <f>SUM(punkty_rekrutacyjne__6[[#This Row],[JP]:[Geog]])</f>
        <v>21</v>
      </c>
      <c r="Q196" s="19">
        <f>punkty_rekrutacyjne__6[[#This Row],[Osiagniecia]]+punkty_rekrutacyjne__6[[#This Row],[egzaminy]]+punkty_rekrutacyjne__6[[#This Row],[Kolumna2]]+punkty_rekrutacyjne__6[[#This Row],[Kolumna1]]</f>
        <v>58.7</v>
      </c>
      <c r="S196" s="11">
        <v>53.5</v>
      </c>
      <c r="T196" s="13">
        <v>1</v>
      </c>
    </row>
    <row r="197" spans="1:20" x14ac:dyDescent="0.25">
      <c r="A197" s="13" t="s">
        <v>294</v>
      </c>
      <c r="B197" s="13" t="s">
        <v>28</v>
      </c>
      <c r="C197" s="14">
        <v>8</v>
      </c>
      <c r="D197" s="15">
        <v>3</v>
      </c>
      <c r="E197" s="16">
        <v>3</v>
      </c>
      <c r="F197" s="16">
        <v>4</v>
      </c>
      <c r="G197" s="16">
        <v>3</v>
      </c>
      <c r="H197" s="16">
        <v>5</v>
      </c>
      <c r="I197" s="17">
        <v>96</v>
      </c>
      <c r="J197" s="17">
        <v>17</v>
      </c>
      <c r="K197" s="17">
        <v>94</v>
      </c>
      <c r="L197" s="17">
        <v>90</v>
      </c>
      <c r="M197" s="17">
        <v>1</v>
      </c>
      <c r="N197" s="18">
        <f>SUM(punkty_rekrutacyjne__6[[#This Row],[GHP]:[GJP]])/10</f>
        <v>29.8</v>
      </c>
      <c r="O197" s="18">
        <f>IF(punkty_rekrutacyjne__6[[#This Row],[Zachowanie]]=6,2,0)</f>
        <v>0</v>
      </c>
      <c r="P197" s="18">
        <f>SUM(punkty_rekrutacyjne__6[[#This Row],[JP]:[Geog]])</f>
        <v>15</v>
      </c>
      <c r="Q197" s="19">
        <f>punkty_rekrutacyjne__6[[#This Row],[Osiagniecia]]+punkty_rekrutacyjne__6[[#This Row],[egzaminy]]+punkty_rekrutacyjne__6[[#This Row],[Kolumna2]]+punkty_rekrutacyjne__6[[#This Row],[Kolumna1]]</f>
        <v>52.8</v>
      </c>
      <c r="S197" s="11">
        <v>53.7</v>
      </c>
      <c r="T197" s="13">
        <v>1</v>
      </c>
    </row>
    <row r="198" spans="1:20" x14ac:dyDescent="0.25">
      <c r="A198" s="13" t="s">
        <v>295</v>
      </c>
      <c r="B198" s="13" t="s">
        <v>180</v>
      </c>
      <c r="C198" s="14">
        <v>2</v>
      </c>
      <c r="D198" s="15">
        <v>3</v>
      </c>
      <c r="E198" s="16">
        <v>6</v>
      </c>
      <c r="F198" s="16">
        <v>4</v>
      </c>
      <c r="G198" s="16">
        <v>5</v>
      </c>
      <c r="H198" s="16">
        <v>6</v>
      </c>
      <c r="I198" s="17">
        <v>68</v>
      </c>
      <c r="J198" s="17">
        <v>10</v>
      </c>
      <c r="K198" s="17">
        <v>64</v>
      </c>
      <c r="L198" s="17">
        <v>85</v>
      </c>
      <c r="M198" s="17">
        <v>26</v>
      </c>
      <c r="N198" s="18">
        <f>SUM(punkty_rekrutacyjne__6[[#This Row],[GHP]:[GJP]])/10</f>
        <v>25.3</v>
      </c>
      <c r="O198" s="18">
        <f>IF(punkty_rekrutacyjne__6[[#This Row],[Zachowanie]]=6,2,0)</f>
        <v>0</v>
      </c>
      <c r="P198" s="18">
        <f>SUM(punkty_rekrutacyjne__6[[#This Row],[JP]:[Geog]])</f>
        <v>21</v>
      </c>
      <c r="Q198" s="19">
        <f>punkty_rekrutacyjne__6[[#This Row],[Osiagniecia]]+punkty_rekrutacyjne__6[[#This Row],[egzaminy]]+punkty_rekrutacyjne__6[[#This Row],[Kolumna2]]+punkty_rekrutacyjne__6[[#This Row],[Kolumna1]]</f>
        <v>48.3</v>
      </c>
      <c r="S198" s="11">
        <v>53.8</v>
      </c>
      <c r="T198" s="13">
        <v>2</v>
      </c>
    </row>
    <row r="199" spans="1:20" x14ac:dyDescent="0.25">
      <c r="A199" s="13" t="s">
        <v>296</v>
      </c>
      <c r="B199" s="13" t="s">
        <v>222</v>
      </c>
      <c r="C199" s="14">
        <v>7</v>
      </c>
      <c r="D199" s="15">
        <v>2</v>
      </c>
      <c r="E199" s="16">
        <v>2</v>
      </c>
      <c r="F199" s="16">
        <v>6</v>
      </c>
      <c r="G199" s="16">
        <v>5</v>
      </c>
      <c r="H199" s="16">
        <v>3</v>
      </c>
      <c r="I199" s="17">
        <v>45</v>
      </c>
      <c r="J199" s="17">
        <v>81</v>
      </c>
      <c r="K199" s="17">
        <v>28</v>
      </c>
      <c r="L199" s="17">
        <v>11</v>
      </c>
      <c r="M199" s="17">
        <v>25</v>
      </c>
      <c r="N199" s="18">
        <f>SUM(punkty_rekrutacyjne__6[[#This Row],[GHP]:[GJP]])/10</f>
        <v>19</v>
      </c>
      <c r="O199" s="18">
        <f>IF(punkty_rekrutacyjne__6[[#This Row],[Zachowanie]]=6,2,0)</f>
        <v>0</v>
      </c>
      <c r="P199" s="18">
        <f>SUM(punkty_rekrutacyjne__6[[#This Row],[JP]:[Geog]])</f>
        <v>16</v>
      </c>
      <c r="Q199" s="19">
        <f>punkty_rekrutacyjne__6[[#This Row],[Osiagniecia]]+punkty_rekrutacyjne__6[[#This Row],[egzaminy]]+punkty_rekrutacyjne__6[[#This Row],[Kolumna2]]+punkty_rekrutacyjne__6[[#This Row],[Kolumna1]]</f>
        <v>42</v>
      </c>
      <c r="S199" s="11">
        <v>54.2</v>
      </c>
      <c r="T199" s="13">
        <v>2</v>
      </c>
    </row>
    <row r="200" spans="1:20" x14ac:dyDescent="0.25">
      <c r="A200" s="13" t="s">
        <v>297</v>
      </c>
      <c r="B200" s="13" t="s">
        <v>161</v>
      </c>
      <c r="C200" s="14">
        <v>3</v>
      </c>
      <c r="D200" s="15">
        <v>2</v>
      </c>
      <c r="E200" s="16">
        <v>3</v>
      </c>
      <c r="F200" s="16">
        <v>2</v>
      </c>
      <c r="G200" s="16">
        <v>5</v>
      </c>
      <c r="H200" s="16">
        <v>4</v>
      </c>
      <c r="I200" s="17">
        <v>85</v>
      </c>
      <c r="J200" s="17">
        <v>28</v>
      </c>
      <c r="K200" s="17">
        <v>36</v>
      </c>
      <c r="L200" s="17">
        <v>9</v>
      </c>
      <c r="M200" s="17">
        <v>95</v>
      </c>
      <c r="N200" s="18">
        <f>SUM(punkty_rekrutacyjne__6[[#This Row],[GHP]:[GJP]])/10</f>
        <v>25.3</v>
      </c>
      <c r="O200" s="18">
        <f>IF(punkty_rekrutacyjne__6[[#This Row],[Zachowanie]]=6,2,0)</f>
        <v>0</v>
      </c>
      <c r="P200" s="18">
        <f>SUM(punkty_rekrutacyjne__6[[#This Row],[JP]:[Geog]])</f>
        <v>14</v>
      </c>
      <c r="Q200" s="19">
        <f>punkty_rekrutacyjne__6[[#This Row],[Osiagniecia]]+punkty_rekrutacyjne__6[[#This Row],[egzaminy]]+punkty_rekrutacyjne__6[[#This Row],[Kolumna2]]+punkty_rekrutacyjne__6[[#This Row],[Kolumna1]]</f>
        <v>42.3</v>
      </c>
      <c r="S200" s="11">
        <v>54.4</v>
      </c>
      <c r="T200" s="13">
        <v>4</v>
      </c>
    </row>
    <row r="201" spans="1:20" x14ac:dyDescent="0.25">
      <c r="A201" s="13" t="s">
        <v>298</v>
      </c>
      <c r="B201" s="13" t="s">
        <v>299</v>
      </c>
      <c r="C201" s="14">
        <v>4</v>
      </c>
      <c r="D201" s="15">
        <v>3</v>
      </c>
      <c r="E201" s="16">
        <v>6</v>
      </c>
      <c r="F201" s="16">
        <v>4</v>
      </c>
      <c r="G201" s="16">
        <v>4</v>
      </c>
      <c r="H201" s="16">
        <v>3</v>
      </c>
      <c r="I201" s="17">
        <v>48</v>
      </c>
      <c r="J201" s="17">
        <v>71</v>
      </c>
      <c r="K201" s="17">
        <v>40</v>
      </c>
      <c r="L201" s="17">
        <v>67</v>
      </c>
      <c r="M201" s="17">
        <v>83</v>
      </c>
      <c r="N201" s="18">
        <f>SUM(punkty_rekrutacyjne__6[[#This Row],[GHP]:[GJP]])/10</f>
        <v>30.9</v>
      </c>
      <c r="O201" s="18">
        <f>IF(punkty_rekrutacyjne__6[[#This Row],[Zachowanie]]=6,2,0)</f>
        <v>0</v>
      </c>
      <c r="P201" s="18">
        <f>SUM(punkty_rekrutacyjne__6[[#This Row],[JP]:[Geog]])</f>
        <v>17</v>
      </c>
      <c r="Q201" s="19">
        <f>punkty_rekrutacyjne__6[[#This Row],[Osiagniecia]]+punkty_rekrutacyjne__6[[#This Row],[egzaminy]]+punkty_rekrutacyjne__6[[#This Row],[Kolumna2]]+punkty_rekrutacyjne__6[[#This Row],[Kolumna1]]</f>
        <v>51.9</v>
      </c>
      <c r="S201" s="11">
        <v>54.5</v>
      </c>
      <c r="T201" s="13">
        <v>2</v>
      </c>
    </row>
    <row r="202" spans="1:20" x14ac:dyDescent="0.25">
      <c r="A202" s="13" t="s">
        <v>300</v>
      </c>
      <c r="B202" s="13" t="s">
        <v>242</v>
      </c>
      <c r="C202" s="14">
        <v>0</v>
      </c>
      <c r="D202" s="15">
        <v>5</v>
      </c>
      <c r="E202" s="16">
        <v>6</v>
      </c>
      <c r="F202" s="16">
        <v>4</v>
      </c>
      <c r="G202" s="16">
        <v>4</v>
      </c>
      <c r="H202" s="16">
        <v>5</v>
      </c>
      <c r="I202" s="17">
        <v>70</v>
      </c>
      <c r="J202" s="17">
        <v>42</v>
      </c>
      <c r="K202" s="17">
        <v>47</v>
      </c>
      <c r="L202" s="17">
        <v>24</v>
      </c>
      <c r="M202" s="17">
        <v>40</v>
      </c>
      <c r="N202" s="18">
        <f>SUM(punkty_rekrutacyjne__6[[#This Row],[GHP]:[GJP]])/10</f>
        <v>22.3</v>
      </c>
      <c r="O202" s="18">
        <f>IF(punkty_rekrutacyjne__6[[#This Row],[Zachowanie]]=6,2,0)</f>
        <v>0</v>
      </c>
      <c r="P202" s="18">
        <f>SUM(punkty_rekrutacyjne__6[[#This Row],[JP]:[Geog]])</f>
        <v>19</v>
      </c>
      <c r="Q202" s="19">
        <f>punkty_rekrutacyjne__6[[#This Row],[Osiagniecia]]+punkty_rekrutacyjne__6[[#This Row],[egzaminy]]+punkty_rekrutacyjne__6[[#This Row],[Kolumna2]]+punkty_rekrutacyjne__6[[#This Row],[Kolumna1]]</f>
        <v>41.3</v>
      </c>
      <c r="S202" s="11">
        <v>54.6</v>
      </c>
      <c r="T202" s="13">
        <v>4</v>
      </c>
    </row>
    <row r="203" spans="1:20" x14ac:dyDescent="0.25">
      <c r="A203" s="13" t="s">
        <v>301</v>
      </c>
      <c r="B203" s="13" t="s">
        <v>302</v>
      </c>
      <c r="C203" s="14">
        <v>8</v>
      </c>
      <c r="D203" s="15">
        <v>4</v>
      </c>
      <c r="E203" s="16">
        <v>5</v>
      </c>
      <c r="F203" s="16">
        <v>4</v>
      </c>
      <c r="G203" s="16">
        <v>4</v>
      </c>
      <c r="H203" s="16">
        <v>5</v>
      </c>
      <c r="I203" s="17">
        <v>83</v>
      </c>
      <c r="J203" s="17">
        <v>18</v>
      </c>
      <c r="K203" s="17">
        <v>29</v>
      </c>
      <c r="L203" s="17">
        <v>17</v>
      </c>
      <c r="M203" s="17">
        <v>9</v>
      </c>
      <c r="N203" s="18">
        <f>SUM(punkty_rekrutacyjne__6[[#This Row],[GHP]:[GJP]])/10</f>
        <v>15.6</v>
      </c>
      <c r="O203" s="18">
        <f>IF(punkty_rekrutacyjne__6[[#This Row],[Zachowanie]]=6,2,0)</f>
        <v>0</v>
      </c>
      <c r="P203" s="18">
        <f>SUM(punkty_rekrutacyjne__6[[#This Row],[JP]:[Geog]])</f>
        <v>18</v>
      </c>
      <c r="Q203" s="19">
        <f>punkty_rekrutacyjne__6[[#This Row],[Osiagniecia]]+punkty_rekrutacyjne__6[[#This Row],[egzaminy]]+punkty_rekrutacyjne__6[[#This Row],[Kolumna2]]+punkty_rekrutacyjne__6[[#This Row],[Kolumna1]]</f>
        <v>41.6</v>
      </c>
      <c r="S203" s="11">
        <v>54.7</v>
      </c>
      <c r="T203" s="13">
        <v>2</v>
      </c>
    </row>
    <row r="204" spans="1:20" x14ac:dyDescent="0.25">
      <c r="A204" s="13" t="s">
        <v>303</v>
      </c>
      <c r="B204" s="13" t="s">
        <v>90</v>
      </c>
      <c r="C204" s="14">
        <v>1</v>
      </c>
      <c r="D204" s="15">
        <v>6</v>
      </c>
      <c r="E204" s="16">
        <v>4</v>
      </c>
      <c r="F204" s="16">
        <v>6</v>
      </c>
      <c r="G204" s="16">
        <v>3</v>
      </c>
      <c r="H204" s="16">
        <v>2</v>
      </c>
      <c r="I204" s="17">
        <v>48</v>
      </c>
      <c r="J204" s="17">
        <v>65</v>
      </c>
      <c r="K204" s="17">
        <v>86</v>
      </c>
      <c r="L204" s="17">
        <v>18</v>
      </c>
      <c r="M204" s="17">
        <v>88</v>
      </c>
      <c r="N204" s="18">
        <f>SUM(punkty_rekrutacyjne__6[[#This Row],[GHP]:[GJP]])/10</f>
        <v>30.5</v>
      </c>
      <c r="O204" s="18">
        <f>IF(punkty_rekrutacyjne__6[[#This Row],[Zachowanie]]=6,2,0)</f>
        <v>2</v>
      </c>
      <c r="P204" s="18">
        <f>SUM(punkty_rekrutacyjne__6[[#This Row],[JP]:[Geog]])</f>
        <v>15</v>
      </c>
      <c r="Q204" s="19">
        <f>punkty_rekrutacyjne__6[[#This Row],[Osiagniecia]]+punkty_rekrutacyjne__6[[#This Row],[egzaminy]]+punkty_rekrutacyjne__6[[#This Row],[Kolumna2]]+punkty_rekrutacyjne__6[[#This Row],[Kolumna1]]</f>
        <v>48.5</v>
      </c>
      <c r="S204" s="11">
        <v>54.9</v>
      </c>
      <c r="T204" s="13">
        <v>1</v>
      </c>
    </row>
    <row r="205" spans="1:20" x14ac:dyDescent="0.25">
      <c r="A205" s="13" t="s">
        <v>304</v>
      </c>
      <c r="B205" s="13" t="s">
        <v>70</v>
      </c>
      <c r="C205" s="14">
        <v>4</v>
      </c>
      <c r="D205" s="15">
        <v>5</v>
      </c>
      <c r="E205" s="16">
        <v>3</v>
      </c>
      <c r="F205" s="16">
        <v>5</v>
      </c>
      <c r="G205" s="16">
        <v>5</v>
      </c>
      <c r="H205" s="16">
        <v>2</v>
      </c>
      <c r="I205" s="17">
        <v>70</v>
      </c>
      <c r="J205" s="17">
        <v>20</v>
      </c>
      <c r="K205" s="17">
        <v>38</v>
      </c>
      <c r="L205" s="17">
        <v>18</v>
      </c>
      <c r="M205" s="17">
        <v>65</v>
      </c>
      <c r="N205" s="18">
        <f>SUM(punkty_rekrutacyjne__6[[#This Row],[GHP]:[GJP]])/10</f>
        <v>21.1</v>
      </c>
      <c r="O205" s="18">
        <f>IF(punkty_rekrutacyjne__6[[#This Row],[Zachowanie]]=6,2,0)</f>
        <v>0</v>
      </c>
      <c r="P205" s="18">
        <f>SUM(punkty_rekrutacyjne__6[[#This Row],[JP]:[Geog]])</f>
        <v>15</v>
      </c>
      <c r="Q205" s="19">
        <f>punkty_rekrutacyjne__6[[#This Row],[Osiagniecia]]+punkty_rekrutacyjne__6[[#This Row],[egzaminy]]+punkty_rekrutacyjne__6[[#This Row],[Kolumna2]]+punkty_rekrutacyjne__6[[#This Row],[Kolumna1]]</f>
        <v>40.1</v>
      </c>
      <c r="S205" s="11">
        <v>55.1</v>
      </c>
      <c r="T205" s="13">
        <v>1</v>
      </c>
    </row>
    <row r="206" spans="1:20" x14ac:dyDescent="0.25">
      <c r="A206" s="13" t="s">
        <v>305</v>
      </c>
      <c r="B206" s="13" t="s">
        <v>306</v>
      </c>
      <c r="C206" s="14">
        <v>2</v>
      </c>
      <c r="D206" s="15">
        <v>2</v>
      </c>
      <c r="E206" s="16">
        <v>6</v>
      </c>
      <c r="F206" s="16">
        <v>5</v>
      </c>
      <c r="G206" s="16">
        <v>2</v>
      </c>
      <c r="H206" s="16">
        <v>6</v>
      </c>
      <c r="I206" s="17">
        <v>74</v>
      </c>
      <c r="J206" s="17">
        <v>61</v>
      </c>
      <c r="K206" s="17">
        <v>24</v>
      </c>
      <c r="L206" s="17">
        <v>72</v>
      </c>
      <c r="M206" s="17">
        <v>41</v>
      </c>
      <c r="N206" s="18">
        <f>SUM(punkty_rekrutacyjne__6[[#This Row],[GHP]:[GJP]])/10</f>
        <v>27.2</v>
      </c>
      <c r="O206" s="18">
        <f>IF(punkty_rekrutacyjne__6[[#This Row],[Zachowanie]]=6,2,0)</f>
        <v>0</v>
      </c>
      <c r="P206" s="18">
        <f>SUM(punkty_rekrutacyjne__6[[#This Row],[JP]:[Geog]])</f>
        <v>19</v>
      </c>
      <c r="Q206" s="19">
        <f>punkty_rekrutacyjne__6[[#This Row],[Osiagniecia]]+punkty_rekrutacyjne__6[[#This Row],[egzaminy]]+punkty_rekrutacyjne__6[[#This Row],[Kolumna2]]+punkty_rekrutacyjne__6[[#This Row],[Kolumna1]]</f>
        <v>48.2</v>
      </c>
      <c r="S206" s="11">
        <v>55.2</v>
      </c>
      <c r="T206" s="13">
        <v>2</v>
      </c>
    </row>
    <row r="207" spans="1:20" x14ac:dyDescent="0.25">
      <c r="A207" s="13" t="s">
        <v>125</v>
      </c>
      <c r="B207" s="13" t="s">
        <v>307</v>
      </c>
      <c r="C207" s="14">
        <v>2</v>
      </c>
      <c r="D207" s="15">
        <v>2</v>
      </c>
      <c r="E207" s="16">
        <v>4</v>
      </c>
      <c r="F207" s="16">
        <v>4</v>
      </c>
      <c r="G207" s="16">
        <v>4</v>
      </c>
      <c r="H207" s="16">
        <v>3</v>
      </c>
      <c r="I207" s="17">
        <v>18</v>
      </c>
      <c r="J207" s="17">
        <v>50</v>
      </c>
      <c r="K207" s="17">
        <v>99</v>
      </c>
      <c r="L207" s="17">
        <v>35</v>
      </c>
      <c r="M207" s="17">
        <v>8</v>
      </c>
      <c r="N207" s="18">
        <f>SUM(punkty_rekrutacyjne__6[[#This Row],[GHP]:[GJP]])/10</f>
        <v>21</v>
      </c>
      <c r="O207" s="18">
        <f>IF(punkty_rekrutacyjne__6[[#This Row],[Zachowanie]]=6,2,0)</f>
        <v>0</v>
      </c>
      <c r="P207" s="18">
        <f>SUM(punkty_rekrutacyjne__6[[#This Row],[JP]:[Geog]])</f>
        <v>15</v>
      </c>
      <c r="Q207" s="19">
        <f>punkty_rekrutacyjne__6[[#This Row],[Osiagniecia]]+punkty_rekrutacyjne__6[[#This Row],[egzaminy]]+punkty_rekrutacyjne__6[[#This Row],[Kolumna2]]+punkty_rekrutacyjne__6[[#This Row],[Kolumna1]]</f>
        <v>38</v>
      </c>
      <c r="S207" s="11">
        <v>55.5</v>
      </c>
      <c r="T207" s="13">
        <v>3</v>
      </c>
    </row>
    <row r="208" spans="1:20" x14ac:dyDescent="0.25">
      <c r="A208" s="13" t="s">
        <v>308</v>
      </c>
      <c r="B208" s="13" t="s">
        <v>166</v>
      </c>
      <c r="C208" s="14">
        <v>6</v>
      </c>
      <c r="D208" s="15">
        <v>6</v>
      </c>
      <c r="E208" s="16">
        <v>4</v>
      </c>
      <c r="F208" s="16">
        <v>3</v>
      </c>
      <c r="G208" s="16">
        <v>6</v>
      </c>
      <c r="H208" s="16">
        <v>2</v>
      </c>
      <c r="I208" s="17">
        <v>68</v>
      </c>
      <c r="J208" s="17">
        <v>82</v>
      </c>
      <c r="K208" s="17">
        <v>74</v>
      </c>
      <c r="L208" s="17">
        <v>4</v>
      </c>
      <c r="M208" s="17">
        <v>9</v>
      </c>
      <c r="N208" s="18">
        <f>SUM(punkty_rekrutacyjne__6[[#This Row],[GHP]:[GJP]])/10</f>
        <v>23.7</v>
      </c>
      <c r="O208" s="18">
        <f>IF(punkty_rekrutacyjne__6[[#This Row],[Zachowanie]]=6,2,0)</f>
        <v>2</v>
      </c>
      <c r="P208" s="18">
        <f>SUM(punkty_rekrutacyjne__6[[#This Row],[JP]:[Geog]])</f>
        <v>15</v>
      </c>
      <c r="Q208" s="19">
        <f>punkty_rekrutacyjne__6[[#This Row],[Osiagniecia]]+punkty_rekrutacyjne__6[[#This Row],[egzaminy]]+punkty_rekrutacyjne__6[[#This Row],[Kolumna2]]+punkty_rekrutacyjne__6[[#This Row],[Kolumna1]]</f>
        <v>46.7</v>
      </c>
      <c r="S208" s="11">
        <v>55.6</v>
      </c>
      <c r="T208" s="13">
        <v>2</v>
      </c>
    </row>
    <row r="209" spans="1:20" x14ac:dyDescent="0.25">
      <c r="A209" s="13" t="s">
        <v>309</v>
      </c>
      <c r="B209" s="13" t="s">
        <v>239</v>
      </c>
      <c r="C209" s="14">
        <v>3</v>
      </c>
      <c r="D209" s="15">
        <v>4</v>
      </c>
      <c r="E209" s="16">
        <v>2</v>
      </c>
      <c r="F209" s="16">
        <v>2</v>
      </c>
      <c r="G209" s="16">
        <v>6</v>
      </c>
      <c r="H209" s="16">
        <v>4</v>
      </c>
      <c r="I209" s="17">
        <v>48</v>
      </c>
      <c r="J209" s="17">
        <v>56</v>
      </c>
      <c r="K209" s="17">
        <v>97</v>
      </c>
      <c r="L209" s="17">
        <v>34</v>
      </c>
      <c r="M209" s="17">
        <v>50</v>
      </c>
      <c r="N209" s="18">
        <f>SUM(punkty_rekrutacyjne__6[[#This Row],[GHP]:[GJP]])/10</f>
        <v>28.5</v>
      </c>
      <c r="O209" s="18">
        <f>IF(punkty_rekrutacyjne__6[[#This Row],[Zachowanie]]=6,2,0)</f>
        <v>0</v>
      </c>
      <c r="P209" s="18">
        <f>SUM(punkty_rekrutacyjne__6[[#This Row],[JP]:[Geog]])</f>
        <v>14</v>
      </c>
      <c r="Q209" s="19">
        <f>punkty_rekrutacyjne__6[[#This Row],[Osiagniecia]]+punkty_rekrutacyjne__6[[#This Row],[egzaminy]]+punkty_rekrutacyjne__6[[#This Row],[Kolumna2]]+punkty_rekrutacyjne__6[[#This Row],[Kolumna1]]</f>
        <v>45.5</v>
      </c>
      <c r="S209" s="11">
        <v>55.7</v>
      </c>
      <c r="T209" s="13">
        <v>2</v>
      </c>
    </row>
    <row r="210" spans="1:20" x14ac:dyDescent="0.25">
      <c r="A210" s="13" t="s">
        <v>310</v>
      </c>
      <c r="B210" s="13" t="s">
        <v>311</v>
      </c>
      <c r="C210" s="14">
        <v>2</v>
      </c>
      <c r="D210" s="15">
        <v>5</v>
      </c>
      <c r="E210" s="16">
        <v>5</v>
      </c>
      <c r="F210" s="16">
        <v>5</v>
      </c>
      <c r="G210" s="16">
        <v>3</v>
      </c>
      <c r="H210" s="16">
        <v>2</v>
      </c>
      <c r="I210" s="17">
        <v>69</v>
      </c>
      <c r="J210" s="17">
        <v>49</v>
      </c>
      <c r="K210" s="17">
        <v>67</v>
      </c>
      <c r="L210" s="17">
        <v>20</v>
      </c>
      <c r="M210" s="17">
        <v>3</v>
      </c>
      <c r="N210" s="18">
        <f>SUM(punkty_rekrutacyjne__6[[#This Row],[GHP]:[GJP]])/10</f>
        <v>20.8</v>
      </c>
      <c r="O210" s="18">
        <f>IF(punkty_rekrutacyjne__6[[#This Row],[Zachowanie]]=6,2,0)</f>
        <v>0</v>
      </c>
      <c r="P210" s="18">
        <f>SUM(punkty_rekrutacyjne__6[[#This Row],[JP]:[Geog]])</f>
        <v>15</v>
      </c>
      <c r="Q210" s="19">
        <f>punkty_rekrutacyjne__6[[#This Row],[Osiagniecia]]+punkty_rekrutacyjne__6[[#This Row],[egzaminy]]+punkty_rekrutacyjne__6[[#This Row],[Kolumna2]]+punkty_rekrutacyjne__6[[#This Row],[Kolumna1]]</f>
        <v>37.799999999999997</v>
      </c>
      <c r="S210" s="11">
        <v>55.8</v>
      </c>
      <c r="T210" s="13">
        <v>2</v>
      </c>
    </row>
    <row r="211" spans="1:20" x14ac:dyDescent="0.25">
      <c r="A211" s="13" t="s">
        <v>312</v>
      </c>
      <c r="B211" s="13" t="s">
        <v>313</v>
      </c>
      <c r="C211" s="14">
        <v>5</v>
      </c>
      <c r="D211" s="15">
        <v>2</v>
      </c>
      <c r="E211" s="16">
        <v>4</v>
      </c>
      <c r="F211" s="16">
        <v>5</v>
      </c>
      <c r="G211" s="16">
        <v>6</v>
      </c>
      <c r="H211" s="16">
        <v>4</v>
      </c>
      <c r="I211" s="17">
        <v>68</v>
      </c>
      <c r="J211" s="17">
        <v>37</v>
      </c>
      <c r="K211" s="17">
        <v>91</v>
      </c>
      <c r="L211" s="17">
        <v>56</v>
      </c>
      <c r="M211" s="17">
        <v>46</v>
      </c>
      <c r="N211" s="18">
        <f>SUM(punkty_rekrutacyjne__6[[#This Row],[GHP]:[GJP]])/10</f>
        <v>29.8</v>
      </c>
      <c r="O211" s="18">
        <f>IF(punkty_rekrutacyjne__6[[#This Row],[Zachowanie]]=6,2,0)</f>
        <v>0</v>
      </c>
      <c r="P211" s="18">
        <f>SUM(punkty_rekrutacyjne__6[[#This Row],[JP]:[Geog]])</f>
        <v>19</v>
      </c>
      <c r="Q211" s="19">
        <f>punkty_rekrutacyjne__6[[#This Row],[Osiagniecia]]+punkty_rekrutacyjne__6[[#This Row],[egzaminy]]+punkty_rekrutacyjne__6[[#This Row],[Kolumna2]]+punkty_rekrutacyjne__6[[#This Row],[Kolumna1]]</f>
        <v>53.8</v>
      </c>
      <c r="S211" s="11">
        <v>55.9</v>
      </c>
      <c r="T211" s="13">
        <v>1</v>
      </c>
    </row>
    <row r="212" spans="1:20" x14ac:dyDescent="0.25">
      <c r="A212" s="13" t="s">
        <v>314</v>
      </c>
      <c r="B212" s="13" t="s">
        <v>249</v>
      </c>
      <c r="C212" s="14">
        <v>7</v>
      </c>
      <c r="D212" s="15">
        <v>2</v>
      </c>
      <c r="E212" s="16">
        <v>2</v>
      </c>
      <c r="F212" s="16">
        <v>3</v>
      </c>
      <c r="G212" s="16">
        <v>6</v>
      </c>
      <c r="H212" s="16">
        <v>5</v>
      </c>
      <c r="I212" s="17">
        <v>11</v>
      </c>
      <c r="J212" s="17">
        <v>6</v>
      </c>
      <c r="K212" s="17">
        <v>24</v>
      </c>
      <c r="L212" s="17">
        <v>72</v>
      </c>
      <c r="M212" s="17">
        <v>17</v>
      </c>
      <c r="N212" s="18">
        <f>SUM(punkty_rekrutacyjne__6[[#This Row],[GHP]:[GJP]])/10</f>
        <v>13</v>
      </c>
      <c r="O212" s="18">
        <f>IF(punkty_rekrutacyjne__6[[#This Row],[Zachowanie]]=6,2,0)</f>
        <v>0</v>
      </c>
      <c r="P212" s="18">
        <f>SUM(punkty_rekrutacyjne__6[[#This Row],[JP]:[Geog]])</f>
        <v>16</v>
      </c>
      <c r="Q212" s="19">
        <f>punkty_rekrutacyjne__6[[#This Row],[Osiagniecia]]+punkty_rekrutacyjne__6[[#This Row],[egzaminy]]+punkty_rekrutacyjne__6[[#This Row],[Kolumna2]]+punkty_rekrutacyjne__6[[#This Row],[Kolumna1]]</f>
        <v>36</v>
      </c>
      <c r="S212" s="11">
        <v>56</v>
      </c>
      <c r="T212" s="13">
        <v>1</v>
      </c>
    </row>
    <row r="213" spans="1:20" x14ac:dyDescent="0.25">
      <c r="A213" s="13" t="s">
        <v>315</v>
      </c>
      <c r="B213" s="13" t="s">
        <v>316</v>
      </c>
      <c r="C213" s="14">
        <v>2</v>
      </c>
      <c r="D213" s="15">
        <v>2</v>
      </c>
      <c r="E213" s="16">
        <v>6</v>
      </c>
      <c r="F213" s="16">
        <v>2</v>
      </c>
      <c r="G213" s="16">
        <v>2</v>
      </c>
      <c r="H213" s="16">
        <v>4</v>
      </c>
      <c r="I213" s="17">
        <v>13</v>
      </c>
      <c r="J213" s="17">
        <v>7</v>
      </c>
      <c r="K213" s="17">
        <v>71</v>
      </c>
      <c r="L213" s="17">
        <v>64</v>
      </c>
      <c r="M213" s="17">
        <v>96</v>
      </c>
      <c r="N213" s="18">
        <f>SUM(punkty_rekrutacyjne__6[[#This Row],[GHP]:[GJP]])/10</f>
        <v>25.1</v>
      </c>
      <c r="O213" s="18">
        <f>IF(punkty_rekrutacyjne__6[[#This Row],[Zachowanie]]=6,2,0)</f>
        <v>0</v>
      </c>
      <c r="P213" s="18">
        <f>SUM(punkty_rekrutacyjne__6[[#This Row],[JP]:[Geog]])</f>
        <v>14</v>
      </c>
      <c r="Q213" s="19">
        <f>punkty_rekrutacyjne__6[[#This Row],[Osiagniecia]]+punkty_rekrutacyjne__6[[#This Row],[egzaminy]]+punkty_rekrutacyjne__6[[#This Row],[Kolumna2]]+punkty_rekrutacyjne__6[[#This Row],[Kolumna1]]</f>
        <v>41.1</v>
      </c>
      <c r="S213" s="11">
        <v>56.2</v>
      </c>
      <c r="T213" s="13">
        <v>1</v>
      </c>
    </row>
    <row r="214" spans="1:20" x14ac:dyDescent="0.25">
      <c r="A214" s="13" t="s">
        <v>317</v>
      </c>
      <c r="B214" s="13" t="s">
        <v>232</v>
      </c>
      <c r="C214" s="14">
        <v>8</v>
      </c>
      <c r="D214" s="15">
        <v>4</v>
      </c>
      <c r="E214" s="16">
        <v>5</v>
      </c>
      <c r="F214" s="16">
        <v>5</v>
      </c>
      <c r="G214" s="16">
        <v>3</v>
      </c>
      <c r="H214" s="16">
        <v>4</v>
      </c>
      <c r="I214" s="17">
        <v>92</v>
      </c>
      <c r="J214" s="17">
        <v>71</v>
      </c>
      <c r="K214" s="17">
        <v>26</v>
      </c>
      <c r="L214" s="17">
        <v>42</v>
      </c>
      <c r="M214" s="17">
        <v>46</v>
      </c>
      <c r="N214" s="18">
        <f>SUM(punkty_rekrutacyjne__6[[#This Row],[GHP]:[GJP]])/10</f>
        <v>27.7</v>
      </c>
      <c r="O214" s="18">
        <f>IF(punkty_rekrutacyjne__6[[#This Row],[Zachowanie]]=6,2,0)</f>
        <v>0</v>
      </c>
      <c r="P214" s="18">
        <f>SUM(punkty_rekrutacyjne__6[[#This Row],[JP]:[Geog]])</f>
        <v>17</v>
      </c>
      <c r="Q214" s="19">
        <f>punkty_rekrutacyjne__6[[#This Row],[Osiagniecia]]+punkty_rekrutacyjne__6[[#This Row],[egzaminy]]+punkty_rekrutacyjne__6[[#This Row],[Kolumna2]]+punkty_rekrutacyjne__6[[#This Row],[Kolumna1]]</f>
        <v>52.7</v>
      </c>
      <c r="S214" s="11">
        <v>56.3</v>
      </c>
      <c r="T214" s="13">
        <v>3</v>
      </c>
    </row>
    <row r="215" spans="1:20" x14ac:dyDescent="0.25">
      <c r="A215" s="13" t="s">
        <v>318</v>
      </c>
      <c r="B215" s="13" t="s">
        <v>279</v>
      </c>
      <c r="C215" s="14">
        <v>5</v>
      </c>
      <c r="D215" s="15">
        <v>6</v>
      </c>
      <c r="E215" s="16">
        <v>2</v>
      </c>
      <c r="F215" s="16">
        <v>6</v>
      </c>
      <c r="G215" s="16">
        <v>6</v>
      </c>
      <c r="H215" s="16">
        <v>5</v>
      </c>
      <c r="I215" s="17">
        <v>79</v>
      </c>
      <c r="J215" s="17">
        <v>19</v>
      </c>
      <c r="K215" s="17">
        <v>23</v>
      </c>
      <c r="L215" s="17">
        <v>18</v>
      </c>
      <c r="M215" s="17">
        <v>13</v>
      </c>
      <c r="N215" s="18">
        <f>SUM(punkty_rekrutacyjne__6[[#This Row],[GHP]:[GJP]])/10</f>
        <v>15.2</v>
      </c>
      <c r="O215" s="18">
        <f>IF(punkty_rekrutacyjne__6[[#This Row],[Zachowanie]]=6,2,0)</f>
        <v>2</v>
      </c>
      <c r="P215" s="18">
        <f>SUM(punkty_rekrutacyjne__6[[#This Row],[JP]:[Geog]])</f>
        <v>19</v>
      </c>
      <c r="Q215" s="19">
        <f>punkty_rekrutacyjne__6[[#This Row],[Osiagniecia]]+punkty_rekrutacyjne__6[[#This Row],[egzaminy]]+punkty_rekrutacyjne__6[[#This Row],[Kolumna2]]+punkty_rekrutacyjne__6[[#This Row],[Kolumna1]]</f>
        <v>41.2</v>
      </c>
      <c r="S215" s="11">
        <v>56.7</v>
      </c>
      <c r="T215" s="13">
        <v>2</v>
      </c>
    </row>
    <row r="216" spans="1:20" x14ac:dyDescent="0.25">
      <c r="A216" s="13" t="s">
        <v>319</v>
      </c>
      <c r="B216" s="13" t="s">
        <v>197</v>
      </c>
      <c r="C216" s="14">
        <v>3</v>
      </c>
      <c r="D216" s="15">
        <v>2</v>
      </c>
      <c r="E216" s="16">
        <v>5</v>
      </c>
      <c r="F216" s="16">
        <v>3</v>
      </c>
      <c r="G216" s="16">
        <v>5</v>
      </c>
      <c r="H216" s="16">
        <v>2</v>
      </c>
      <c r="I216" s="17">
        <v>47</v>
      </c>
      <c r="J216" s="17">
        <v>7</v>
      </c>
      <c r="K216" s="17">
        <v>72</v>
      </c>
      <c r="L216" s="17">
        <v>74</v>
      </c>
      <c r="M216" s="17">
        <v>85</v>
      </c>
      <c r="N216" s="18">
        <f>SUM(punkty_rekrutacyjne__6[[#This Row],[GHP]:[GJP]])/10</f>
        <v>28.5</v>
      </c>
      <c r="O216" s="18">
        <f>IF(punkty_rekrutacyjne__6[[#This Row],[Zachowanie]]=6,2,0)</f>
        <v>0</v>
      </c>
      <c r="P216" s="18">
        <f>SUM(punkty_rekrutacyjne__6[[#This Row],[JP]:[Geog]])</f>
        <v>15</v>
      </c>
      <c r="Q216" s="19">
        <f>punkty_rekrutacyjne__6[[#This Row],[Osiagniecia]]+punkty_rekrutacyjne__6[[#This Row],[egzaminy]]+punkty_rekrutacyjne__6[[#This Row],[Kolumna2]]+punkty_rekrutacyjne__6[[#This Row],[Kolumna1]]</f>
        <v>46.5</v>
      </c>
      <c r="S216" s="11">
        <v>57</v>
      </c>
      <c r="T216" s="13">
        <v>1</v>
      </c>
    </row>
    <row r="217" spans="1:20" x14ac:dyDescent="0.25">
      <c r="A217" s="13" t="s">
        <v>320</v>
      </c>
      <c r="B217" s="13" t="s">
        <v>145</v>
      </c>
      <c r="C217" s="14">
        <v>1</v>
      </c>
      <c r="D217" s="15">
        <v>6</v>
      </c>
      <c r="E217" s="16">
        <v>2</v>
      </c>
      <c r="F217" s="16">
        <v>5</v>
      </c>
      <c r="G217" s="16">
        <v>6</v>
      </c>
      <c r="H217" s="16">
        <v>3</v>
      </c>
      <c r="I217" s="17">
        <v>74</v>
      </c>
      <c r="J217" s="17">
        <v>64</v>
      </c>
      <c r="K217" s="17">
        <v>17</v>
      </c>
      <c r="L217" s="17">
        <v>76</v>
      </c>
      <c r="M217" s="17">
        <v>23</v>
      </c>
      <c r="N217" s="18">
        <f>SUM(punkty_rekrutacyjne__6[[#This Row],[GHP]:[GJP]])/10</f>
        <v>25.4</v>
      </c>
      <c r="O217" s="18">
        <f>IF(punkty_rekrutacyjne__6[[#This Row],[Zachowanie]]=6,2,0)</f>
        <v>2</v>
      </c>
      <c r="P217" s="18">
        <f>SUM(punkty_rekrutacyjne__6[[#This Row],[JP]:[Geog]])</f>
        <v>16</v>
      </c>
      <c r="Q217" s="19">
        <f>punkty_rekrutacyjne__6[[#This Row],[Osiagniecia]]+punkty_rekrutacyjne__6[[#This Row],[egzaminy]]+punkty_rekrutacyjne__6[[#This Row],[Kolumna2]]+punkty_rekrutacyjne__6[[#This Row],[Kolumna1]]</f>
        <v>44.4</v>
      </c>
      <c r="S217" s="11">
        <v>57.2</v>
      </c>
      <c r="T217" s="13">
        <v>2</v>
      </c>
    </row>
    <row r="218" spans="1:20" x14ac:dyDescent="0.25">
      <c r="A218" s="13" t="s">
        <v>321</v>
      </c>
      <c r="B218" s="13" t="s">
        <v>322</v>
      </c>
      <c r="C218" s="14">
        <v>3</v>
      </c>
      <c r="D218" s="15">
        <v>4</v>
      </c>
      <c r="E218" s="16">
        <v>2</v>
      </c>
      <c r="F218" s="16">
        <v>4</v>
      </c>
      <c r="G218" s="16">
        <v>5</v>
      </c>
      <c r="H218" s="16">
        <v>6</v>
      </c>
      <c r="I218" s="17">
        <v>47</v>
      </c>
      <c r="J218" s="17">
        <v>80</v>
      </c>
      <c r="K218" s="17">
        <v>34</v>
      </c>
      <c r="L218" s="17">
        <v>4</v>
      </c>
      <c r="M218" s="17">
        <v>81</v>
      </c>
      <c r="N218" s="18">
        <f>SUM(punkty_rekrutacyjne__6[[#This Row],[GHP]:[GJP]])/10</f>
        <v>24.6</v>
      </c>
      <c r="O218" s="18">
        <f>IF(punkty_rekrutacyjne__6[[#This Row],[Zachowanie]]=6,2,0)</f>
        <v>0</v>
      </c>
      <c r="P218" s="18">
        <f>SUM(punkty_rekrutacyjne__6[[#This Row],[JP]:[Geog]])</f>
        <v>17</v>
      </c>
      <c r="Q218" s="19">
        <f>punkty_rekrutacyjne__6[[#This Row],[Osiagniecia]]+punkty_rekrutacyjne__6[[#This Row],[egzaminy]]+punkty_rekrutacyjne__6[[#This Row],[Kolumna2]]+punkty_rekrutacyjne__6[[#This Row],[Kolumna1]]</f>
        <v>44.6</v>
      </c>
      <c r="S218" s="11">
        <v>57.3</v>
      </c>
      <c r="T218" s="13">
        <v>4</v>
      </c>
    </row>
    <row r="219" spans="1:20" x14ac:dyDescent="0.25">
      <c r="A219" s="13" t="s">
        <v>323</v>
      </c>
      <c r="B219" s="13" t="s">
        <v>324</v>
      </c>
      <c r="C219" s="14">
        <v>3</v>
      </c>
      <c r="D219" s="15">
        <v>4</v>
      </c>
      <c r="E219" s="16">
        <v>3</v>
      </c>
      <c r="F219" s="16">
        <v>2</v>
      </c>
      <c r="G219" s="16">
        <v>4</v>
      </c>
      <c r="H219" s="16">
        <v>4</v>
      </c>
      <c r="I219" s="17">
        <v>14</v>
      </c>
      <c r="J219" s="17">
        <v>35</v>
      </c>
      <c r="K219" s="17">
        <v>43</v>
      </c>
      <c r="L219" s="17">
        <v>57</v>
      </c>
      <c r="M219" s="17">
        <v>34</v>
      </c>
      <c r="N219" s="18">
        <f>SUM(punkty_rekrutacyjne__6[[#This Row],[GHP]:[GJP]])/10</f>
        <v>18.3</v>
      </c>
      <c r="O219" s="18">
        <f>IF(punkty_rekrutacyjne__6[[#This Row],[Zachowanie]]=6,2,0)</f>
        <v>0</v>
      </c>
      <c r="P219" s="18">
        <f>SUM(punkty_rekrutacyjne__6[[#This Row],[JP]:[Geog]])</f>
        <v>13</v>
      </c>
      <c r="Q219" s="19">
        <f>punkty_rekrutacyjne__6[[#This Row],[Osiagniecia]]+punkty_rekrutacyjne__6[[#This Row],[egzaminy]]+punkty_rekrutacyjne__6[[#This Row],[Kolumna2]]+punkty_rekrutacyjne__6[[#This Row],[Kolumna1]]</f>
        <v>34.299999999999997</v>
      </c>
      <c r="S219" s="11">
        <v>57.5</v>
      </c>
      <c r="T219" s="13">
        <v>1</v>
      </c>
    </row>
    <row r="220" spans="1:20" x14ac:dyDescent="0.25">
      <c r="A220" s="13" t="s">
        <v>325</v>
      </c>
      <c r="B220" s="13" t="s">
        <v>326</v>
      </c>
      <c r="C220" s="14">
        <v>7</v>
      </c>
      <c r="D220" s="15">
        <v>3</v>
      </c>
      <c r="E220" s="16">
        <v>3</v>
      </c>
      <c r="F220" s="16">
        <v>2</v>
      </c>
      <c r="G220" s="16">
        <v>6</v>
      </c>
      <c r="H220" s="16">
        <v>5</v>
      </c>
      <c r="I220" s="17">
        <v>84</v>
      </c>
      <c r="J220" s="17">
        <v>70</v>
      </c>
      <c r="K220" s="17">
        <v>57</v>
      </c>
      <c r="L220" s="17">
        <v>62</v>
      </c>
      <c r="M220" s="17">
        <v>1</v>
      </c>
      <c r="N220" s="18">
        <f>SUM(punkty_rekrutacyjne__6[[#This Row],[GHP]:[GJP]])/10</f>
        <v>27.4</v>
      </c>
      <c r="O220" s="18">
        <f>IF(punkty_rekrutacyjne__6[[#This Row],[Zachowanie]]=6,2,0)</f>
        <v>0</v>
      </c>
      <c r="P220" s="18">
        <f>SUM(punkty_rekrutacyjne__6[[#This Row],[JP]:[Geog]])</f>
        <v>16</v>
      </c>
      <c r="Q220" s="19">
        <f>punkty_rekrutacyjne__6[[#This Row],[Osiagniecia]]+punkty_rekrutacyjne__6[[#This Row],[egzaminy]]+punkty_rekrutacyjne__6[[#This Row],[Kolumna2]]+punkty_rekrutacyjne__6[[#This Row],[Kolumna1]]</f>
        <v>50.4</v>
      </c>
      <c r="S220" s="11">
        <v>57.8</v>
      </c>
      <c r="T220" s="13">
        <v>1</v>
      </c>
    </row>
    <row r="221" spans="1:20" x14ac:dyDescent="0.25">
      <c r="A221" s="13" t="s">
        <v>108</v>
      </c>
      <c r="B221" s="13" t="s">
        <v>327</v>
      </c>
      <c r="C221" s="14">
        <v>1</v>
      </c>
      <c r="D221" s="15">
        <v>5</v>
      </c>
      <c r="E221" s="16">
        <v>3</v>
      </c>
      <c r="F221" s="16">
        <v>5</v>
      </c>
      <c r="G221" s="16">
        <v>2</v>
      </c>
      <c r="H221" s="16">
        <v>4</v>
      </c>
      <c r="I221" s="17">
        <v>42</v>
      </c>
      <c r="J221" s="17">
        <v>82</v>
      </c>
      <c r="K221" s="17">
        <v>89</v>
      </c>
      <c r="L221" s="17">
        <v>2</v>
      </c>
      <c r="M221" s="17">
        <v>41</v>
      </c>
      <c r="N221" s="18">
        <f>SUM(punkty_rekrutacyjne__6[[#This Row],[GHP]:[GJP]])/10</f>
        <v>25.6</v>
      </c>
      <c r="O221" s="18">
        <f>IF(punkty_rekrutacyjne__6[[#This Row],[Zachowanie]]=6,2,0)</f>
        <v>0</v>
      </c>
      <c r="P221" s="18">
        <f>SUM(punkty_rekrutacyjne__6[[#This Row],[JP]:[Geog]])</f>
        <v>14</v>
      </c>
      <c r="Q221" s="19">
        <f>punkty_rekrutacyjne__6[[#This Row],[Osiagniecia]]+punkty_rekrutacyjne__6[[#This Row],[egzaminy]]+punkty_rekrutacyjne__6[[#This Row],[Kolumna2]]+punkty_rekrutacyjne__6[[#This Row],[Kolumna1]]</f>
        <v>40.6</v>
      </c>
      <c r="S221" s="11">
        <v>58.1</v>
      </c>
      <c r="T221" s="13">
        <v>1</v>
      </c>
    </row>
    <row r="222" spans="1:20" x14ac:dyDescent="0.25">
      <c r="A222" s="13" t="s">
        <v>328</v>
      </c>
      <c r="B222" s="13" t="s">
        <v>68</v>
      </c>
      <c r="C222" s="14">
        <v>0</v>
      </c>
      <c r="D222" s="15">
        <v>6</v>
      </c>
      <c r="E222" s="16">
        <v>6</v>
      </c>
      <c r="F222" s="16">
        <v>4</v>
      </c>
      <c r="G222" s="16">
        <v>4</v>
      </c>
      <c r="H222" s="16">
        <v>3</v>
      </c>
      <c r="I222" s="17">
        <v>25</v>
      </c>
      <c r="J222" s="17">
        <v>40</v>
      </c>
      <c r="K222" s="17">
        <v>61</v>
      </c>
      <c r="L222" s="17">
        <v>59</v>
      </c>
      <c r="M222" s="17">
        <v>88</v>
      </c>
      <c r="N222" s="18">
        <f>SUM(punkty_rekrutacyjne__6[[#This Row],[GHP]:[GJP]])/10</f>
        <v>27.3</v>
      </c>
      <c r="O222" s="18">
        <f>IF(punkty_rekrutacyjne__6[[#This Row],[Zachowanie]]=6,2,0)</f>
        <v>2</v>
      </c>
      <c r="P222" s="18">
        <f>SUM(punkty_rekrutacyjne__6[[#This Row],[JP]:[Geog]])</f>
        <v>17</v>
      </c>
      <c r="Q222" s="19">
        <f>punkty_rekrutacyjne__6[[#This Row],[Osiagniecia]]+punkty_rekrutacyjne__6[[#This Row],[egzaminy]]+punkty_rekrutacyjne__6[[#This Row],[Kolumna2]]+punkty_rekrutacyjne__6[[#This Row],[Kolumna1]]</f>
        <v>46.3</v>
      </c>
      <c r="S222" s="11">
        <v>58.7</v>
      </c>
      <c r="T222" s="13">
        <v>1</v>
      </c>
    </row>
    <row r="223" spans="1:20" x14ac:dyDescent="0.25">
      <c r="A223" s="13" t="s">
        <v>329</v>
      </c>
      <c r="B223" s="13" t="s">
        <v>188</v>
      </c>
      <c r="C223" s="14">
        <v>2</v>
      </c>
      <c r="D223" s="15">
        <v>4</v>
      </c>
      <c r="E223" s="16">
        <v>3</v>
      </c>
      <c r="F223" s="16">
        <v>3</v>
      </c>
      <c r="G223" s="16">
        <v>3</v>
      </c>
      <c r="H223" s="16">
        <v>2</v>
      </c>
      <c r="I223" s="17">
        <v>76</v>
      </c>
      <c r="J223" s="17">
        <v>21</v>
      </c>
      <c r="K223" s="17">
        <v>59</v>
      </c>
      <c r="L223" s="17">
        <v>79</v>
      </c>
      <c r="M223" s="17">
        <v>33</v>
      </c>
      <c r="N223" s="18">
        <f>SUM(punkty_rekrutacyjne__6[[#This Row],[GHP]:[GJP]])/10</f>
        <v>26.8</v>
      </c>
      <c r="O223" s="18">
        <f>IF(punkty_rekrutacyjne__6[[#This Row],[Zachowanie]]=6,2,0)</f>
        <v>0</v>
      </c>
      <c r="P223" s="18">
        <f>SUM(punkty_rekrutacyjne__6[[#This Row],[JP]:[Geog]])</f>
        <v>11</v>
      </c>
      <c r="Q223" s="19">
        <f>punkty_rekrutacyjne__6[[#This Row],[Osiagniecia]]+punkty_rekrutacyjne__6[[#This Row],[egzaminy]]+punkty_rekrutacyjne__6[[#This Row],[Kolumna2]]+punkty_rekrutacyjne__6[[#This Row],[Kolumna1]]</f>
        <v>39.799999999999997</v>
      </c>
      <c r="S223" s="11">
        <v>59</v>
      </c>
      <c r="T223" s="13">
        <v>1</v>
      </c>
    </row>
    <row r="224" spans="1:20" x14ac:dyDescent="0.25">
      <c r="A224" s="13" t="s">
        <v>330</v>
      </c>
      <c r="B224" s="13" t="s">
        <v>30</v>
      </c>
      <c r="C224" s="14">
        <v>3</v>
      </c>
      <c r="D224" s="15">
        <v>6</v>
      </c>
      <c r="E224" s="16">
        <v>5</v>
      </c>
      <c r="F224" s="16">
        <v>2</v>
      </c>
      <c r="G224" s="16">
        <v>5</v>
      </c>
      <c r="H224" s="16">
        <v>4</v>
      </c>
      <c r="I224" s="17">
        <v>18</v>
      </c>
      <c r="J224" s="17">
        <v>33</v>
      </c>
      <c r="K224" s="17">
        <v>57</v>
      </c>
      <c r="L224" s="17">
        <v>34</v>
      </c>
      <c r="M224" s="17">
        <v>74</v>
      </c>
      <c r="N224" s="18">
        <f>SUM(punkty_rekrutacyjne__6[[#This Row],[GHP]:[GJP]])/10</f>
        <v>21.6</v>
      </c>
      <c r="O224" s="18">
        <f>IF(punkty_rekrutacyjne__6[[#This Row],[Zachowanie]]=6,2,0)</f>
        <v>2</v>
      </c>
      <c r="P224" s="18">
        <f>SUM(punkty_rekrutacyjne__6[[#This Row],[JP]:[Geog]])</f>
        <v>16</v>
      </c>
      <c r="Q224" s="19">
        <f>punkty_rekrutacyjne__6[[#This Row],[Osiagniecia]]+punkty_rekrutacyjne__6[[#This Row],[egzaminy]]+punkty_rekrutacyjne__6[[#This Row],[Kolumna2]]+punkty_rekrutacyjne__6[[#This Row],[Kolumna1]]</f>
        <v>42.6</v>
      </c>
      <c r="S224" s="11">
        <v>59.2</v>
      </c>
      <c r="T224" s="13">
        <v>1</v>
      </c>
    </row>
    <row r="225" spans="1:20" x14ac:dyDescent="0.25">
      <c r="A225" s="13" t="s">
        <v>131</v>
      </c>
      <c r="B225" s="13" t="s">
        <v>171</v>
      </c>
      <c r="C225" s="14">
        <v>8</v>
      </c>
      <c r="D225" s="15">
        <v>4</v>
      </c>
      <c r="E225" s="16">
        <v>3</v>
      </c>
      <c r="F225" s="16">
        <v>2</v>
      </c>
      <c r="G225" s="16">
        <v>6</v>
      </c>
      <c r="H225" s="16">
        <v>5</v>
      </c>
      <c r="I225" s="17">
        <v>67</v>
      </c>
      <c r="J225" s="17">
        <v>34</v>
      </c>
      <c r="K225" s="17">
        <v>96</v>
      </c>
      <c r="L225" s="17">
        <v>61</v>
      </c>
      <c r="M225" s="17">
        <v>40</v>
      </c>
      <c r="N225" s="18">
        <f>SUM(punkty_rekrutacyjne__6[[#This Row],[GHP]:[GJP]])/10</f>
        <v>29.8</v>
      </c>
      <c r="O225" s="18">
        <f>IF(punkty_rekrutacyjne__6[[#This Row],[Zachowanie]]=6,2,0)</f>
        <v>0</v>
      </c>
      <c r="P225" s="18">
        <f>SUM(punkty_rekrutacyjne__6[[#This Row],[JP]:[Geog]])</f>
        <v>16</v>
      </c>
      <c r="Q225" s="19">
        <f>punkty_rekrutacyjne__6[[#This Row],[Osiagniecia]]+punkty_rekrutacyjne__6[[#This Row],[egzaminy]]+punkty_rekrutacyjne__6[[#This Row],[Kolumna2]]+punkty_rekrutacyjne__6[[#This Row],[Kolumna1]]</f>
        <v>53.8</v>
      </c>
      <c r="S225" s="11">
        <v>59.3</v>
      </c>
      <c r="T225" s="13">
        <v>1</v>
      </c>
    </row>
    <row r="226" spans="1:20" x14ac:dyDescent="0.25">
      <c r="A226" s="13" t="s">
        <v>265</v>
      </c>
      <c r="B226" s="13" t="s">
        <v>16</v>
      </c>
      <c r="C226" s="14">
        <v>5</v>
      </c>
      <c r="D226" s="15">
        <v>4</v>
      </c>
      <c r="E226" s="16">
        <v>4</v>
      </c>
      <c r="F226" s="16">
        <v>6</v>
      </c>
      <c r="G226" s="16">
        <v>4</v>
      </c>
      <c r="H226" s="16">
        <v>5</v>
      </c>
      <c r="I226" s="17">
        <v>39</v>
      </c>
      <c r="J226" s="17">
        <v>12</v>
      </c>
      <c r="K226" s="17">
        <v>100</v>
      </c>
      <c r="L226" s="17">
        <v>47</v>
      </c>
      <c r="M226" s="17">
        <v>42</v>
      </c>
      <c r="N226" s="18">
        <f>SUM(punkty_rekrutacyjne__6[[#This Row],[GHP]:[GJP]])/10</f>
        <v>24</v>
      </c>
      <c r="O226" s="18">
        <f>IF(punkty_rekrutacyjne__6[[#This Row],[Zachowanie]]=6,2,0)</f>
        <v>0</v>
      </c>
      <c r="P226" s="18">
        <f>SUM(punkty_rekrutacyjne__6[[#This Row],[JP]:[Geog]])</f>
        <v>19</v>
      </c>
      <c r="Q226" s="19">
        <f>punkty_rekrutacyjne__6[[#This Row],[Osiagniecia]]+punkty_rekrutacyjne__6[[#This Row],[egzaminy]]+punkty_rekrutacyjne__6[[#This Row],[Kolumna2]]+punkty_rekrutacyjne__6[[#This Row],[Kolumna1]]</f>
        <v>48</v>
      </c>
      <c r="S226" s="11">
        <v>59.6</v>
      </c>
      <c r="T226" s="13">
        <v>1</v>
      </c>
    </row>
    <row r="227" spans="1:20" x14ac:dyDescent="0.25">
      <c r="A227" s="13" t="s">
        <v>331</v>
      </c>
      <c r="B227" s="13" t="s">
        <v>155</v>
      </c>
      <c r="C227" s="14">
        <v>0</v>
      </c>
      <c r="D227" s="15">
        <v>3</v>
      </c>
      <c r="E227" s="16">
        <v>2</v>
      </c>
      <c r="F227" s="16">
        <v>4</v>
      </c>
      <c r="G227" s="16">
        <v>4</v>
      </c>
      <c r="H227" s="16">
        <v>2</v>
      </c>
      <c r="I227" s="17">
        <v>88</v>
      </c>
      <c r="J227" s="17">
        <v>79</v>
      </c>
      <c r="K227" s="17">
        <v>26</v>
      </c>
      <c r="L227" s="17">
        <v>8</v>
      </c>
      <c r="M227" s="17">
        <v>70</v>
      </c>
      <c r="N227" s="18">
        <f>SUM(punkty_rekrutacyjne__6[[#This Row],[GHP]:[GJP]])/10</f>
        <v>27.1</v>
      </c>
      <c r="O227" s="18">
        <f>IF(punkty_rekrutacyjne__6[[#This Row],[Zachowanie]]=6,2,0)</f>
        <v>0</v>
      </c>
      <c r="P227" s="18">
        <f>SUM(punkty_rekrutacyjne__6[[#This Row],[JP]:[Geog]])</f>
        <v>12</v>
      </c>
      <c r="Q227" s="19">
        <f>punkty_rekrutacyjne__6[[#This Row],[Osiagniecia]]+punkty_rekrutacyjne__6[[#This Row],[egzaminy]]+punkty_rekrutacyjne__6[[#This Row],[Kolumna2]]+punkty_rekrutacyjne__6[[#This Row],[Kolumna1]]</f>
        <v>39.1</v>
      </c>
      <c r="S227" s="11">
        <v>59.7</v>
      </c>
      <c r="T227" s="13">
        <v>2</v>
      </c>
    </row>
    <row r="228" spans="1:20" x14ac:dyDescent="0.25">
      <c r="A228" s="13" t="s">
        <v>332</v>
      </c>
      <c r="B228" s="13" t="s">
        <v>117</v>
      </c>
      <c r="C228" s="14">
        <v>1</v>
      </c>
      <c r="D228" s="15">
        <v>2</v>
      </c>
      <c r="E228" s="16">
        <v>2</v>
      </c>
      <c r="F228" s="16">
        <v>6</v>
      </c>
      <c r="G228" s="16">
        <v>6</v>
      </c>
      <c r="H228" s="16">
        <v>3</v>
      </c>
      <c r="I228" s="17">
        <v>83</v>
      </c>
      <c r="J228" s="17">
        <v>76</v>
      </c>
      <c r="K228" s="17">
        <v>52</v>
      </c>
      <c r="L228" s="17">
        <v>43</v>
      </c>
      <c r="M228" s="17">
        <v>64</v>
      </c>
      <c r="N228" s="18">
        <f>SUM(punkty_rekrutacyjne__6[[#This Row],[GHP]:[GJP]])/10</f>
        <v>31.8</v>
      </c>
      <c r="O228" s="18">
        <f>IF(punkty_rekrutacyjne__6[[#This Row],[Zachowanie]]=6,2,0)</f>
        <v>0</v>
      </c>
      <c r="P228" s="18">
        <f>SUM(punkty_rekrutacyjne__6[[#This Row],[JP]:[Geog]])</f>
        <v>17</v>
      </c>
      <c r="Q228" s="19">
        <f>punkty_rekrutacyjne__6[[#This Row],[Osiagniecia]]+punkty_rekrutacyjne__6[[#This Row],[egzaminy]]+punkty_rekrutacyjne__6[[#This Row],[Kolumna2]]+punkty_rekrutacyjne__6[[#This Row],[Kolumna1]]</f>
        <v>49.8</v>
      </c>
      <c r="S228" s="11">
        <v>60</v>
      </c>
      <c r="T228" s="13">
        <v>1</v>
      </c>
    </row>
    <row r="229" spans="1:20" x14ac:dyDescent="0.25">
      <c r="A229" s="13" t="s">
        <v>333</v>
      </c>
      <c r="B229" s="13" t="s">
        <v>216</v>
      </c>
      <c r="C229" s="14">
        <v>1</v>
      </c>
      <c r="D229" s="15">
        <v>6</v>
      </c>
      <c r="E229" s="16">
        <v>6</v>
      </c>
      <c r="F229" s="16">
        <v>3</v>
      </c>
      <c r="G229" s="16">
        <v>6</v>
      </c>
      <c r="H229" s="16">
        <v>4</v>
      </c>
      <c r="I229" s="17">
        <v>54</v>
      </c>
      <c r="J229" s="17">
        <v>50</v>
      </c>
      <c r="K229" s="17">
        <v>36</v>
      </c>
      <c r="L229" s="17">
        <v>23</v>
      </c>
      <c r="M229" s="17">
        <v>9</v>
      </c>
      <c r="N229" s="18">
        <f>SUM(punkty_rekrutacyjne__6[[#This Row],[GHP]:[GJP]])/10</f>
        <v>17.2</v>
      </c>
      <c r="O229" s="18">
        <f>IF(punkty_rekrutacyjne__6[[#This Row],[Zachowanie]]=6,2,0)</f>
        <v>2</v>
      </c>
      <c r="P229" s="18">
        <f>SUM(punkty_rekrutacyjne__6[[#This Row],[JP]:[Geog]])</f>
        <v>19</v>
      </c>
      <c r="Q229" s="19">
        <f>punkty_rekrutacyjne__6[[#This Row],[Osiagniecia]]+punkty_rekrutacyjne__6[[#This Row],[egzaminy]]+punkty_rekrutacyjne__6[[#This Row],[Kolumna2]]+punkty_rekrutacyjne__6[[#This Row],[Kolumna1]]</f>
        <v>39.200000000000003</v>
      </c>
      <c r="S229" s="11">
        <v>60.3</v>
      </c>
      <c r="T229" s="13">
        <v>1</v>
      </c>
    </row>
    <row r="230" spans="1:20" x14ac:dyDescent="0.25">
      <c r="A230" s="13" t="s">
        <v>334</v>
      </c>
      <c r="B230" s="13" t="s">
        <v>242</v>
      </c>
      <c r="C230" s="14">
        <v>0</v>
      </c>
      <c r="D230" s="15">
        <v>3</v>
      </c>
      <c r="E230" s="16">
        <v>4</v>
      </c>
      <c r="F230" s="16">
        <v>6</v>
      </c>
      <c r="G230" s="16">
        <v>3</v>
      </c>
      <c r="H230" s="16">
        <v>5</v>
      </c>
      <c r="I230" s="17">
        <v>49</v>
      </c>
      <c r="J230" s="17">
        <v>31</v>
      </c>
      <c r="K230" s="17">
        <v>34</v>
      </c>
      <c r="L230" s="17">
        <v>22</v>
      </c>
      <c r="M230" s="17">
        <v>76</v>
      </c>
      <c r="N230" s="18">
        <f>SUM(punkty_rekrutacyjne__6[[#This Row],[GHP]:[GJP]])/10</f>
        <v>21.2</v>
      </c>
      <c r="O230" s="18">
        <f>IF(punkty_rekrutacyjne__6[[#This Row],[Zachowanie]]=6,2,0)</f>
        <v>0</v>
      </c>
      <c r="P230" s="18">
        <f>SUM(punkty_rekrutacyjne__6[[#This Row],[JP]:[Geog]])</f>
        <v>18</v>
      </c>
      <c r="Q230" s="19">
        <f>punkty_rekrutacyjne__6[[#This Row],[Osiagniecia]]+punkty_rekrutacyjne__6[[#This Row],[egzaminy]]+punkty_rekrutacyjne__6[[#This Row],[Kolumna2]]+punkty_rekrutacyjne__6[[#This Row],[Kolumna1]]</f>
        <v>39.200000000000003</v>
      </c>
      <c r="S230" s="11">
        <v>60.7</v>
      </c>
      <c r="T230" s="13">
        <v>1</v>
      </c>
    </row>
    <row r="231" spans="1:20" x14ac:dyDescent="0.25">
      <c r="A231" s="13" t="s">
        <v>335</v>
      </c>
      <c r="B231" s="13" t="s">
        <v>177</v>
      </c>
      <c r="C231" s="14">
        <v>1</v>
      </c>
      <c r="D231" s="15">
        <v>3</v>
      </c>
      <c r="E231" s="16">
        <v>2</v>
      </c>
      <c r="F231" s="16">
        <v>2</v>
      </c>
      <c r="G231" s="16">
        <v>2</v>
      </c>
      <c r="H231" s="16">
        <v>3</v>
      </c>
      <c r="I231" s="17">
        <v>71</v>
      </c>
      <c r="J231" s="17">
        <v>20</v>
      </c>
      <c r="K231" s="17">
        <v>46</v>
      </c>
      <c r="L231" s="17">
        <v>6</v>
      </c>
      <c r="M231" s="17">
        <v>22</v>
      </c>
      <c r="N231" s="18">
        <f>SUM(punkty_rekrutacyjne__6[[#This Row],[GHP]:[GJP]])/10</f>
        <v>16.5</v>
      </c>
      <c r="O231" s="18">
        <f>IF(punkty_rekrutacyjne__6[[#This Row],[Zachowanie]]=6,2,0)</f>
        <v>0</v>
      </c>
      <c r="P231" s="18">
        <f>SUM(punkty_rekrutacyjne__6[[#This Row],[JP]:[Geog]])</f>
        <v>9</v>
      </c>
      <c r="Q231" s="19">
        <f>punkty_rekrutacyjne__6[[#This Row],[Osiagniecia]]+punkty_rekrutacyjne__6[[#This Row],[egzaminy]]+punkty_rekrutacyjne__6[[#This Row],[Kolumna2]]+punkty_rekrutacyjne__6[[#This Row],[Kolumna1]]</f>
        <v>26.5</v>
      </c>
      <c r="S231" s="11">
        <v>60.8</v>
      </c>
      <c r="T231" s="13">
        <v>1</v>
      </c>
    </row>
    <row r="232" spans="1:20" x14ac:dyDescent="0.25">
      <c r="A232" s="13" t="s">
        <v>336</v>
      </c>
      <c r="B232" s="13" t="s">
        <v>210</v>
      </c>
      <c r="C232" s="14">
        <v>8</v>
      </c>
      <c r="D232" s="15">
        <v>5</v>
      </c>
      <c r="E232" s="16">
        <v>6</v>
      </c>
      <c r="F232" s="16">
        <v>4</v>
      </c>
      <c r="G232" s="16">
        <v>5</v>
      </c>
      <c r="H232" s="16">
        <v>4</v>
      </c>
      <c r="I232" s="17">
        <v>5</v>
      </c>
      <c r="J232" s="17">
        <v>48</v>
      </c>
      <c r="K232" s="17">
        <v>2</v>
      </c>
      <c r="L232" s="17">
        <v>12</v>
      </c>
      <c r="M232" s="17">
        <v>15</v>
      </c>
      <c r="N232" s="18">
        <f>SUM(punkty_rekrutacyjne__6[[#This Row],[GHP]:[GJP]])/10</f>
        <v>8.1999999999999993</v>
      </c>
      <c r="O232" s="18">
        <f>IF(punkty_rekrutacyjne__6[[#This Row],[Zachowanie]]=6,2,0)</f>
        <v>0</v>
      </c>
      <c r="P232" s="18">
        <f>SUM(punkty_rekrutacyjne__6[[#This Row],[JP]:[Geog]])</f>
        <v>19</v>
      </c>
      <c r="Q232" s="19">
        <f>punkty_rekrutacyjne__6[[#This Row],[Osiagniecia]]+punkty_rekrutacyjne__6[[#This Row],[egzaminy]]+punkty_rekrutacyjne__6[[#This Row],[Kolumna2]]+punkty_rekrutacyjne__6[[#This Row],[Kolumna1]]</f>
        <v>35.200000000000003</v>
      </c>
      <c r="S232" s="11">
        <v>61.2</v>
      </c>
      <c r="T232" s="13">
        <v>1</v>
      </c>
    </row>
    <row r="233" spans="1:20" x14ac:dyDescent="0.25">
      <c r="A233" s="13" t="s">
        <v>337</v>
      </c>
      <c r="B233" s="13" t="s">
        <v>338</v>
      </c>
      <c r="C233" s="14">
        <v>7</v>
      </c>
      <c r="D233" s="15">
        <v>4</v>
      </c>
      <c r="E233" s="16">
        <v>3</v>
      </c>
      <c r="F233" s="16">
        <v>4</v>
      </c>
      <c r="G233" s="16">
        <v>6</v>
      </c>
      <c r="H233" s="16">
        <v>6</v>
      </c>
      <c r="I233" s="17">
        <v>27</v>
      </c>
      <c r="J233" s="17">
        <v>12</v>
      </c>
      <c r="K233" s="17">
        <v>19</v>
      </c>
      <c r="L233" s="17">
        <v>10</v>
      </c>
      <c r="M233" s="17">
        <v>66</v>
      </c>
      <c r="N233" s="18">
        <f>SUM(punkty_rekrutacyjne__6[[#This Row],[GHP]:[GJP]])/10</f>
        <v>13.4</v>
      </c>
      <c r="O233" s="18">
        <f>IF(punkty_rekrutacyjne__6[[#This Row],[Zachowanie]]=6,2,0)</f>
        <v>0</v>
      </c>
      <c r="P233" s="18">
        <f>SUM(punkty_rekrutacyjne__6[[#This Row],[JP]:[Geog]])</f>
        <v>19</v>
      </c>
      <c r="Q233" s="19">
        <f>punkty_rekrutacyjne__6[[#This Row],[Osiagniecia]]+punkty_rekrutacyjne__6[[#This Row],[egzaminy]]+punkty_rekrutacyjne__6[[#This Row],[Kolumna2]]+punkty_rekrutacyjne__6[[#This Row],[Kolumna1]]</f>
        <v>39.4</v>
      </c>
      <c r="S233" s="11">
        <v>61.8</v>
      </c>
      <c r="T233" s="13">
        <v>1</v>
      </c>
    </row>
    <row r="234" spans="1:20" x14ac:dyDescent="0.25">
      <c r="A234" s="13" t="s">
        <v>339</v>
      </c>
      <c r="B234" s="13" t="s">
        <v>340</v>
      </c>
      <c r="C234" s="14">
        <v>6</v>
      </c>
      <c r="D234" s="15">
        <v>2</v>
      </c>
      <c r="E234" s="16">
        <v>5</v>
      </c>
      <c r="F234" s="16">
        <v>3</v>
      </c>
      <c r="G234" s="16">
        <v>5</v>
      </c>
      <c r="H234" s="16">
        <v>3</v>
      </c>
      <c r="I234" s="17">
        <v>95</v>
      </c>
      <c r="J234" s="17">
        <v>12</v>
      </c>
      <c r="K234" s="17">
        <v>76</v>
      </c>
      <c r="L234" s="17">
        <v>52</v>
      </c>
      <c r="M234" s="17">
        <v>36</v>
      </c>
      <c r="N234" s="18">
        <f>SUM(punkty_rekrutacyjne__6[[#This Row],[GHP]:[GJP]])/10</f>
        <v>27.1</v>
      </c>
      <c r="O234" s="18">
        <f>IF(punkty_rekrutacyjne__6[[#This Row],[Zachowanie]]=6,2,0)</f>
        <v>0</v>
      </c>
      <c r="P234" s="18">
        <f>SUM(punkty_rekrutacyjne__6[[#This Row],[JP]:[Geog]])</f>
        <v>16</v>
      </c>
      <c r="Q234" s="19">
        <f>punkty_rekrutacyjne__6[[#This Row],[Osiagniecia]]+punkty_rekrutacyjne__6[[#This Row],[egzaminy]]+punkty_rekrutacyjne__6[[#This Row],[Kolumna2]]+punkty_rekrutacyjne__6[[#This Row],[Kolumna1]]</f>
        <v>49.1</v>
      </c>
      <c r="S234" s="11">
        <v>62.2</v>
      </c>
      <c r="T234" s="13">
        <v>1</v>
      </c>
    </row>
    <row r="235" spans="1:20" x14ac:dyDescent="0.25">
      <c r="A235" s="13" t="s">
        <v>341</v>
      </c>
      <c r="B235" s="13" t="s">
        <v>177</v>
      </c>
      <c r="C235" s="14">
        <v>4</v>
      </c>
      <c r="D235" s="15">
        <v>6</v>
      </c>
      <c r="E235" s="16">
        <v>4</v>
      </c>
      <c r="F235" s="16">
        <v>5</v>
      </c>
      <c r="G235" s="16">
        <v>5</v>
      </c>
      <c r="H235" s="16">
        <v>2</v>
      </c>
      <c r="I235" s="17">
        <v>48</v>
      </c>
      <c r="J235" s="17">
        <v>9</v>
      </c>
      <c r="K235" s="17">
        <v>45</v>
      </c>
      <c r="L235" s="17">
        <v>10</v>
      </c>
      <c r="M235" s="17">
        <v>3</v>
      </c>
      <c r="N235" s="18">
        <f>SUM(punkty_rekrutacyjne__6[[#This Row],[GHP]:[GJP]])/10</f>
        <v>11.5</v>
      </c>
      <c r="O235" s="18">
        <f>IF(punkty_rekrutacyjne__6[[#This Row],[Zachowanie]]=6,2,0)</f>
        <v>2</v>
      </c>
      <c r="P235" s="18">
        <f>SUM(punkty_rekrutacyjne__6[[#This Row],[JP]:[Geog]])</f>
        <v>16</v>
      </c>
      <c r="Q235" s="19">
        <f>punkty_rekrutacyjne__6[[#This Row],[Osiagniecia]]+punkty_rekrutacyjne__6[[#This Row],[egzaminy]]+punkty_rekrutacyjne__6[[#This Row],[Kolumna2]]+punkty_rekrutacyjne__6[[#This Row],[Kolumna1]]</f>
        <v>33.5</v>
      </c>
      <c r="S235" s="11">
        <v>62.9</v>
      </c>
      <c r="T235" s="13">
        <v>1</v>
      </c>
    </row>
    <row r="236" spans="1:20" x14ac:dyDescent="0.25">
      <c r="A236" s="13" t="s">
        <v>342</v>
      </c>
      <c r="B236" s="13" t="s">
        <v>343</v>
      </c>
      <c r="C236" s="14">
        <v>2</v>
      </c>
      <c r="D236" s="15">
        <v>5</v>
      </c>
      <c r="E236" s="16">
        <v>2</v>
      </c>
      <c r="F236" s="16">
        <v>4</v>
      </c>
      <c r="G236" s="16">
        <v>4</v>
      </c>
      <c r="H236" s="16">
        <v>4</v>
      </c>
      <c r="I236" s="17">
        <v>46</v>
      </c>
      <c r="J236" s="17">
        <v>58</v>
      </c>
      <c r="K236" s="17">
        <v>72</v>
      </c>
      <c r="L236" s="17">
        <v>83</v>
      </c>
      <c r="M236" s="17">
        <v>48</v>
      </c>
      <c r="N236" s="18">
        <f>SUM(punkty_rekrutacyjne__6[[#This Row],[GHP]:[GJP]])/10</f>
        <v>30.7</v>
      </c>
      <c r="O236" s="18">
        <f>IF(punkty_rekrutacyjne__6[[#This Row],[Zachowanie]]=6,2,0)</f>
        <v>0</v>
      </c>
      <c r="P236" s="18">
        <f>SUM(punkty_rekrutacyjne__6[[#This Row],[JP]:[Geog]])</f>
        <v>14</v>
      </c>
      <c r="Q236" s="19">
        <f>punkty_rekrutacyjne__6[[#This Row],[Osiagniecia]]+punkty_rekrutacyjne__6[[#This Row],[egzaminy]]+punkty_rekrutacyjne__6[[#This Row],[Kolumna2]]+punkty_rekrutacyjne__6[[#This Row],[Kolumna1]]</f>
        <v>46.7</v>
      </c>
      <c r="S236" s="11">
        <v>63.1</v>
      </c>
      <c r="T236" s="13">
        <v>2</v>
      </c>
    </row>
    <row r="237" spans="1:20" x14ac:dyDescent="0.25">
      <c r="A237" s="13" t="s">
        <v>344</v>
      </c>
      <c r="B237" s="13" t="s">
        <v>345</v>
      </c>
      <c r="C237" s="14">
        <v>7</v>
      </c>
      <c r="D237" s="15">
        <v>3</v>
      </c>
      <c r="E237" s="16">
        <v>3</v>
      </c>
      <c r="F237" s="16">
        <v>3</v>
      </c>
      <c r="G237" s="16">
        <v>3</v>
      </c>
      <c r="H237" s="16">
        <v>6</v>
      </c>
      <c r="I237" s="17">
        <v>72</v>
      </c>
      <c r="J237" s="17">
        <v>40</v>
      </c>
      <c r="K237" s="17">
        <v>54</v>
      </c>
      <c r="L237" s="17">
        <v>44</v>
      </c>
      <c r="M237" s="17">
        <v>78</v>
      </c>
      <c r="N237" s="18">
        <f>SUM(punkty_rekrutacyjne__6[[#This Row],[GHP]:[GJP]])/10</f>
        <v>28.8</v>
      </c>
      <c r="O237" s="18">
        <f>IF(punkty_rekrutacyjne__6[[#This Row],[Zachowanie]]=6,2,0)</f>
        <v>0</v>
      </c>
      <c r="P237" s="18">
        <f>SUM(punkty_rekrutacyjne__6[[#This Row],[JP]:[Geog]])</f>
        <v>15</v>
      </c>
      <c r="Q237" s="19">
        <f>punkty_rekrutacyjne__6[[#This Row],[Osiagniecia]]+punkty_rekrutacyjne__6[[#This Row],[egzaminy]]+punkty_rekrutacyjne__6[[#This Row],[Kolumna2]]+punkty_rekrutacyjne__6[[#This Row],[Kolumna1]]</f>
        <v>50.8</v>
      </c>
      <c r="S237" s="11">
        <v>63.4</v>
      </c>
      <c r="T237" s="13">
        <v>1</v>
      </c>
    </row>
    <row r="238" spans="1:20" x14ac:dyDescent="0.25">
      <c r="A238" s="13" t="s">
        <v>346</v>
      </c>
      <c r="B238" s="13" t="s">
        <v>347</v>
      </c>
      <c r="C238" s="14">
        <v>4</v>
      </c>
      <c r="D238" s="15">
        <v>4</v>
      </c>
      <c r="E238" s="16">
        <v>5</v>
      </c>
      <c r="F238" s="16">
        <v>2</v>
      </c>
      <c r="G238" s="16">
        <v>3</v>
      </c>
      <c r="H238" s="16">
        <v>5</v>
      </c>
      <c r="I238" s="17">
        <v>80</v>
      </c>
      <c r="J238" s="17">
        <v>63</v>
      </c>
      <c r="K238" s="17">
        <v>36</v>
      </c>
      <c r="L238" s="17">
        <v>13</v>
      </c>
      <c r="M238" s="17">
        <v>38</v>
      </c>
      <c r="N238" s="18">
        <f>SUM(punkty_rekrutacyjne__6[[#This Row],[GHP]:[GJP]])/10</f>
        <v>23</v>
      </c>
      <c r="O238" s="18">
        <f>IF(punkty_rekrutacyjne__6[[#This Row],[Zachowanie]]=6,2,0)</f>
        <v>0</v>
      </c>
      <c r="P238" s="18">
        <f>SUM(punkty_rekrutacyjne__6[[#This Row],[JP]:[Geog]])</f>
        <v>15</v>
      </c>
      <c r="Q238" s="19">
        <f>punkty_rekrutacyjne__6[[#This Row],[Osiagniecia]]+punkty_rekrutacyjne__6[[#This Row],[egzaminy]]+punkty_rekrutacyjne__6[[#This Row],[Kolumna2]]+punkty_rekrutacyjne__6[[#This Row],[Kolumna1]]</f>
        <v>42</v>
      </c>
      <c r="S238" s="11">
        <v>64.099999999999994</v>
      </c>
      <c r="T238" s="13">
        <v>1</v>
      </c>
    </row>
    <row r="239" spans="1:20" x14ac:dyDescent="0.25">
      <c r="A239" s="13" t="s">
        <v>348</v>
      </c>
      <c r="B239" s="13" t="s">
        <v>210</v>
      </c>
      <c r="C239" s="14">
        <v>7</v>
      </c>
      <c r="D239" s="15">
        <v>5</v>
      </c>
      <c r="E239" s="16">
        <v>3</v>
      </c>
      <c r="F239" s="16">
        <v>2</v>
      </c>
      <c r="G239" s="16">
        <v>5</v>
      </c>
      <c r="H239" s="16">
        <v>3</v>
      </c>
      <c r="I239" s="17">
        <v>89</v>
      </c>
      <c r="J239" s="17">
        <v>97</v>
      </c>
      <c r="K239" s="17">
        <v>66</v>
      </c>
      <c r="L239" s="17">
        <v>5</v>
      </c>
      <c r="M239" s="17">
        <v>68</v>
      </c>
      <c r="N239" s="18">
        <f>SUM(punkty_rekrutacyjne__6[[#This Row],[GHP]:[GJP]])/10</f>
        <v>32.5</v>
      </c>
      <c r="O239" s="18">
        <f>IF(punkty_rekrutacyjne__6[[#This Row],[Zachowanie]]=6,2,0)</f>
        <v>0</v>
      </c>
      <c r="P239" s="18">
        <f>SUM(punkty_rekrutacyjne__6[[#This Row],[JP]:[Geog]])</f>
        <v>13</v>
      </c>
      <c r="Q239" s="19">
        <f>punkty_rekrutacyjne__6[[#This Row],[Osiagniecia]]+punkty_rekrutacyjne__6[[#This Row],[egzaminy]]+punkty_rekrutacyjne__6[[#This Row],[Kolumna2]]+punkty_rekrutacyjne__6[[#This Row],[Kolumna1]]</f>
        <v>52.5</v>
      </c>
      <c r="S239" s="11">
        <v>64.2</v>
      </c>
      <c r="T239" s="13">
        <v>1</v>
      </c>
    </row>
    <row r="240" spans="1:20" x14ac:dyDescent="0.25">
      <c r="A240" s="13" t="s">
        <v>349</v>
      </c>
      <c r="B240" s="13" t="s">
        <v>350</v>
      </c>
      <c r="C240" s="14">
        <v>8</v>
      </c>
      <c r="D240" s="15">
        <v>3</v>
      </c>
      <c r="E240" s="16">
        <v>5</v>
      </c>
      <c r="F240" s="16">
        <v>3</v>
      </c>
      <c r="G240" s="16">
        <v>6</v>
      </c>
      <c r="H240" s="16">
        <v>6</v>
      </c>
      <c r="I240" s="17">
        <v>98</v>
      </c>
      <c r="J240" s="17">
        <v>27</v>
      </c>
      <c r="K240" s="17">
        <v>75</v>
      </c>
      <c r="L240" s="17">
        <v>69</v>
      </c>
      <c r="M240" s="17">
        <v>29</v>
      </c>
      <c r="N240" s="18">
        <f>SUM(punkty_rekrutacyjne__6[[#This Row],[GHP]:[GJP]])/10</f>
        <v>29.8</v>
      </c>
      <c r="O240" s="18">
        <f>IF(punkty_rekrutacyjne__6[[#This Row],[Zachowanie]]=6,2,0)</f>
        <v>0</v>
      </c>
      <c r="P240" s="18">
        <f>SUM(punkty_rekrutacyjne__6[[#This Row],[JP]:[Geog]])</f>
        <v>20</v>
      </c>
      <c r="Q240" s="19">
        <f>punkty_rekrutacyjne__6[[#This Row],[Osiagniecia]]+punkty_rekrutacyjne__6[[#This Row],[egzaminy]]+punkty_rekrutacyjne__6[[#This Row],[Kolumna2]]+punkty_rekrutacyjne__6[[#This Row],[Kolumna1]]</f>
        <v>57.8</v>
      </c>
      <c r="S240" s="11">
        <v>64.400000000000006</v>
      </c>
      <c r="T240" s="13">
        <v>1</v>
      </c>
    </row>
    <row r="241" spans="1:20" x14ac:dyDescent="0.25">
      <c r="A241" s="13" t="s">
        <v>351</v>
      </c>
      <c r="B241" s="13" t="s">
        <v>45</v>
      </c>
      <c r="C241" s="14">
        <v>2</v>
      </c>
      <c r="D241" s="15">
        <v>2</v>
      </c>
      <c r="E241" s="16">
        <v>3</v>
      </c>
      <c r="F241" s="16">
        <v>4</v>
      </c>
      <c r="G241" s="16">
        <v>2</v>
      </c>
      <c r="H241" s="16">
        <v>6</v>
      </c>
      <c r="I241" s="17">
        <v>43</v>
      </c>
      <c r="J241" s="17">
        <v>45</v>
      </c>
      <c r="K241" s="17">
        <v>16</v>
      </c>
      <c r="L241" s="17">
        <v>56</v>
      </c>
      <c r="M241" s="17">
        <v>7</v>
      </c>
      <c r="N241" s="18">
        <f>SUM(punkty_rekrutacyjne__6[[#This Row],[GHP]:[GJP]])/10</f>
        <v>16.7</v>
      </c>
      <c r="O241" s="18">
        <f>IF(punkty_rekrutacyjne__6[[#This Row],[Zachowanie]]=6,2,0)</f>
        <v>0</v>
      </c>
      <c r="P241" s="18">
        <f>SUM(punkty_rekrutacyjne__6[[#This Row],[JP]:[Geog]])</f>
        <v>15</v>
      </c>
      <c r="Q241" s="19">
        <f>punkty_rekrutacyjne__6[[#This Row],[Osiagniecia]]+punkty_rekrutacyjne__6[[#This Row],[egzaminy]]+punkty_rekrutacyjne__6[[#This Row],[Kolumna2]]+punkty_rekrutacyjne__6[[#This Row],[Kolumna1]]</f>
        <v>33.700000000000003</v>
      </c>
      <c r="S241" s="11">
        <v>64.5</v>
      </c>
      <c r="T241" s="13">
        <v>1</v>
      </c>
    </row>
    <row r="242" spans="1:20" x14ac:dyDescent="0.25">
      <c r="A242" s="13" t="s">
        <v>352</v>
      </c>
      <c r="B242" s="13" t="s">
        <v>193</v>
      </c>
      <c r="C242" s="14">
        <v>7</v>
      </c>
      <c r="D242" s="15">
        <v>6</v>
      </c>
      <c r="E242" s="16">
        <v>6</v>
      </c>
      <c r="F242" s="16">
        <v>2</v>
      </c>
      <c r="G242" s="16">
        <v>3</v>
      </c>
      <c r="H242" s="16">
        <v>6</v>
      </c>
      <c r="I242" s="17">
        <v>19</v>
      </c>
      <c r="J242" s="17">
        <v>5</v>
      </c>
      <c r="K242" s="17">
        <v>76</v>
      </c>
      <c r="L242" s="17">
        <v>74</v>
      </c>
      <c r="M242" s="17">
        <v>16</v>
      </c>
      <c r="N242" s="18">
        <f>SUM(punkty_rekrutacyjne__6[[#This Row],[GHP]:[GJP]])/10</f>
        <v>19</v>
      </c>
      <c r="O242" s="18">
        <f>IF(punkty_rekrutacyjne__6[[#This Row],[Zachowanie]]=6,2,0)</f>
        <v>2</v>
      </c>
      <c r="P242" s="18">
        <f>SUM(punkty_rekrutacyjne__6[[#This Row],[JP]:[Geog]])</f>
        <v>17</v>
      </c>
      <c r="Q242" s="19">
        <f>punkty_rekrutacyjne__6[[#This Row],[Osiagniecia]]+punkty_rekrutacyjne__6[[#This Row],[egzaminy]]+punkty_rekrutacyjne__6[[#This Row],[Kolumna2]]+punkty_rekrutacyjne__6[[#This Row],[Kolumna1]]</f>
        <v>45</v>
      </c>
      <c r="S242" s="11">
        <v>64.900000000000006</v>
      </c>
      <c r="T242" s="13">
        <v>1</v>
      </c>
    </row>
    <row r="243" spans="1:20" x14ac:dyDescent="0.25">
      <c r="A243" s="13" t="s">
        <v>353</v>
      </c>
      <c r="B243" s="13" t="s">
        <v>86</v>
      </c>
      <c r="C243" s="14">
        <v>2</v>
      </c>
      <c r="D243" s="15">
        <v>3</v>
      </c>
      <c r="E243" s="16">
        <v>2</v>
      </c>
      <c r="F243" s="16">
        <v>5</v>
      </c>
      <c r="G243" s="16">
        <v>5</v>
      </c>
      <c r="H243" s="16">
        <v>4</v>
      </c>
      <c r="I243" s="17">
        <v>60</v>
      </c>
      <c r="J243" s="17">
        <v>48</v>
      </c>
      <c r="K243" s="17">
        <v>73</v>
      </c>
      <c r="L243" s="17">
        <v>93</v>
      </c>
      <c r="M243" s="17">
        <v>51</v>
      </c>
      <c r="N243" s="18">
        <f>SUM(punkty_rekrutacyjne__6[[#This Row],[GHP]:[GJP]])/10</f>
        <v>32.5</v>
      </c>
      <c r="O243" s="18">
        <f>IF(punkty_rekrutacyjne__6[[#This Row],[Zachowanie]]=6,2,0)</f>
        <v>0</v>
      </c>
      <c r="P243" s="18">
        <f>SUM(punkty_rekrutacyjne__6[[#This Row],[JP]:[Geog]])</f>
        <v>16</v>
      </c>
      <c r="Q243" s="19">
        <f>punkty_rekrutacyjne__6[[#This Row],[Osiagniecia]]+punkty_rekrutacyjne__6[[#This Row],[egzaminy]]+punkty_rekrutacyjne__6[[#This Row],[Kolumna2]]+punkty_rekrutacyjne__6[[#This Row],[Kolumna1]]</f>
        <v>50.5</v>
      </c>
      <c r="S243" s="11">
        <v>68.099999999999994</v>
      </c>
      <c r="T243" s="13">
        <v>1</v>
      </c>
    </row>
    <row r="244" spans="1:20" x14ac:dyDescent="0.25">
      <c r="A244" s="13" t="s">
        <v>354</v>
      </c>
      <c r="B244" s="13" t="s">
        <v>355</v>
      </c>
      <c r="C244" s="14">
        <v>4</v>
      </c>
      <c r="D244" s="15">
        <v>6</v>
      </c>
      <c r="E244" s="16">
        <v>3</v>
      </c>
      <c r="F244" s="16">
        <v>6</v>
      </c>
      <c r="G244" s="16">
        <v>5</v>
      </c>
      <c r="H244" s="16">
        <v>6</v>
      </c>
      <c r="I244" s="17">
        <v>82</v>
      </c>
      <c r="J244" s="17">
        <v>21</v>
      </c>
      <c r="K244" s="17">
        <v>64</v>
      </c>
      <c r="L244" s="17">
        <v>61</v>
      </c>
      <c r="M244" s="17">
        <v>93</v>
      </c>
      <c r="N244" s="18">
        <f>SUM(punkty_rekrutacyjne__6[[#This Row],[GHP]:[GJP]])/10</f>
        <v>32.1</v>
      </c>
      <c r="O244" s="18">
        <f>IF(punkty_rekrutacyjne__6[[#This Row],[Zachowanie]]=6,2,0)</f>
        <v>2</v>
      </c>
      <c r="P244" s="18">
        <f>SUM(punkty_rekrutacyjne__6[[#This Row],[JP]:[Geog]])</f>
        <v>20</v>
      </c>
      <c r="Q244" s="19">
        <f>punkty_rekrutacyjne__6[[#This Row],[Osiagniecia]]+punkty_rekrutacyjne__6[[#This Row],[egzaminy]]+punkty_rekrutacyjne__6[[#This Row],[Kolumna2]]+punkty_rekrutacyjne__6[[#This Row],[Kolumna1]]</f>
        <v>58.1</v>
      </c>
      <c r="S244" s="11">
        <v>68.599999999999994</v>
      </c>
      <c r="T244" s="13">
        <v>1</v>
      </c>
    </row>
    <row r="245" spans="1:20" x14ac:dyDescent="0.25">
      <c r="A245" s="13" t="s">
        <v>356</v>
      </c>
      <c r="B245" s="13" t="s">
        <v>357</v>
      </c>
      <c r="C245" s="14">
        <v>2</v>
      </c>
      <c r="D245" s="15">
        <v>4</v>
      </c>
      <c r="E245" s="16">
        <v>2</v>
      </c>
      <c r="F245" s="16">
        <v>4</v>
      </c>
      <c r="G245" s="16">
        <v>3</v>
      </c>
      <c r="H245" s="16">
        <v>4</v>
      </c>
      <c r="I245" s="17">
        <v>65</v>
      </c>
      <c r="J245" s="17">
        <v>50</v>
      </c>
      <c r="K245" s="17">
        <v>15</v>
      </c>
      <c r="L245" s="17">
        <v>67</v>
      </c>
      <c r="M245" s="17">
        <v>88</v>
      </c>
      <c r="N245" s="18">
        <f>SUM(punkty_rekrutacyjne__6[[#This Row],[GHP]:[GJP]])/10</f>
        <v>28.5</v>
      </c>
      <c r="O245" s="18">
        <f>IF(punkty_rekrutacyjne__6[[#This Row],[Zachowanie]]=6,2,0)</f>
        <v>0</v>
      </c>
      <c r="P245" s="18">
        <f>SUM(punkty_rekrutacyjne__6[[#This Row],[JP]:[Geog]])</f>
        <v>13</v>
      </c>
      <c r="Q245" s="19">
        <f>punkty_rekrutacyjne__6[[#This Row],[Osiagniecia]]+punkty_rekrutacyjne__6[[#This Row],[egzaminy]]+punkty_rekrutacyjne__6[[#This Row],[Kolumna2]]+punkty_rekrutacyjne__6[[#This Row],[Kolumna1]]</f>
        <v>43.5</v>
      </c>
      <c r="S245" s="11">
        <v>71.099999999999994</v>
      </c>
      <c r="T245" s="13">
        <v>1</v>
      </c>
    </row>
    <row r="246" spans="1:20" x14ac:dyDescent="0.25">
      <c r="A246" s="13" t="s">
        <v>358</v>
      </c>
      <c r="B246" s="13" t="s">
        <v>174</v>
      </c>
      <c r="C246" s="14">
        <v>8</v>
      </c>
      <c r="D246" s="15">
        <v>3</v>
      </c>
      <c r="E246" s="16">
        <v>6</v>
      </c>
      <c r="F246" s="16">
        <v>3</v>
      </c>
      <c r="G246" s="16">
        <v>6</v>
      </c>
      <c r="H246" s="16">
        <v>3</v>
      </c>
      <c r="I246" s="17">
        <v>85</v>
      </c>
      <c r="J246" s="17">
        <v>68</v>
      </c>
      <c r="K246" s="17">
        <v>59</v>
      </c>
      <c r="L246" s="17">
        <v>5</v>
      </c>
      <c r="M246" s="17">
        <v>29</v>
      </c>
      <c r="N246" s="18">
        <f>SUM(punkty_rekrutacyjne__6[[#This Row],[GHP]:[GJP]])/10</f>
        <v>24.6</v>
      </c>
      <c r="O246" s="18">
        <f>IF(punkty_rekrutacyjne__6[[#This Row],[Zachowanie]]=6,2,0)</f>
        <v>0</v>
      </c>
      <c r="P246" s="18">
        <f>SUM(punkty_rekrutacyjne__6[[#This Row],[JP]:[Geog]])</f>
        <v>18</v>
      </c>
      <c r="Q246" s="19">
        <f>punkty_rekrutacyjne__6[[#This Row],[Osiagniecia]]+punkty_rekrutacyjne__6[[#This Row],[egzaminy]]+punkty_rekrutacyjne__6[[#This Row],[Kolumna2]]+punkty_rekrutacyjne__6[[#This Row],[Kolumna1]]</f>
        <v>50.6</v>
      </c>
      <c r="S246" s="11">
        <v>71.5</v>
      </c>
      <c r="T246" s="13">
        <v>1</v>
      </c>
    </row>
    <row r="247" spans="1:20" x14ac:dyDescent="0.25">
      <c r="A247" s="13" t="s">
        <v>359</v>
      </c>
      <c r="B247" s="13" t="s">
        <v>360</v>
      </c>
      <c r="C247" s="14">
        <v>7</v>
      </c>
      <c r="D247" s="15">
        <v>6</v>
      </c>
      <c r="E247" s="16">
        <v>2</v>
      </c>
      <c r="F247" s="16">
        <v>3</v>
      </c>
      <c r="G247" s="16">
        <v>2</v>
      </c>
      <c r="H247" s="16">
        <v>2</v>
      </c>
      <c r="I247" s="17">
        <v>91</v>
      </c>
      <c r="J247" s="17">
        <v>65</v>
      </c>
      <c r="K247" s="17">
        <v>12</v>
      </c>
      <c r="L247" s="17">
        <v>78</v>
      </c>
      <c r="M247" s="17">
        <v>87</v>
      </c>
      <c r="N247" s="18">
        <f>SUM(punkty_rekrutacyjne__6[[#This Row],[GHP]:[GJP]])/10</f>
        <v>33.299999999999997</v>
      </c>
      <c r="O247" s="18">
        <f>IF(punkty_rekrutacyjne__6[[#This Row],[Zachowanie]]=6,2,0)</f>
        <v>2</v>
      </c>
      <c r="P247" s="18">
        <f>SUM(punkty_rekrutacyjne__6[[#This Row],[JP]:[Geog]])</f>
        <v>9</v>
      </c>
      <c r="Q247" s="19">
        <f>punkty_rekrutacyjne__6[[#This Row],[Osiagniecia]]+punkty_rekrutacyjne__6[[#This Row],[egzaminy]]+punkty_rekrutacyjne__6[[#This Row],[Kolumna2]]+punkty_rekrutacyjne__6[[#This Row],[Kolumna1]]</f>
        <v>51.3</v>
      </c>
      <c r="S247" s="11" t="s">
        <v>673</v>
      </c>
      <c r="T247" s="13"/>
    </row>
    <row r="248" spans="1:20" x14ac:dyDescent="0.25">
      <c r="A248" s="13" t="s">
        <v>361</v>
      </c>
      <c r="B248" s="13" t="s">
        <v>362</v>
      </c>
      <c r="C248" s="14">
        <v>2</v>
      </c>
      <c r="D248" s="15">
        <v>6</v>
      </c>
      <c r="E248" s="16">
        <v>6</v>
      </c>
      <c r="F248" s="16">
        <v>6</v>
      </c>
      <c r="G248" s="16">
        <v>2</v>
      </c>
      <c r="H248" s="16">
        <v>3</v>
      </c>
      <c r="I248" s="17">
        <v>65</v>
      </c>
      <c r="J248" s="17">
        <v>28</v>
      </c>
      <c r="K248" s="17">
        <v>80</v>
      </c>
      <c r="L248" s="17">
        <v>55</v>
      </c>
      <c r="M248" s="17">
        <v>60</v>
      </c>
      <c r="N248" s="18">
        <f>SUM(punkty_rekrutacyjne__6[[#This Row],[GHP]:[GJP]])/10</f>
        <v>28.8</v>
      </c>
      <c r="O248" s="18">
        <f>IF(punkty_rekrutacyjne__6[[#This Row],[Zachowanie]]=6,2,0)</f>
        <v>2</v>
      </c>
      <c r="P248" s="18">
        <f>SUM(punkty_rekrutacyjne__6[[#This Row],[JP]:[Geog]])</f>
        <v>17</v>
      </c>
      <c r="Q248" s="19">
        <f>punkty_rekrutacyjne__6[[#This Row],[Osiagniecia]]+punkty_rekrutacyjne__6[[#This Row],[egzaminy]]+punkty_rekrutacyjne__6[[#This Row],[Kolumna2]]+punkty_rekrutacyjne__6[[#This Row],[Kolumna1]]</f>
        <v>49.8</v>
      </c>
      <c r="S248" s="11" t="s">
        <v>674</v>
      </c>
      <c r="T248" s="13">
        <v>514</v>
      </c>
    </row>
    <row r="249" spans="1:20" x14ac:dyDescent="0.25">
      <c r="A249" s="13" t="s">
        <v>363</v>
      </c>
      <c r="B249" s="13" t="s">
        <v>139</v>
      </c>
      <c r="C249" s="14">
        <v>4</v>
      </c>
      <c r="D249" s="15">
        <v>4</v>
      </c>
      <c r="E249" s="16">
        <v>2</v>
      </c>
      <c r="F249" s="16">
        <v>3</v>
      </c>
      <c r="G249" s="16">
        <v>3</v>
      </c>
      <c r="H249" s="16">
        <v>5</v>
      </c>
      <c r="I249" s="17">
        <v>14</v>
      </c>
      <c r="J249" s="17">
        <v>4</v>
      </c>
      <c r="K249" s="17">
        <v>93</v>
      </c>
      <c r="L249" s="17">
        <v>36</v>
      </c>
      <c r="M249" s="17">
        <v>26</v>
      </c>
      <c r="N249" s="18">
        <f>SUM(punkty_rekrutacyjne__6[[#This Row],[GHP]:[GJP]])/10</f>
        <v>17.3</v>
      </c>
      <c r="O249" s="18">
        <f>IF(punkty_rekrutacyjne__6[[#This Row],[Zachowanie]]=6,2,0)</f>
        <v>0</v>
      </c>
      <c r="P249" s="18">
        <f>SUM(punkty_rekrutacyjne__6[[#This Row],[JP]:[Geog]])</f>
        <v>13</v>
      </c>
      <c r="Q249" s="19">
        <f>punkty_rekrutacyjne__6[[#This Row],[Osiagniecia]]+punkty_rekrutacyjne__6[[#This Row],[egzaminy]]+punkty_rekrutacyjne__6[[#This Row],[Kolumna2]]+punkty_rekrutacyjne__6[[#This Row],[Kolumna1]]</f>
        <v>34.299999999999997</v>
      </c>
    </row>
    <row r="250" spans="1:20" x14ac:dyDescent="0.25">
      <c r="A250" s="13" t="s">
        <v>364</v>
      </c>
      <c r="B250" s="13" t="s">
        <v>203</v>
      </c>
      <c r="C250" s="14">
        <v>0</v>
      </c>
      <c r="D250" s="15">
        <v>6</v>
      </c>
      <c r="E250" s="16">
        <v>2</v>
      </c>
      <c r="F250" s="16">
        <v>6</v>
      </c>
      <c r="G250" s="16">
        <v>5</v>
      </c>
      <c r="H250" s="16">
        <v>6</v>
      </c>
      <c r="I250" s="17">
        <v>15</v>
      </c>
      <c r="J250" s="17">
        <v>42</v>
      </c>
      <c r="K250" s="17">
        <v>90</v>
      </c>
      <c r="L250" s="17">
        <v>14</v>
      </c>
      <c r="M250" s="17">
        <v>88</v>
      </c>
      <c r="N250" s="18">
        <f>SUM(punkty_rekrutacyjne__6[[#This Row],[GHP]:[GJP]])/10</f>
        <v>24.9</v>
      </c>
      <c r="O250" s="18">
        <f>IF(punkty_rekrutacyjne__6[[#This Row],[Zachowanie]]=6,2,0)</f>
        <v>2</v>
      </c>
      <c r="P250" s="18">
        <f>SUM(punkty_rekrutacyjne__6[[#This Row],[JP]:[Geog]])</f>
        <v>19</v>
      </c>
      <c r="Q250" s="19">
        <f>punkty_rekrutacyjne__6[[#This Row],[Osiagniecia]]+punkty_rekrutacyjne__6[[#This Row],[egzaminy]]+punkty_rekrutacyjne__6[[#This Row],[Kolumna2]]+punkty_rekrutacyjne__6[[#This Row],[Kolumna1]]</f>
        <v>45.9</v>
      </c>
    </row>
    <row r="251" spans="1:20" x14ac:dyDescent="0.25">
      <c r="A251" s="13" t="s">
        <v>365</v>
      </c>
      <c r="B251" s="13" t="s">
        <v>16</v>
      </c>
      <c r="C251" s="14">
        <v>8</v>
      </c>
      <c r="D251" s="15">
        <v>5</v>
      </c>
      <c r="E251" s="16">
        <v>4</v>
      </c>
      <c r="F251" s="16">
        <v>4</v>
      </c>
      <c r="G251" s="16">
        <v>4</v>
      </c>
      <c r="H251" s="16">
        <v>3</v>
      </c>
      <c r="I251" s="17">
        <v>39</v>
      </c>
      <c r="J251" s="17">
        <v>45</v>
      </c>
      <c r="K251" s="17">
        <v>68</v>
      </c>
      <c r="L251" s="17">
        <v>26</v>
      </c>
      <c r="M251" s="17">
        <v>30</v>
      </c>
      <c r="N251" s="18">
        <f>SUM(punkty_rekrutacyjne__6[[#This Row],[GHP]:[GJP]])/10</f>
        <v>20.8</v>
      </c>
      <c r="O251" s="18">
        <f>IF(punkty_rekrutacyjne__6[[#This Row],[Zachowanie]]=6,2,0)</f>
        <v>0</v>
      </c>
      <c r="P251" s="18">
        <f>SUM(punkty_rekrutacyjne__6[[#This Row],[JP]:[Geog]])</f>
        <v>15</v>
      </c>
      <c r="Q251" s="19">
        <f>punkty_rekrutacyjne__6[[#This Row],[Osiagniecia]]+punkty_rekrutacyjne__6[[#This Row],[egzaminy]]+punkty_rekrutacyjne__6[[#This Row],[Kolumna2]]+punkty_rekrutacyjne__6[[#This Row],[Kolumna1]]</f>
        <v>43.8</v>
      </c>
    </row>
    <row r="252" spans="1:20" x14ac:dyDescent="0.25">
      <c r="A252" s="13" t="s">
        <v>366</v>
      </c>
      <c r="B252" s="13" t="s">
        <v>367</v>
      </c>
      <c r="C252" s="14">
        <v>3</v>
      </c>
      <c r="D252" s="15">
        <v>6</v>
      </c>
      <c r="E252" s="16">
        <v>3</v>
      </c>
      <c r="F252" s="16">
        <v>4</v>
      </c>
      <c r="G252" s="16">
        <v>3</v>
      </c>
      <c r="H252" s="16">
        <v>5</v>
      </c>
      <c r="I252" s="17">
        <v>86</v>
      </c>
      <c r="J252" s="17">
        <v>46</v>
      </c>
      <c r="K252" s="17">
        <v>9</v>
      </c>
      <c r="L252" s="17">
        <v>68</v>
      </c>
      <c r="M252" s="17">
        <v>39</v>
      </c>
      <c r="N252" s="18">
        <f>SUM(punkty_rekrutacyjne__6[[#This Row],[GHP]:[GJP]])/10</f>
        <v>24.8</v>
      </c>
      <c r="O252" s="18">
        <f>IF(punkty_rekrutacyjne__6[[#This Row],[Zachowanie]]=6,2,0)</f>
        <v>2</v>
      </c>
      <c r="P252" s="18">
        <f>SUM(punkty_rekrutacyjne__6[[#This Row],[JP]:[Geog]])</f>
        <v>15</v>
      </c>
      <c r="Q252" s="19">
        <f>punkty_rekrutacyjne__6[[#This Row],[Osiagniecia]]+punkty_rekrutacyjne__6[[#This Row],[egzaminy]]+punkty_rekrutacyjne__6[[#This Row],[Kolumna2]]+punkty_rekrutacyjne__6[[#This Row],[Kolumna1]]</f>
        <v>44.8</v>
      </c>
    </row>
    <row r="253" spans="1:20" x14ac:dyDescent="0.25">
      <c r="A253" s="13" t="s">
        <v>368</v>
      </c>
      <c r="B253" s="13" t="s">
        <v>369</v>
      </c>
      <c r="C253" s="14">
        <v>7</v>
      </c>
      <c r="D253" s="15">
        <v>4</v>
      </c>
      <c r="E253" s="16">
        <v>6</v>
      </c>
      <c r="F253" s="16">
        <v>6</v>
      </c>
      <c r="G253" s="16">
        <v>6</v>
      </c>
      <c r="H253" s="16">
        <v>2</v>
      </c>
      <c r="I253" s="17">
        <v>17</v>
      </c>
      <c r="J253" s="17">
        <v>16</v>
      </c>
      <c r="K253" s="17">
        <v>12</v>
      </c>
      <c r="L253" s="17">
        <v>54</v>
      </c>
      <c r="M253" s="17">
        <v>91</v>
      </c>
      <c r="N253" s="18">
        <f>SUM(punkty_rekrutacyjne__6[[#This Row],[GHP]:[GJP]])/10</f>
        <v>19</v>
      </c>
      <c r="O253" s="18">
        <f>IF(punkty_rekrutacyjne__6[[#This Row],[Zachowanie]]=6,2,0)</f>
        <v>0</v>
      </c>
      <c r="P253" s="18">
        <f>SUM(punkty_rekrutacyjne__6[[#This Row],[JP]:[Geog]])</f>
        <v>20</v>
      </c>
      <c r="Q253" s="19">
        <f>punkty_rekrutacyjne__6[[#This Row],[Osiagniecia]]+punkty_rekrutacyjne__6[[#This Row],[egzaminy]]+punkty_rekrutacyjne__6[[#This Row],[Kolumna2]]+punkty_rekrutacyjne__6[[#This Row],[Kolumna1]]</f>
        <v>46</v>
      </c>
    </row>
    <row r="254" spans="1:20" x14ac:dyDescent="0.25">
      <c r="A254" s="13" t="s">
        <v>370</v>
      </c>
      <c r="B254" s="13" t="s">
        <v>371</v>
      </c>
      <c r="C254" s="14">
        <v>4</v>
      </c>
      <c r="D254" s="15">
        <v>2</v>
      </c>
      <c r="E254" s="16">
        <v>4</v>
      </c>
      <c r="F254" s="16">
        <v>3</v>
      </c>
      <c r="G254" s="16">
        <v>5</v>
      </c>
      <c r="H254" s="16">
        <v>2</v>
      </c>
      <c r="I254" s="17">
        <v>68</v>
      </c>
      <c r="J254" s="17">
        <v>87</v>
      </c>
      <c r="K254" s="17">
        <v>48</v>
      </c>
      <c r="L254" s="17">
        <v>54</v>
      </c>
      <c r="M254" s="17">
        <v>39</v>
      </c>
      <c r="N254" s="18">
        <f>SUM(punkty_rekrutacyjne__6[[#This Row],[GHP]:[GJP]])/10</f>
        <v>29.6</v>
      </c>
      <c r="O254" s="18">
        <f>IF(punkty_rekrutacyjne__6[[#This Row],[Zachowanie]]=6,2,0)</f>
        <v>0</v>
      </c>
      <c r="P254" s="18">
        <f>SUM(punkty_rekrutacyjne__6[[#This Row],[JP]:[Geog]])</f>
        <v>14</v>
      </c>
      <c r="Q254" s="19">
        <f>punkty_rekrutacyjne__6[[#This Row],[Osiagniecia]]+punkty_rekrutacyjne__6[[#This Row],[egzaminy]]+punkty_rekrutacyjne__6[[#This Row],[Kolumna2]]+punkty_rekrutacyjne__6[[#This Row],[Kolumna1]]</f>
        <v>47.6</v>
      </c>
    </row>
    <row r="255" spans="1:20" x14ac:dyDescent="0.25">
      <c r="A255" s="13" t="s">
        <v>372</v>
      </c>
      <c r="B255" s="13" t="s">
        <v>180</v>
      </c>
      <c r="C255" s="14">
        <v>8</v>
      </c>
      <c r="D255" s="15">
        <v>3</v>
      </c>
      <c r="E255" s="16">
        <v>5</v>
      </c>
      <c r="F255" s="16">
        <v>2</v>
      </c>
      <c r="G255" s="16">
        <v>5</v>
      </c>
      <c r="H255" s="16">
        <v>3</v>
      </c>
      <c r="I255" s="17">
        <v>99</v>
      </c>
      <c r="J255" s="17">
        <v>90</v>
      </c>
      <c r="K255" s="17">
        <v>59</v>
      </c>
      <c r="L255" s="17">
        <v>78</v>
      </c>
      <c r="M255" s="17">
        <v>93</v>
      </c>
      <c r="N255" s="18">
        <f>SUM(punkty_rekrutacyjne__6[[#This Row],[GHP]:[GJP]])/10</f>
        <v>41.9</v>
      </c>
      <c r="O255" s="18">
        <f>IF(punkty_rekrutacyjne__6[[#This Row],[Zachowanie]]=6,2,0)</f>
        <v>0</v>
      </c>
      <c r="P255" s="18">
        <f>SUM(punkty_rekrutacyjne__6[[#This Row],[JP]:[Geog]])</f>
        <v>15</v>
      </c>
      <c r="Q255" s="19">
        <f>punkty_rekrutacyjne__6[[#This Row],[Osiagniecia]]+punkty_rekrutacyjne__6[[#This Row],[egzaminy]]+punkty_rekrutacyjne__6[[#This Row],[Kolumna2]]+punkty_rekrutacyjne__6[[#This Row],[Kolumna1]]</f>
        <v>64.900000000000006</v>
      </c>
    </row>
    <row r="256" spans="1:20" x14ac:dyDescent="0.25">
      <c r="A256" s="13" t="s">
        <v>373</v>
      </c>
      <c r="B256" s="13" t="s">
        <v>357</v>
      </c>
      <c r="C256" s="14">
        <v>1</v>
      </c>
      <c r="D256" s="15">
        <v>6</v>
      </c>
      <c r="E256" s="16">
        <v>6</v>
      </c>
      <c r="F256" s="16">
        <v>5</v>
      </c>
      <c r="G256" s="16">
        <v>3</v>
      </c>
      <c r="H256" s="16">
        <v>6</v>
      </c>
      <c r="I256" s="17">
        <v>58</v>
      </c>
      <c r="J256" s="17">
        <v>93</v>
      </c>
      <c r="K256" s="17">
        <v>93</v>
      </c>
      <c r="L256" s="17">
        <v>82</v>
      </c>
      <c r="M256" s="17">
        <v>17</v>
      </c>
      <c r="N256" s="18">
        <f>SUM(punkty_rekrutacyjne__6[[#This Row],[GHP]:[GJP]])/10</f>
        <v>34.299999999999997</v>
      </c>
      <c r="O256" s="18">
        <f>IF(punkty_rekrutacyjne__6[[#This Row],[Zachowanie]]=6,2,0)</f>
        <v>2</v>
      </c>
      <c r="P256" s="18">
        <f>SUM(punkty_rekrutacyjne__6[[#This Row],[JP]:[Geog]])</f>
        <v>20</v>
      </c>
      <c r="Q256" s="19">
        <f>punkty_rekrutacyjne__6[[#This Row],[Osiagniecia]]+punkty_rekrutacyjne__6[[#This Row],[egzaminy]]+punkty_rekrutacyjne__6[[#This Row],[Kolumna2]]+punkty_rekrutacyjne__6[[#This Row],[Kolumna1]]</f>
        <v>57.3</v>
      </c>
    </row>
    <row r="257" spans="1:17" x14ac:dyDescent="0.25">
      <c r="A257" s="13" t="s">
        <v>374</v>
      </c>
      <c r="B257" s="13" t="s">
        <v>327</v>
      </c>
      <c r="C257" s="14">
        <v>6</v>
      </c>
      <c r="D257" s="15">
        <v>4</v>
      </c>
      <c r="E257" s="16">
        <v>5</v>
      </c>
      <c r="F257" s="16">
        <v>3</v>
      </c>
      <c r="G257" s="16">
        <v>2</v>
      </c>
      <c r="H257" s="16">
        <v>2</v>
      </c>
      <c r="I257" s="17">
        <v>38</v>
      </c>
      <c r="J257" s="17">
        <v>13</v>
      </c>
      <c r="K257" s="17">
        <v>62</v>
      </c>
      <c r="L257" s="17">
        <v>22</v>
      </c>
      <c r="M257" s="17">
        <v>14</v>
      </c>
      <c r="N257" s="18">
        <f>SUM(punkty_rekrutacyjne__6[[#This Row],[GHP]:[GJP]])/10</f>
        <v>14.9</v>
      </c>
      <c r="O257" s="18">
        <f>IF(punkty_rekrutacyjne__6[[#This Row],[Zachowanie]]=6,2,0)</f>
        <v>0</v>
      </c>
      <c r="P257" s="18">
        <f>SUM(punkty_rekrutacyjne__6[[#This Row],[JP]:[Geog]])</f>
        <v>12</v>
      </c>
      <c r="Q257" s="19">
        <f>punkty_rekrutacyjne__6[[#This Row],[Osiagniecia]]+punkty_rekrutacyjne__6[[#This Row],[egzaminy]]+punkty_rekrutacyjne__6[[#This Row],[Kolumna2]]+punkty_rekrutacyjne__6[[#This Row],[Kolumna1]]</f>
        <v>32.9</v>
      </c>
    </row>
    <row r="258" spans="1:17" x14ac:dyDescent="0.25">
      <c r="A258" s="13" t="s">
        <v>375</v>
      </c>
      <c r="B258" s="13" t="s">
        <v>205</v>
      </c>
      <c r="C258" s="14">
        <v>6</v>
      </c>
      <c r="D258" s="15">
        <v>6</v>
      </c>
      <c r="E258" s="16">
        <v>3</v>
      </c>
      <c r="F258" s="16">
        <v>6</v>
      </c>
      <c r="G258" s="16">
        <v>6</v>
      </c>
      <c r="H258" s="16">
        <v>2</v>
      </c>
      <c r="I258" s="17">
        <v>1</v>
      </c>
      <c r="J258" s="17">
        <v>34</v>
      </c>
      <c r="K258" s="17">
        <v>76</v>
      </c>
      <c r="L258" s="17">
        <v>39</v>
      </c>
      <c r="M258" s="17">
        <v>56</v>
      </c>
      <c r="N258" s="18">
        <f>SUM(punkty_rekrutacyjne__6[[#This Row],[GHP]:[GJP]])/10</f>
        <v>20.6</v>
      </c>
      <c r="O258" s="18">
        <f>IF(punkty_rekrutacyjne__6[[#This Row],[Zachowanie]]=6,2,0)</f>
        <v>2</v>
      </c>
      <c r="P258" s="18">
        <f>SUM(punkty_rekrutacyjne__6[[#This Row],[JP]:[Geog]])</f>
        <v>17</v>
      </c>
      <c r="Q258" s="19">
        <f>punkty_rekrutacyjne__6[[#This Row],[Osiagniecia]]+punkty_rekrutacyjne__6[[#This Row],[egzaminy]]+punkty_rekrutacyjne__6[[#This Row],[Kolumna2]]+punkty_rekrutacyjne__6[[#This Row],[Kolumna1]]</f>
        <v>45.6</v>
      </c>
    </row>
    <row r="259" spans="1:17" x14ac:dyDescent="0.25">
      <c r="A259" s="13" t="s">
        <v>376</v>
      </c>
      <c r="B259" s="13" t="s">
        <v>38</v>
      </c>
      <c r="C259" s="14">
        <v>3</v>
      </c>
      <c r="D259" s="15">
        <v>5</v>
      </c>
      <c r="E259" s="16">
        <v>3</v>
      </c>
      <c r="F259" s="16">
        <v>6</v>
      </c>
      <c r="G259" s="16">
        <v>2</v>
      </c>
      <c r="H259" s="16">
        <v>4</v>
      </c>
      <c r="I259" s="17">
        <v>91</v>
      </c>
      <c r="J259" s="17">
        <v>99</v>
      </c>
      <c r="K259" s="17">
        <v>61</v>
      </c>
      <c r="L259" s="17">
        <v>2</v>
      </c>
      <c r="M259" s="17">
        <v>52</v>
      </c>
      <c r="N259" s="18">
        <f>SUM(punkty_rekrutacyjne__6[[#This Row],[GHP]:[GJP]])/10</f>
        <v>30.5</v>
      </c>
      <c r="O259" s="18">
        <f>IF(punkty_rekrutacyjne__6[[#This Row],[Zachowanie]]=6,2,0)</f>
        <v>0</v>
      </c>
      <c r="P259" s="18">
        <f>SUM(punkty_rekrutacyjne__6[[#This Row],[JP]:[Geog]])</f>
        <v>15</v>
      </c>
      <c r="Q259" s="19">
        <f>punkty_rekrutacyjne__6[[#This Row],[Osiagniecia]]+punkty_rekrutacyjne__6[[#This Row],[egzaminy]]+punkty_rekrutacyjne__6[[#This Row],[Kolumna2]]+punkty_rekrutacyjne__6[[#This Row],[Kolumna1]]</f>
        <v>48.5</v>
      </c>
    </row>
    <row r="260" spans="1:17" x14ac:dyDescent="0.25">
      <c r="A260" s="13" t="s">
        <v>377</v>
      </c>
      <c r="B260" s="13" t="s">
        <v>180</v>
      </c>
      <c r="C260" s="14">
        <v>3</v>
      </c>
      <c r="D260" s="15">
        <v>4</v>
      </c>
      <c r="E260" s="16">
        <v>6</v>
      </c>
      <c r="F260" s="16">
        <v>2</v>
      </c>
      <c r="G260" s="16">
        <v>2</v>
      </c>
      <c r="H260" s="16">
        <v>4</v>
      </c>
      <c r="I260" s="17">
        <v>2</v>
      </c>
      <c r="J260" s="17">
        <v>85</v>
      </c>
      <c r="K260" s="17">
        <v>51</v>
      </c>
      <c r="L260" s="17">
        <v>87</v>
      </c>
      <c r="M260" s="17">
        <v>27</v>
      </c>
      <c r="N260" s="18">
        <f>SUM(punkty_rekrutacyjne__6[[#This Row],[GHP]:[GJP]])/10</f>
        <v>25.2</v>
      </c>
      <c r="O260" s="18">
        <f>IF(punkty_rekrutacyjne__6[[#This Row],[Zachowanie]]=6,2,0)</f>
        <v>0</v>
      </c>
      <c r="P260" s="18">
        <f>SUM(punkty_rekrutacyjne__6[[#This Row],[JP]:[Geog]])</f>
        <v>14</v>
      </c>
      <c r="Q260" s="19">
        <f>punkty_rekrutacyjne__6[[#This Row],[Osiagniecia]]+punkty_rekrutacyjne__6[[#This Row],[egzaminy]]+punkty_rekrutacyjne__6[[#This Row],[Kolumna2]]+punkty_rekrutacyjne__6[[#This Row],[Kolumna1]]</f>
        <v>42.2</v>
      </c>
    </row>
    <row r="261" spans="1:17" x14ac:dyDescent="0.25">
      <c r="A261" s="13" t="s">
        <v>378</v>
      </c>
      <c r="B261" s="13" t="s">
        <v>30</v>
      </c>
      <c r="C261" s="14">
        <v>6</v>
      </c>
      <c r="D261" s="15">
        <v>3</v>
      </c>
      <c r="E261" s="16">
        <v>3</v>
      </c>
      <c r="F261" s="16">
        <v>6</v>
      </c>
      <c r="G261" s="16">
        <v>6</v>
      </c>
      <c r="H261" s="16">
        <v>3</v>
      </c>
      <c r="I261" s="17">
        <v>78</v>
      </c>
      <c r="J261" s="17">
        <v>57</v>
      </c>
      <c r="K261" s="17">
        <v>69</v>
      </c>
      <c r="L261" s="17">
        <v>18</v>
      </c>
      <c r="M261" s="17">
        <v>87</v>
      </c>
      <c r="N261" s="18">
        <f>SUM(punkty_rekrutacyjne__6[[#This Row],[GHP]:[GJP]])/10</f>
        <v>30.9</v>
      </c>
      <c r="O261" s="18">
        <f>IF(punkty_rekrutacyjne__6[[#This Row],[Zachowanie]]=6,2,0)</f>
        <v>0</v>
      </c>
      <c r="P261" s="18">
        <f>SUM(punkty_rekrutacyjne__6[[#This Row],[JP]:[Geog]])</f>
        <v>18</v>
      </c>
      <c r="Q261" s="19">
        <f>punkty_rekrutacyjne__6[[#This Row],[Osiagniecia]]+punkty_rekrutacyjne__6[[#This Row],[egzaminy]]+punkty_rekrutacyjne__6[[#This Row],[Kolumna2]]+punkty_rekrutacyjne__6[[#This Row],[Kolumna1]]</f>
        <v>54.9</v>
      </c>
    </row>
    <row r="262" spans="1:17" x14ac:dyDescent="0.25">
      <c r="A262" s="13" t="s">
        <v>379</v>
      </c>
      <c r="B262" s="13" t="s">
        <v>180</v>
      </c>
      <c r="C262" s="14">
        <v>3</v>
      </c>
      <c r="D262" s="15">
        <v>5</v>
      </c>
      <c r="E262" s="16">
        <v>4</v>
      </c>
      <c r="F262" s="16">
        <v>5</v>
      </c>
      <c r="G262" s="16">
        <v>6</v>
      </c>
      <c r="H262" s="16">
        <v>4</v>
      </c>
      <c r="I262" s="17">
        <v>64</v>
      </c>
      <c r="J262" s="17">
        <v>35</v>
      </c>
      <c r="K262" s="17">
        <v>42</v>
      </c>
      <c r="L262" s="17">
        <v>54</v>
      </c>
      <c r="M262" s="17">
        <v>15</v>
      </c>
      <c r="N262" s="18">
        <f>SUM(punkty_rekrutacyjne__6[[#This Row],[GHP]:[GJP]])/10</f>
        <v>21</v>
      </c>
      <c r="O262" s="18">
        <f>IF(punkty_rekrutacyjne__6[[#This Row],[Zachowanie]]=6,2,0)</f>
        <v>0</v>
      </c>
      <c r="P262" s="18">
        <f>SUM(punkty_rekrutacyjne__6[[#This Row],[JP]:[Geog]])</f>
        <v>19</v>
      </c>
      <c r="Q262" s="19">
        <f>punkty_rekrutacyjne__6[[#This Row],[Osiagniecia]]+punkty_rekrutacyjne__6[[#This Row],[egzaminy]]+punkty_rekrutacyjne__6[[#This Row],[Kolumna2]]+punkty_rekrutacyjne__6[[#This Row],[Kolumna1]]</f>
        <v>43</v>
      </c>
    </row>
    <row r="263" spans="1:17" x14ac:dyDescent="0.25">
      <c r="A263" s="13" t="s">
        <v>380</v>
      </c>
      <c r="B263" s="13" t="s">
        <v>381</v>
      </c>
      <c r="C263" s="14">
        <v>3</v>
      </c>
      <c r="D263" s="15">
        <v>2</v>
      </c>
      <c r="E263" s="16">
        <v>2</v>
      </c>
      <c r="F263" s="16">
        <v>4</v>
      </c>
      <c r="G263" s="16">
        <v>3</v>
      </c>
      <c r="H263" s="16">
        <v>5</v>
      </c>
      <c r="I263" s="17">
        <v>40</v>
      </c>
      <c r="J263" s="17">
        <v>28</v>
      </c>
      <c r="K263" s="17">
        <v>88</v>
      </c>
      <c r="L263" s="17">
        <v>11</v>
      </c>
      <c r="M263" s="17">
        <v>9</v>
      </c>
      <c r="N263" s="18">
        <f>SUM(punkty_rekrutacyjne__6[[#This Row],[GHP]:[GJP]])/10</f>
        <v>17.600000000000001</v>
      </c>
      <c r="O263" s="18">
        <f>IF(punkty_rekrutacyjne__6[[#This Row],[Zachowanie]]=6,2,0)</f>
        <v>0</v>
      </c>
      <c r="P263" s="18">
        <f>SUM(punkty_rekrutacyjne__6[[#This Row],[JP]:[Geog]])</f>
        <v>14</v>
      </c>
      <c r="Q263" s="19">
        <f>punkty_rekrutacyjne__6[[#This Row],[Osiagniecia]]+punkty_rekrutacyjne__6[[#This Row],[egzaminy]]+punkty_rekrutacyjne__6[[#This Row],[Kolumna2]]+punkty_rekrutacyjne__6[[#This Row],[Kolumna1]]</f>
        <v>34.6</v>
      </c>
    </row>
    <row r="264" spans="1:17" x14ac:dyDescent="0.25">
      <c r="A264" s="13" t="s">
        <v>382</v>
      </c>
      <c r="B264" s="13" t="s">
        <v>45</v>
      </c>
      <c r="C264" s="14">
        <v>2</v>
      </c>
      <c r="D264" s="15">
        <v>5</v>
      </c>
      <c r="E264" s="16">
        <v>3</v>
      </c>
      <c r="F264" s="16">
        <v>4</v>
      </c>
      <c r="G264" s="16">
        <v>6</v>
      </c>
      <c r="H264" s="16">
        <v>3</v>
      </c>
      <c r="I264" s="17">
        <v>8</v>
      </c>
      <c r="J264" s="17">
        <v>46</v>
      </c>
      <c r="K264" s="17">
        <v>55</v>
      </c>
      <c r="L264" s="17">
        <v>39</v>
      </c>
      <c r="M264" s="17">
        <v>21</v>
      </c>
      <c r="N264" s="18">
        <f>SUM(punkty_rekrutacyjne__6[[#This Row],[GHP]:[GJP]])/10</f>
        <v>16.899999999999999</v>
      </c>
      <c r="O264" s="18">
        <f>IF(punkty_rekrutacyjne__6[[#This Row],[Zachowanie]]=6,2,0)</f>
        <v>0</v>
      </c>
      <c r="P264" s="18">
        <f>SUM(punkty_rekrutacyjne__6[[#This Row],[JP]:[Geog]])</f>
        <v>16</v>
      </c>
      <c r="Q264" s="19">
        <f>punkty_rekrutacyjne__6[[#This Row],[Osiagniecia]]+punkty_rekrutacyjne__6[[#This Row],[egzaminy]]+punkty_rekrutacyjne__6[[#This Row],[Kolumna2]]+punkty_rekrutacyjne__6[[#This Row],[Kolumna1]]</f>
        <v>34.9</v>
      </c>
    </row>
    <row r="265" spans="1:17" x14ac:dyDescent="0.25">
      <c r="A265" s="13" t="s">
        <v>383</v>
      </c>
      <c r="B265" s="13" t="s">
        <v>384</v>
      </c>
      <c r="C265" s="14">
        <v>2</v>
      </c>
      <c r="D265" s="15">
        <v>5</v>
      </c>
      <c r="E265" s="16">
        <v>3</v>
      </c>
      <c r="F265" s="16">
        <v>6</v>
      </c>
      <c r="G265" s="16">
        <v>3</v>
      </c>
      <c r="H265" s="16">
        <v>3</v>
      </c>
      <c r="I265" s="17">
        <v>86</v>
      </c>
      <c r="J265" s="17">
        <v>36</v>
      </c>
      <c r="K265" s="17">
        <v>76</v>
      </c>
      <c r="L265" s="17">
        <v>91</v>
      </c>
      <c r="M265" s="17">
        <v>19</v>
      </c>
      <c r="N265" s="18">
        <f>SUM(punkty_rekrutacyjne__6[[#This Row],[GHP]:[GJP]])/10</f>
        <v>30.8</v>
      </c>
      <c r="O265" s="18">
        <f>IF(punkty_rekrutacyjne__6[[#This Row],[Zachowanie]]=6,2,0)</f>
        <v>0</v>
      </c>
      <c r="P265" s="18">
        <f>SUM(punkty_rekrutacyjne__6[[#This Row],[JP]:[Geog]])</f>
        <v>15</v>
      </c>
      <c r="Q265" s="19">
        <f>punkty_rekrutacyjne__6[[#This Row],[Osiagniecia]]+punkty_rekrutacyjne__6[[#This Row],[egzaminy]]+punkty_rekrutacyjne__6[[#This Row],[Kolumna2]]+punkty_rekrutacyjne__6[[#This Row],[Kolumna1]]</f>
        <v>47.8</v>
      </c>
    </row>
    <row r="266" spans="1:17" x14ac:dyDescent="0.25">
      <c r="A266" s="13" t="s">
        <v>385</v>
      </c>
      <c r="B266" s="13" t="s">
        <v>288</v>
      </c>
      <c r="C266" s="14">
        <v>0</v>
      </c>
      <c r="D266" s="15">
        <v>4</v>
      </c>
      <c r="E266" s="16">
        <v>3</v>
      </c>
      <c r="F266" s="16">
        <v>5</v>
      </c>
      <c r="G266" s="16">
        <v>2</v>
      </c>
      <c r="H266" s="16">
        <v>6</v>
      </c>
      <c r="I266" s="17">
        <v>86</v>
      </c>
      <c r="J266" s="17">
        <v>76</v>
      </c>
      <c r="K266" s="17">
        <v>17</v>
      </c>
      <c r="L266" s="17">
        <v>68</v>
      </c>
      <c r="M266" s="17">
        <v>39</v>
      </c>
      <c r="N266" s="18">
        <f>SUM(punkty_rekrutacyjne__6[[#This Row],[GHP]:[GJP]])/10</f>
        <v>28.6</v>
      </c>
      <c r="O266" s="18">
        <f>IF(punkty_rekrutacyjne__6[[#This Row],[Zachowanie]]=6,2,0)</f>
        <v>0</v>
      </c>
      <c r="P266" s="18">
        <f>SUM(punkty_rekrutacyjne__6[[#This Row],[JP]:[Geog]])</f>
        <v>16</v>
      </c>
      <c r="Q266" s="19">
        <f>punkty_rekrutacyjne__6[[#This Row],[Osiagniecia]]+punkty_rekrutacyjne__6[[#This Row],[egzaminy]]+punkty_rekrutacyjne__6[[#This Row],[Kolumna2]]+punkty_rekrutacyjne__6[[#This Row],[Kolumna1]]</f>
        <v>44.6</v>
      </c>
    </row>
    <row r="267" spans="1:17" x14ac:dyDescent="0.25">
      <c r="A267" s="13" t="s">
        <v>386</v>
      </c>
      <c r="B267" s="13" t="s">
        <v>311</v>
      </c>
      <c r="C267" s="14">
        <v>8</v>
      </c>
      <c r="D267" s="15">
        <v>4</v>
      </c>
      <c r="E267" s="16">
        <v>5</v>
      </c>
      <c r="F267" s="16">
        <v>5</v>
      </c>
      <c r="G267" s="16">
        <v>4</v>
      </c>
      <c r="H267" s="16">
        <v>5</v>
      </c>
      <c r="I267" s="17">
        <v>7</v>
      </c>
      <c r="J267" s="17">
        <v>8</v>
      </c>
      <c r="K267" s="17">
        <v>77</v>
      </c>
      <c r="L267" s="17">
        <v>77</v>
      </c>
      <c r="M267" s="17">
        <v>21</v>
      </c>
      <c r="N267" s="18">
        <f>SUM(punkty_rekrutacyjne__6[[#This Row],[GHP]:[GJP]])/10</f>
        <v>19</v>
      </c>
      <c r="O267" s="18">
        <f>IF(punkty_rekrutacyjne__6[[#This Row],[Zachowanie]]=6,2,0)</f>
        <v>0</v>
      </c>
      <c r="P267" s="18">
        <f>SUM(punkty_rekrutacyjne__6[[#This Row],[JP]:[Geog]])</f>
        <v>19</v>
      </c>
      <c r="Q267" s="19">
        <f>punkty_rekrutacyjne__6[[#This Row],[Osiagniecia]]+punkty_rekrutacyjne__6[[#This Row],[egzaminy]]+punkty_rekrutacyjne__6[[#This Row],[Kolumna2]]+punkty_rekrutacyjne__6[[#This Row],[Kolumna1]]</f>
        <v>46</v>
      </c>
    </row>
    <row r="268" spans="1:17" x14ac:dyDescent="0.25">
      <c r="A268" s="13" t="s">
        <v>387</v>
      </c>
      <c r="B268" s="13" t="s">
        <v>388</v>
      </c>
      <c r="C268" s="14">
        <v>8</v>
      </c>
      <c r="D268" s="15">
        <v>2</v>
      </c>
      <c r="E268" s="16">
        <v>6</v>
      </c>
      <c r="F268" s="16">
        <v>4</v>
      </c>
      <c r="G268" s="16">
        <v>3</v>
      </c>
      <c r="H268" s="16">
        <v>2</v>
      </c>
      <c r="I268" s="17">
        <v>77</v>
      </c>
      <c r="J268" s="17">
        <v>98</v>
      </c>
      <c r="K268" s="17">
        <v>4</v>
      </c>
      <c r="L268" s="17">
        <v>85</v>
      </c>
      <c r="M268" s="17">
        <v>63</v>
      </c>
      <c r="N268" s="18">
        <f>SUM(punkty_rekrutacyjne__6[[#This Row],[GHP]:[GJP]])/10</f>
        <v>32.700000000000003</v>
      </c>
      <c r="O268" s="18">
        <f>IF(punkty_rekrutacyjne__6[[#This Row],[Zachowanie]]=6,2,0)</f>
        <v>0</v>
      </c>
      <c r="P268" s="18">
        <f>SUM(punkty_rekrutacyjne__6[[#This Row],[JP]:[Geog]])</f>
        <v>15</v>
      </c>
      <c r="Q268" s="19">
        <f>punkty_rekrutacyjne__6[[#This Row],[Osiagniecia]]+punkty_rekrutacyjne__6[[#This Row],[egzaminy]]+punkty_rekrutacyjne__6[[#This Row],[Kolumna2]]+punkty_rekrutacyjne__6[[#This Row],[Kolumna1]]</f>
        <v>55.7</v>
      </c>
    </row>
    <row r="269" spans="1:17" x14ac:dyDescent="0.25">
      <c r="A269" s="13" t="s">
        <v>389</v>
      </c>
      <c r="B269" s="13" t="s">
        <v>324</v>
      </c>
      <c r="C269" s="14">
        <v>6</v>
      </c>
      <c r="D269" s="15">
        <v>4</v>
      </c>
      <c r="E269" s="16">
        <v>6</v>
      </c>
      <c r="F269" s="16">
        <v>3</v>
      </c>
      <c r="G269" s="16">
        <v>3</v>
      </c>
      <c r="H269" s="16">
        <v>3</v>
      </c>
      <c r="I269" s="17">
        <v>9</v>
      </c>
      <c r="J269" s="17">
        <v>15</v>
      </c>
      <c r="K269" s="17">
        <v>6</v>
      </c>
      <c r="L269" s="17">
        <v>65</v>
      </c>
      <c r="M269" s="17">
        <v>75</v>
      </c>
      <c r="N269" s="18">
        <f>SUM(punkty_rekrutacyjne__6[[#This Row],[GHP]:[GJP]])/10</f>
        <v>17</v>
      </c>
      <c r="O269" s="18">
        <f>IF(punkty_rekrutacyjne__6[[#This Row],[Zachowanie]]=6,2,0)</f>
        <v>0</v>
      </c>
      <c r="P269" s="18">
        <f>SUM(punkty_rekrutacyjne__6[[#This Row],[JP]:[Geog]])</f>
        <v>15</v>
      </c>
      <c r="Q269" s="19">
        <f>punkty_rekrutacyjne__6[[#This Row],[Osiagniecia]]+punkty_rekrutacyjne__6[[#This Row],[egzaminy]]+punkty_rekrutacyjne__6[[#This Row],[Kolumna2]]+punkty_rekrutacyjne__6[[#This Row],[Kolumna1]]</f>
        <v>38</v>
      </c>
    </row>
    <row r="270" spans="1:17" x14ac:dyDescent="0.25">
      <c r="A270" s="13" t="s">
        <v>390</v>
      </c>
      <c r="B270" s="13" t="s">
        <v>391</v>
      </c>
      <c r="C270" s="14">
        <v>0</v>
      </c>
      <c r="D270" s="15">
        <v>5</v>
      </c>
      <c r="E270" s="16">
        <v>3</v>
      </c>
      <c r="F270" s="16">
        <v>3</v>
      </c>
      <c r="G270" s="16">
        <v>3</v>
      </c>
      <c r="H270" s="16">
        <v>5</v>
      </c>
      <c r="I270" s="17">
        <v>27</v>
      </c>
      <c r="J270" s="17">
        <v>30</v>
      </c>
      <c r="K270" s="17">
        <v>23</v>
      </c>
      <c r="L270" s="17">
        <v>16</v>
      </c>
      <c r="M270" s="17">
        <v>21</v>
      </c>
      <c r="N270" s="18">
        <f>SUM(punkty_rekrutacyjne__6[[#This Row],[GHP]:[GJP]])/10</f>
        <v>11.7</v>
      </c>
      <c r="O270" s="18">
        <f>IF(punkty_rekrutacyjne__6[[#This Row],[Zachowanie]]=6,2,0)</f>
        <v>0</v>
      </c>
      <c r="P270" s="18">
        <f>SUM(punkty_rekrutacyjne__6[[#This Row],[JP]:[Geog]])</f>
        <v>14</v>
      </c>
      <c r="Q270" s="19">
        <f>punkty_rekrutacyjne__6[[#This Row],[Osiagniecia]]+punkty_rekrutacyjne__6[[#This Row],[egzaminy]]+punkty_rekrutacyjne__6[[#This Row],[Kolumna2]]+punkty_rekrutacyjne__6[[#This Row],[Kolumna1]]</f>
        <v>25.7</v>
      </c>
    </row>
    <row r="271" spans="1:17" x14ac:dyDescent="0.25">
      <c r="A271" s="13" t="s">
        <v>392</v>
      </c>
      <c r="B271" s="13" t="s">
        <v>16</v>
      </c>
      <c r="C271" s="14">
        <v>5</v>
      </c>
      <c r="D271" s="15">
        <v>2</v>
      </c>
      <c r="E271" s="16">
        <v>5</v>
      </c>
      <c r="F271" s="16">
        <v>5</v>
      </c>
      <c r="G271" s="16">
        <v>6</v>
      </c>
      <c r="H271" s="16">
        <v>5</v>
      </c>
      <c r="I271" s="17">
        <v>17</v>
      </c>
      <c r="J271" s="17">
        <v>23</v>
      </c>
      <c r="K271" s="17">
        <v>33</v>
      </c>
      <c r="L271" s="17">
        <v>16</v>
      </c>
      <c r="M271" s="17">
        <v>62</v>
      </c>
      <c r="N271" s="18">
        <f>SUM(punkty_rekrutacyjne__6[[#This Row],[GHP]:[GJP]])/10</f>
        <v>15.1</v>
      </c>
      <c r="O271" s="18">
        <f>IF(punkty_rekrutacyjne__6[[#This Row],[Zachowanie]]=6,2,0)</f>
        <v>0</v>
      </c>
      <c r="P271" s="18">
        <f>SUM(punkty_rekrutacyjne__6[[#This Row],[JP]:[Geog]])</f>
        <v>21</v>
      </c>
      <c r="Q271" s="19">
        <f>punkty_rekrutacyjne__6[[#This Row],[Osiagniecia]]+punkty_rekrutacyjne__6[[#This Row],[egzaminy]]+punkty_rekrutacyjne__6[[#This Row],[Kolumna2]]+punkty_rekrutacyjne__6[[#This Row],[Kolumna1]]</f>
        <v>41.1</v>
      </c>
    </row>
    <row r="272" spans="1:17" x14ac:dyDescent="0.25">
      <c r="A272" s="13" t="s">
        <v>393</v>
      </c>
      <c r="B272" s="13" t="s">
        <v>251</v>
      </c>
      <c r="C272" s="14">
        <v>2</v>
      </c>
      <c r="D272" s="15">
        <v>5</v>
      </c>
      <c r="E272" s="16">
        <v>3</v>
      </c>
      <c r="F272" s="16">
        <v>6</v>
      </c>
      <c r="G272" s="16">
        <v>6</v>
      </c>
      <c r="H272" s="16">
        <v>2</v>
      </c>
      <c r="I272" s="17">
        <v>87</v>
      </c>
      <c r="J272" s="17">
        <v>23</v>
      </c>
      <c r="K272" s="17">
        <v>15</v>
      </c>
      <c r="L272" s="17">
        <v>44</v>
      </c>
      <c r="M272" s="17">
        <v>30</v>
      </c>
      <c r="N272" s="18">
        <f>SUM(punkty_rekrutacyjne__6[[#This Row],[GHP]:[GJP]])/10</f>
        <v>19.899999999999999</v>
      </c>
      <c r="O272" s="18">
        <f>IF(punkty_rekrutacyjne__6[[#This Row],[Zachowanie]]=6,2,0)</f>
        <v>0</v>
      </c>
      <c r="P272" s="18">
        <f>SUM(punkty_rekrutacyjne__6[[#This Row],[JP]:[Geog]])</f>
        <v>17</v>
      </c>
      <c r="Q272" s="19">
        <f>punkty_rekrutacyjne__6[[#This Row],[Osiagniecia]]+punkty_rekrutacyjne__6[[#This Row],[egzaminy]]+punkty_rekrutacyjne__6[[#This Row],[Kolumna2]]+punkty_rekrutacyjne__6[[#This Row],[Kolumna1]]</f>
        <v>38.9</v>
      </c>
    </row>
    <row r="273" spans="1:17" x14ac:dyDescent="0.25">
      <c r="A273" s="13" t="s">
        <v>394</v>
      </c>
      <c r="B273" s="13" t="s">
        <v>395</v>
      </c>
      <c r="C273" s="14">
        <v>2</v>
      </c>
      <c r="D273" s="15">
        <v>6</v>
      </c>
      <c r="E273" s="16">
        <v>3</v>
      </c>
      <c r="F273" s="16">
        <v>3</v>
      </c>
      <c r="G273" s="16">
        <v>3</v>
      </c>
      <c r="H273" s="16">
        <v>6</v>
      </c>
      <c r="I273" s="17">
        <v>83</v>
      </c>
      <c r="J273" s="17">
        <v>27</v>
      </c>
      <c r="K273" s="17">
        <v>18</v>
      </c>
      <c r="L273" s="17">
        <v>41</v>
      </c>
      <c r="M273" s="17">
        <v>94</v>
      </c>
      <c r="N273" s="18">
        <f>SUM(punkty_rekrutacyjne__6[[#This Row],[GHP]:[GJP]])/10</f>
        <v>26.3</v>
      </c>
      <c r="O273" s="18">
        <f>IF(punkty_rekrutacyjne__6[[#This Row],[Zachowanie]]=6,2,0)</f>
        <v>2</v>
      </c>
      <c r="P273" s="18">
        <f>SUM(punkty_rekrutacyjne__6[[#This Row],[JP]:[Geog]])</f>
        <v>15</v>
      </c>
      <c r="Q273" s="19">
        <f>punkty_rekrutacyjne__6[[#This Row],[Osiagniecia]]+punkty_rekrutacyjne__6[[#This Row],[egzaminy]]+punkty_rekrutacyjne__6[[#This Row],[Kolumna2]]+punkty_rekrutacyjne__6[[#This Row],[Kolumna1]]</f>
        <v>45.3</v>
      </c>
    </row>
    <row r="274" spans="1:17" x14ac:dyDescent="0.25">
      <c r="A274" s="13" t="s">
        <v>396</v>
      </c>
      <c r="B274" s="13" t="s">
        <v>397</v>
      </c>
      <c r="C274" s="14">
        <v>5</v>
      </c>
      <c r="D274" s="15">
        <v>5</v>
      </c>
      <c r="E274" s="16">
        <v>5</v>
      </c>
      <c r="F274" s="16">
        <v>2</v>
      </c>
      <c r="G274" s="16">
        <v>4</v>
      </c>
      <c r="H274" s="16">
        <v>5</v>
      </c>
      <c r="I274" s="17">
        <v>35</v>
      </c>
      <c r="J274" s="17">
        <v>16</v>
      </c>
      <c r="K274" s="17">
        <v>94</v>
      </c>
      <c r="L274" s="17">
        <v>87</v>
      </c>
      <c r="M274" s="17">
        <v>38</v>
      </c>
      <c r="N274" s="18">
        <f>SUM(punkty_rekrutacyjne__6[[#This Row],[GHP]:[GJP]])/10</f>
        <v>27</v>
      </c>
      <c r="O274" s="18">
        <f>IF(punkty_rekrutacyjne__6[[#This Row],[Zachowanie]]=6,2,0)</f>
        <v>0</v>
      </c>
      <c r="P274" s="18">
        <f>SUM(punkty_rekrutacyjne__6[[#This Row],[JP]:[Geog]])</f>
        <v>16</v>
      </c>
      <c r="Q274" s="19">
        <f>punkty_rekrutacyjne__6[[#This Row],[Osiagniecia]]+punkty_rekrutacyjne__6[[#This Row],[egzaminy]]+punkty_rekrutacyjne__6[[#This Row],[Kolumna2]]+punkty_rekrutacyjne__6[[#This Row],[Kolumna1]]</f>
        <v>48</v>
      </c>
    </row>
    <row r="275" spans="1:17" x14ac:dyDescent="0.25">
      <c r="A275" s="13" t="s">
        <v>398</v>
      </c>
      <c r="B275" s="13" t="s">
        <v>399</v>
      </c>
      <c r="C275" s="14">
        <v>0</v>
      </c>
      <c r="D275" s="15">
        <v>5</v>
      </c>
      <c r="E275" s="16">
        <v>3</v>
      </c>
      <c r="F275" s="16">
        <v>3</v>
      </c>
      <c r="G275" s="16">
        <v>2</v>
      </c>
      <c r="H275" s="16">
        <v>2</v>
      </c>
      <c r="I275" s="17">
        <v>92</v>
      </c>
      <c r="J275" s="17">
        <v>79</v>
      </c>
      <c r="K275" s="17">
        <v>94</v>
      </c>
      <c r="L275" s="17">
        <v>42</v>
      </c>
      <c r="M275" s="17">
        <v>95</v>
      </c>
      <c r="N275" s="18">
        <f>SUM(punkty_rekrutacyjne__6[[#This Row],[GHP]:[GJP]])/10</f>
        <v>40.200000000000003</v>
      </c>
      <c r="O275" s="18">
        <f>IF(punkty_rekrutacyjne__6[[#This Row],[Zachowanie]]=6,2,0)</f>
        <v>0</v>
      </c>
      <c r="P275" s="18">
        <f>SUM(punkty_rekrutacyjne__6[[#This Row],[JP]:[Geog]])</f>
        <v>10</v>
      </c>
      <c r="Q275" s="19">
        <f>punkty_rekrutacyjne__6[[#This Row],[Osiagniecia]]+punkty_rekrutacyjne__6[[#This Row],[egzaminy]]+punkty_rekrutacyjne__6[[#This Row],[Kolumna2]]+punkty_rekrutacyjne__6[[#This Row],[Kolumna1]]</f>
        <v>50.2</v>
      </c>
    </row>
    <row r="276" spans="1:17" x14ac:dyDescent="0.25">
      <c r="A276" s="13" t="s">
        <v>75</v>
      </c>
      <c r="B276" s="13" t="s">
        <v>76</v>
      </c>
      <c r="C276" s="14">
        <v>5</v>
      </c>
      <c r="D276" s="15">
        <v>3</v>
      </c>
      <c r="E276" s="16">
        <v>5</v>
      </c>
      <c r="F276" s="16">
        <v>3</v>
      </c>
      <c r="G276" s="16">
        <v>6</v>
      </c>
      <c r="H276" s="16">
        <v>6</v>
      </c>
      <c r="I276" s="17">
        <v>82</v>
      </c>
      <c r="J276" s="17">
        <v>7</v>
      </c>
      <c r="K276" s="17">
        <v>24</v>
      </c>
      <c r="L276" s="17">
        <v>80</v>
      </c>
      <c r="M276" s="17">
        <v>33</v>
      </c>
      <c r="N276" s="18">
        <f>SUM(punkty_rekrutacyjne__6[[#This Row],[GHP]:[GJP]])/10</f>
        <v>22.6</v>
      </c>
      <c r="O276" s="18">
        <f>IF(punkty_rekrutacyjne__6[[#This Row],[Zachowanie]]=6,2,0)</f>
        <v>0</v>
      </c>
      <c r="P276" s="18">
        <f>SUM(punkty_rekrutacyjne__6[[#This Row],[JP]:[Geog]])</f>
        <v>20</v>
      </c>
      <c r="Q276" s="19">
        <f>punkty_rekrutacyjne__6[[#This Row],[Osiagniecia]]+punkty_rekrutacyjne__6[[#This Row],[egzaminy]]+punkty_rekrutacyjne__6[[#This Row],[Kolumna2]]+punkty_rekrutacyjne__6[[#This Row],[Kolumna1]]</f>
        <v>47.6</v>
      </c>
    </row>
    <row r="277" spans="1:17" x14ac:dyDescent="0.25">
      <c r="A277" s="13" t="s">
        <v>400</v>
      </c>
      <c r="B277" s="13" t="s">
        <v>101</v>
      </c>
      <c r="C277" s="14">
        <v>6</v>
      </c>
      <c r="D277" s="15">
        <v>4</v>
      </c>
      <c r="E277" s="16">
        <v>6</v>
      </c>
      <c r="F277" s="16">
        <v>6</v>
      </c>
      <c r="G277" s="16">
        <v>4</v>
      </c>
      <c r="H277" s="16">
        <v>4</v>
      </c>
      <c r="I277" s="17">
        <v>94</v>
      </c>
      <c r="J277" s="17">
        <v>44</v>
      </c>
      <c r="K277" s="17">
        <v>96</v>
      </c>
      <c r="L277" s="17">
        <v>9</v>
      </c>
      <c r="M277" s="17">
        <v>97</v>
      </c>
      <c r="N277" s="18">
        <f>SUM(punkty_rekrutacyjne__6[[#This Row],[GHP]:[GJP]])/10</f>
        <v>34</v>
      </c>
      <c r="O277" s="18">
        <f>IF(punkty_rekrutacyjne__6[[#This Row],[Zachowanie]]=6,2,0)</f>
        <v>0</v>
      </c>
      <c r="P277" s="18">
        <f>SUM(punkty_rekrutacyjne__6[[#This Row],[JP]:[Geog]])</f>
        <v>20</v>
      </c>
      <c r="Q277" s="19">
        <f>punkty_rekrutacyjne__6[[#This Row],[Osiagniecia]]+punkty_rekrutacyjne__6[[#This Row],[egzaminy]]+punkty_rekrutacyjne__6[[#This Row],[Kolumna2]]+punkty_rekrutacyjne__6[[#This Row],[Kolumna1]]</f>
        <v>60</v>
      </c>
    </row>
    <row r="278" spans="1:17" x14ac:dyDescent="0.25">
      <c r="A278" s="13" t="s">
        <v>401</v>
      </c>
      <c r="B278" s="13" t="s">
        <v>402</v>
      </c>
      <c r="C278" s="14">
        <v>3</v>
      </c>
      <c r="D278" s="15">
        <v>5</v>
      </c>
      <c r="E278" s="16">
        <v>3</v>
      </c>
      <c r="F278" s="16">
        <v>6</v>
      </c>
      <c r="G278" s="16">
        <v>4</v>
      </c>
      <c r="H278" s="16">
        <v>2</v>
      </c>
      <c r="I278" s="17">
        <v>32</v>
      </c>
      <c r="J278" s="17">
        <v>50</v>
      </c>
      <c r="K278" s="17">
        <v>94</v>
      </c>
      <c r="L278" s="17">
        <v>52</v>
      </c>
      <c r="M278" s="17">
        <v>100</v>
      </c>
      <c r="N278" s="18">
        <f>SUM(punkty_rekrutacyjne__6[[#This Row],[GHP]:[GJP]])/10</f>
        <v>32.799999999999997</v>
      </c>
      <c r="O278" s="18">
        <f>IF(punkty_rekrutacyjne__6[[#This Row],[Zachowanie]]=6,2,0)</f>
        <v>0</v>
      </c>
      <c r="P278" s="18">
        <f>SUM(punkty_rekrutacyjne__6[[#This Row],[JP]:[Geog]])</f>
        <v>15</v>
      </c>
      <c r="Q278" s="19">
        <f>punkty_rekrutacyjne__6[[#This Row],[Osiagniecia]]+punkty_rekrutacyjne__6[[#This Row],[egzaminy]]+punkty_rekrutacyjne__6[[#This Row],[Kolumna2]]+punkty_rekrutacyjne__6[[#This Row],[Kolumna1]]</f>
        <v>50.8</v>
      </c>
    </row>
    <row r="279" spans="1:17" x14ac:dyDescent="0.25">
      <c r="A279" s="13" t="s">
        <v>403</v>
      </c>
      <c r="B279" s="13" t="s">
        <v>64</v>
      </c>
      <c r="C279" s="14">
        <v>3</v>
      </c>
      <c r="D279" s="15">
        <v>2</v>
      </c>
      <c r="E279" s="16">
        <v>3</v>
      </c>
      <c r="F279" s="16">
        <v>5</v>
      </c>
      <c r="G279" s="16">
        <v>3</v>
      </c>
      <c r="H279" s="16">
        <v>6</v>
      </c>
      <c r="I279" s="17">
        <v>84</v>
      </c>
      <c r="J279" s="17">
        <v>53</v>
      </c>
      <c r="K279" s="17">
        <v>73</v>
      </c>
      <c r="L279" s="17">
        <v>7</v>
      </c>
      <c r="M279" s="17">
        <v>3</v>
      </c>
      <c r="N279" s="18">
        <f>SUM(punkty_rekrutacyjne__6[[#This Row],[GHP]:[GJP]])/10</f>
        <v>22</v>
      </c>
      <c r="O279" s="18">
        <f>IF(punkty_rekrutacyjne__6[[#This Row],[Zachowanie]]=6,2,0)</f>
        <v>0</v>
      </c>
      <c r="P279" s="18">
        <f>SUM(punkty_rekrutacyjne__6[[#This Row],[JP]:[Geog]])</f>
        <v>17</v>
      </c>
      <c r="Q279" s="19">
        <f>punkty_rekrutacyjne__6[[#This Row],[Osiagniecia]]+punkty_rekrutacyjne__6[[#This Row],[egzaminy]]+punkty_rekrutacyjne__6[[#This Row],[Kolumna2]]+punkty_rekrutacyjne__6[[#This Row],[Kolumna1]]</f>
        <v>42</v>
      </c>
    </row>
    <row r="280" spans="1:17" x14ac:dyDescent="0.25">
      <c r="A280" s="13" t="s">
        <v>404</v>
      </c>
      <c r="B280" s="13" t="s">
        <v>397</v>
      </c>
      <c r="C280" s="14">
        <v>2</v>
      </c>
      <c r="D280" s="15">
        <v>2</v>
      </c>
      <c r="E280" s="16">
        <v>5</v>
      </c>
      <c r="F280" s="16">
        <v>5</v>
      </c>
      <c r="G280" s="16">
        <v>5</v>
      </c>
      <c r="H280" s="16">
        <v>4</v>
      </c>
      <c r="I280" s="17">
        <v>88</v>
      </c>
      <c r="J280" s="17">
        <v>37</v>
      </c>
      <c r="K280" s="17">
        <v>50</v>
      </c>
      <c r="L280" s="17">
        <v>19</v>
      </c>
      <c r="M280" s="17">
        <v>28</v>
      </c>
      <c r="N280" s="18">
        <f>SUM(punkty_rekrutacyjne__6[[#This Row],[GHP]:[GJP]])/10</f>
        <v>22.2</v>
      </c>
      <c r="O280" s="18">
        <f>IF(punkty_rekrutacyjne__6[[#This Row],[Zachowanie]]=6,2,0)</f>
        <v>0</v>
      </c>
      <c r="P280" s="18">
        <f>SUM(punkty_rekrutacyjne__6[[#This Row],[JP]:[Geog]])</f>
        <v>19</v>
      </c>
      <c r="Q280" s="19">
        <f>punkty_rekrutacyjne__6[[#This Row],[Osiagniecia]]+punkty_rekrutacyjne__6[[#This Row],[egzaminy]]+punkty_rekrutacyjne__6[[#This Row],[Kolumna2]]+punkty_rekrutacyjne__6[[#This Row],[Kolumna1]]</f>
        <v>43.2</v>
      </c>
    </row>
    <row r="281" spans="1:17" x14ac:dyDescent="0.25">
      <c r="A281" s="13" t="s">
        <v>405</v>
      </c>
      <c r="B281" s="13" t="s">
        <v>197</v>
      </c>
      <c r="C281" s="14">
        <v>7</v>
      </c>
      <c r="D281" s="15">
        <v>2</v>
      </c>
      <c r="E281" s="16">
        <v>3</v>
      </c>
      <c r="F281" s="16">
        <v>5</v>
      </c>
      <c r="G281" s="16">
        <v>5</v>
      </c>
      <c r="H281" s="16">
        <v>2</v>
      </c>
      <c r="I281" s="17">
        <v>26</v>
      </c>
      <c r="J281" s="17">
        <v>30</v>
      </c>
      <c r="K281" s="17">
        <v>96</v>
      </c>
      <c r="L281" s="17">
        <v>59</v>
      </c>
      <c r="M281" s="17">
        <v>28</v>
      </c>
      <c r="N281" s="18">
        <f>SUM(punkty_rekrutacyjne__6[[#This Row],[GHP]:[GJP]])/10</f>
        <v>23.9</v>
      </c>
      <c r="O281" s="18">
        <f>IF(punkty_rekrutacyjne__6[[#This Row],[Zachowanie]]=6,2,0)</f>
        <v>0</v>
      </c>
      <c r="P281" s="18">
        <f>SUM(punkty_rekrutacyjne__6[[#This Row],[JP]:[Geog]])</f>
        <v>15</v>
      </c>
      <c r="Q281" s="19">
        <f>punkty_rekrutacyjne__6[[#This Row],[Osiagniecia]]+punkty_rekrutacyjne__6[[#This Row],[egzaminy]]+punkty_rekrutacyjne__6[[#This Row],[Kolumna2]]+punkty_rekrutacyjne__6[[#This Row],[Kolumna1]]</f>
        <v>45.9</v>
      </c>
    </row>
    <row r="282" spans="1:17" x14ac:dyDescent="0.25">
      <c r="A282" s="13" t="s">
        <v>406</v>
      </c>
      <c r="B282" s="13" t="s">
        <v>38</v>
      </c>
      <c r="C282" s="14">
        <v>0</v>
      </c>
      <c r="D282" s="15">
        <v>5</v>
      </c>
      <c r="E282" s="16">
        <v>6</v>
      </c>
      <c r="F282" s="16">
        <v>2</v>
      </c>
      <c r="G282" s="16">
        <v>2</v>
      </c>
      <c r="H282" s="16">
        <v>3</v>
      </c>
      <c r="I282" s="17">
        <v>50</v>
      </c>
      <c r="J282" s="17">
        <v>5</v>
      </c>
      <c r="K282" s="17">
        <v>14</v>
      </c>
      <c r="L282" s="17">
        <v>44</v>
      </c>
      <c r="M282" s="17">
        <v>45</v>
      </c>
      <c r="N282" s="18">
        <f>SUM(punkty_rekrutacyjne__6[[#This Row],[GHP]:[GJP]])/10</f>
        <v>15.8</v>
      </c>
      <c r="O282" s="18">
        <f>IF(punkty_rekrutacyjne__6[[#This Row],[Zachowanie]]=6,2,0)</f>
        <v>0</v>
      </c>
      <c r="P282" s="18">
        <f>SUM(punkty_rekrutacyjne__6[[#This Row],[JP]:[Geog]])</f>
        <v>13</v>
      </c>
      <c r="Q282" s="19">
        <f>punkty_rekrutacyjne__6[[#This Row],[Osiagniecia]]+punkty_rekrutacyjne__6[[#This Row],[egzaminy]]+punkty_rekrutacyjne__6[[#This Row],[Kolumna2]]+punkty_rekrutacyjne__6[[#This Row],[Kolumna1]]</f>
        <v>28.8</v>
      </c>
    </row>
    <row r="283" spans="1:17" x14ac:dyDescent="0.25">
      <c r="A283" s="13" t="s">
        <v>407</v>
      </c>
      <c r="B283" s="13" t="s">
        <v>395</v>
      </c>
      <c r="C283" s="14">
        <v>5</v>
      </c>
      <c r="D283" s="15">
        <v>5</v>
      </c>
      <c r="E283" s="16">
        <v>5</v>
      </c>
      <c r="F283" s="16">
        <v>4</v>
      </c>
      <c r="G283" s="16">
        <v>6</v>
      </c>
      <c r="H283" s="16">
        <v>5</v>
      </c>
      <c r="I283" s="17">
        <v>73</v>
      </c>
      <c r="J283" s="17">
        <v>49</v>
      </c>
      <c r="K283" s="17">
        <v>54</v>
      </c>
      <c r="L283" s="17">
        <v>67</v>
      </c>
      <c r="M283" s="17">
        <v>5</v>
      </c>
      <c r="N283" s="18">
        <f>SUM(punkty_rekrutacyjne__6[[#This Row],[GHP]:[GJP]])/10</f>
        <v>24.8</v>
      </c>
      <c r="O283" s="18">
        <f>IF(punkty_rekrutacyjne__6[[#This Row],[Zachowanie]]=6,2,0)</f>
        <v>0</v>
      </c>
      <c r="P283" s="18">
        <f>SUM(punkty_rekrutacyjne__6[[#This Row],[JP]:[Geog]])</f>
        <v>20</v>
      </c>
      <c r="Q283" s="19">
        <f>punkty_rekrutacyjne__6[[#This Row],[Osiagniecia]]+punkty_rekrutacyjne__6[[#This Row],[egzaminy]]+punkty_rekrutacyjne__6[[#This Row],[Kolumna2]]+punkty_rekrutacyjne__6[[#This Row],[Kolumna1]]</f>
        <v>49.8</v>
      </c>
    </row>
    <row r="284" spans="1:17" x14ac:dyDescent="0.25">
      <c r="A284" s="13" t="s">
        <v>408</v>
      </c>
      <c r="B284" s="13" t="s">
        <v>316</v>
      </c>
      <c r="C284" s="14">
        <v>2</v>
      </c>
      <c r="D284" s="15">
        <v>3</v>
      </c>
      <c r="E284" s="16">
        <v>4</v>
      </c>
      <c r="F284" s="16">
        <v>2</v>
      </c>
      <c r="G284" s="16">
        <v>5</v>
      </c>
      <c r="H284" s="16">
        <v>6</v>
      </c>
      <c r="I284" s="17">
        <v>100</v>
      </c>
      <c r="J284" s="17">
        <v>13</v>
      </c>
      <c r="K284" s="17">
        <v>93</v>
      </c>
      <c r="L284" s="17">
        <v>32</v>
      </c>
      <c r="M284" s="17">
        <v>23</v>
      </c>
      <c r="N284" s="18">
        <f>SUM(punkty_rekrutacyjne__6[[#This Row],[GHP]:[GJP]])/10</f>
        <v>26.1</v>
      </c>
      <c r="O284" s="18">
        <f>IF(punkty_rekrutacyjne__6[[#This Row],[Zachowanie]]=6,2,0)</f>
        <v>0</v>
      </c>
      <c r="P284" s="18">
        <f>SUM(punkty_rekrutacyjne__6[[#This Row],[JP]:[Geog]])</f>
        <v>17</v>
      </c>
      <c r="Q284" s="19">
        <f>punkty_rekrutacyjne__6[[#This Row],[Osiagniecia]]+punkty_rekrutacyjne__6[[#This Row],[egzaminy]]+punkty_rekrutacyjne__6[[#This Row],[Kolumna2]]+punkty_rekrutacyjne__6[[#This Row],[Kolumna1]]</f>
        <v>45.1</v>
      </c>
    </row>
    <row r="285" spans="1:17" x14ac:dyDescent="0.25">
      <c r="A285" s="13" t="s">
        <v>408</v>
      </c>
      <c r="B285" s="13" t="s">
        <v>409</v>
      </c>
      <c r="C285" s="14">
        <v>6</v>
      </c>
      <c r="D285" s="15">
        <v>4</v>
      </c>
      <c r="E285" s="16">
        <v>4</v>
      </c>
      <c r="F285" s="16">
        <v>3</v>
      </c>
      <c r="G285" s="16">
        <v>2</v>
      </c>
      <c r="H285" s="16">
        <v>5</v>
      </c>
      <c r="I285" s="17">
        <v>52</v>
      </c>
      <c r="J285" s="17">
        <v>46</v>
      </c>
      <c r="K285" s="17">
        <v>54</v>
      </c>
      <c r="L285" s="17">
        <v>22</v>
      </c>
      <c r="M285" s="17">
        <v>42</v>
      </c>
      <c r="N285" s="18">
        <f>SUM(punkty_rekrutacyjne__6[[#This Row],[GHP]:[GJP]])/10</f>
        <v>21.6</v>
      </c>
      <c r="O285" s="18">
        <f>IF(punkty_rekrutacyjne__6[[#This Row],[Zachowanie]]=6,2,0)</f>
        <v>0</v>
      </c>
      <c r="P285" s="18">
        <f>SUM(punkty_rekrutacyjne__6[[#This Row],[JP]:[Geog]])</f>
        <v>14</v>
      </c>
      <c r="Q285" s="19">
        <f>punkty_rekrutacyjne__6[[#This Row],[Osiagniecia]]+punkty_rekrutacyjne__6[[#This Row],[egzaminy]]+punkty_rekrutacyjne__6[[#This Row],[Kolumna2]]+punkty_rekrutacyjne__6[[#This Row],[Kolumna1]]</f>
        <v>41.6</v>
      </c>
    </row>
    <row r="286" spans="1:17" x14ac:dyDescent="0.25">
      <c r="A286" s="13" t="s">
        <v>410</v>
      </c>
      <c r="B286" s="13" t="s">
        <v>70</v>
      </c>
      <c r="C286" s="14">
        <v>2</v>
      </c>
      <c r="D286" s="15">
        <v>5</v>
      </c>
      <c r="E286" s="16">
        <v>6</v>
      </c>
      <c r="F286" s="16">
        <v>4</v>
      </c>
      <c r="G286" s="16">
        <v>6</v>
      </c>
      <c r="H286" s="16">
        <v>3</v>
      </c>
      <c r="I286" s="17">
        <v>88</v>
      </c>
      <c r="J286" s="17">
        <v>14</v>
      </c>
      <c r="K286" s="17">
        <v>98</v>
      </c>
      <c r="L286" s="17">
        <v>46</v>
      </c>
      <c r="M286" s="17">
        <v>66</v>
      </c>
      <c r="N286" s="18">
        <f>SUM(punkty_rekrutacyjne__6[[#This Row],[GHP]:[GJP]])/10</f>
        <v>31.2</v>
      </c>
      <c r="O286" s="18">
        <f>IF(punkty_rekrutacyjne__6[[#This Row],[Zachowanie]]=6,2,0)</f>
        <v>0</v>
      </c>
      <c r="P286" s="18">
        <f>SUM(punkty_rekrutacyjne__6[[#This Row],[JP]:[Geog]])</f>
        <v>19</v>
      </c>
      <c r="Q286" s="19">
        <f>punkty_rekrutacyjne__6[[#This Row],[Osiagniecia]]+punkty_rekrutacyjne__6[[#This Row],[egzaminy]]+punkty_rekrutacyjne__6[[#This Row],[Kolumna2]]+punkty_rekrutacyjne__6[[#This Row],[Kolumna1]]</f>
        <v>52.2</v>
      </c>
    </row>
    <row r="287" spans="1:17" x14ac:dyDescent="0.25">
      <c r="A287" s="13" t="s">
        <v>411</v>
      </c>
      <c r="B287" s="13" t="s">
        <v>412</v>
      </c>
      <c r="C287" s="14">
        <v>3</v>
      </c>
      <c r="D287" s="15">
        <v>2</v>
      </c>
      <c r="E287" s="16">
        <v>4</v>
      </c>
      <c r="F287" s="16">
        <v>2</v>
      </c>
      <c r="G287" s="16">
        <v>6</v>
      </c>
      <c r="H287" s="16">
        <v>6</v>
      </c>
      <c r="I287" s="17">
        <v>85</v>
      </c>
      <c r="J287" s="17">
        <v>91</v>
      </c>
      <c r="K287" s="17">
        <v>9</v>
      </c>
      <c r="L287" s="17">
        <v>9</v>
      </c>
      <c r="M287" s="17">
        <v>53</v>
      </c>
      <c r="N287" s="18">
        <f>SUM(punkty_rekrutacyjne__6[[#This Row],[GHP]:[GJP]])/10</f>
        <v>24.7</v>
      </c>
      <c r="O287" s="18">
        <f>IF(punkty_rekrutacyjne__6[[#This Row],[Zachowanie]]=6,2,0)</f>
        <v>0</v>
      </c>
      <c r="P287" s="18">
        <f>SUM(punkty_rekrutacyjne__6[[#This Row],[JP]:[Geog]])</f>
        <v>18</v>
      </c>
      <c r="Q287" s="19">
        <f>punkty_rekrutacyjne__6[[#This Row],[Osiagniecia]]+punkty_rekrutacyjne__6[[#This Row],[egzaminy]]+punkty_rekrutacyjne__6[[#This Row],[Kolumna2]]+punkty_rekrutacyjne__6[[#This Row],[Kolumna1]]</f>
        <v>45.7</v>
      </c>
    </row>
    <row r="288" spans="1:17" x14ac:dyDescent="0.25">
      <c r="A288" s="13" t="s">
        <v>413</v>
      </c>
      <c r="B288" s="13" t="s">
        <v>414</v>
      </c>
      <c r="C288" s="14">
        <v>3</v>
      </c>
      <c r="D288" s="15">
        <v>4</v>
      </c>
      <c r="E288" s="16">
        <v>4</v>
      </c>
      <c r="F288" s="16">
        <v>4</v>
      </c>
      <c r="G288" s="16">
        <v>3</v>
      </c>
      <c r="H288" s="16">
        <v>3</v>
      </c>
      <c r="I288" s="17">
        <v>93</v>
      </c>
      <c r="J288" s="17">
        <v>12</v>
      </c>
      <c r="K288" s="17">
        <v>63</v>
      </c>
      <c r="L288" s="17">
        <v>3</v>
      </c>
      <c r="M288" s="17">
        <v>60</v>
      </c>
      <c r="N288" s="18">
        <f>SUM(punkty_rekrutacyjne__6[[#This Row],[GHP]:[GJP]])/10</f>
        <v>23.1</v>
      </c>
      <c r="O288" s="18">
        <f>IF(punkty_rekrutacyjne__6[[#This Row],[Zachowanie]]=6,2,0)</f>
        <v>0</v>
      </c>
      <c r="P288" s="18">
        <f>SUM(punkty_rekrutacyjne__6[[#This Row],[JP]:[Geog]])</f>
        <v>14</v>
      </c>
      <c r="Q288" s="19">
        <f>punkty_rekrutacyjne__6[[#This Row],[Osiagniecia]]+punkty_rekrutacyjne__6[[#This Row],[egzaminy]]+punkty_rekrutacyjne__6[[#This Row],[Kolumna2]]+punkty_rekrutacyjne__6[[#This Row],[Kolumna1]]</f>
        <v>40.1</v>
      </c>
    </row>
    <row r="289" spans="1:17" x14ac:dyDescent="0.25">
      <c r="A289" s="13" t="s">
        <v>40</v>
      </c>
      <c r="B289" s="13" t="s">
        <v>43</v>
      </c>
      <c r="C289" s="14">
        <v>0</v>
      </c>
      <c r="D289" s="15">
        <v>6</v>
      </c>
      <c r="E289" s="16">
        <v>3</v>
      </c>
      <c r="F289" s="16">
        <v>5</v>
      </c>
      <c r="G289" s="16">
        <v>6</v>
      </c>
      <c r="H289" s="16">
        <v>3</v>
      </c>
      <c r="I289" s="17">
        <v>67</v>
      </c>
      <c r="J289" s="17">
        <v>66</v>
      </c>
      <c r="K289" s="17">
        <v>56</v>
      </c>
      <c r="L289" s="17">
        <v>41</v>
      </c>
      <c r="M289" s="17">
        <v>26</v>
      </c>
      <c r="N289" s="18">
        <f>SUM(punkty_rekrutacyjne__6[[#This Row],[GHP]:[GJP]])/10</f>
        <v>25.6</v>
      </c>
      <c r="O289" s="18">
        <f>IF(punkty_rekrutacyjne__6[[#This Row],[Zachowanie]]=6,2,0)</f>
        <v>2</v>
      </c>
      <c r="P289" s="18">
        <f>SUM(punkty_rekrutacyjne__6[[#This Row],[JP]:[Geog]])</f>
        <v>17</v>
      </c>
      <c r="Q289" s="19">
        <f>punkty_rekrutacyjne__6[[#This Row],[Osiagniecia]]+punkty_rekrutacyjne__6[[#This Row],[egzaminy]]+punkty_rekrutacyjne__6[[#This Row],[Kolumna2]]+punkty_rekrutacyjne__6[[#This Row],[Kolumna1]]</f>
        <v>44.6</v>
      </c>
    </row>
    <row r="290" spans="1:17" x14ac:dyDescent="0.25">
      <c r="A290" s="13" t="s">
        <v>415</v>
      </c>
      <c r="B290" s="13" t="s">
        <v>416</v>
      </c>
      <c r="C290" s="14">
        <v>4</v>
      </c>
      <c r="D290" s="15">
        <v>5</v>
      </c>
      <c r="E290" s="16">
        <v>6</v>
      </c>
      <c r="F290" s="16">
        <v>5</v>
      </c>
      <c r="G290" s="16">
        <v>2</v>
      </c>
      <c r="H290" s="16">
        <v>4</v>
      </c>
      <c r="I290" s="17">
        <v>65</v>
      </c>
      <c r="J290" s="17">
        <v>75</v>
      </c>
      <c r="K290" s="17">
        <v>95</v>
      </c>
      <c r="L290" s="17">
        <v>100</v>
      </c>
      <c r="M290" s="17">
        <v>89</v>
      </c>
      <c r="N290" s="18">
        <f>SUM(punkty_rekrutacyjne__6[[#This Row],[GHP]:[GJP]])/10</f>
        <v>42.4</v>
      </c>
      <c r="O290" s="18">
        <f>IF(punkty_rekrutacyjne__6[[#This Row],[Zachowanie]]=6,2,0)</f>
        <v>0</v>
      </c>
      <c r="P290" s="18">
        <f>SUM(punkty_rekrutacyjne__6[[#This Row],[JP]:[Geog]])</f>
        <v>17</v>
      </c>
      <c r="Q290" s="19">
        <f>punkty_rekrutacyjne__6[[#This Row],[Osiagniecia]]+punkty_rekrutacyjne__6[[#This Row],[egzaminy]]+punkty_rekrutacyjne__6[[#This Row],[Kolumna2]]+punkty_rekrutacyjne__6[[#This Row],[Kolumna1]]</f>
        <v>63.4</v>
      </c>
    </row>
    <row r="291" spans="1:17" x14ac:dyDescent="0.25">
      <c r="A291" s="13" t="s">
        <v>417</v>
      </c>
      <c r="B291" s="13" t="s">
        <v>110</v>
      </c>
      <c r="C291" s="14">
        <v>1</v>
      </c>
      <c r="D291" s="15">
        <v>3</v>
      </c>
      <c r="E291" s="16">
        <v>5</v>
      </c>
      <c r="F291" s="16">
        <v>2</v>
      </c>
      <c r="G291" s="16">
        <v>2</v>
      </c>
      <c r="H291" s="16">
        <v>5</v>
      </c>
      <c r="I291" s="17">
        <v>45</v>
      </c>
      <c r="J291" s="17">
        <v>30</v>
      </c>
      <c r="K291" s="17">
        <v>64</v>
      </c>
      <c r="L291" s="17">
        <v>95</v>
      </c>
      <c r="M291" s="17">
        <v>83</v>
      </c>
      <c r="N291" s="18">
        <f>SUM(punkty_rekrutacyjne__6[[#This Row],[GHP]:[GJP]])/10</f>
        <v>31.7</v>
      </c>
      <c r="O291" s="18">
        <f>IF(punkty_rekrutacyjne__6[[#This Row],[Zachowanie]]=6,2,0)</f>
        <v>0</v>
      </c>
      <c r="P291" s="18">
        <f>SUM(punkty_rekrutacyjne__6[[#This Row],[JP]:[Geog]])</f>
        <v>14</v>
      </c>
      <c r="Q291" s="19">
        <f>punkty_rekrutacyjne__6[[#This Row],[Osiagniecia]]+punkty_rekrutacyjne__6[[#This Row],[egzaminy]]+punkty_rekrutacyjne__6[[#This Row],[Kolumna2]]+punkty_rekrutacyjne__6[[#This Row],[Kolumna1]]</f>
        <v>46.7</v>
      </c>
    </row>
    <row r="292" spans="1:17" x14ac:dyDescent="0.25">
      <c r="A292" s="13" t="s">
        <v>418</v>
      </c>
      <c r="B292" s="13" t="s">
        <v>171</v>
      </c>
      <c r="C292" s="14">
        <v>4</v>
      </c>
      <c r="D292" s="15">
        <v>6</v>
      </c>
      <c r="E292" s="16">
        <v>4</v>
      </c>
      <c r="F292" s="16">
        <v>2</v>
      </c>
      <c r="G292" s="16">
        <v>3</v>
      </c>
      <c r="H292" s="16">
        <v>5</v>
      </c>
      <c r="I292" s="17">
        <v>40</v>
      </c>
      <c r="J292" s="17">
        <v>80</v>
      </c>
      <c r="K292" s="17">
        <v>8</v>
      </c>
      <c r="L292" s="17">
        <v>99</v>
      </c>
      <c r="M292" s="17">
        <v>20</v>
      </c>
      <c r="N292" s="18">
        <f>SUM(punkty_rekrutacyjne__6[[#This Row],[GHP]:[GJP]])/10</f>
        <v>24.7</v>
      </c>
      <c r="O292" s="18">
        <f>IF(punkty_rekrutacyjne__6[[#This Row],[Zachowanie]]=6,2,0)</f>
        <v>2</v>
      </c>
      <c r="P292" s="18">
        <f>SUM(punkty_rekrutacyjne__6[[#This Row],[JP]:[Geog]])</f>
        <v>14</v>
      </c>
      <c r="Q292" s="19">
        <f>punkty_rekrutacyjne__6[[#This Row],[Osiagniecia]]+punkty_rekrutacyjne__6[[#This Row],[egzaminy]]+punkty_rekrutacyjne__6[[#This Row],[Kolumna2]]+punkty_rekrutacyjne__6[[#This Row],[Kolumna1]]</f>
        <v>44.7</v>
      </c>
    </row>
    <row r="293" spans="1:17" x14ac:dyDescent="0.25">
      <c r="A293" s="13" t="s">
        <v>419</v>
      </c>
      <c r="B293" s="13" t="s">
        <v>260</v>
      </c>
      <c r="C293" s="14">
        <v>6</v>
      </c>
      <c r="D293" s="15">
        <v>3</v>
      </c>
      <c r="E293" s="16">
        <v>6</v>
      </c>
      <c r="F293" s="16">
        <v>2</v>
      </c>
      <c r="G293" s="16">
        <v>4</v>
      </c>
      <c r="H293" s="16">
        <v>6</v>
      </c>
      <c r="I293" s="17">
        <v>47</v>
      </c>
      <c r="J293" s="17">
        <v>54</v>
      </c>
      <c r="K293" s="17">
        <v>40</v>
      </c>
      <c r="L293" s="17">
        <v>83</v>
      </c>
      <c r="M293" s="17">
        <v>16</v>
      </c>
      <c r="N293" s="18">
        <f>SUM(punkty_rekrutacyjne__6[[#This Row],[GHP]:[GJP]])/10</f>
        <v>24</v>
      </c>
      <c r="O293" s="18">
        <f>IF(punkty_rekrutacyjne__6[[#This Row],[Zachowanie]]=6,2,0)</f>
        <v>0</v>
      </c>
      <c r="P293" s="18">
        <f>SUM(punkty_rekrutacyjne__6[[#This Row],[JP]:[Geog]])</f>
        <v>18</v>
      </c>
      <c r="Q293" s="19">
        <f>punkty_rekrutacyjne__6[[#This Row],[Osiagniecia]]+punkty_rekrutacyjne__6[[#This Row],[egzaminy]]+punkty_rekrutacyjne__6[[#This Row],[Kolumna2]]+punkty_rekrutacyjne__6[[#This Row],[Kolumna1]]</f>
        <v>48</v>
      </c>
    </row>
    <row r="294" spans="1:17" x14ac:dyDescent="0.25">
      <c r="A294" s="13" t="s">
        <v>420</v>
      </c>
      <c r="B294" s="13" t="s">
        <v>188</v>
      </c>
      <c r="C294" s="14">
        <v>3</v>
      </c>
      <c r="D294" s="15">
        <v>2</v>
      </c>
      <c r="E294" s="16">
        <v>4</v>
      </c>
      <c r="F294" s="16">
        <v>5</v>
      </c>
      <c r="G294" s="16">
        <v>4</v>
      </c>
      <c r="H294" s="16">
        <v>6</v>
      </c>
      <c r="I294" s="17">
        <v>99</v>
      </c>
      <c r="J294" s="17">
        <v>60</v>
      </c>
      <c r="K294" s="17">
        <v>96</v>
      </c>
      <c r="L294" s="17">
        <v>89</v>
      </c>
      <c r="M294" s="17">
        <v>29</v>
      </c>
      <c r="N294" s="18">
        <f>SUM(punkty_rekrutacyjne__6[[#This Row],[GHP]:[GJP]])/10</f>
        <v>37.299999999999997</v>
      </c>
      <c r="O294" s="18">
        <f>IF(punkty_rekrutacyjne__6[[#This Row],[Zachowanie]]=6,2,0)</f>
        <v>0</v>
      </c>
      <c r="P294" s="18">
        <f>SUM(punkty_rekrutacyjne__6[[#This Row],[JP]:[Geog]])</f>
        <v>19</v>
      </c>
      <c r="Q294" s="19">
        <f>punkty_rekrutacyjne__6[[#This Row],[Osiagniecia]]+punkty_rekrutacyjne__6[[#This Row],[egzaminy]]+punkty_rekrutacyjne__6[[#This Row],[Kolumna2]]+punkty_rekrutacyjne__6[[#This Row],[Kolumna1]]</f>
        <v>59.3</v>
      </c>
    </row>
    <row r="295" spans="1:17" x14ac:dyDescent="0.25">
      <c r="A295" s="13" t="s">
        <v>421</v>
      </c>
      <c r="B295" s="13" t="s">
        <v>249</v>
      </c>
      <c r="C295" s="14">
        <v>8</v>
      </c>
      <c r="D295" s="15">
        <v>2</v>
      </c>
      <c r="E295" s="16">
        <v>2</v>
      </c>
      <c r="F295" s="16">
        <v>4</v>
      </c>
      <c r="G295" s="16">
        <v>3</v>
      </c>
      <c r="H295" s="16">
        <v>5</v>
      </c>
      <c r="I295" s="17">
        <v>83</v>
      </c>
      <c r="J295" s="17">
        <v>29</v>
      </c>
      <c r="K295" s="17">
        <v>91</v>
      </c>
      <c r="L295" s="17">
        <v>26</v>
      </c>
      <c r="M295" s="17">
        <v>21</v>
      </c>
      <c r="N295" s="18">
        <f>SUM(punkty_rekrutacyjne__6[[#This Row],[GHP]:[GJP]])/10</f>
        <v>25</v>
      </c>
      <c r="O295" s="18">
        <f>IF(punkty_rekrutacyjne__6[[#This Row],[Zachowanie]]=6,2,0)</f>
        <v>0</v>
      </c>
      <c r="P295" s="18">
        <f>SUM(punkty_rekrutacyjne__6[[#This Row],[JP]:[Geog]])</f>
        <v>14</v>
      </c>
      <c r="Q295" s="19">
        <f>punkty_rekrutacyjne__6[[#This Row],[Osiagniecia]]+punkty_rekrutacyjne__6[[#This Row],[egzaminy]]+punkty_rekrutacyjne__6[[#This Row],[Kolumna2]]+punkty_rekrutacyjne__6[[#This Row],[Kolumna1]]</f>
        <v>47</v>
      </c>
    </row>
    <row r="296" spans="1:17" x14ac:dyDescent="0.25">
      <c r="A296" s="13" t="s">
        <v>422</v>
      </c>
      <c r="B296" s="13" t="s">
        <v>340</v>
      </c>
      <c r="C296" s="14">
        <v>0</v>
      </c>
      <c r="D296" s="15">
        <v>4</v>
      </c>
      <c r="E296" s="16">
        <v>3</v>
      </c>
      <c r="F296" s="16">
        <v>6</v>
      </c>
      <c r="G296" s="16">
        <v>5</v>
      </c>
      <c r="H296" s="16">
        <v>5</v>
      </c>
      <c r="I296" s="17">
        <v>5</v>
      </c>
      <c r="J296" s="17">
        <v>26</v>
      </c>
      <c r="K296" s="17">
        <v>6</v>
      </c>
      <c r="L296" s="17">
        <v>82</v>
      </c>
      <c r="M296" s="17">
        <v>94</v>
      </c>
      <c r="N296" s="18">
        <f>SUM(punkty_rekrutacyjne__6[[#This Row],[GHP]:[GJP]])/10</f>
        <v>21.3</v>
      </c>
      <c r="O296" s="18">
        <f>IF(punkty_rekrutacyjne__6[[#This Row],[Zachowanie]]=6,2,0)</f>
        <v>0</v>
      </c>
      <c r="P296" s="18">
        <f>SUM(punkty_rekrutacyjne__6[[#This Row],[JP]:[Geog]])</f>
        <v>19</v>
      </c>
      <c r="Q296" s="19">
        <f>punkty_rekrutacyjne__6[[#This Row],[Osiagniecia]]+punkty_rekrutacyjne__6[[#This Row],[egzaminy]]+punkty_rekrutacyjne__6[[#This Row],[Kolumna2]]+punkty_rekrutacyjne__6[[#This Row],[Kolumna1]]</f>
        <v>40.299999999999997</v>
      </c>
    </row>
    <row r="297" spans="1:17" x14ac:dyDescent="0.25">
      <c r="A297" s="13" t="s">
        <v>423</v>
      </c>
      <c r="B297" s="13" t="s">
        <v>76</v>
      </c>
      <c r="C297" s="14">
        <v>5</v>
      </c>
      <c r="D297" s="15">
        <v>3</v>
      </c>
      <c r="E297" s="16">
        <v>3</v>
      </c>
      <c r="F297" s="16">
        <v>3</v>
      </c>
      <c r="G297" s="16">
        <v>4</v>
      </c>
      <c r="H297" s="16">
        <v>3</v>
      </c>
      <c r="I297" s="17">
        <v>97</v>
      </c>
      <c r="J297" s="17">
        <v>83</v>
      </c>
      <c r="K297" s="17">
        <v>27</v>
      </c>
      <c r="L297" s="17">
        <v>61</v>
      </c>
      <c r="M297" s="17">
        <v>34</v>
      </c>
      <c r="N297" s="18">
        <f>SUM(punkty_rekrutacyjne__6[[#This Row],[GHP]:[GJP]])/10</f>
        <v>30.2</v>
      </c>
      <c r="O297" s="18">
        <f>IF(punkty_rekrutacyjne__6[[#This Row],[Zachowanie]]=6,2,0)</f>
        <v>0</v>
      </c>
      <c r="P297" s="18">
        <f>SUM(punkty_rekrutacyjne__6[[#This Row],[JP]:[Geog]])</f>
        <v>13</v>
      </c>
      <c r="Q297" s="19">
        <f>punkty_rekrutacyjne__6[[#This Row],[Osiagniecia]]+punkty_rekrutacyjne__6[[#This Row],[egzaminy]]+punkty_rekrutacyjne__6[[#This Row],[Kolumna2]]+punkty_rekrutacyjne__6[[#This Row],[Kolumna1]]</f>
        <v>48.2</v>
      </c>
    </row>
    <row r="298" spans="1:17" x14ac:dyDescent="0.25">
      <c r="A298" s="13" t="s">
        <v>424</v>
      </c>
      <c r="B298" s="13" t="s">
        <v>425</v>
      </c>
      <c r="C298" s="14">
        <v>8</v>
      </c>
      <c r="D298" s="15">
        <v>5</v>
      </c>
      <c r="E298" s="16">
        <v>4</v>
      </c>
      <c r="F298" s="16">
        <v>6</v>
      </c>
      <c r="G298" s="16">
        <v>6</v>
      </c>
      <c r="H298" s="16">
        <v>5</v>
      </c>
      <c r="I298" s="17">
        <v>37</v>
      </c>
      <c r="J298" s="17">
        <v>52</v>
      </c>
      <c r="K298" s="17">
        <v>6</v>
      </c>
      <c r="L298" s="17">
        <v>34</v>
      </c>
      <c r="M298" s="17">
        <v>84</v>
      </c>
      <c r="N298" s="18">
        <f>SUM(punkty_rekrutacyjne__6[[#This Row],[GHP]:[GJP]])/10</f>
        <v>21.3</v>
      </c>
      <c r="O298" s="18">
        <f>IF(punkty_rekrutacyjne__6[[#This Row],[Zachowanie]]=6,2,0)</f>
        <v>0</v>
      </c>
      <c r="P298" s="18">
        <f>SUM(punkty_rekrutacyjne__6[[#This Row],[JP]:[Geog]])</f>
        <v>21</v>
      </c>
      <c r="Q298" s="19">
        <f>punkty_rekrutacyjne__6[[#This Row],[Osiagniecia]]+punkty_rekrutacyjne__6[[#This Row],[egzaminy]]+punkty_rekrutacyjne__6[[#This Row],[Kolumna2]]+punkty_rekrutacyjne__6[[#This Row],[Kolumna1]]</f>
        <v>50.3</v>
      </c>
    </row>
    <row r="299" spans="1:17" x14ac:dyDescent="0.25">
      <c r="A299" s="13" t="s">
        <v>426</v>
      </c>
      <c r="B299" s="13" t="s">
        <v>427</v>
      </c>
      <c r="C299" s="14">
        <v>5</v>
      </c>
      <c r="D299" s="15">
        <v>2</v>
      </c>
      <c r="E299" s="16">
        <v>5</v>
      </c>
      <c r="F299" s="16">
        <v>3</v>
      </c>
      <c r="G299" s="16">
        <v>5</v>
      </c>
      <c r="H299" s="16">
        <v>5</v>
      </c>
      <c r="I299" s="17">
        <v>30</v>
      </c>
      <c r="J299" s="17">
        <v>42</v>
      </c>
      <c r="K299" s="17">
        <v>80</v>
      </c>
      <c r="L299" s="17">
        <v>74</v>
      </c>
      <c r="M299" s="17">
        <v>75</v>
      </c>
      <c r="N299" s="18">
        <f>SUM(punkty_rekrutacyjne__6[[#This Row],[GHP]:[GJP]])/10</f>
        <v>30.1</v>
      </c>
      <c r="O299" s="18">
        <f>IF(punkty_rekrutacyjne__6[[#This Row],[Zachowanie]]=6,2,0)</f>
        <v>0</v>
      </c>
      <c r="P299" s="18">
        <f>SUM(punkty_rekrutacyjne__6[[#This Row],[JP]:[Geog]])</f>
        <v>18</v>
      </c>
      <c r="Q299" s="19">
        <f>punkty_rekrutacyjne__6[[#This Row],[Osiagniecia]]+punkty_rekrutacyjne__6[[#This Row],[egzaminy]]+punkty_rekrutacyjne__6[[#This Row],[Kolumna2]]+punkty_rekrutacyjne__6[[#This Row],[Kolumna1]]</f>
        <v>53.1</v>
      </c>
    </row>
    <row r="300" spans="1:17" x14ac:dyDescent="0.25">
      <c r="A300" s="13" t="s">
        <v>428</v>
      </c>
      <c r="B300" s="13" t="s">
        <v>429</v>
      </c>
      <c r="C300" s="14">
        <v>3</v>
      </c>
      <c r="D300" s="15">
        <v>2</v>
      </c>
      <c r="E300" s="16">
        <v>5</v>
      </c>
      <c r="F300" s="16">
        <v>5</v>
      </c>
      <c r="G300" s="16">
        <v>2</v>
      </c>
      <c r="H300" s="16">
        <v>2</v>
      </c>
      <c r="I300" s="17">
        <v>81</v>
      </c>
      <c r="J300" s="17">
        <v>88</v>
      </c>
      <c r="K300" s="17">
        <v>99</v>
      </c>
      <c r="L300" s="17">
        <v>75</v>
      </c>
      <c r="M300" s="17">
        <v>60</v>
      </c>
      <c r="N300" s="18">
        <f>SUM(punkty_rekrutacyjne__6[[#This Row],[GHP]:[GJP]])/10</f>
        <v>40.299999999999997</v>
      </c>
      <c r="O300" s="18">
        <f>IF(punkty_rekrutacyjne__6[[#This Row],[Zachowanie]]=6,2,0)</f>
        <v>0</v>
      </c>
      <c r="P300" s="18">
        <f>SUM(punkty_rekrutacyjne__6[[#This Row],[JP]:[Geog]])</f>
        <v>14</v>
      </c>
      <c r="Q300" s="19">
        <f>punkty_rekrutacyjne__6[[#This Row],[Osiagniecia]]+punkty_rekrutacyjne__6[[#This Row],[egzaminy]]+punkty_rekrutacyjne__6[[#This Row],[Kolumna2]]+punkty_rekrutacyjne__6[[#This Row],[Kolumna1]]</f>
        <v>57.3</v>
      </c>
    </row>
    <row r="301" spans="1:17" x14ac:dyDescent="0.25">
      <c r="A301" s="13" t="s">
        <v>428</v>
      </c>
      <c r="B301" s="13" t="s">
        <v>430</v>
      </c>
      <c r="C301" s="14">
        <v>3</v>
      </c>
      <c r="D301" s="15">
        <v>6</v>
      </c>
      <c r="E301" s="16">
        <v>2</v>
      </c>
      <c r="F301" s="16">
        <v>5</v>
      </c>
      <c r="G301" s="16">
        <v>6</v>
      </c>
      <c r="H301" s="16">
        <v>4</v>
      </c>
      <c r="I301" s="17">
        <v>36</v>
      </c>
      <c r="J301" s="17">
        <v>63</v>
      </c>
      <c r="K301" s="17">
        <v>40</v>
      </c>
      <c r="L301" s="17">
        <v>82</v>
      </c>
      <c r="M301" s="17">
        <v>89</v>
      </c>
      <c r="N301" s="18">
        <f>SUM(punkty_rekrutacyjne__6[[#This Row],[GHP]:[GJP]])/10</f>
        <v>31</v>
      </c>
      <c r="O301" s="18">
        <f>IF(punkty_rekrutacyjne__6[[#This Row],[Zachowanie]]=6,2,0)</f>
        <v>2</v>
      </c>
      <c r="P301" s="18">
        <f>SUM(punkty_rekrutacyjne__6[[#This Row],[JP]:[Geog]])</f>
        <v>17</v>
      </c>
      <c r="Q301" s="19">
        <f>punkty_rekrutacyjne__6[[#This Row],[Osiagniecia]]+punkty_rekrutacyjne__6[[#This Row],[egzaminy]]+punkty_rekrutacyjne__6[[#This Row],[Kolumna2]]+punkty_rekrutacyjne__6[[#This Row],[Kolumna1]]</f>
        <v>53</v>
      </c>
    </row>
    <row r="302" spans="1:17" x14ac:dyDescent="0.25">
      <c r="A302" s="13" t="s">
        <v>431</v>
      </c>
      <c r="B302" s="13" t="s">
        <v>242</v>
      </c>
      <c r="C302" s="14">
        <v>0</v>
      </c>
      <c r="D302" s="15">
        <v>6</v>
      </c>
      <c r="E302" s="16">
        <v>3</v>
      </c>
      <c r="F302" s="16">
        <v>2</v>
      </c>
      <c r="G302" s="16">
        <v>3</v>
      </c>
      <c r="H302" s="16">
        <v>5</v>
      </c>
      <c r="I302" s="17">
        <v>27</v>
      </c>
      <c r="J302" s="17">
        <v>62</v>
      </c>
      <c r="K302" s="17">
        <v>56</v>
      </c>
      <c r="L302" s="17">
        <v>66</v>
      </c>
      <c r="M302" s="17">
        <v>92</v>
      </c>
      <c r="N302" s="18">
        <f>SUM(punkty_rekrutacyjne__6[[#This Row],[GHP]:[GJP]])/10</f>
        <v>30.3</v>
      </c>
      <c r="O302" s="18">
        <f>IF(punkty_rekrutacyjne__6[[#This Row],[Zachowanie]]=6,2,0)</f>
        <v>2</v>
      </c>
      <c r="P302" s="18">
        <f>SUM(punkty_rekrutacyjne__6[[#This Row],[JP]:[Geog]])</f>
        <v>13</v>
      </c>
      <c r="Q302" s="19">
        <f>punkty_rekrutacyjne__6[[#This Row],[Osiagniecia]]+punkty_rekrutacyjne__6[[#This Row],[egzaminy]]+punkty_rekrutacyjne__6[[#This Row],[Kolumna2]]+punkty_rekrutacyjne__6[[#This Row],[Kolumna1]]</f>
        <v>45.3</v>
      </c>
    </row>
    <row r="303" spans="1:17" x14ac:dyDescent="0.25">
      <c r="A303" s="13" t="s">
        <v>432</v>
      </c>
      <c r="B303" s="13" t="s">
        <v>429</v>
      </c>
      <c r="C303" s="14">
        <v>8</v>
      </c>
      <c r="D303" s="15">
        <v>5</v>
      </c>
      <c r="E303" s="16">
        <v>5</v>
      </c>
      <c r="F303" s="16">
        <v>5</v>
      </c>
      <c r="G303" s="16">
        <v>4</v>
      </c>
      <c r="H303" s="16">
        <v>6</v>
      </c>
      <c r="I303" s="17">
        <v>65</v>
      </c>
      <c r="J303" s="17">
        <v>57</v>
      </c>
      <c r="K303" s="17">
        <v>24</v>
      </c>
      <c r="L303" s="17">
        <v>97</v>
      </c>
      <c r="M303" s="17">
        <v>47</v>
      </c>
      <c r="N303" s="18">
        <f>SUM(punkty_rekrutacyjne__6[[#This Row],[GHP]:[GJP]])/10</f>
        <v>29</v>
      </c>
      <c r="O303" s="18">
        <f>IF(punkty_rekrutacyjne__6[[#This Row],[Zachowanie]]=6,2,0)</f>
        <v>0</v>
      </c>
      <c r="P303" s="18">
        <f>SUM(punkty_rekrutacyjne__6[[#This Row],[JP]:[Geog]])</f>
        <v>20</v>
      </c>
      <c r="Q303" s="19">
        <f>punkty_rekrutacyjne__6[[#This Row],[Osiagniecia]]+punkty_rekrutacyjne__6[[#This Row],[egzaminy]]+punkty_rekrutacyjne__6[[#This Row],[Kolumna2]]+punkty_rekrutacyjne__6[[#This Row],[Kolumna1]]</f>
        <v>57</v>
      </c>
    </row>
    <row r="304" spans="1:17" x14ac:dyDescent="0.25">
      <c r="A304" s="13" t="s">
        <v>433</v>
      </c>
      <c r="B304" s="13" t="s">
        <v>434</v>
      </c>
      <c r="C304" s="14">
        <v>5</v>
      </c>
      <c r="D304" s="15">
        <v>2</v>
      </c>
      <c r="E304" s="16">
        <v>6</v>
      </c>
      <c r="F304" s="16">
        <v>4</v>
      </c>
      <c r="G304" s="16">
        <v>5</v>
      </c>
      <c r="H304" s="16">
        <v>6</v>
      </c>
      <c r="I304" s="17">
        <v>35</v>
      </c>
      <c r="J304" s="17">
        <v>77</v>
      </c>
      <c r="K304" s="17">
        <v>82</v>
      </c>
      <c r="L304" s="17">
        <v>42</v>
      </c>
      <c r="M304" s="17">
        <v>17</v>
      </c>
      <c r="N304" s="18">
        <f>SUM(punkty_rekrutacyjne__6[[#This Row],[GHP]:[GJP]])/10</f>
        <v>25.3</v>
      </c>
      <c r="O304" s="18">
        <f>IF(punkty_rekrutacyjne__6[[#This Row],[Zachowanie]]=6,2,0)</f>
        <v>0</v>
      </c>
      <c r="P304" s="18">
        <f>SUM(punkty_rekrutacyjne__6[[#This Row],[JP]:[Geog]])</f>
        <v>21</v>
      </c>
      <c r="Q304" s="19">
        <f>punkty_rekrutacyjne__6[[#This Row],[Osiagniecia]]+punkty_rekrutacyjne__6[[#This Row],[egzaminy]]+punkty_rekrutacyjne__6[[#This Row],[Kolumna2]]+punkty_rekrutacyjne__6[[#This Row],[Kolumna1]]</f>
        <v>51.3</v>
      </c>
    </row>
    <row r="305" spans="1:17" x14ac:dyDescent="0.25">
      <c r="A305" s="13" t="s">
        <v>435</v>
      </c>
      <c r="B305" s="13" t="s">
        <v>436</v>
      </c>
      <c r="C305" s="14">
        <v>3</v>
      </c>
      <c r="D305" s="15">
        <v>5</v>
      </c>
      <c r="E305" s="16">
        <v>5</v>
      </c>
      <c r="F305" s="16">
        <v>2</v>
      </c>
      <c r="G305" s="16">
        <v>3</v>
      </c>
      <c r="H305" s="16">
        <v>6</v>
      </c>
      <c r="I305" s="17">
        <v>47</v>
      </c>
      <c r="J305" s="17">
        <v>52</v>
      </c>
      <c r="K305" s="17">
        <v>43</v>
      </c>
      <c r="L305" s="17">
        <v>47</v>
      </c>
      <c r="M305" s="17">
        <v>3</v>
      </c>
      <c r="N305" s="18">
        <f>SUM(punkty_rekrutacyjne__6[[#This Row],[GHP]:[GJP]])/10</f>
        <v>19.2</v>
      </c>
      <c r="O305" s="18">
        <f>IF(punkty_rekrutacyjne__6[[#This Row],[Zachowanie]]=6,2,0)</f>
        <v>0</v>
      </c>
      <c r="P305" s="18">
        <f>SUM(punkty_rekrutacyjne__6[[#This Row],[JP]:[Geog]])</f>
        <v>16</v>
      </c>
      <c r="Q305" s="19">
        <f>punkty_rekrutacyjne__6[[#This Row],[Osiagniecia]]+punkty_rekrutacyjne__6[[#This Row],[egzaminy]]+punkty_rekrutacyjne__6[[#This Row],[Kolumna2]]+punkty_rekrutacyjne__6[[#This Row],[Kolumna1]]</f>
        <v>38.200000000000003</v>
      </c>
    </row>
    <row r="306" spans="1:17" x14ac:dyDescent="0.25">
      <c r="A306" s="13" t="s">
        <v>437</v>
      </c>
      <c r="B306" s="13" t="s">
        <v>438</v>
      </c>
      <c r="C306" s="14">
        <v>5</v>
      </c>
      <c r="D306" s="15">
        <v>2</v>
      </c>
      <c r="E306" s="16">
        <v>6</v>
      </c>
      <c r="F306" s="16">
        <v>3</v>
      </c>
      <c r="G306" s="16">
        <v>3</v>
      </c>
      <c r="H306" s="16">
        <v>5</v>
      </c>
      <c r="I306" s="17">
        <v>69</v>
      </c>
      <c r="J306" s="17">
        <v>15</v>
      </c>
      <c r="K306" s="17">
        <v>39</v>
      </c>
      <c r="L306" s="17">
        <v>69</v>
      </c>
      <c r="M306" s="17">
        <v>39</v>
      </c>
      <c r="N306" s="18">
        <f>SUM(punkty_rekrutacyjne__6[[#This Row],[GHP]:[GJP]])/10</f>
        <v>23.1</v>
      </c>
      <c r="O306" s="18">
        <f>IF(punkty_rekrutacyjne__6[[#This Row],[Zachowanie]]=6,2,0)</f>
        <v>0</v>
      </c>
      <c r="P306" s="18">
        <f>SUM(punkty_rekrutacyjne__6[[#This Row],[JP]:[Geog]])</f>
        <v>17</v>
      </c>
      <c r="Q306" s="19">
        <f>punkty_rekrutacyjne__6[[#This Row],[Osiagniecia]]+punkty_rekrutacyjne__6[[#This Row],[egzaminy]]+punkty_rekrutacyjne__6[[#This Row],[Kolumna2]]+punkty_rekrutacyjne__6[[#This Row],[Kolumna1]]</f>
        <v>45.1</v>
      </c>
    </row>
    <row r="307" spans="1:17" x14ac:dyDescent="0.25">
      <c r="A307" s="13" t="s">
        <v>439</v>
      </c>
      <c r="B307" s="13" t="s">
        <v>395</v>
      </c>
      <c r="C307" s="14">
        <v>0</v>
      </c>
      <c r="D307" s="15">
        <v>3</v>
      </c>
      <c r="E307" s="16">
        <v>6</v>
      </c>
      <c r="F307" s="16">
        <v>4</v>
      </c>
      <c r="G307" s="16">
        <v>3</v>
      </c>
      <c r="H307" s="16">
        <v>6</v>
      </c>
      <c r="I307" s="17">
        <v>35</v>
      </c>
      <c r="J307" s="17">
        <v>41</v>
      </c>
      <c r="K307" s="17">
        <v>92</v>
      </c>
      <c r="L307" s="17">
        <v>96</v>
      </c>
      <c r="M307" s="17">
        <v>19</v>
      </c>
      <c r="N307" s="18">
        <f>SUM(punkty_rekrutacyjne__6[[#This Row],[GHP]:[GJP]])/10</f>
        <v>28.3</v>
      </c>
      <c r="O307" s="18">
        <f>IF(punkty_rekrutacyjne__6[[#This Row],[Zachowanie]]=6,2,0)</f>
        <v>0</v>
      </c>
      <c r="P307" s="18">
        <f>SUM(punkty_rekrutacyjne__6[[#This Row],[JP]:[Geog]])</f>
        <v>19</v>
      </c>
      <c r="Q307" s="19">
        <f>punkty_rekrutacyjne__6[[#This Row],[Osiagniecia]]+punkty_rekrutacyjne__6[[#This Row],[egzaminy]]+punkty_rekrutacyjne__6[[#This Row],[Kolumna2]]+punkty_rekrutacyjne__6[[#This Row],[Kolumna1]]</f>
        <v>47.3</v>
      </c>
    </row>
    <row r="308" spans="1:17" x14ac:dyDescent="0.25">
      <c r="A308" s="13" t="s">
        <v>440</v>
      </c>
      <c r="B308" s="13" t="s">
        <v>251</v>
      </c>
      <c r="C308" s="14">
        <v>1</v>
      </c>
      <c r="D308" s="15">
        <v>6</v>
      </c>
      <c r="E308" s="16">
        <v>6</v>
      </c>
      <c r="F308" s="16">
        <v>5</v>
      </c>
      <c r="G308" s="16">
        <v>3</v>
      </c>
      <c r="H308" s="16">
        <v>6</v>
      </c>
      <c r="I308" s="17">
        <v>8</v>
      </c>
      <c r="J308" s="17">
        <v>17</v>
      </c>
      <c r="K308" s="17">
        <v>37</v>
      </c>
      <c r="L308" s="17">
        <v>10</v>
      </c>
      <c r="M308" s="17">
        <v>56</v>
      </c>
      <c r="N308" s="18">
        <f>SUM(punkty_rekrutacyjne__6[[#This Row],[GHP]:[GJP]])/10</f>
        <v>12.8</v>
      </c>
      <c r="O308" s="18">
        <f>IF(punkty_rekrutacyjne__6[[#This Row],[Zachowanie]]=6,2,0)</f>
        <v>2</v>
      </c>
      <c r="P308" s="18">
        <f>SUM(punkty_rekrutacyjne__6[[#This Row],[JP]:[Geog]])</f>
        <v>20</v>
      </c>
      <c r="Q308" s="19">
        <f>punkty_rekrutacyjne__6[[#This Row],[Osiagniecia]]+punkty_rekrutacyjne__6[[#This Row],[egzaminy]]+punkty_rekrutacyjne__6[[#This Row],[Kolumna2]]+punkty_rekrutacyjne__6[[#This Row],[Kolumna1]]</f>
        <v>35.799999999999997</v>
      </c>
    </row>
    <row r="309" spans="1:17" x14ac:dyDescent="0.25">
      <c r="A309" s="13" t="s">
        <v>441</v>
      </c>
      <c r="B309" s="13" t="s">
        <v>177</v>
      </c>
      <c r="C309" s="14">
        <v>2</v>
      </c>
      <c r="D309" s="15">
        <v>5</v>
      </c>
      <c r="E309" s="16">
        <v>6</v>
      </c>
      <c r="F309" s="16">
        <v>2</v>
      </c>
      <c r="G309" s="16">
        <v>5</v>
      </c>
      <c r="H309" s="16">
        <v>3</v>
      </c>
      <c r="I309" s="17">
        <v>44</v>
      </c>
      <c r="J309" s="17">
        <v>32</v>
      </c>
      <c r="K309" s="17">
        <v>4</v>
      </c>
      <c r="L309" s="17">
        <v>95</v>
      </c>
      <c r="M309" s="17">
        <v>55</v>
      </c>
      <c r="N309" s="18">
        <f>SUM(punkty_rekrutacyjne__6[[#This Row],[GHP]:[GJP]])/10</f>
        <v>23</v>
      </c>
      <c r="O309" s="18">
        <f>IF(punkty_rekrutacyjne__6[[#This Row],[Zachowanie]]=6,2,0)</f>
        <v>0</v>
      </c>
      <c r="P309" s="18">
        <f>SUM(punkty_rekrutacyjne__6[[#This Row],[JP]:[Geog]])</f>
        <v>16</v>
      </c>
      <c r="Q309" s="19">
        <f>punkty_rekrutacyjne__6[[#This Row],[Osiagniecia]]+punkty_rekrutacyjne__6[[#This Row],[egzaminy]]+punkty_rekrutacyjne__6[[#This Row],[Kolumna2]]+punkty_rekrutacyjne__6[[#This Row],[Kolumna1]]</f>
        <v>41</v>
      </c>
    </row>
    <row r="310" spans="1:17" x14ac:dyDescent="0.25">
      <c r="A310" s="13" t="s">
        <v>442</v>
      </c>
      <c r="B310" s="13" t="s">
        <v>70</v>
      </c>
      <c r="C310" s="14">
        <v>0</v>
      </c>
      <c r="D310" s="15">
        <v>6</v>
      </c>
      <c r="E310" s="16">
        <v>4</v>
      </c>
      <c r="F310" s="16">
        <v>2</v>
      </c>
      <c r="G310" s="16">
        <v>4</v>
      </c>
      <c r="H310" s="16">
        <v>5</v>
      </c>
      <c r="I310" s="17">
        <v>72</v>
      </c>
      <c r="J310" s="17">
        <v>100</v>
      </c>
      <c r="K310" s="17">
        <v>96</v>
      </c>
      <c r="L310" s="17">
        <v>5</v>
      </c>
      <c r="M310" s="17">
        <v>41</v>
      </c>
      <c r="N310" s="18">
        <f>SUM(punkty_rekrutacyjne__6[[#This Row],[GHP]:[GJP]])/10</f>
        <v>31.4</v>
      </c>
      <c r="O310" s="18">
        <f>IF(punkty_rekrutacyjne__6[[#This Row],[Zachowanie]]=6,2,0)</f>
        <v>2</v>
      </c>
      <c r="P310" s="18">
        <f>SUM(punkty_rekrutacyjne__6[[#This Row],[JP]:[Geog]])</f>
        <v>15</v>
      </c>
      <c r="Q310" s="19">
        <f>punkty_rekrutacyjne__6[[#This Row],[Osiagniecia]]+punkty_rekrutacyjne__6[[#This Row],[egzaminy]]+punkty_rekrutacyjne__6[[#This Row],[Kolumna2]]+punkty_rekrutacyjne__6[[#This Row],[Kolumna1]]</f>
        <v>48.4</v>
      </c>
    </row>
    <row r="311" spans="1:17" x14ac:dyDescent="0.25">
      <c r="A311" s="13" t="s">
        <v>443</v>
      </c>
      <c r="B311" s="13" t="s">
        <v>357</v>
      </c>
      <c r="C311" s="14">
        <v>2</v>
      </c>
      <c r="D311" s="15">
        <v>6</v>
      </c>
      <c r="E311" s="16">
        <v>6</v>
      </c>
      <c r="F311" s="16">
        <v>4</v>
      </c>
      <c r="G311" s="16">
        <v>6</v>
      </c>
      <c r="H311" s="16">
        <v>2</v>
      </c>
      <c r="I311" s="17">
        <v>68</v>
      </c>
      <c r="J311" s="17">
        <v>15</v>
      </c>
      <c r="K311" s="17">
        <v>53</v>
      </c>
      <c r="L311" s="17">
        <v>47</v>
      </c>
      <c r="M311" s="17">
        <v>8</v>
      </c>
      <c r="N311" s="18">
        <f>SUM(punkty_rekrutacyjne__6[[#This Row],[GHP]:[GJP]])/10</f>
        <v>19.100000000000001</v>
      </c>
      <c r="O311" s="18">
        <f>IF(punkty_rekrutacyjne__6[[#This Row],[Zachowanie]]=6,2,0)</f>
        <v>2</v>
      </c>
      <c r="P311" s="18">
        <f>SUM(punkty_rekrutacyjne__6[[#This Row],[JP]:[Geog]])</f>
        <v>18</v>
      </c>
      <c r="Q311" s="19">
        <f>punkty_rekrutacyjne__6[[#This Row],[Osiagniecia]]+punkty_rekrutacyjne__6[[#This Row],[egzaminy]]+punkty_rekrutacyjne__6[[#This Row],[Kolumna2]]+punkty_rekrutacyjne__6[[#This Row],[Kolumna1]]</f>
        <v>41.1</v>
      </c>
    </row>
    <row r="312" spans="1:17" x14ac:dyDescent="0.25">
      <c r="A312" s="13" t="s">
        <v>444</v>
      </c>
      <c r="B312" s="13" t="s">
        <v>445</v>
      </c>
      <c r="C312" s="14">
        <v>0</v>
      </c>
      <c r="D312" s="15">
        <v>3</v>
      </c>
      <c r="E312" s="16">
        <v>5</v>
      </c>
      <c r="F312" s="16">
        <v>2</v>
      </c>
      <c r="G312" s="16">
        <v>3</v>
      </c>
      <c r="H312" s="16">
        <v>6</v>
      </c>
      <c r="I312" s="17">
        <v>33</v>
      </c>
      <c r="J312" s="17">
        <v>86</v>
      </c>
      <c r="K312" s="17">
        <v>90</v>
      </c>
      <c r="L312" s="17">
        <v>78</v>
      </c>
      <c r="M312" s="17">
        <v>15</v>
      </c>
      <c r="N312" s="18">
        <f>SUM(punkty_rekrutacyjne__6[[#This Row],[GHP]:[GJP]])/10</f>
        <v>30.2</v>
      </c>
      <c r="O312" s="18">
        <f>IF(punkty_rekrutacyjne__6[[#This Row],[Zachowanie]]=6,2,0)</f>
        <v>0</v>
      </c>
      <c r="P312" s="18">
        <f>SUM(punkty_rekrutacyjne__6[[#This Row],[JP]:[Geog]])</f>
        <v>16</v>
      </c>
      <c r="Q312" s="19">
        <f>punkty_rekrutacyjne__6[[#This Row],[Osiagniecia]]+punkty_rekrutacyjne__6[[#This Row],[egzaminy]]+punkty_rekrutacyjne__6[[#This Row],[Kolumna2]]+punkty_rekrutacyjne__6[[#This Row],[Kolumna1]]</f>
        <v>46.2</v>
      </c>
    </row>
    <row r="313" spans="1:17" x14ac:dyDescent="0.25">
      <c r="A313" s="13" t="s">
        <v>446</v>
      </c>
      <c r="B313" s="13" t="s">
        <v>30</v>
      </c>
      <c r="C313" s="14">
        <v>3</v>
      </c>
      <c r="D313" s="15">
        <v>2</v>
      </c>
      <c r="E313" s="16">
        <v>5</v>
      </c>
      <c r="F313" s="16">
        <v>3</v>
      </c>
      <c r="G313" s="16">
        <v>3</v>
      </c>
      <c r="H313" s="16">
        <v>4</v>
      </c>
      <c r="I313" s="17">
        <v>95</v>
      </c>
      <c r="J313" s="17">
        <v>25</v>
      </c>
      <c r="K313" s="17">
        <v>48</v>
      </c>
      <c r="L313" s="17">
        <v>27</v>
      </c>
      <c r="M313" s="17">
        <v>23</v>
      </c>
      <c r="N313" s="18">
        <f>SUM(punkty_rekrutacyjne__6[[#This Row],[GHP]:[GJP]])/10</f>
        <v>21.8</v>
      </c>
      <c r="O313" s="18">
        <f>IF(punkty_rekrutacyjne__6[[#This Row],[Zachowanie]]=6,2,0)</f>
        <v>0</v>
      </c>
      <c r="P313" s="18">
        <f>SUM(punkty_rekrutacyjne__6[[#This Row],[JP]:[Geog]])</f>
        <v>15</v>
      </c>
      <c r="Q313" s="19">
        <f>punkty_rekrutacyjne__6[[#This Row],[Osiagniecia]]+punkty_rekrutacyjne__6[[#This Row],[egzaminy]]+punkty_rekrutacyjne__6[[#This Row],[Kolumna2]]+punkty_rekrutacyjne__6[[#This Row],[Kolumna1]]</f>
        <v>39.799999999999997</v>
      </c>
    </row>
    <row r="314" spans="1:17" x14ac:dyDescent="0.25">
      <c r="A314" s="13" t="s">
        <v>400</v>
      </c>
      <c r="B314" s="13" t="s">
        <v>409</v>
      </c>
      <c r="C314" s="14">
        <v>0</v>
      </c>
      <c r="D314" s="15">
        <v>4</v>
      </c>
      <c r="E314" s="16">
        <v>5</v>
      </c>
      <c r="F314" s="16">
        <v>6</v>
      </c>
      <c r="G314" s="16">
        <v>3</v>
      </c>
      <c r="H314" s="16">
        <v>5</v>
      </c>
      <c r="I314" s="17">
        <v>66</v>
      </c>
      <c r="J314" s="17">
        <v>31</v>
      </c>
      <c r="K314" s="17">
        <v>5</v>
      </c>
      <c r="L314" s="17">
        <v>9</v>
      </c>
      <c r="M314" s="17">
        <v>38</v>
      </c>
      <c r="N314" s="18">
        <f>SUM(punkty_rekrutacyjne__6[[#This Row],[GHP]:[GJP]])/10</f>
        <v>14.9</v>
      </c>
      <c r="O314" s="18">
        <f>IF(punkty_rekrutacyjne__6[[#This Row],[Zachowanie]]=6,2,0)</f>
        <v>0</v>
      </c>
      <c r="P314" s="18">
        <f>SUM(punkty_rekrutacyjne__6[[#This Row],[JP]:[Geog]])</f>
        <v>19</v>
      </c>
      <c r="Q314" s="19">
        <f>punkty_rekrutacyjne__6[[#This Row],[Osiagniecia]]+punkty_rekrutacyjne__6[[#This Row],[egzaminy]]+punkty_rekrutacyjne__6[[#This Row],[Kolumna2]]+punkty_rekrutacyjne__6[[#This Row],[Kolumna1]]</f>
        <v>33.9</v>
      </c>
    </row>
    <row r="315" spans="1:17" x14ac:dyDescent="0.25">
      <c r="A315" s="13" t="s">
        <v>447</v>
      </c>
      <c r="B315" s="13" t="s">
        <v>448</v>
      </c>
      <c r="C315" s="14">
        <v>0</v>
      </c>
      <c r="D315" s="15">
        <v>4</v>
      </c>
      <c r="E315" s="16">
        <v>4</v>
      </c>
      <c r="F315" s="16">
        <v>5</v>
      </c>
      <c r="G315" s="16">
        <v>4</v>
      </c>
      <c r="H315" s="16">
        <v>3</v>
      </c>
      <c r="I315" s="17">
        <v>82</v>
      </c>
      <c r="J315" s="17">
        <v>31</v>
      </c>
      <c r="K315" s="17">
        <v>77</v>
      </c>
      <c r="L315" s="17">
        <v>49</v>
      </c>
      <c r="M315" s="17">
        <v>81</v>
      </c>
      <c r="N315" s="18">
        <f>SUM(punkty_rekrutacyjne__6[[#This Row],[GHP]:[GJP]])/10</f>
        <v>32</v>
      </c>
      <c r="O315" s="18">
        <f>IF(punkty_rekrutacyjne__6[[#This Row],[Zachowanie]]=6,2,0)</f>
        <v>0</v>
      </c>
      <c r="P315" s="18">
        <f>SUM(punkty_rekrutacyjne__6[[#This Row],[JP]:[Geog]])</f>
        <v>16</v>
      </c>
      <c r="Q315" s="19">
        <f>punkty_rekrutacyjne__6[[#This Row],[Osiagniecia]]+punkty_rekrutacyjne__6[[#This Row],[egzaminy]]+punkty_rekrutacyjne__6[[#This Row],[Kolumna2]]+punkty_rekrutacyjne__6[[#This Row],[Kolumna1]]</f>
        <v>48</v>
      </c>
    </row>
    <row r="316" spans="1:17" x14ac:dyDescent="0.25">
      <c r="A316" s="13" t="s">
        <v>449</v>
      </c>
      <c r="B316" s="13" t="s">
        <v>34</v>
      </c>
      <c r="C316" s="14">
        <v>5</v>
      </c>
      <c r="D316" s="15">
        <v>2</v>
      </c>
      <c r="E316" s="16">
        <v>3</v>
      </c>
      <c r="F316" s="16">
        <v>2</v>
      </c>
      <c r="G316" s="16">
        <v>4</v>
      </c>
      <c r="H316" s="16">
        <v>3</v>
      </c>
      <c r="I316" s="17">
        <v>53</v>
      </c>
      <c r="J316" s="17">
        <v>95</v>
      </c>
      <c r="K316" s="17">
        <v>23</v>
      </c>
      <c r="L316" s="17">
        <v>16</v>
      </c>
      <c r="M316" s="17">
        <v>90</v>
      </c>
      <c r="N316" s="18">
        <f>SUM(punkty_rekrutacyjne__6[[#This Row],[GHP]:[GJP]])/10</f>
        <v>27.7</v>
      </c>
      <c r="O316" s="18">
        <f>IF(punkty_rekrutacyjne__6[[#This Row],[Zachowanie]]=6,2,0)</f>
        <v>0</v>
      </c>
      <c r="P316" s="18">
        <f>SUM(punkty_rekrutacyjne__6[[#This Row],[JP]:[Geog]])</f>
        <v>12</v>
      </c>
      <c r="Q316" s="19">
        <f>punkty_rekrutacyjne__6[[#This Row],[Osiagniecia]]+punkty_rekrutacyjne__6[[#This Row],[egzaminy]]+punkty_rekrutacyjne__6[[#This Row],[Kolumna2]]+punkty_rekrutacyjne__6[[#This Row],[Kolumna1]]</f>
        <v>44.7</v>
      </c>
    </row>
    <row r="317" spans="1:17" x14ac:dyDescent="0.25">
      <c r="A317" s="13" t="s">
        <v>450</v>
      </c>
      <c r="B317" s="13" t="s">
        <v>395</v>
      </c>
      <c r="C317" s="14">
        <v>7</v>
      </c>
      <c r="D317" s="15">
        <v>2</v>
      </c>
      <c r="E317" s="16">
        <v>4</v>
      </c>
      <c r="F317" s="16">
        <v>3</v>
      </c>
      <c r="G317" s="16">
        <v>4</v>
      </c>
      <c r="H317" s="16">
        <v>2</v>
      </c>
      <c r="I317" s="17">
        <v>58</v>
      </c>
      <c r="J317" s="17">
        <v>56</v>
      </c>
      <c r="K317" s="17">
        <v>47</v>
      </c>
      <c r="L317" s="17">
        <v>61</v>
      </c>
      <c r="M317" s="17">
        <v>69</v>
      </c>
      <c r="N317" s="18">
        <f>SUM(punkty_rekrutacyjne__6[[#This Row],[GHP]:[GJP]])/10</f>
        <v>29.1</v>
      </c>
      <c r="O317" s="18">
        <f>IF(punkty_rekrutacyjne__6[[#This Row],[Zachowanie]]=6,2,0)</f>
        <v>0</v>
      </c>
      <c r="P317" s="18">
        <f>SUM(punkty_rekrutacyjne__6[[#This Row],[JP]:[Geog]])</f>
        <v>13</v>
      </c>
      <c r="Q317" s="19">
        <f>punkty_rekrutacyjne__6[[#This Row],[Osiagniecia]]+punkty_rekrutacyjne__6[[#This Row],[egzaminy]]+punkty_rekrutacyjne__6[[#This Row],[Kolumna2]]+punkty_rekrutacyjne__6[[#This Row],[Kolumna1]]</f>
        <v>49.1</v>
      </c>
    </row>
    <row r="318" spans="1:17" x14ac:dyDescent="0.25">
      <c r="A318" s="13" t="s">
        <v>163</v>
      </c>
      <c r="B318" s="13" t="s">
        <v>164</v>
      </c>
      <c r="C318" s="14">
        <v>6</v>
      </c>
      <c r="D318" s="15">
        <v>6</v>
      </c>
      <c r="E318" s="16">
        <v>4</v>
      </c>
      <c r="F318" s="16">
        <v>3</v>
      </c>
      <c r="G318" s="16">
        <v>2</v>
      </c>
      <c r="H318" s="16">
        <v>3</v>
      </c>
      <c r="I318" s="17">
        <v>88</v>
      </c>
      <c r="J318" s="17">
        <v>10</v>
      </c>
      <c r="K318" s="17">
        <v>92</v>
      </c>
      <c r="L318" s="17">
        <v>82</v>
      </c>
      <c r="M318" s="17">
        <v>2</v>
      </c>
      <c r="N318" s="18">
        <f>SUM(punkty_rekrutacyjne__6[[#This Row],[GHP]:[GJP]])/10</f>
        <v>27.4</v>
      </c>
      <c r="O318" s="18">
        <f>IF(punkty_rekrutacyjne__6[[#This Row],[Zachowanie]]=6,2,0)</f>
        <v>2</v>
      </c>
      <c r="P318" s="18">
        <f>SUM(punkty_rekrutacyjne__6[[#This Row],[JP]:[Geog]])</f>
        <v>12</v>
      </c>
      <c r="Q318" s="19">
        <f>punkty_rekrutacyjne__6[[#This Row],[Osiagniecia]]+punkty_rekrutacyjne__6[[#This Row],[egzaminy]]+punkty_rekrutacyjne__6[[#This Row],[Kolumna2]]+punkty_rekrutacyjne__6[[#This Row],[Kolumna1]]</f>
        <v>47.4</v>
      </c>
    </row>
    <row r="319" spans="1:17" x14ac:dyDescent="0.25">
      <c r="A319" s="13" t="s">
        <v>451</v>
      </c>
      <c r="B319" s="13" t="s">
        <v>23</v>
      </c>
      <c r="C319" s="14">
        <v>6</v>
      </c>
      <c r="D319" s="15">
        <v>4</v>
      </c>
      <c r="E319" s="16">
        <v>2</v>
      </c>
      <c r="F319" s="16">
        <v>3</v>
      </c>
      <c r="G319" s="16">
        <v>5</v>
      </c>
      <c r="H319" s="16">
        <v>4</v>
      </c>
      <c r="I319" s="17">
        <v>50</v>
      </c>
      <c r="J319" s="17">
        <v>3</v>
      </c>
      <c r="K319" s="17">
        <v>27</v>
      </c>
      <c r="L319" s="17">
        <v>70</v>
      </c>
      <c r="M319" s="17">
        <v>25</v>
      </c>
      <c r="N319" s="18">
        <f>SUM(punkty_rekrutacyjne__6[[#This Row],[GHP]:[GJP]])/10</f>
        <v>17.5</v>
      </c>
      <c r="O319" s="18">
        <f>IF(punkty_rekrutacyjne__6[[#This Row],[Zachowanie]]=6,2,0)</f>
        <v>0</v>
      </c>
      <c r="P319" s="18">
        <f>SUM(punkty_rekrutacyjne__6[[#This Row],[JP]:[Geog]])</f>
        <v>14</v>
      </c>
      <c r="Q319" s="19">
        <f>punkty_rekrutacyjne__6[[#This Row],[Osiagniecia]]+punkty_rekrutacyjne__6[[#This Row],[egzaminy]]+punkty_rekrutacyjne__6[[#This Row],[Kolumna2]]+punkty_rekrutacyjne__6[[#This Row],[Kolumna1]]</f>
        <v>37.5</v>
      </c>
    </row>
    <row r="320" spans="1:17" x14ac:dyDescent="0.25">
      <c r="A320" s="13" t="s">
        <v>283</v>
      </c>
      <c r="B320" s="13" t="s">
        <v>452</v>
      </c>
      <c r="C320" s="14">
        <v>8</v>
      </c>
      <c r="D320" s="15">
        <v>2</v>
      </c>
      <c r="E320" s="16">
        <v>5</v>
      </c>
      <c r="F320" s="16">
        <v>3</v>
      </c>
      <c r="G320" s="16">
        <v>2</v>
      </c>
      <c r="H320" s="16">
        <v>3</v>
      </c>
      <c r="I320" s="17">
        <v>93</v>
      </c>
      <c r="J320" s="17">
        <v>98</v>
      </c>
      <c r="K320" s="17">
        <v>43</v>
      </c>
      <c r="L320" s="17">
        <v>97</v>
      </c>
      <c r="M320" s="17">
        <v>90</v>
      </c>
      <c r="N320" s="18">
        <f>SUM(punkty_rekrutacyjne__6[[#This Row],[GHP]:[GJP]])/10</f>
        <v>42.1</v>
      </c>
      <c r="O320" s="18">
        <f>IF(punkty_rekrutacyjne__6[[#This Row],[Zachowanie]]=6,2,0)</f>
        <v>0</v>
      </c>
      <c r="P320" s="18">
        <f>SUM(punkty_rekrutacyjne__6[[#This Row],[JP]:[Geog]])</f>
        <v>13</v>
      </c>
      <c r="Q320" s="19">
        <f>punkty_rekrutacyjne__6[[#This Row],[Osiagniecia]]+punkty_rekrutacyjne__6[[#This Row],[egzaminy]]+punkty_rekrutacyjne__6[[#This Row],[Kolumna2]]+punkty_rekrutacyjne__6[[#This Row],[Kolumna1]]</f>
        <v>63.1</v>
      </c>
    </row>
    <row r="321" spans="1:17" x14ac:dyDescent="0.25">
      <c r="A321" s="13" t="s">
        <v>453</v>
      </c>
      <c r="B321" s="13" t="s">
        <v>130</v>
      </c>
      <c r="C321" s="14">
        <v>6</v>
      </c>
      <c r="D321" s="15">
        <v>4</v>
      </c>
      <c r="E321" s="16">
        <v>4</v>
      </c>
      <c r="F321" s="16">
        <v>5</v>
      </c>
      <c r="G321" s="16">
        <v>2</v>
      </c>
      <c r="H321" s="16">
        <v>4</v>
      </c>
      <c r="I321" s="17">
        <v>41</v>
      </c>
      <c r="J321" s="17">
        <v>62</v>
      </c>
      <c r="K321" s="17">
        <v>60</v>
      </c>
      <c r="L321" s="17">
        <v>18</v>
      </c>
      <c r="M321" s="17">
        <v>83</v>
      </c>
      <c r="N321" s="18">
        <f>SUM(punkty_rekrutacyjne__6[[#This Row],[GHP]:[GJP]])/10</f>
        <v>26.4</v>
      </c>
      <c r="O321" s="18">
        <f>IF(punkty_rekrutacyjne__6[[#This Row],[Zachowanie]]=6,2,0)</f>
        <v>0</v>
      </c>
      <c r="P321" s="18">
        <f>SUM(punkty_rekrutacyjne__6[[#This Row],[JP]:[Geog]])</f>
        <v>15</v>
      </c>
      <c r="Q321" s="19">
        <f>punkty_rekrutacyjne__6[[#This Row],[Osiagniecia]]+punkty_rekrutacyjne__6[[#This Row],[egzaminy]]+punkty_rekrutacyjne__6[[#This Row],[Kolumna2]]+punkty_rekrutacyjne__6[[#This Row],[Kolumna1]]</f>
        <v>47.4</v>
      </c>
    </row>
    <row r="322" spans="1:17" x14ac:dyDescent="0.25">
      <c r="A322" s="13" t="s">
        <v>454</v>
      </c>
      <c r="B322" s="13" t="s">
        <v>369</v>
      </c>
      <c r="C322" s="14">
        <v>3</v>
      </c>
      <c r="D322" s="15">
        <v>2</v>
      </c>
      <c r="E322" s="16">
        <v>3</v>
      </c>
      <c r="F322" s="16">
        <v>4</v>
      </c>
      <c r="G322" s="16">
        <v>2</v>
      </c>
      <c r="H322" s="16">
        <v>4</v>
      </c>
      <c r="I322" s="17">
        <v>90</v>
      </c>
      <c r="J322" s="17">
        <v>26</v>
      </c>
      <c r="K322" s="17">
        <v>50</v>
      </c>
      <c r="L322" s="17">
        <v>74</v>
      </c>
      <c r="M322" s="17">
        <v>53</v>
      </c>
      <c r="N322" s="18">
        <f>SUM(punkty_rekrutacyjne__6[[#This Row],[GHP]:[GJP]])/10</f>
        <v>29.3</v>
      </c>
      <c r="O322" s="18">
        <f>IF(punkty_rekrutacyjne__6[[#This Row],[Zachowanie]]=6,2,0)</f>
        <v>0</v>
      </c>
      <c r="P322" s="18">
        <f>SUM(punkty_rekrutacyjne__6[[#This Row],[JP]:[Geog]])</f>
        <v>13</v>
      </c>
      <c r="Q322" s="19">
        <f>punkty_rekrutacyjne__6[[#This Row],[Osiagniecia]]+punkty_rekrutacyjne__6[[#This Row],[egzaminy]]+punkty_rekrutacyjne__6[[#This Row],[Kolumna2]]+punkty_rekrutacyjne__6[[#This Row],[Kolumna1]]</f>
        <v>45.3</v>
      </c>
    </row>
    <row r="323" spans="1:17" x14ac:dyDescent="0.25">
      <c r="A323" s="13" t="s">
        <v>455</v>
      </c>
      <c r="B323" s="13" t="s">
        <v>369</v>
      </c>
      <c r="C323" s="14">
        <v>4</v>
      </c>
      <c r="D323" s="15">
        <v>4</v>
      </c>
      <c r="E323" s="16">
        <v>3</v>
      </c>
      <c r="F323" s="16">
        <v>2</v>
      </c>
      <c r="G323" s="16">
        <v>3</v>
      </c>
      <c r="H323" s="16">
        <v>2</v>
      </c>
      <c r="I323" s="17">
        <v>31</v>
      </c>
      <c r="J323" s="17">
        <v>59</v>
      </c>
      <c r="K323" s="17">
        <v>7</v>
      </c>
      <c r="L323" s="17">
        <v>38</v>
      </c>
      <c r="M323" s="17">
        <v>24</v>
      </c>
      <c r="N323" s="18">
        <f>SUM(punkty_rekrutacyjne__6[[#This Row],[GHP]:[GJP]])/10</f>
        <v>15.9</v>
      </c>
      <c r="O323" s="18">
        <f>IF(punkty_rekrutacyjne__6[[#This Row],[Zachowanie]]=6,2,0)</f>
        <v>0</v>
      </c>
      <c r="P323" s="18">
        <f>SUM(punkty_rekrutacyjne__6[[#This Row],[JP]:[Geog]])</f>
        <v>10</v>
      </c>
      <c r="Q323" s="19">
        <f>punkty_rekrutacyjne__6[[#This Row],[Osiagniecia]]+punkty_rekrutacyjne__6[[#This Row],[egzaminy]]+punkty_rekrutacyjne__6[[#This Row],[Kolumna2]]+punkty_rekrutacyjne__6[[#This Row],[Kolumna1]]</f>
        <v>29.9</v>
      </c>
    </row>
    <row r="324" spans="1:17" x14ac:dyDescent="0.25">
      <c r="A324" s="13" t="s">
        <v>456</v>
      </c>
      <c r="B324" s="13" t="s">
        <v>159</v>
      </c>
      <c r="C324" s="14">
        <v>6</v>
      </c>
      <c r="D324" s="15">
        <v>6</v>
      </c>
      <c r="E324" s="16">
        <v>6</v>
      </c>
      <c r="F324" s="16">
        <v>2</v>
      </c>
      <c r="G324" s="16">
        <v>3</v>
      </c>
      <c r="H324" s="16">
        <v>2</v>
      </c>
      <c r="I324" s="17">
        <v>56</v>
      </c>
      <c r="J324" s="17">
        <v>34</v>
      </c>
      <c r="K324" s="17">
        <v>52</v>
      </c>
      <c r="L324" s="17">
        <v>30</v>
      </c>
      <c r="M324" s="17">
        <v>94</v>
      </c>
      <c r="N324" s="18">
        <f>SUM(punkty_rekrutacyjne__6[[#This Row],[GHP]:[GJP]])/10</f>
        <v>26.6</v>
      </c>
      <c r="O324" s="18">
        <f>IF(punkty_rekrutacyjne__6[[#This Row],[Zachowanie]]=6,2,0)</f>
        <v>2</v>
      </c>
      <c r="P324" s="18">
        <f>SUM(punkty_rekrutacyjne__6[[#This Row],[JP]:[Geog]])</f>
        <v>13</v>
      </c>
      <c r="Q324" s="19">
        <f>punkty_rekrutacyjne__6[[#This Row],[Osiagniecia]]+punkty_rekrutacyjne__6[[#This Row],[egzaminy]]+punkty_rekrutacyjne__6[[#This Row],[Kolumna2]]+punkty_rekrutacyjne__6[[#This Row],[Kolumna1]]</f>
        <v>47.6</v>
      </c>
    </row>
    <row r="325" spans="1:17" x14ac:dyDescent="0.25">
      <c r="A325" s="13" t="s">
        <v>457</v>
      </c>
      <c r="B325" s="13" t="s">
        <v>409</v>
      </c>
      <c r="C325" s="14">
        <v>0</v>
      </c>
      <c r="D325" s="15">
        <v>3</v>
      </c>
      <c r="E325" s="16">
        <v>6</v>
      </c>
      <c r="F325" s="16">
        <v>4</v>
      </c>
      <c r="G325" s="16">
        <v>6</v>
      </c>
      <c r="H325" s="16">
        <v>3</v>
      </c>
      <c r="I325" s="17">
        <v>13</v>
      </c>
      <c r="J325" s="17">
        <v>42</v>
      </c>
      <c r="K325" s="17">
        <v>23</v>
      </c>
      <c r="L325" s="17">
        <v>14</v>
      </c>
      <c r="M325" s="17">
        <v>73</v>
      </c>
      <c r="N325" s="18">
        <f>SUM(punkty_rekrutacyjne__6[[#This Row],[GHP]:[GJP]])/10</f>
        <v>16.5</v>
      </c>
      <c r="O325" s="18">
        <f>IF(punkty_rekrutacyjne__6[[#This Row],[Zachowanie]]=6,2,0)</f>
        <v>0</v>
      </c>
      <c r="P325" s="18">
        <f>SUM(punkty_rekrutacyjne__6[[#This Row],[JP]:[Geog]])</f>
        <v>19</v>
      </c>
      <c r="Q325" s="19">
        <f>punkty_rekrutacyjne__6[[#This Row],[Osiagniecia]]+punkty_rekrutacyjne__6[[#This Row],[egzaminy]]+punkty_rekrutacyjne__6[[#This Row],[Kolumna2]]+punkty_rekrutacyjne__6[[#This Row],[Kolumna1]]</f>
        <v>35.5</v>
      </c>
    </row>
    <row r="326" spans="1:17" x14ac:dyDescent="0.25">
      <c r="A326" s="13" t="s">
        <v>458</v>
      </c>
      <c r="B326" s="13" t="s">
        <v>74</v>
      </c>
      <c r="C326" s="14">
        <v>2</v>
      </c>
      <c r="D326" s="15">
        <v>3</v>
      </c>
      <c r="E326" s="16">
        <v>6</v>
      </c>
      <c r="F326" s="16">
        <v>6</v>
      </c>
      <c r="G326" s="16">
        <v>4</v>
      </c>
      <c r="H326" s="16">
        <v>4</v>
      </c>
      <c r="I326" s="17">
        <v>61</v>
      </c>
      <c r="J326" s="17">
        <v>3</v>
      </c>
      <c r="K326" s="17">
        <v>88</v>
      </c>
      <c r="L326" s="17">
        <v>72</v>
      </c>
      <c r="M326" s="17">
        <v>84</v>
      </c>
      <c r="N326" s="18">
        <f>SUM(punkty_rekrutacyjne__6[[#This Row],[GHP]:[GJP]])/10</f>
        <v>30.8</v>
      </c>
      <c r="O326" s="18">
        <f>IF(punkty_rekrutacyjne__6[[#This Row],[Zachowanie]]=6,2,0)</f>
        <v>0</v>
      </c>
      <c r="P326" s="18">
        <f>SUM(punkty_rekrutacyjne__6[[#This Row],[JP]:[Geog]])</f>
        <v>20</v>
      </c>
      <c r="Q326" s="19">
        <f>punkty_rekrutacyjne__6[[#This Row],[Osiagniecia]]+punkty_rekrutacyjne__6[[#This Row],[egzaminy]]+punkty_rekrutacyjne__6[[#This Row],[Kolumna2]]+punkty_rekrutacyjne__6[[#This Row],[Kolumna1]]</f>
        <v>52.8</v>
      </c>
    </row>
    <row r="327" spans="1:17" x14ac:dyDescent="0.25">
      <c r="A327" s="13" t="s">
        <v>459</v>
      </c>
      <c r="B327" s="13" t="s">
        <v>130</v>
      </c>
      <c r="C327" s="14">
        <v>6</v>
      </c>
      <c r="D327" s="15">
        <v>4</v>
      </c>
      <c r="E327" s="16">
        <v>4</v>
      </c>
      <c r="F327" s="16">
        <v>2</v>
      </c>
      <c r="G327" s="16">
        <v>4</v>
      </c>
      <c r="H327" s="16">
        <v>2</v>
      </c>
      <c r="I327" s="17">
        <v>30</v>
      </c>
      <c r="J327" s="17">
        <v>28</v>
      </c>
      <c r="K327" s="17">
        <v>30</v>
      </c>
      <c r="L327" s="17">
        <v>66</v>
      </c>
      <c r="M327" s="17">
        <v>98</v>
      </c>
      <c r="N327" s="18">
        <f>SUM(punkty_rekrutacyjne__6[[#This Row],[GHP]:[GJP]])/10</f>
        <v>25.2</v>
      </c>
      <c r="O327" s="18">
        <f>IF(punkty_rekrutacyjne__6[[#This Row],[Zachowanie]]=6,2,0)</f>
        <v>0</v>
      </c>
      <c r="P327" s="18">
        <f>SUM(punkty_rekrutacyjne__6[[#This Row],[JP]:[Geog]])</f>
        <v>12</v>
      </c>
      <c r="Q327" s="19">
        <f>punkty_rekrutacyjne__6[[#This Row],[Osiagniecia]]+punkty_rekrutacyjne__6[[#This Row],[egzaminy]]+punkty_rekrutacyjne__6[[#This Row],[Kolumna2]]+punkty_rekrutacyjne__6[[#This Row],[Kolumna1]]</f>
        <v>43.2</v>
      </c>
    </row>
    <row r="328" spans="1:17" x14ac:dyDescent="0.25">
      <c r="A328" s="13" t="s">
        <v>460</v>
      </c>
      <c r="B328" s="13" t="s">
        <v>130</v>
      </c>
      <c r="C328" s="14">
        <v>4</v>
      </c>
      <c r="D328" s="15">
        <v>4</v>
      </c>
      <c r="E328" s="16">
        <v>4</v>
      </c>
      <c r="F328" s="16">
        <v>6</v>
      </c>
      <c r="G328" s="16">
        <v>6</v>
      </c>
      <c r="H328" s="16">
        <v>2</v>
      </c>
      <c r="I328" s="17">
        <v>80</v>
      </c>
      <c r="J328" s="17">
        <v>75</v>
      </c>
      <c r="K328" s="17">
        <v>57</v>
      </c>
      <c r="L328" s="17">
        <v>43</v>
      </c>
      <c r="M328" s="17">
        <v>92</v>
      </c>
      <c r="N328" s="18">
        <f>SUM(punkty_rekrutacyjne__6[[#This Row],[GHP]:[GJP]])/10</f>
        <v>34.700000000000003</v>
      </c>
      <c r="O328" s="18">
        <f>IF(punkty_rekrutacyjne__6[[#This Row],[Zachowanie]]=6,2,0)</f>
        <v>0</v>
      </c>
      <c r="P328" s="18">
        <f>SUM(punkty_rekrutacyjne__6[[#This Row],[JP]:[Geog]])</f>
        <v>18</v>
      </c>
      <c r="Q328" s="19">
        <f>punkty_rekrutacyjne__6[[#This Row],[Osiagniecia]]+punkty_rekrutacyjne__6[[#This Row],[egzaminy]]+punkty_rekrutacyjne__6[[#This Row],[Kolumna2]]+punkty_rekrutacyjne__6[[#This Row],[Kolumna1]]</f>
        <v>56.7</v>
      </c>
    </row>
    <row r="329" spans="1:17" x14ac:dyDescent="0.25">
      <c r="A329" s="13" t="s">
        <v>461</v>
      </c>
      <c r="B329" s="13" t="s">
        <v>28</v>
      </c>
      <c r="C329" s="14">
        <v>2</v>
      </c>
      <c r="D329" s="15">
        <v>4</v>
      </c>
      <c r="E329" s="16">
        <v>5</v>
      </c>
      <c r="F329" s="16">
        <v>2</v>
      </c>
      <c r="G329" s="16">
        <v>5</v>
      </c>
      <c r="H329" s="16">
        <v>2</v>
      </c>
      <c r="I329" s="17">
        <v>26</v>
      </c>
      <c r="J329" s="17">
        <v>69</v>
      </c>
      <c r="K329" s="17">
        <v>46</v>
      </c>
      <c r="L329" s="17">
        <v>57</v>
      </c>
      <c r="M329" s="17">
        <v>91</v>
      </c>
      <c r="N329" s="18">
        <f>SUM(punkty_rekrutacyjne__6[[#This Row],[GHP]:[GJP]])/10</f>
        <v>28.9</v>
      </c>
      <c r="O329" s="18">
        <f>IF(punkty_rekrutacyjne__6[[#This Row],[Zachowanie]]=6,2,0)</f>
        <v>0</v>
      </c>
      <c r="P329" s="18">
        <f>SUM(punkty_rekrutacyjne__6[[#This Row],[JP]:[Geog]])</f>
        <v>14</v>
      </c>
      <c r="Q329" s="19">
        <f>punkty_rekrutacyjne__6[[#This Row],[Osiagniecia]]+punkty_rekrutacyjne__6[[#This Row],[egzaminy]]+punkty_rekrutacyjne__6[[#This Row],[Kolumna2]]+punkty_rekrutacyjne__6[[#This Row],[Kolumna1]]</f>
        <v>44.9</v>
      </c>
    </row>
    <row r="330" spans="1:17" x14ac:dyDescent="0.25">
      <c r="A330" s="13" t="s">
        <v>462</v>
      </c>
      <c r="B330" s="13" t="s">
        <v>463</v>
      </c>
      <c r="C330" s="14">
        <v>4</v>
      </c>
      <c r="D330" s="15">
        <v>3</v>
      </c>
      <c r="E330" s="16">
        <v>5</v>
      </c>
      <c r="F330" s="16">
        <v>5</v>
      </c>
      <c r="G330" s="16">
        <v>3</v>
      </c>
      <c r="H330" s="16">
        <v>3</v>
      </c>
      <c r="I330" s="17">
        <v>5</v>
      </c>
      <c r="J330" s="17">
        <v>44</v>
      </c>
      <c r="K330" s="17">
        <v>37</v>
      </c>
      <c r="L330" s="17">
        <v>5</v>
      </c>
      <c r="M330" s="17">
        <v>62</v>
      </c>
      <c r="N330" s="18">
        <f>SUM(punkty_rekrutacyjne__6[[#This Row],[GHP]:[GJP]])/10</f>
        <v>15.3</v>
      </c>
      <c r="O330" s="18">
        <f>IF(punkty_rekrutacyjne__6[[#This Row],[Zachowanie]]=6,2,0)</f>
        <v>0</v>
      </c>
      <c r="P330" s="18">
        <f>SUM(punkty_rekrutacyjne__6[[#This Row],[JP]:[Geog]])</f>
        <v>16</v>
      </c>
      <c r="Q330" s="19">
        <f>punkty_rekrutacyjne__6[[#This Row],[Osiagniecia]]+punkty_rekrutacyjne__6[[#This Row],[egzaminy]]+punkty_rekrutacyjne__6[[#This Row],[Kolumna2]]+punkty_rekrutacyjne__6[[#This Row],[Kolumna1]]</f>
        <v>35.299999999999997</v>
      </c>
    </row>
    <row r="331" spans="1:17" x14ac:dyDescent="0.25">
      <c r="A331" s="13" t="s">
        <v>464</v>
      </c>
      <c r="B331" s="13" t="s">
        <v>445</v>
      </c>
      <c r="C331" s="14">
        <v>6</v>
      </c>
      <c r="D331" s="15">
        <v>3</v>
      </c>
      <c r="E331" s="16">
        <v>5</v>
      </c>
      <c r="F331" s="16">
        <v>5</v>
      </c>
      <c r="G331" s="16">
        <v>2</v>
      </c>
      <c r="H331" s="16">
        <v>6</v>
      </c>
      <c r="I331" s="17">
        <v>56</v>
      </c>
      <c r="J331" s="17">
        <v>90</v>
      </c>
      <c r="K331" s="17">
        <v>35</v>
      </c>
      <c r="L331" s="17">
        <v>68</v>
      </c>
      <c r="M331" s="17">
        <v>48</v>
      </c>
      <c r="N331" s="18">
        <f>SUM(punkty_rekrutacyjne__6[[#This Row],[GHP]:[GJP]])/10</f>
        <v>29.7</v>
      </c>
      <c r="O331" s="18">
        <f>IF(punkty_rekrutacyjne__6[[#This Row],[Zachowanie]]=6,2,0)</f>
        <v>0</v>
      </c>
      <c r="P331" s="18">
        <f>SUM(punkty_rekrutacyjne__6[[#This Row],[JP]:[Geog]])</f>
        <v>18</v>
      </c>
      <c r="Q331" s="19">
        <f>punkty_rekrutacyjne__6[[#This Row],[Osiagniecia]]+punkty_rekrutacyjne__6[[#This Row],[egzaminy]]+punkty_rekrutacyjne__6[[#This Row],[Kolumna2]]+punkty_rekrutacyjne__6[[#This Row],[Kolumna1]]</f>
        <v>53.7</v>
      </c>
    </row>
    <row r="332" spans="1:17" x14ac:dyDescent="0.25">
      <c r="A332" s="13" t="s">
        <v>465</v>
      </c>
      <c r="B332" s="13" t="s">
        <v>239</v>
      </c>
      <c r="C332" s="14">
        <v>4</v>
      </c>
      <c r="D332" s="15">
        <v>3</v>
      </c>
      <c r="E332" s="16">
        <v>6</v>
      </c>
      <c r="F332" s="16">
        <v>2</v>
      </c>
      <c r="G332" s="16">
        <v>3</v>
      </c>
      <c r="H332" s="16">
        <v>3</v>
      </c>
      <c r="I332" s="17">
        <v>7</v>
      </c>
      <c r="J332" s="17">
        <v>15</v>
      </c>
      <c r="K332" s="17">
        <v>62</v>
      </c>
      <c r="L332" s="17">
        <v>9</v>
      </c>
      <c r="M332" s="17">
        <v>43</v>
      </c>
      <c r="N332" s="18">
        <f>SUM(punkty_rekrutacyjne__6[[#This Row],[GHP]:[GJP]])/10</f>
        <v>13.6</v>
      </c>
      <c r="O332" s="18">
        <f>IF(punkty_rekrutacyjne__6[[#This Row],[Zachowanie]]=6,2,0)</f>
        <v>0</v>
      </c>
      <c r="P332" s="18">
        <f>SUM(punkty_rekrutacyjne__6[[#This Row],[JP]:[Geog]])</f>
        <v>14</v>
      </c>
      <c r="Q332" s="19">
        <f>punkty_rekrutacyjne__6[[#This Row],[Osiagniecia]]+punkty_rekrutacyjne__6[[#This Row],[egzaminy]]+punkty_rekrutacyjne__6[[#This Row],[Kolumna2]]+punkty_rekrutacyjne__6[[#This Row],[Kolumna1]]</f>
        <v>31.6</v>
      </c>
    </row>
    <row r="333" spans="1:17" x14ac:dyDescent="0.25">
      <c r="A333" s="13" t="s">
        <v>466</v>
      </c>
      <c r="B333" s="13" t="s">
        <v>16</v>
      </c>
      <c r="C333" s="14">
        <v>3</v>
      </c>
      <c r="D333" s="15">
        <v>6</v>
      </c>
      <c r="E333" s="16">
        <v>6</v>
      </c>
      <c r="F333" s="16">
        <v>6</v>
      </c>
      <c r="G333" s="16">
        <v>4</v>
      </c>
      <c r="H333" s="16">
        <v>5</v>
      </c>
      <c r="I333" s="17">
        <v>27</v>
      </c>
      <c r="J333" s="17">
        <v>73</v>
      </c>
      <c r="K333" s="17">
        <v>63</v>
      </c>
      <c r="L333" s="17">
        <v>14</v>
      </c>
      <c r="M333" s="17">
        <v>72</v>
      </c>
      <c r="N333" s="18">
        <f>SUM(punkty_rekrutacyjne__6[[#This Row],[GHP]:[GJP]])/10</f>
        <v>24.9</v>
      </c>
      <c r="O333" s="18">
        <f>IF(punkty_rekrutacyjne__6[[#This Row],[Zachowanie]]=6,2,0)</f>
        <v>2</v>
      </c>
      <c r="P333" s="18">
        <f>SUM(punkty_rekrutacyjne__6[[#This Row],[JP]:[Geog]])</f>
        <v>21</v>
      </c>
      <c r="Q333" s="19">
        <f>punkty_rekrutacyjne__6[[#This Row],[Osiagniecia]]+punkty_rekrutacyjne__6[[#This Row],[egzaminy]]+punkty_rekrutacyjne__6[[#This Row],[Kolumna2]]+punkty_rekrutacyjne__6[[#This Row],[Kolumna1]]</f>
        <v>50.9</v>
      </c>
    </row>
    <row r="334" spans="1:17" x14ac:dyDescent="0.25">
      <c r="A334" s="13" t="s">
        <v>467</v>
      </c>
      <c r="B334" s="13" t="s">
        <v>395</v>
      </c>
      <c r="C334" s="14">
        <v>1</v>
      </c>
      <c r="D334" s="15">
        <v>6</v>
      </c>
      <c r="E334" s="16">
        <v>5</v>
      </c>
      <c r="F334" s="16">
        <v>2</v>
      </c>
      <c r="G334" s="16">
        <v>2</v>
      </c>
      <c r="H334" s="16">
        <v>3</v>
      </c>
      <c r="I334" s="17">
        <v>70</v>
      </c>
      <c r="J334" s="17">
        <v>59</v>
      </c>
      <c r="K334" s="17">
        <v>15</v>
      </c>
      <c r="L334" s="17">
        <v>13</v>
      </c>
      <c r="M334" s="17">
        <v>66</v>
      </c>
      <c r="N334" s="18">
        <f>SUM(punkty_rekrutacyjne__6[[#This Row],[GHP]:[GJP]])/10</f>
        <v>22.3</v>
      </c>
      <c r="O334" s="18">
        <f>IF(punkty_rekrutacyjne__6[[#This Row],[Zachowanie]]=6,2,0)</f>
        <v>2</v>
      </c>
      <c r="P334" s="18">
        <f>SUM(punkty_rekrutacyjne__6[[#This Row],[JP]:[Geog]])</f>
        <v>12</v>
      </c>
      <c r="Q334" s="19">
        <f>punkty_rekrutacyjne__6[[#This Row],[Osiagniecia]]+punkty_rekrutacyjne__6[[#This Row],[egzaminy]]+punkty_rekrutacyjne__6[[#This Row],[Kolumna2]]+punkty_rekrutacyjne__6[[#This Row],[Kolumna1]]</f>
        <v>37.299999999999997</v>
      </c>
    </row>
    <row r="335" spans="1:17" x14ac:dyDescent="0.25">
      <c r="A335" s="13" t="s">
        <v>468</v>
      </c>
      <c r="B335" s="13" t="s">
        <v>164</v>
      </c>
      <c r="C335" s="14">
        <v>5</v>
      </c>
      <c r="D335" s="15">
        <v>3</v>
      </c>
      <c r="E335" s="16">
        <v>5</v>
      </c>
      <c r="F335" s="16">
        <v>3</v>
      </c>
      <c r="G335" s="16">
        <v>5</v>
      </c>
      <c r="H335" s="16">
        <v>3</v>
      </c>
      <c r="I335" s="17">
        <v>52</v>
      </c>
      <c r="J335" s="17">
        <v>65</v>
      </c>
      <c r="K335" s="17">
        <v>48</v>
      </c>
      <c r="L335" s="17">
        <v>58</v>
      </c>
      <c r="M335" s="17">
        <v>48</v>
      </c>
      <c r="N335" s="18">
        <f>SUM(punkty_rekrutacyjne__6[[#This Row],[GHP]:[GJP]])/10</f>
        <v>27.1</v>
      </c>
      <c r="O335" s="18">
        <f>IF(punkty_rekrutacyjne__6[[#This Row],[Zachowanie]]=6,2,0)</f>
        <v>0</v>
      </c>
      <c r="P335" s="18">
        <f>SUM(punkty_rekrutacyjne__6[[#This Row],[JP]:[Geog]])</f>
        <v>16</v>
      </c>
      <c r="Q335" s="19">
        <f>punkty_rekrutacyjne__6[[#This Row],[Osiagniecia]]+punkty_rekrutacyjne__6[[#This Row],[egzaminy]]+punkty_rekrutacyjne__6[[#This Row],[Kolumna2]]+punkty_rekrutacyjne__6[[#This Row],[Kolumna1]]</f>
        <v>48.1</v>
      </c>
    </row>
    <row r="336" spans="1:17" x14ac:dyDescent="0.25">
      <c r="A336" s="13" t="s">
        <v>469</v>
      </c>
      <c r="B336" s="13" t="s">
        <v>130</v>
      </c>
      <c r="C336" s="14">
        <v>5</v>
      </c>
      <c r="D336" s="15">
        <v>2</v>
      </c>
      <c r="E336" s="16">
        <v>2</v>
      </c>
      <c r="F336" s="16">
        <v>2</v>
      </c>
      <c r="G336" s="16">
        <v>4</v>
      </c>
      <c r="H336" s="16">
        <v>2</v>
      </c>
      <c r="I336" s="17">
        <v>27</v>
      </c>
      <c r="J336" s="17">
        <v>64</v>
      </c>
      <c r="K336" s="17">
        <v>22</v>
      </c>
      <c r="L336" s="17">
        <v>32</v>
      </c>
      <c r="M336" s="17">
        <v>91</v>
      </c>
      <c r="N336" s="18">
        <f>SUM(punkty_rekrutacyjne__6[[#This Row],[GHP]:[GJP]])/10</f>
        <v>23.6</v>
      </c>
      <c r="O336" s="18">
        <f>IF(punkty_rekrutacyjne__6[[#This Row],[Zachowanie]]=6,2,0)</f>
        <v>0</v>
      </c>
      <c r="P336" s="18">
        <f>SUM(punkty_rekrutacyjne__6[[#This Row],[JP]:[Geog]])</f>
        <v>10</v>
      </c>
      <c r="Q336" s="19">
        <f>punkty_rekrutacyjne__6[[#This Row],[Osiagniecia]]+punkty_rekrutacyjne__6[[#This Row],[egzaminy]]+punkty_rekrutacyjne__6[[#This Row],[Kolumna2]]+punkty_rekrutacyjne__6[[#This Row],[Kolumna1]]</f>
        <v>38.6</v>
      </c>
    </row>
    <row r="337" spans="1:17" x14ac:dyDescent="0.25">
      <c r="A337" s="13" t="s">
        <v>470</v>
      </c>
      <c r="B337" s="13" t="s">
        <v>32</v>
      </c>
      <c r="C337" s="14">
        <v>1</v>
      </c>
      <c r="D337" s="15">
        <v>3</v>
      </c>
      <c r="E337" s="16">
        <v>3</v>
      </c>
      <c r="F337" s="16">
        <v>2</v>
      </c>
      <c r="G337" s="16">
        <v>5</v>
      </c>
      <c r="H337" s="16">
        <v>2</v>
      </c>
      <c r="I337" s="17">
        <v>84</v>
      </c>
      <c r="J337" s="17">
        <v>92</v>
      </c>
      <c r="K337" s="17">
        <v>92</v>
      </c>
      <c r="L337" s="17">
        <v>81</v>
      </c>
      <c r="M337" s="17">
        <v>68</v>
      </c>
      <c r="N337" s="18">
        <f>SUM(punkty_rekrutacyjne__6[[#This Row],[GHP]:[GJP]])/10</f>
        <v>41.7</v>
      </c>
      <c r="O337" s="18">
        <f>IF(punkty_rekrutacyjne__6[[#This Row],[Zachowanie]]=6,2,0)</f>
        <v>0</v>
      </c>
      <c r="P337" s="18">
        <f>SUM(punkty_rekrutacyjne__6[[#This Row],[JP]:[Geog]])</f>
        <v>12</v>
      </c>
      <c r="Q337" s="19">
        <f>punkty_rekrutacyjne__6[[#This Row],[Osiagniecia]]+punkty_rekrutacyjne__6[[#This Row],[egzaminy]]+punkty_rekrutacyjne__6[[#This Row],[Kolumna2]]+punkty_rekrutacyjne__6[[#This Row],[Kolumna1]]</f>
        <v>54.7</v>
      </c>
    </row>
    <row r="338" spans="1:17" x14ac:dyDescent="0.25">
      <c r="A338" s="13" t="s">
        <v>471</v>
      </c>
      <c r="B338" s="13" t="s">
        <v>340</v>
      </c>
      <c r="C338" s="14">
        <v>4</v>
      </c>
      <c r="D338" s="15">
        <v>5</v>
      </c>
      <c r="E338" s="16">
        <v>4</v>
      </c>
      <c r="F338" s="16">
        <v>4</v>
      </c>
      <c r="G338" s="16">
        <v>2</v>
      </c>
      <c r="H338" s="16">
        <v>6</v>
      </c>
      <c r="I338" s="17">
        <v>75</v>
      </c>
      <c r="J338" s="17">
        <v>22</v>
      </c>
      <c r="K338" s="17">
        <v>91</v>
      </c>
      <c r="L338" s="17">
        <v>31</v>
      </c>
      <c r="M338" s="17">
        <v>93</v>
      </c>
      <c r="N338" s="18">
        <f>SUM(punkty_rekrutacyjne__6[[#This Row],[GHP]:[GJP]])/10</f>
        <v>31.2</v>
      </c>
      <c r="O338" s="18">
        <f>IF(punkty_rekrutacyjne__6[[#This Row],[Zachowanie]]=6,2,0)</f>
        <v>0</v>
      </c>
      <c r="P338" s="18">
        <f>SUM(punkty_rekrutacyjne__6[[#This Row],[JP]:[Geog]])</f>
        <v>16</v>
      </c>
      <c r="Q338" s="19">
        <f>punkty_rekrutacyjne__6[[#This Row],[Osiagniecia]]+punkty_rekrutacyjne__6[[#This Row],[egzaminy]]+punkty_rekrutacyjne__6[[#This Row],[Kolumna2]]+punkty_rekrutacyjne__6[[#This Row],[Kolumna1]]</f>
        <v>51.2</v>
      </c>
    </row>
    <row r="339" spans="1:17" x14ac:dyDescent="0.25">
      <c r="A339" s="13" t="s">
        <v>472</v>
      </c>
      <c r="B339" s="13" t="s">
        <v>70</v>
      </c>
      <c r="C339" s="14">
        <v>2</v>
      </c>
      <c r="D339" s="15">
        <v>4</v>
      </c>
      <c r="E339" s="16">
        <v>4</v>
      </c>
      <c r="F339" s="16">
        <v>6</v>
      </c>
      <c r="G339" s="16">
        <v>5</v>
      </c>
      <c r="H339" s="16">
        <v>4</v>
      </c>
      <c r="I339" s="17">
        <v>35</v>
      </c>
      <c r="J339" s="17">
        <v>77</v>
      </c>
      <c r="K339" s="17">
        <v>81</v>
      </c>
      <c r="L339" s="17">
        <v>17</v>
      </c>
      <c r="M339" s="17">
        <v>27</v>
      </c>
      <c r="N339" s="18">
        <f>SUM(punkty_rekrutacyjne__6[[#This Row],[GHP]:[GJP]])/10</f>
        <v>23.7</v>
      </c>
      <c r="O339" s="18">
        <f>IF(punkty_rekrutacyjne__6[[#This Row],[Zachowanie]]=6,2,0)</f>
        <v>0</v>
      </c>
      <c r="P339" s="18">
        <f>SUM(punkty_rekrutacyjne__6[[#This Row],[JP]:[Geog]])</f>
        <v>19</v>
      </c>
      <c r="Q339" s="19">
        <f>punkty_rekrutacyjne__6[[#This Row],[Osiagniecia]]+punkty_rekrutacyjne__6[[#This Row],[egzaminy]]+punkty_rekrutacyjne__6[[#This Row],[Kolumna2]]+punkty_rekrutacyjne__6[[#This Row],[Kolumna1]]</f>
        <v>44.7</v>
      </c>
    </row>
    <row r="340" spans="1:17" x14ac:dyDescent="0.25">
      <c r="A340" s="13" t="s">
        <v>473</v>
      </c>
      <c r="B340" s="13" t="s">
        <v>55</v>
      </c>
      <c r="C340" s="14">
        <v>7</v>
      </c>
      <c r="D340" s="15">
        <v>5</v>
      </c>
      <c r="E340" s="16">
        <v>4</v>
      </c>
      <c r="F340" s="16">
        <v>3</v>
      </c>
      <c r="G340" s="16">
        <v>3</v>
      </c>
      <c r="H340" s="16">
        <v>2</v>
      </c>
      <c r="I340" s="17">
        <v>2</v>
      </c>
      <c r="J340" s="17">
        <v>88</v>
      </c>
      <c r="K340" s="17">
        <v>61</v>
      </c>
      <c r="L340" s="17">
        <v>2</v>
      </c>
      <c r="M340" s="17">
        <v>49</v>
      </c>
      <c r="N340" s="18">
        <f>SUM(punkty_rekrutacyjne__6[[#This Row],[GHP]:[GJP]])/10</f>
        <v>20.2</v>
      </c>
      <c r="O340" s="18">
        <f>IF(punkty_rekrutacyjne__6[[#This Row],[Zachowanie]]=6,2,0)</f>
        <v>0</v>
      </c>
      <c r="P340" s="18">
        <f>SUM(punkty_rekrutacyjne__6[[#This Row],[JP]:[Geog]])</f>
        <v>12</v>
      </c>
      <c r="Q340" s="19">
        <f>punkty_rekrutacyjne__6[[#This Row],[Osiagniecia]]+punkty_rekrutacyjne__6[[#This Row],[egzaminy]]+punkty_rekrutacyjne__6[[#This Row],[Kolumna2]]+punkty_rekrutacyjne__6[[#This Row],[Kolumna1]]</f>
        <v>39.200000000000003</v>
      </c>
    </row>
    <row r="341" spans="1:17" x14ac:dyDescent="0.25">
      <c r="A341" s="13" t="s">
        <v>474</v>
      </c>
      <c r="B341" s="13" t="s">
        <v>197</v>
      </c>
      <c r="C341" s="14">
        <v>7</v>
      </c>
      <c r="D341" s="15">
        <v>6</v>
      </c>
      <c r="E341" s="16">
        <v>5</v>
      </c>
      <c r="F341" s="16">
        <v>3</v>
      </c>
      <c r="G341" s="16">
        <v>3</v>
      </c>
      <c r="H341" s="16">
        <v>3</v>
      </c>
      <c r="I341" s="17">
        <v>71</v>
      </c>
      <c r="J341" s="17">
        <v>55</v>
      </c>
      <c r="K341" s="17">
        <v>33</v>
      </c>
      <c r="L341" s="17">
        <v>97</v>
      </c>
      <c r="M341" s="17">
        <v>73</v>
      </c>
      <c r="N341" s="18">
        <f>SUM(punkty_rekrutacyjne__6[[#This Row],[GHP]:[GJP]])/10</f>
        <v>32.9</v>
      </c>
      <c r="O341" s="18">
        <f>IF(punkty_rekrutacyjne__6[[#This Row],[Zachowanie]]=6,2,0)</f>
        <v>2</v>
      </c>
      <c r="P341" s="18">
        <f>SUM(punkty_rekrutacyjne__6[[#This Row],[JP]:[Geog]])</f>
        <v>14</v>
      </c>
      <c r="Q341" s="19">
        <f>punkty_rekrutacyjne__6[[#This Row],[Osiagniecia]]+punkty_rekrutacyjne__6[[#This Row],[egzaminy]]+punkty_rekrutacyjne__6[[#This Row],[Kolumna2]]+punkty_rekrutacyjne__6[[#This Row],[Kolumna1]]</f>
        <v>55.9</v>
      </c>
    </row>
    <row r="342" spans="1:17" x14ac:dyDescent="0.25">
      <c r="A342" s="13" t="s">
        <v>475</v>
      </c>
      <c r="B342" s="13" t="s">
        <v>232</v>
      </c>
      <c r="C342" s="14">
        <v>5</v>
      </c>
      <c r="D342" s="15">
        <v>5</v>
      </c>
      <c r="E342" s="16">
        <v>6</v>
      </c>
      <c r="F342" s="16">
        <v>4</v>
      </c>
      <c r="G342" s="16">
        <v>5</v>
      </c>
      <c r="H342" s="16">
        <v>5</v>
      </c>
      <c r="I342" s="17">
        <v>53</v>
      </c>
      <c r="J342" s="17">
        <v>97</v>
      </c>
      <c r="K342" s="17">
        <v>28</v>
      </c>
      <c r="L342" s="17">
        <v>88</v>
      </c>
      <c r="M342" s="17">
        <v>87</v>
      </c>
      <c r="N342" s="18">
        <f>SUM(punkty_rekrutacyjne__6[[#This Row],[GHP]:[GJP]])/10</f>
        <v>35.299999999999997</v>
      </c>
      <c r="O342" s="18">
        <f>IF(punkty_rekrutacyjne__6[[#This Row],[Zachowanie]]=6,2,0)</f>
        <v>0</v>
      </c>
      <c r="P342" s="18">
        <f>SUM(punkty_rekrutacyjne__6[[#This Row],[JP]:[Geog]])</f>
        <v>20</v>
      </c>
      <c r="Q342" s="19">
        <f>punkty_rekrutacyjne__6[[#This Row],[Osiagniecia]]+punkty_rekrutacyjne__6[[#This Row],[egzaminy]]+punkty_rekrutacyjne__6[[#This Row],[Kolumna2]]+punkty_rekrutacyjne__6[[#This Row],[Kolumna1]]</f>
        <v>60.3</v>
      </c>
    </row>
    <row r="343" spans="1:17" x14ac:dyDescent="0.25">
      <c r="A343" s="13" t="s">
        <v>476</v>
      </c>
      <c r="B343" s="13" t="s">
        <v>477</v>
      </c>
      <c r="C343" s="14">
        <v>0</v>
      </c>
      <c r="D343" s="15">
        <v>5</v>
      </c>
      <c r="E343" s="16">
        <v>5</v>
      </c>
      <c r="F343" s="16">
        <v>3</v>
      </c>
      <c r="G343" s="16">
        <v>4</v>
      </c>
      <c r="H343" s="16">
        <v>4</v>
      </c>
      <c r="I343" s="17">
        <v>73</v>
      </c>
      <c r="J343" s="17">
        <v>67</v>
      </c>
      <c r="K343" s="17">
        <v>18</v>
      </c>
      <c r="L343" s="17">
        <v>84</v>
      </c>
      <c r="M343" s="17">
        <v>75</v>
      </c>
      <c r="N343" s="18">
        <f>SUM(punkty_rekrutacyjne__6[[#This Row],[GHP]:[GJP]])/10</f>
        <v>31.7</v>
      </c>
      <c r="O343" s="18">
        <f>IF(punkty_rekrutacyjne__6[[#This Row],[Zachowanie]]=6,2,0)</f>
        <v>0</v>
      </c>
      <c r="P343" s="18">
        <f>SUM(punkty_rekrutacyjne__6[[#This Row],[JP]:[Geog]])</f>
        <v>16</v>
      </c>
      <c r="Q343" s="19">
        <f>punkty_rekrutacyjne__6[[#This Row],[Osiagniecia]]+punkty_rekrutacyjne__6[[#This Row],[egzaminy]]+punkty_rekrutacyjne__6[[#This Row],[Kolumna2]]+punkty_rekrutacyjne__6[[#This Row],[Kolumna1]]</f>
        <v>47.7</v>
      </c>
    </row>
    <row r="344" spans="1:17" x14ac:dyDescent="0.25">
      <c r="A344" s="13" t="s">
        <v>478</v>
      </c>
      <c r="B344" s="13" t="s">
        <v>101</v>
      </c>
      <c r="C344" s="14">
        <v>3</v>
      </c>
      <c r="D344" s="15">
        <v>6</v>
      </c>
      <c r="E344" s="16">
        <v>2</v>
      </c>
      <c r="F344" s="16">
        <v>2</v>
      </c>
      <c r="G344" s="16">
        <v>5</v>
      </c>
      <c r="H344" s="16">
        <v>2</v>
      </c>
      <c r="I344" s="17">
        <v>97</v>
      </c>
      <c r="J344" s="17">
        <v>40</v>
      </c>
      <c r="K344" s="17">
        <v>41</v>
      </c>
      <c r="L344" s="17">
        <v>46</v>
      </c>
      <c r="M344" s="17">
        <v>59</v>
      </c>
      <c r="N344" s="18">
        <f>SUM(punkty_rekrutacyjne__6[[#This Row],[GHP]:[GJP]])/10</f>
        <v>28.3</v>
      </c>
      <c r="O344" s="18">
        <f>IF(punkty_rekrutacyjne__6[[#This Row],[Zachowanie]]=6,2,0)</f>
        <v>2</v>
      </c>
      <c r="P344" s="18">
        <f>SUM(punkty_rekrutacyjne__6[[#This Row],[JP]:[Geog]])</f>
        <v>11</v>
      </c>
      <c r="Q344" s="19">
        <f>punkty_rekrutacyjne__6[[#This Row],[Osiagniecia]]+punkty_rekrutacyjne__6[[#This Row],[egzaminy]]+punkty_rekrutacyjne__6[[#This Row],[Kolumna2]]+punkty_rekrutacyjne__6[[#This Row],[Kolumna1]]</f>
        <v>44.3</v>
      </c>
    </row>
    <row r="345" spans="1:17" x14ac:dyDescent="0.25">
      <c r="A345" s="13" t="s">
        <v>479</v>
      </c>
      <c r="B345" s="13" t="s">
        <v>30</v>
      </c>
      <c r="C345" s="14">
        <v>7</v>
      </c>
      <c r="D345" s="15">
        <v>4</v>
      </c>
      <c r="E345" s="16">
        <v>4</v>
      </c>
      <c r="F345" s="16">
        <v>6</v>
      </c>
      <c r="G345" s="16">
        <v>5</v>
      </c>
      <c r="H345" s="16">
        <v>5</v>
      </c>
      <c r="I345" s="17">
        <v>10</v>
      </c>
      <c r="J345" s="17">
        <v>32</v>
      </c>
      <c r="K345" s="17">
        <v>73</v>
      </c>
      <c r="L345" s="17">
        <v>96</v>
      </c>
      <c r="M345" s="17">
        <v>29</v>
      </c>
      <c r="N345" s="18">
        <f>SUM(punkty_rekrutacyjne__6[[#This Row],[GHP]:[GJP]])/10</f>
        <v>24</v>
      </c>
      <c r="O345" s="18">
        <f>IF(punkty_rekrutacyjne__6[[#This Row],[Zachowanie]]=6,2,0)</f>
        <v>0</v>
      </c>
      <c r="P345" s="18">
        <f>SUM(punkty_rekrutacyjne__6[[#This Row],[JP]:[Geog]])</f>
        <v>20</v>
      </c>
      <c r="Q345" s="19">
        <f>punkty_rekrutacyjne__6[[#This Row],[Osiagniecia]]+punkty_rekrutacyjne__6[[#This Row],[egzaminy]]+punkty_rekrutacyjne__6[[#This Row],[Kolumna2]]+punkty_rekrutacyjne__6[[#This Row],[Kolumna1]]</f>
        <v>51</v>
      </c>
    </row>
    <row r="346" spans="1:17" x14ac:dyDescent="0.25">
      <c r="A346" s="13" t="s">
        <v>480</v>
      </c>
      <c r="B346" s="13" t="s">
        <v>477</v>
      </c>
      <c r="C346" s="14">
        <v>3</v>
      </c>
      <c r="D346" s="15">
        <v>2</v>
      </c>
      <c r="E346" s="16">
        <v>5</v>
      </c>
      <c r="F346" s="16">
        <v>5</v>
      </c>
      <c r="G346" s="16">
        <v>4</v>
      </c>
      <c r="H346" s="16">
        <v>5</v>
      </c>
      <c r="I346" s="17">
        <v>91</v>
      </c>
      <c r="J346" s="17">
        <v>53</v>
      </c>
      <c r="K346" s="17">
        <v>13</v>
      </c>
      <c r="L346" s="17">
        <v>58</v>
      </c>
      <c r="M346" s="17">
        <v>75</v>
      </c>
      <c r="N346" s="18">
        <f>SUM(punkty_rekrutacyjne__6[[#This Row],[GHP]:[GJP]])/10</f>
        <v>29</v>
      </c>
      <c r="O346" s="18">
        <f>IF(punkty_rekrutacyjne__6[[#This Row],[Zachowanie]]=6,2,0)</f>
        <v>0</v>
      </c>
      <c r="P346" s="18">
        <f>SUM(punkty_rekrutacyjne__6[[#This Row],[JP]:[Geog]])</f>
        <v>19</v>
      </c>
      <c r="Q346" s="19">
        <f>punkty_rekrutacyjne__6[[#This Row],[Osiagniecia]]+punkty_rekrutacyjne__6[[#This Row],[egzaminy]]+punkty_rekrutacyjne__6[[#This Row],[Kolumna2]]+punkty_rekrutacyjne__6[[#This Row],[Kolumna1]]</f>
        <v>51</v>
      </c>
    </row>
    <row r="347" spans="1:17" x14ac:dyDescent="0.25">
      <c r="A347" s="13" t="s">
        <v>481</v>
      </c>
      <c r="B347" s="13" t="s">
        <v>61</v>
      </c>
      <c r="C347" s="14">
        <v>5</v>
      </c>
      <c r="D347" s="15">
        <v>4</v>
      </c>
      <c r="E347" s="16">
        <v>6</v>
      </c>
      <c r="F347" s="16">
        <v>5</v>
      </c>
      <c r="G347" s="16">
        <v>2</v>
      </c>
      <c r="H347" s="16">
        <v>3</v>
      </c>
      <c r="I347" s="17">
        <v>21</v>
      </c>
      <c r="J347" s="17">
        <v>48</v>
      </c>
      <c r="K347" s="17">
        <v>45</v>
      </c>
      <c r="L347" s="17">
        <v>1</v>
      </c>
      <c r="M347" s="17">
        <v>51</v>
      </c>
      <c r="N347" s="18">
        <f>SUM(punkty_rekrutacyjne__6[[#This Row],[GHP]:[GJP]])/10</f>
        <v>16.600000000000001</v>
      </c>
      <c r="O347" s="18">
        <f>IF(punkty_rekrutacyjne__6[[#This Row],[Zachowanie]]=6,2,0)</f>
        <v>0</v>
      </c>
      <c r="P347" s="18">
        <f>SUM(punkty_rekrutacyjne__6[[#This Row],[JP]:[Geog]])</f>
        <v>16</v>
      </c>
      <c r="Q347" s="19">
        <f>punkty_rekrutacyjne__6[[#This Row],[Osiagniecia]]+punkty_rekrutacyjne__6[[#This Row],[egzaminy]]+punkty_rekrutacyjne__6[[#This Row],[Kolumna2]]+punkty_rekrutacyjne__6[[#This Row],[Kolumna1]]</f>
        <v>37.6</v>
      </c>
    </row>
    <row r="348" spans="1:17" x14ac:dyDescent="0.25">
      <c r="A348" s="13" t="s">
        <v>482</v>
      </c>
      <c r="B348" s="13" t="s">
        <v>311</v>
      </c>
      <c r="C348" s="14">
        <v>2</v>
      </c>
      <c r="D348" s="15">
        <v>2</v>
      </c>
      <c r="E348" s="16">
        <v>5</v>
      </c>
      <c r="F348" s="16">
        <v>2</v>
      </c>
      <c r="G348" s="16">
        <v>4</v>
      </c>
      <c r="H348" s="16">
        <v>4</v>
      </c>
      <c r="I348" s="17">
        <v>83</v>
      </c>
      <c r="J348" s="17">
        <v>28</v>
      </c>
      <c r="K348" s="17">
        <v>43</v>
      </c>
      <c r="L348" s="17">
        <v>19</v>
      </c>
      <c r="M348" s="17">
        <v>83</v>
      </c>
      <c r="N348" s="18">
        <f>SUM(punkty_rekrutacyjne__6[[#This Row],[GHP]:[GJP]])/10</f>
        <v>25.6</v>
      </c>
      <c r="O348" s="18">
        <f>IF(punkty_rekrutacyjne__6[[#This Row],[Zachowanie]]=6,2,0)</f>
        <v>0</v>
      </c>
      <c r="P348" s="18">
        <f>SUM(punkty_rekrutacyjne__6[[#This Row],[JP]:[Geog]])</f>
        <v>15</v>
      </c>
      <c r="Q348" s="19">
        <f>punkty_rekrutacyjne__6[[#This Row],[Osiagniecia]]+punkty_rekrutacyjne__6[[#This Row],[egzaminy]]+punkty_rekrutacyjne__6[[#This Row],[Kolumna2]]+punkty_rekrutacyjne__6[[#This Row],[Kolumna1]]</f>
        <v>42.6</v>
      </c>
    </row>
    <row r="349" spans="1:17" x14ac:dyDescent="0.25">
      <c r="A349" s="13" t="s">
        <v>483</v>
      </c>
      <c r="B349" s="13" t="s">
        <v>133</v>
      </c>
      <c r="C349" s="14">
        <v>2</v>
      </c>
      <c r="D349" s="15">
        <v>4</v>
      </c>
      <c r="E349" s="16">
        <v>4</v>
      </c>
      <c r="F349" s="16">
        <v>3</v>
      </c>
      <c r="G349" s="16">
        <v>3</v>
      </c>
      <c r="H349" s="16">
        <v>6</v>
      </c>
      <c r="I349" s="17">
        <v>97</v>
      </c>
      <c r="J349" s="17">
        <v>80</v>
      </c>
      <c r="K349" s="17">
        <v>54</v>
      </c>
      <c r="L349" s="17">
        <v>78</v>
      </c>
      <c r="M349" s="17">
        <v>43</v>
      </c>
      <c r="N349" s="18">
        <f>SUM(punkty_rekrutacyjne__6[[#This Row],[GHP]:[GJP]])/10</f>
        <v>35.200000000000003</v>
      </c>
      <c r="O349" s="18">
        <f>IF(punkty_rekrutacyjne__6[[#This Row],[Zachowanie]]=6,2,0)</f>
        <v>0</v>
      </c>
      <c r="P349" s="18">
        <f>SUM(punkty_rekrutacyjne__6[[#This Row],[JP]:[Geog]])</f>
        <v>16</v>
      </c>
      <c r="Q349" s="19">
        <f>punkty_rekrutacyjne__6[[#This Row],[Osiagniecia]]+punkty_rekrutacyjne__6[[#This Row],[egzaminy]]+punkty_rekrutacyjne__6[[#This Row],[Kolumna2]]+punkty_rekrutacyjne__6[[#This Row],[Kolumna1]]</f>
        <v>53.2</v>
      </c>
    </row>
    <row r="350" spans="1:17" x14ac:dyDescent="0.25">
      <c r="A350" s="13" t="s">
        <v>484</v>
      </c>
      <c r="B350" s="13" t="s">
        <v>101</v>
      </c>
      <c r="C350" s="14">
        <v>2</v>
      </c>
      <c r="D350" s="15">
        <v>5</v>
      </c>
      <c r="E350" s="16">
        <v>2</v>
      </c>
      <c r="F350" s="16">
        <v>3</v>
      </c>
      <c r="G350" s="16">
        <v>5</v>
      </c>
      <c r="H350" s="16">
        <v>2</v>
      </c>
      <c r="I350" s="17">
        <v>26</v>
      </c>
      <c r="J350" s="17">
        <v>31</v>
      </c>
      <c r="K350" s="17">
        <v>88</v>
      </c>
      <c r="L350" s="17">
        <v>98</v>
      </c>
      <c r="M350" s="17">
        <v>45</v>
      </c>
      <c r="N350" s="18">
        <f>SUM(punkty_rekrutacyjne__6[[#This Row],[GHP]:[GJP]])/10</f>
        <v>28.8</v>
      </c>
      <c r="O350" s="18">
        <f>IF(punkty_rekrutacyjne__6[[#This Row],[Zachowanie]]=6,2,0)</f>
        <v>0</v>
      </c>
      <c r="P350" s="18">
        <f>SUM(punkty_rekrutacyjne__6[[#This Row],[JP]:[Geog]])</f>
        <v>12</v>
      </c>
      <c r="Q350" s="19">
        <f>punkty_rekrutacyjne__6[[#This Row],[Osiagniecia]]+punkty_rekrutacyjne__6[[#This Row],[egzaminy]]+punkty_rekrutacyjne__6[[#This Row],[Kolumna2]]+punkty_rekrutacyjne__6[[#This Row],[Kolumna1]]</f>
        <v>42.8</v>
      </c>
    </row>
    <row r="351" spans="1:17" x14ac:dyDescent="0.25">
      <c r="A351" s="13" t="s">
        <v>485</v>
      </c>
      <c r="B351" s="13" t="s">
        <v>58</v>
      </c>
      <c r="C351" s="14">
        <v>7</v>
      </c>
      <c r="D351" s="15">
        <v>6</v>
      </c>
      <c r="E351" s="16">
        <v>4</v>
      </c>
      <c r="F351" s="16">
        <v>5</v>
      </c>
      <c r="G351" s="16">
        <v>4</v>
      </c>
      <c r="H351" s="16">
        <v>3</v>
      </c>
      <c r="I351" s="17">
        <v>17</v>
      </c>
      <c r="J351" s="17">
        <v>54</v>
      </c>
      <c r="K351" s="17">
        <v>78</v>
      </c>
      <c r="L351" s="17">
        <v>68</v>
      </c>
      <c r="M351" s="17">
        <v>41</v>
      </c>
      <c r="N351" s="18">
        <f>SUM(punkty_rekrutacyjne__6[[#This Row],[GHP]:[GJP]])/10</f>
        <v>25.8</v>
      </c>
      <c r="O351" s="18">
        <f>IF(punkty_rekrutacyjne__6[[#This Row],[Zachowanie]]=6,2,0)</f>
        <v>2</v>
      </c>
      <c r="P351" s="18">
        <f>SUM(punkty_rekrutacyjne__6[[#This Row],[JP]:[Geog]])</f>
        <v>16</v>
      </c>
      <c r="Q351" s="19">
        <f>punkty_rekrutacyjne__6[[#This Row],[Osiagniecia]]+punkty_rekrutacyjne__6[[#This Row],[egzaminy]]+punkty_rekrutacyjne__6[[#This Row],[Kolumna2]]+punkty_rekrutacyjne__6[[#This Row],[Kolumna1]]</f>
        <v>50.8</v>
      </c>
    </row>
    <row r="352" spans="1:17" x14ac:dyDescent="0.25">
      <c r="A352" s="13" t="s">
        <v>486</v>
      </c>
      <c r="B352" s="13" t="s">
        <v>70</v>
      </c>
      <c r="C352" s="14">
        <v>0</v>
      </c>
      <c r="D352" s="15">
        <v>2</v>
      </c>
      <c r="E352" s="16">
        <v>5</v>
      </c>
      <c r="F352" s="16">
        <v>3</v>
      </c>
      <c r="G352" s="16">
        <v>6</v>
      </c>
      <c r="H352" s="16">
        <v>6</v>
      </c>
      <c r="I352" s="17">
        <v>5</v>
      </c>
      <c r="J352" s="17">
        <v>93</v>
      </c>
      <c r="K352" s="17">
        <v>4</v>
      </c>
      <c r="L352" s="17">
        <v>59</v>
      </c>
      <c r="M352" s="17">
        <v>71</v>
      </c>
      <c r="N352" s="18">
        <f>SUM(punkty_rekrutacyjne__6[[#This Row],[GHP]:[GJP]])/10</f>
        <v>23.2</v>
      </c>
      <c r="O352" s="18">
        <f>IF(punkty_rekrutacyjne__6[[#This Row],[Zachowanie]]=6,2,0)</f>
        <v>0</v>
      </c>
      <c r="P352" s="18">
        <f>SUM(punkty_rekrutacyjne__6[[#This Row],[JP]:[Geog]])</f>
        <v>20</v>
      </c>
      <c r="Q352" s="19">
        <f>punkty_rekrutacyjne__6[[#This Row],[Osiagniecia]]+punkty_rekrutacyjne__6[[#This Row],[egzaminy]]+punkty_rekrutacyjne__6[[#This Row],[Kolumna2]]+punkty_rekrutacyjne__6[[#This Row],[Kolumna1]]</f>
        <v>43.2</v>
      </c>
    </row>
    <row r="353" spans="1:17" x14ac:dyDescent="0.25">
      <c r="A353" s="13" t="s">
        <v>487</v>
      </c>
      <c r="B353" s="13" t="s">
        <v>76</v>
      </c>
      <c r="C353" s="14">
        <v>3</v>
      </c>
      <c r="D353" s="15">
        <v>5</v>
      </c>
      <c r="E353" s="16">
        <v>3</v>
      </c>
      <c r="F353" s="16">
        <v>3</v>
      </c>
      <c r="G353" s="16">
        <v>6</v>
      </c>
      <c r="H353" s="16">
        <v>4</v>
      </c>
      <c r="I353" s="17">
        <v>78</v>
      </c>
      <c r="J353" s="17">
        <v>80</v>
      </c>
      <c r="K353" s="17">
        <v>56</v>
      </c>
      <c r="L353" s="17">
        <v>31</v>
      </c>
      <c r="M353" s="17">
        <v>81</v>
      </c>
      <c r="N353" s="18">
        <f>SUM(punkty_rekrutacyjne__6[[#This Row],[GHP]:[GJP]])/10</f>
        <v>32.6</v>
      </c>
      <c r="O353" s="18">
        <f>IF(punkty_rekrutacyjne__6[[#This Row],[Zachowanie]]=6,2,0)</f>
        <v>0</v>
      </c>
      <c r="P353" s="18">
        <f>SUM(punkty_rekrutacyjne__6[[#This Row],[JP]:[Geog]])</f>
        <v>16</v>
      </c>
      <c r="Q353" s="19">
        <f>punkty_rekrutacyjne__6[[#This Row],[Osiagniecia]]+punkty_rekrutacyjne__6[[#This Row],[egzaminy]]+punkty_rekrutacyjne__6[[#This Row],[Kolumna2]]+punkty_rekrutacyjne__6[[#This Row],[Kolumna1]]</f>
        <v>51.6</v>
      </c>
    </row>
    <row r="354" spans="1:17" x14ac:dyDescent="0.25">
      <c r="A354" s="13" t="s">
        <v>488</v>
      </c>
      <c r="B354" s="13" t="s">
        <v>489</v>
      </c>
      <c r="C354" s="14">
        <v>6</v>
      </c>
      <c r="D354" s="15">
        <v>6</v>
      </c>
      <c r="E354" s="16">
        <v>6</v>
      </c>
      <c r="F354" s="16">
        <v>4</v>
      </c>
      <c r="G354" s="16">
        <v>6</v>
      </c>
      <c r="H354" s="16">
        <v>4</v>
      </c>
      <c r="I354" s="17">
        <v>64</v>
      </c>
      <c r="J354" s="17">
        <v>18</v>
      </c>
      <c r="K354" s="17">
        <v>23</v>
      </c>
      <c r="L354" s="17">
        <v>81</v>
      </c>
      <c r="M354" s="17">
        <v>18</v>
      </c>
      <c r="N354" s="18">
        <f>SUM(punkty_rekrutacyjne__6[[#This Row],[GHP]:[GJP]])/10</f>
        <v>20.399999999999999</v>
      </c>
      <c r="O354" s="18">
        <f>IF(punkty_rekrutacyjne__6[[#This Row],[Zachowanie]]=6,2,0)</f>
        <v>2</v>
      </c>
      <c r="P354" s="18">
        <f>SUM(punkty_rekrutacyjne__6[[#This Row],[JP]:[Geog]])</f>
        <v>20</v>
      </c>
      <c r="Q354" s="19">
        <f>punkty_rekrutacyjne__6[[#This Row],[Osiagniecia]]+punkty_rekrutacyjne__6[[#This Row],[egzaminy]]+punkty_rekrutacyjne__6[[#This Row],[Kolumna2]]+punkty_rekrutacyjne__6[[#This Row],[Kolumna1]]</f>
        <v>48.4</v>
      </c>
    </row>
    <row r="355" spans="1:17" x14ac:dyDescent="0.25">
      <c r="A355" s="13" t="s">
        <v>490</v>
      </c>
      <c r="B355" s="13" t="s">
        <v>38</v>
      </c>
      <c r="C355" s="14">
        <v>2</v>
      </c>
      <c r="D355" s="15">
        <v>4</v>
      </c>
      <c r="E355" s="16">
        <v>3</v>
      </c>
      <c r="F355" s="16">
        <v>5</v>
      </c>
      <c r="G355" s="16">
        <v>2</v>
      </c>
      <c r="H355" s="16">
        <v>3</v>
      </c>
      <c r="I355" s="17">
        <v>96</v>
      </c>
      <c r="J355" s="17">
        <v>32</v>
      </c>
      <c r="K355" s="17">
        <v>73</v>
      </c>
      <c r="L355" s="17">
        <v>7</v>
      </c>
      <c r="M355" s="17">
        <v>74</v>
      </c>
      <c r="N355" s="18">
        <f>SUM(punkty_rekrutacyjne__6[[#This Row],[GHP]:[GJP]])/10</f>
        <v>28.2</v>
      </c>
      <c r="O355" s="18">
        <f>IF(punkty_rekrutacyjne__6[[#This Row],[Zachowanie]]=6,2,0)</f>
        <v>0</v>
      </c>
      <c r="P355" s="18">
        <f>SUM(punkty_rekrutacyjne__6[[#This Row],[JP]:[Geog]])</f>
        <v>13</v>
      </c>
      <c r="Q355" s="19">
        <f>punkty_rekrutacyjne__6[[#This Row],[Osiagniecia]]+punkty_rekrutacyjne__6[[#This Row],[egzaminy]]+punkty_rekrutacyjne__6[[#This Row],[Kolumna2]]+punkty_rekrutacyjne__6[[#This Row],[Kolumna1]]</f>
        <v>43.2</v>
      </c>
    </row>
    <row r="356" spans="1:17" x14ac:dyDescent="0.25">
      <c r="A356" s="13" t="s">
        <v>491</v>
      </c>
      <c r="B356" s="13" t="s">
        <v>340</v>
      </c>
      <c r="C356" s="14">
        <v>6</v>
      </c>
      <c r="D356" s="15">
        <v>6</v>
      </c>
      <c r="E356" s="16">
        <v>5</v>
      </c>
      <c r="F356" s="16">
        <v>5</v>
      </c>
      <c r="G356" s="16">
        <v>3</v>
      </c>
      <c r="H356" s="16">
        <v>6</v>
      </c>
      <c r="I356" s="17">
        <v>85</v>
      </c>
      <c r="J356" s="17">
        <v>35</v>
      </c>
      <c r="K356" s="17">
        <v>70</v>
      </c>
      <c r="L356" s="17">
        <v>99</v>
      </c>
      <c r="M356" s="17">
        <v>85</v>
      </c>
      <c r="N356" s="18">
        <f>SUM(punkty_rekrutacyjne__6[[#This Row],[GHP]:[GJP]])/10</f>
        <v>37.4</v>
      </c>
      <c r="O356" s="18">
        <f>IF(punkty_rekrutacyjne__6[[#This Row],[Zachowanie]]=6,2,0)</f>
        <v>2</v>
      </c>
      <c r="P356" s="18">
        <f>SUM(punkty_rekrutacyjne__6[[#This Row],[JP]:[Geog]])</f>
        <v>19</v>
      </c>
      <c r="Q356" s="19">
        <f>punkty_rekrutacyjne__6[[#This Row],[Osiagniecia]]+punkty_rekrutacyjne__6[[#This Row],[egzaminy]]+punkty_rekrutacyjne__6[[#This Row],[Kolumna2]]+punkty_rekrutacyjne__6[[#This Row],[Kolumna1]]</f>
        <v>64.400000000000006</v>
      </c>
    </row>
    <row r="357" spans="1:17" x14ac:dyDescent="0.25">
      <c r="A357" s="13" t="s">
        <v>492</v>
      </c>
      <c r="B357" s="13" t="s">
        <v>90</v>
      </c>
      <c r="C357" s="14">
        <v>4</v>
      </c>
      <c r="D357" s="15">
        <v>2</v>
      </c>
      <c r="E357" s="16">
        <v>4</v>
      </c>
      <c r="F357" s="16">
        <v>5</v>
      </c>
      <c r="G357" s="16">
        <v>4</v>
      </c>
      <c r="H357" s="16">
        <v>2</v>
      </c>
      <c r="I357" s="17">
        <v>17</v>
      </c>
      <c r="J357" s="17">
        <v>17</v>
      </c>
      <c r="K357" s="17">
        <v>92</v>
      </c>
      <c r="L357" s="17">
        <v>6</v>
      </c>
      <c r="M357" s="17">
        <v>64</v>
      </c>
      <c r="N357" s="18">
        <f>SUM(punkty_rekrutacyjne__6[[#This Row],[GHP]:[GJP]])/10</f>
        <v>19.600000000000001</v>
      </c>
      <c r="O357" s="18">
        <f>IF(punkty_rekrutacyjne__6[[#This Row],[Zachowanie]]=6,2,0)</f>
        <v>0</v>
      </c>
      <c r="P357" s="18">
        <f>SUM(punkty_rekrutacyjne__6[[#This Row],[JP]:[Geog]])</f>
        <v>15</v>
      </c>
      <c r="Q357" s="19">
        <f>punkty_rekrutacyjne__6[[#This Row],[Osiagniecia]]+punkty_rekrutacyjne__6[[#This Row],[egzaminy]]+punkty_rekrutacyjne__6[[#This Row],[Kolumna2]]+punkty_rekrutacyjne__6[[#This Row],[Kolumna1]]</f>
        <v>38.6</v>
      </c>
    </row>
    <row r="358" spans="1:17" x14ac:dyDescent="0.25">
      <c r="A358" s="13" t="s">
        <v>493</v>
      </c>
      <c r="B358" s="13" t="s">
        <v>180</v>
      </c>
      <c r="C358" s="14">
        <v>4</v>
      </c>
      <c r="D358" s="15">
        <v>2</v>
      </c>
      <c r="E358" s="16">
        <v>4</v>
      </c>
      <c r="F358" s="16">
        <v>2</v>
      </c>
      <c r="G358" s="16">
        <v>5</v>
      </c>
      <c r="H358" s="16">
        <v>4</v>
      </c>
      <c r="I358" s="17">
        <v>62</v>
      </c>
      <c r="J358" s="17">
        <v>3</v>
      </c>
      <c r="K358" s="17">
        <v>84</v>
      </c>
      <c r="L358" s="17">
        <v>48</v>
      </c>
      <c r="M358" s="17">
        <v>94</v>
      </c>
      <c r="N358" s="18">
        <f>SUM(punkty_rekrutacyjne__6[[#This Row],[GHP]:[GJP]])/10</f>
        <v>29.1</v>
      </c>
      <c r="O358" s="18">
        <f>IF(punkty_rekrutacyjne__6[[#This Row],[Zachowanie]]=6,2,0)</f>
        <v>0</v>
      </c>
      <c r="P358" s="18">
        <f>SUM(punkty_rekrutacyjne__6[[#This Row],[JP]:[Geog]])</f>
        <v>15</v>
      </c>
      <c r="Q358" s="19">
        <f>punkty_rekrutacyjne__6[[#This Row],[Osiagniecia]]+punkty_rekrutacyjne__6[[#This Row],[egzaminy]]+punkty_rekrutacyjne__6[[#This Row],[Kolumna2]]+punkty_rekrutacyjne__6[[#This Row],[Kolumna1]]</f>
        <v>48.1</v>
      </c>
    </row>
    <row r="359" spans="1:17" x14ac:dyDescent="0.25">
      <c r="A359" s="13" t="s">
        <v>494</v>
      </c>
      <c r="B359" s="13" t="s">
        <v>495</v>
      </c>
      <c r="C359" s="14">
        <v>4</v>
      </c>
      <c r="D359" s="15">
        <v>5</v>
      </c>
      <c r="E359" s="16">
        <v>5</v>
      </c>
      <c r="F359" s="16">
        <v>6</v>
      </c>
      <c r="G359" s="16">
        <v>2</v>
      </c>
      <c r="H359" s="16">
        <v>3</v>
      </c>
      <c r="I359" s="17">
        <v>35</v>
      </c>
      <c r="J359" s="17">
        <v>49</v>
      </c>
      <c r="K359" s="17">
        <v>59</v>
      </c>
      <c r="L359" s="17">
        <v>44</v>
      </c>
      <c r="M359" s="17">
        <v>68</v>
      </c>
      <c r="N359" s="18">
        <f>SUM(punkty_rekrutacyjne__6[[#This Row],[GHP]:[GJP]])/10</f>
        <v>25.5</v>
      </c>
      <c r="O359" s="18">
        <f>IF(punkty_rekrutacyjne__6[[#This Row],[Zachowanie]]=6,2,0)</f>
        <v>0</v>
      </c>
      <c r="P359" s="18">
        <f>SUM(punkty_rekrutacyjne__6[[#This Row],[JP]:[Geog]])</f>
        <v>16</v>
      </c>
      <c r="Q359" s="19">
        <f>punkty_rekrutacyjne__6[[#This Row],[Osiagniecia]]+punkty_rekrutacyjne__6[[#This Row],[egzaminy]]+punkty_rekrutacyjne__6[[#This Row],[Kolumna2]]+punkty_rekrutacyjne__6[[#This Row],[Kolumna1]]</f>
        <v>45.5</v>
      </c>
    </row>
    <row r="360" spans="1:17" x14ac:dyDescent="0.25">
      <c r="A360" s="13" t="s">
        <v>496</v>
      </c>
      <c r="B360" s="13" t="s">
        <v>369</v>
      </c>
      <c r="C360" s="14">
        <v>7</v>
      </c>
      <c r="D360" s="15">
        <v>3</v>
      </c>
      <c r="E360" s="16">
        <v>6</v>
      </c>
      <c r="F360" s="16">
        <v>2</v>
      </c>
      <c r="G360" s="16">
        <v>6</v>
      </c>
      <c r="H360" s="16">
        <v>5</v>
      </c>
      <c r="I360" s="17">
        <v>20</v>
      </c>
      <c r="J360" s="17">
        <v>58</v>
      </c>
      <c r="K360" s="17">
        <v>93</v>
      </c>
      <c r="L360" s="17">
        <v>53</v>
      </c>
      <c r="M360" s="17">
        <v>35</v>
      </c>
      <c r="N360" s="18">
        <f>SUM(punkty_rekrutacyjne__6[[#This Row],[GHP]:[GJP]])/10</f>
        <v>25.9</v>
      </c>
      <c r="O360" s="18">
        <f>IF(punkty_rekrutacyjne__6[[#This Row],[Zachowanie]]=6,2,0)</f>
        <v>0</v>
      </c>
      <c r="P360" s="18">
        <f>SUM(punkty_rekrutacyjne__6[[#This Row],[JP]:[Geog]])</f>
        <v>19</v>
      </c>
      <c r="Q360" s="19">
        <f>punkty_rekrutacyjne__6[[#This Row],[Osiagniecia]]+punkty_rekrutacyjne__6[[#This Row],[egzaminy]]+punkty_rekrutacyjne__6[[#This Row],[Kolumna2]]+punkty_rekrutacyjne__6[[#This Row],[Kolumna1]]</f>
        <v>51.9</v>
      </c>
    </row>
    <row r="361" spans="1:17" x14ac:dyDescent="0.25">
      <c r="A361" s="13" t="s">
        <v>497</v>
      </c>
      <c r="B361" s="13" t="s">
        <v>498</v>
      </c>
      <c r="C361" s="14">
        <v>5</v>
      </c>
      <c r="D361" s="15">
        <v>6</v>
      </c>
      <c r="E361" s="16">
        <v>2</v>
      </c>
      <c r="F361" s="16">
        <v>3</v>
      </c>
      <c r="G361" s="16">
        <v>4</v>
      </c>
      <c r="H361" s="16">
        <v>3</v>
      </c>
      <c r="I361" s="17">
        <v>2</v>
      </c>
      <c r="J361" s="17">
        <v>97</v>
      </c>
      <c r="K361" s="17">
        <v>14</v>
      </c>
      <c r="L361" s="17">
        <v>81</v>
      </c>
      <c r="M361" s="17">
        <v>38</v>
      </c>
      <c r="N361" s="18">
        <f>SUM(punkty_rekrutacyjne__6[[#This Row],[GHP]:[GJP]])/10</f>
        <v>23.2</v>
      </c>
      <c r="O361" s="18">
        <f>IF(punkty_rekrutacyjne__6[[#This Row],[Zachowanie]]=6,2,0)</f>
        <v>2</v>
      </c>
      <c r="P361" s="18">
        <f>SUM(punkty_rekrutacyjne__6[[#This Row],[JP]:[Geog]])</f>
        <v>12</v>
      </c>
      <c r="Q361" s="19">
        <f>punkty_rekrutacyjne__6[[#This Row],[Osiagniecia]]+punkty_rekrutacyjne__6[[#This Row],[egzaminy]]+punkty_rekrutacyjne__6[[#This Row],[Kolumna2]]+punkty_rekrutacyjne__6[[#This Row],[Kolumna1]]</f>
        <v>42.2</v>
      </c>
    </row>
    <row r="362" spans="1:17" x14ac:dyDescent="0.25">
      <c r="A362" s="13" t="s">
        <v>499</v>
      </c>
      <c r="B362" s="13" t="s">
        <v>498</v>
      </c>
      <c r="C362" s="14">
        <v>4</v>
      </c>
      <c r="D362" s="15">
        <v>6</v>
      </c>
      <c r="E362" s="16">
        <v>2</v>
      </c>
      <c r="F362" s="16">
        <v>6</v>
      </c>
      <c r="G362" s="16">
        <v>4</v>
      </c>
      <c r="H362" s="16">
        <v>5</v>
      </c>
      <c r="I362" s="17">
        <v>98</v>
      </c>
      <c r="J362" s="17">
        <v>42</v>
      </c>
      <c r="K362" s="17">
        <v>49</v>
      </c>
      <c r="L362" s="17">
        <v>83</v>
      </c>
      <c r="M362" s="17">
        <v>32</v>
      </c>
      <c r="N362" s="18">
        <f>SUM(punkty_rekrutacyjne__6[[#This Row],[GHP]:[GJP]])/10</f>
        <v>30.4</v>
      </c>
      <c r="O362" s="18">
        <f>IF(punkty_rekrutacyjne__6[[#This Row],[Zachowanie]]=6,2,0)</f>
        <v>2</v>
      </c>
      <c r="P362" s="18">
        <f>SUM(punkty_rekrutacyjne__6[[#This Row],[JP]:[Geog]])</f>
        <v>17</v>
      </c>
      <c r="Q362" s="19">
        <f>punkty_rekrutacyjne__6[[#This Row],[Osiagniecia]]+punkty_rekrutacyjne__6[[#This Row],[egzaminy]]+punkty_rekrutacyjne__6[[#This Row],[Kolumna2]]+punkty_rekrutacyjne__6[[#This Row],[Kolumna1]]</f>
        <v>53.4</v>
      </c>
    </row>
    <row r="363" spans="1:17" x14ac:dyDescent="0.25">
      <c r="A363" s="13" t="s">
        <v>500</v>
      </c>
      <c r="B363" s="13" t="s">
        <v>121</v>
      </c>
      <c r="C363" s="14">
        <v>7</v>
      </c>
      <c r="D363" s="15">
        <v>5</v>
      </c>
      <c r="E363" s="16">
        <v>5</v>
      </c>
      <c r="F363" s="16">
        <v>4</v>
      </c>
      <c r="G363" s="16">
        <v>5</v>
      </c>
      <c r="H363" s="16">
        <v>6</v>
      </c>
      <c r="I363" s="17">
        <v>97</v>
      </c>
      <c r="J363" s="17">
        <v>45</v>
      </c>
      <c r="K363" s="17">
        <v>42</v>
      </c>
      <c r="L363" s="17">
        <v>25</v>
      </c>
      <c r="M363" s="17">
        <v>51</v>
      </c>
      <c r="N363" s="18">
        <f>SUM(punkty_rekrutacyjne__6[[#This Row],[GHP]:[GJP]])/10</f>
        <v>26</v>
      </c>
      <c r="O363" s="18">
        <f>IF(punkty_rekrutacyjne__6[[#This Row],[Zachowanie]]=6,2,0)</f>
        <v>0</v>
      </c>
      <c r="P363" s="18">
        <f>SUM(punkty_rekrutacyjne__6[[#This Row],[JP]:[Geog]])</f>
        <v>20</v>
      </c>
      <c r="Q363" s="19">
        <f>punkty_rekrutacyjne__6[[#This Row],[Osiagniecia]]+punkty_rekrutacyjne__6[[#This Row],[egzaminy]]+punkty_rekrutacyjne__6[[#This Row],[Kolumna2]]+punkty_rekrutacyjne__6[[#This Row],[Kolumna1]]</f>
        <v>53</v>
      </c>
    </row>
    <row r="364" spans="1:17" x14ac:dyDescent="0.25">
      <c r="A364" s="13" t="s">
        <v>501</v>
      </c>
      <c r="B364" s="13" t="s">
        <v>18</v>
      </c>
      <c r="C364" s="14">
        <v>8</v>
      </c>
      <c r="D364" s="15">
        <v>3</v>
      </c>
      <c r="E364" s="16">
        <v>2</v>
      </c>
      <c r="F364" s="16">
        <v>2</v>
      </c>
      <c r="G364" s="16">
        <v>4</v>
      </c>
      <c r="H364" s="16">
        <v>2</v>
      </c>
      <c r="I364" s="17">
        <v>54</v>
      </c>
      <c r="J364" s="17">
        <v>48</v>
      </c>
      <c r="K364" s="17">
        <v>35</v>
      </c>
      <c r="L364" s="17">
        <v>28</v>
      </c>
      <c r="M364" s="17">
        <v>35</v>
      </c>
      <c r="N364" s="18">
        <f>SUM(punkty_rekrutacyjne__6[[#This Row],[GHP]:[GJP]])/10</f>
        <v>20</v>
      </c>
      <c r="O364" s="18">
        <f>IF(punkty_rekrutacyjne__6[[#This Row],[Zachowanie]]=6,2,0)</f>
        <v>0</v>
      </c>
      <c r="P364" s="18">
        <f>SUM(punkty_rekrutacyjne__6[[#This Row],[JP]:[Geog]])</f>
        <v>10</v>
      </c>
      <c r="Q364" s="19">
        <f>punkty_rekrutacyjne__6[[#This Row],[Osiagniecia]]+punkty_rekrutacyjne__6[[#This Row],[egzaminy]]+punkty_rekrutacyjne__6[[#This Row],[Kolumna2]]+punkty_rekrutacyjne__6[[#This Row],[Kolumna1]]</f>
        <v>38</v>
      </c>
    </row>
    <row r="365" spans="1:17" x14ac:dyDescent="0.25">
      <c r="A365" s="13" t="s">
        <v>502</v>
      </c>
      <c r="B365" s="13" t="s">
        <v>503</v>
      </c>
      <c r="C365" s="14">
        <v>5</v>
      </c>
      <c r="D365" s="15">
        <v>2</v>
      </c>
      <c r="E365" s="16">
        <v>6</v>
      </c>
      <c r="F365" s="16">
        <v>3</v>
      </c>
      <c r="G365" s="16">
        <v>2</v>
      </c>
      <c r="H365" s="16">
        <v>5</v>
      </c>
      <c r="I365" s="17">
        <v>35</v>
      </c>
      <c r="J365" s="17">
        <v>56</v>
      </c>
      <c r="K365" s="17">
        <v>6</v>
      </c>
      <c r="L365" s="17">
        <v>84</v>
      </c>
      <c r="M365" s="17">
        <v>54</v>
      </c>
      <c r="N365" s="18">
        <f>SUM(punkty_rekrutacyjne__6[[#This Row],[GHP]:[GJP]])/10</f>
        <v>23.5</v>
      </c>
      <c r="O365" s="18">
        <f>IF(punkty_rekrutacyjne__6[[#This Row],[Zachowanie]]=6,2,0)</f>
        <v>0</v>
      </c>
      <c r="P365" s="18">
        <f>SUM(punkty_rekrutacyjne__6[[#This Row],[JP]:[Geog]])</f>
        <v>16</v>
      </c>
      <c r="Q365" s="19">
        <f>punkty_rekrutacyjne__6[[#This Row],[Osiagniecia]]+punkty_rekrutacyjne__6[[#This Row],[egzaminy]]+punkty_rekrutacyjne__6[[#This Row],[Kolumna2]]+punkty_rekrutacyjne__6[[#This Row],[Kolumna1]]</f>
        <v>44.5</v>
      </c>
    </row>
    <row r="366" spans="1:17" x14ac:dyDescent="0.25">
      <c r="A366" s="13" t="s">
        <v>504</v>
      </c>
      <c r="B366" s="13" t="s">
        <v>367</v>
      </c>
      <c r="C366" s="14">
        <v>0</v>
      </c>
      <c r="D366" s="15">
        <v>2</v>
      </c>
      <c r="E366" s="16">
        <v>5</v>
      </c>
      <c r="F366" s="16">
        <v>6</v>
      </c>
      <c r="G366" s="16">
        <v>6</v>
      </c>
      <c r="H366" s="16">
        <v>3</v>
      </c>
      <c r="I366" s="17">
        <v>36</v>
      </c>
      <c r="J366" s="17">
        <v>94</v>
      </c>
      <c r="K366" s="17">
        <v>52</v>
      </c>
      <c r="L366" s="17">
        <v>50</v>
      </c>
      <c r="M366" s="17">
        <v>57</v>
      </c>
      <c r="N366" s="18">
        <f>SUM(punkty_rekrutacyjne__6[[#This Row],[GHP]:[GJP]])/10</f>
        <v>28.9</v>
      </c>
      <c r="O366" s="18">
        <f>IF(punkty_rekrutacyjne__6[[#This Row],[Zachowanie]]=6,2,0)</f>
        <v>0</v>
      </c>
      <c r="P366" s="18">
        <f>SUM(punkty_rekrutacyjne__6[[#This Row],[JP]:[Geog]])</f>
        <v>20</v>
      </c>
      <c r="Q366" s="19">
        <f>punkty_rekrutacyjne__6[[#This Row],[Osiagniecia]]+punkty_rekrutacyjne__6[[#This Row],[egzaminy]]+punkty_rekrutacyjne__6[[#This Row],[Kolumna2]]+punkty_rekrutacyjne__6[[#This Row],[Kolumna1]]</f>
        <v>48.9</v>
      </c>
    </row>
    <row r="367" spans="1:17" x14ac:dyDescent="0.25">
      <c r="A367" s="13" t="s">
        <v>505</v>
      </c>
      <c r="B367" s="13" t="s">
        <v>506</v>
      </c>
      <c r="C367" s="14">
        <v>2</v>
      </c>
      <c r="D367" s="15">
        <v>3</v>
      </c>
      <c r="E367" s="16">
        <v>2</v>
      </c>
      <c r="F367" s="16">
        <v>2</v>
      </c>
      <c r="G367" s="16">
        <v>5</v>
      </c>
      <c r="H367" s="16">
        <v>6</v>
      </c>
      <c r="I367" s="17">
        <v>100</v>
      </c>
      <c r="J367" s="17">
        <v>48</v>
      </c>
      <c r="K367" s="17">
        <v>88</v>
      </c>
      <c r="L367" s="17">
        <v>48</v>
      </c>
      <c r="M367" s="17">
        <v>8</v>
      </c>
      <c r="N367" s="18">
        <f>SUM(punkty_rekrutacyjne__6[[#This Row],[GHP]:[GJP]])/10</f>
        <v>29.2</v>
      </c>
      <c r="O367" s="18">
        <f>IF(punkty_rekrutacyjne__6[[#This Row],[Zachowanie]]=6,2,0)</f>
        <v>0</v>
      </c>
      <c r="P367" s="18">
        <f>SUM(punkty_rekrutacyjne__6[[#This Row],[JP]:[Geog]])</f>
        <v>15</v>
      </c>
      <c r="Q367" s="19">
        <f>punkty_rekrutacyjne__6[[#This Row],[Osiagniecia]]+punkty_rekrutacyjne__6[[#This Row],[egzaminy]]+punkty_rekrutacyjne__6[[#This Row],[Kolumna2]]+punkty_rekrutacyjne__6[[#This Row],[Kolumna1]]</f>
        <v>46.2</v>
      </c>
    </row>
    <row r="368" spans="1:17" x14ac:dyDescent="0.25">
      <c r="A368" s="13" t="s">
        <v>507</v>
      </c>
      <c r="B368" s="13" t="s">
        <v>508</v>
      </c>
      <c r="C368" s="14">
        <v>1</v>
      </c>
      <c r="D368" s="15">
        <v>3</v>
      </c>
      <c r="E368" s="16">
        <v>4</v>
      </c>
      <c r="F368" s="16">
        <v>3</v>
      </c>
      <c r="G368" s="16">
        <v>5</v>
      </c>
      <c r="H368" s="16">
        <v>6</v>
      </c>
      <c r="I368" s="17">
        <v>89</v>
      </c>
      <c r="J368" s="17">
        <v>70</v>
      </c>
      <c r="K368" s="17">
        <v>58</v>
      </c>
      <c r="L368" s="17">
        <v>39</v>
      </c>
      <c r="M368" s="17">
        <v>43</v>
      </c>
      <c r="N368" s="18">
        <f>SUM(punkty_rekrutacyjne__6[[#This Row],[GHP]:[GJP]])/10</f>
        <v>29.9</v>
      </c>
      <c r="O368" s="18">
        <f>IF(punkty_rekrutacyjne__6[[#This Row],[Zachowanie]]=6,2,0)</f>
        <v>0</v>
      </c>
      <c r="P368" s="18">
        <f>SUM(punkty_rekrutacyjne__6[[#This Row],[JP]:[Geog]])</f>
        <v>18</v>
      </c>
      <c r="Q368" s="19">
        <f>punkty_rekrutacyjne__6[[#This Row],[Osiagniecia]]+punkty_rekrutacyjne__6[[#This Row],[egzaminy]]+punkty_rekrutacyjne__6[[#This Row],[Kolumna2]]+punkty_rekrutacyjne__6[[#This Row],[Kolumna1]]</f>
        <v>48.9</v>
      </c>
    </row>
    <row r="369" spans="1:17" x14ac:dyDescent="0.25">
      <c r="A369" s="13" t="s">
        <v>509</v>
      </c>
      <c r="B369" s="13" t="s">
        <v>188</v>
      </c>
      <c r="C369" s="14">
        <v>0</v>
      </c>
      <c r="D369" s="15">
        <v>6</v>
      </c>
      <c r="E369" s="16">
        <v>2</v>
      </c>
      <c r="F369" s="16">
        <v>2</v>
      </c>
      <c r="G369" s="16">
        <v>6</v>
      </c>
      <c r="H369" s="16">
        <v>2</v>
      </c>
      <c r="I369" s="17">
        <v>21</v>
      </c>
      <c r="J369" s="17">
        <v>80</v>
      </c>
      <c r="K369" s="17">
        <v>59</v>
      </c>
      <c r="L369" s="17">
        <v>35</v>
      </c>
      <c r="M369" s="17">
        <v>12</v>
      </c>
      <c r="N369" s="18">
        <f>SUM(punkty_rekrutacyjne__6[[#This Row],[GHP]:[GJP]])/10</f>
        <v>20.7</v>
      </c>
      <c r="O369" s="18">
        <f>IF(punkty_rekrutacyjne__6[[#This Row],[Zachowanie]]=6,2,0)</f>
        <v>2</v>
      </c>
      <c r="P369" s="18">
        <f>SUM(punkty_rekrutacyjne__6[[#This Row],[JP]:[Geog]])</f>
        <v>12</v>
      </c>
      <c r="Q369" s="19">
        <f>punkty_rekrutacyjne__6[[#This Row],[Osiagniecia]]+punkty_rekrutacyjne__6[[#This Row],[egzaminy]]+punkty_rekrutacyjne__6[[#This Row],[Kolumna2]]+punkty_rekrutacyjne__6[[#This Row],[Kolumna1]]</f>
        <v>34.700000000000003</v>
      </c>
    </row>
    <row r="370" spans="1:17" x14ac:dyDescent="0.25">
      <c r="A370" s="13" t="s">
        <v>510</v>
      </c>
      <c r="B370" s="13" t="s">
        <v>188</v>
      </c>
      <c r="C370" s="14">
        <v>1</v>
      </c>
      <c r="D370" s="15">
        <v>3</v>
      </c>
      <c r="E370" s="16">
        <v>2</v>
      </c>
      <c r="F370" s="16">
        <v>5</v>
      </c>
      <c r="G370" s="16">
        <v>4</v>
      </c>
      <c r="H370" s="16">
        <v>4</v>
      </c>
      <c r="I370" s="17">
        <v>38</v>
      </c>
      <c r="J370" s="17">
        <v>5</v>
      </c>
      <c r="K370" s="17">
        <v>69</v>
      </c>
      <c r="L370" s="17">
        <v>94</v>
      </c>
      <c r="M370" s="17">
        <v>25</v>
      </c>
      <c r="N370" s="18">
        <f>SUM(punkty_rekrutacyjne__6[[#This Row],[GHP]:[GJP]])/10</f>
        <v>23.1</v>
      </c>
      <c r="O370" s="18">
        <f>IF(punkty_rekrutacyjne__6[[#This Row],[Zachowanie]]=6,2,0)</f>
        <v>0</v>
      </c>
      <c r="P370" s="18">
        <f>SUM(punkty_rekrutacyjne__6[[#This Row],[JP]:[Geog]])</f>
        <v>15</v>
      </c>
      <c r="Q370" s="19">
        <f>punkty_rekrutacyjne__6[[#This Row],[Osiagniecia]]+punkty_rekrutacyjne__6[[#This Row],[egzaminy]]+punkty_rekrutacyjne__6[[#This Row],[Kolumna2]]+punkty_rekrutacyjne__6[[#This Row],[Kolumna1]]</f>
        <v>39.1</v>
      </c>
    </row>
    <row r="371" spans="1:17" x14ac:dyDescent="0.25">
      <c r="A371" s="13" t="s">
        <v>511</v>
      </c>
      <c r="B371" s="13" t="s">
        <v>311</v>
      </c>
      <c r="C371" s="14">
        <v>8</v>
      </c>
      <c r="D371" s="15">
        <v>4</v>
      </c>
      <c r="E371" s="16">
        <v>5</v>
      </c>
      <c r="F371" s="16">
        <v>4</v>
      </c>
      <c r="G371" s="16">
        <v>5</v>
      </c>
      <c r="H371" s="16">
        <v>3</v>
      </c>
      <c r="I371" s="17">
        <v>24</v>
      </c>
      <c r="J371" s="17">
        <v>47</v>
      </c>
      <c r="K371" s="17">
        <v>99</v>
      </c>
      <c r="L371" s="17">
        <v>64</v>
      </c>
      <c r="M371" s="17">
        <v>11</v>
      </c>
      <c r="N371" s="18">
        <f>SUM(punkty_rekrutacyjne__6[[#This Row],[GHP]:[GJP]])/10</f>
        <v>24.5</v>
      </c>
      <c r="O371" s="18">
        <f>IF(punkty_rekrutacyjne__6[[#This Row],[Zachowanie]]=6,2,0)</f>
        <v>0</v>
      </c>
      <c r="P371" s="18">
        <f>SUM(punkty_rekrutacyjne__6[[#This Row],[JP]:[Geog]])</f>
        <v>17</v>
      </c>
      <c r="Q371" s="19">
        <f>punkty_rekrutacyjne__6[[#This Row],[Osiagniecia]]+punkty_rekrutacyjne__6[[#This Row],[egzaminy]]+punkty_rekrutacyjne__6[[#This Row],[Kolumna2]]+punkty_rekrutacyjne__6[[#This Row],[Kolumna1]]</f>
        <v>49.5</v>
      </c>
    </row>
    <row r="372" spans="1:17" x14ac:dyDescent="0.25">
      <c r="A372" s="13" t="s">
        <v>512</v>
      </c>
      <c r="B372" s="13" t="s">
        <v>311</v>
      </c>
      <c r="C372" s="14">
        <v>3</v>
      </c>
      <c r="D372" s="15">
        <v>5</v>
      </c>
      <c r="E372" s="16">
        <v>2</v>
      </c>
      <c r="F372" s="16">
        <v>4</v>
      </c>
      <c r="G372" s="16">
        <v>5</v>
      </c>
      <c r="H372" s="16">
        <v>4</v>
      </c>
      <c r="I372" s="17">
        <v>48</v>
      </c>
      <c r="J372" s="17">
        <v>100</v>
      </c>
      <c r="K372" s="17">
        <v>7</v>
      </c>
      <c r="L372" s="17">
        <v>64</v>
      </c>
      <c r="M372" s="17">
        <v>74</v>
      </c>
      <c r="N372" s="18">
        <f>SUM(punkty_rekrutacyjne__6[[#This Row],[GHP]:[GJP]])/10</f>
        <v>29.3</v>
      </c>
      <c r="O372" s="18">
        <f>IF(punkty_rekrutacyjne__6[[#This Row],[Zachowanie]]=6,2,0)</f>
        <v>0</v>
      </c>
      <c r="P372" s="18">
        <f>SUM(punkty_rekrutacyjne__6[[#This Row],[JP]:[Geog]])</f>
        <v>15</v>
      </c>
      <c r="Q372" s="19">
        <f>punkty_rekrutacyjne__6[[#This Row],[Osiagniecia]]+punkty_rekrutacyjne__6[[#This Row],[egzaminy]]+punkty_rekrutacyjne__6[[#This Row],[Kolumna2]]+punkty_rekrutacyjne__6[[#This Row],[Kolumna1]]</f>
        <v>47.3</v>
      </c>
    </row>
    <row r="373" spans="1:17" x14ac:dyDescent="0.25">
      <c r="A373" s="13" t="s">
        <v>308</v>
      </c>
      <c r="B373" s="13" t="s">
        <v>30</v>
      </c>
      <c r="C373" s="14">
        <v>8</v>
      </c>
      <c r="D373" s="15">
        <v>3</v>
      </c>
      <c r="E373" s="16">
        <v>5</v>
      </c>
      <c r="F373" s="16">
        <v>2</v>
      </c>
      <c r="G373" s="16">
        <v>4</v>
      </c>
      <c r="H373" s="16">
        <v>6</v>
      </c>
      <c r="I373" s="17">
        <v>46</v>
      </c>
      <c r="J373" s="17">
        <v>88</v>
      </c>
      <c r="K373" s="17">
        <v>1</v>
      </c>
      <c r="L373" s="17">
        <v>49</v>
      </c>
      <c r="M373" s="17">
        <v>84</v>
      </c>
      <c r="N373" s="18">
        <f>SUM(punkty_rekrutacyjne__6[[#This Row],[GHP]:[GJP]])/10</f>
        <v>26.8</v>
      </c>
      <c r="O373" s="18">
        <f>IF(punkty_rekrutacyjne__6[[#This Row],[Zachowanie]]=6,2,0)</f>
        <v>0</v>
      </c>
      <c r="P373" s="18">
        <f>SUM(punkty_rekrutacyjne__6[[#This Row],[JP]:[Geog]])</f>
        <v>17</v>
      </c>
      <c r="Q373" s="19">
        <f>punkty_rekrutacyjne__6[[#This Row],[Osiagniecia]]+punkty_rekrutacyjne__6[[#This Row],[egzaminy]]+punkty_rekrutacyjne__6[[#This Row],[Kolumna2]]+punkty_rekrutacyjne__6[[#This Row],[Kolumna1]]</f>
        <v>51.8</v>
      </c>
    </row>
    <row r="374" spans="1:17" x14ac:dyDescent="0.25">
      <c r="A374" s="13" t="s">
        <v>69</v>
      </c>
      <c r="B374" s="13" t="s">
        <v>70</v>
      </c>
      <c r="C374" s="14">
        <v>3</v>
      </c>
      <c r="D374" s="15">
        <v>5</v>
      </c>
      <c r="E374" s="16">
        <v>4</v>
      </c>
      <c r="F374" s="16">
        <v>4</v>
      </c>
      <c r="G374" s="16">
        <v>6</v>
      </c>
      <c r="H374" s="16">
        <v>4</v>
      </c>
      <c r="I374" s="17">
        <v>77</v>
      </c>
      <c r="J374" s="17">
        <v>80</v>
      </c>
      <c r="K374" s="17">
        <v>44</v>
      </c>
      <c r="L374" s="17">
        <v>96</v>
      </c>
      <c r="M374" s="17">
        <v>10</v>
      </c>
      <c r="N374" s="18">
        <f>SUM(punkty_rekrutacyjne__6[[#This Row],[GHP]:[GJP]])/10</f>
        <v>30.7</v>
      </c>
      <c r="O374" s="18">
        <f>IF(punkty_rekrutacyjne__6[[#This Row],[Zachowanie]]=6,2,0)</f>
        <v>0</v>
      </c>
      <c r="P374" s="18">
        <f>SUM(punkty_rekrutacyjne__6[[#This Row],[JP]:[Geog]])</f>
        <v>18</v>
      </c>
      <c r="Q374" s="19">
        <f>punkty_rekrutacyjne__6[[#This Row],[Osiagniecia]]+punkty_rekrutacyjne__6[[#This Row],[egzaminy]]+punkty_rekrutacyjne__6[[#This Row],[Kolumna2]]+punkty_rekrutacyjne__6[[#This Row],[Kolumna1]]</f>
        <v>51.7</v>
      </c>
    </row>
    <row r="375" spans="1:17" x14ac:dyDescent="0.25">
      <c r="A375" s="13" t="s">
        <v>513</v>
      </c>
      <c r="B375" s="13" t="s">
        <v>48</v>
      </c>
      <c r="C375" s="14">
        <v>8</v>
      </c>
      <c r="D375" s="15">
        <v>3</v>
      </c>
      <c r="E375" s="16">
        <v>5</v>
      </c>
      <c r="F375" s="16">
        <v>3</v>
      </c>
      <c r="G375" s="16">
        <v>5</v>
      </c>
      <c r="H375" s="16">
        <v>3</v>
      </c>
      <c r="I375" s="17">
        <v>28</v>
      </c>
      <c r="J375" s="17">
        <v>5</v>
      </c>
      <c r="K375" s="17">
        <v>29</v>
      </c>
      <c r="L375" s="17">
        <v>7</v>
      </c>
      <c r="M375" s="17">
        <v>19</v>
      </c>
      <c r="N375" s="18">
        <f>SUM(punkty_rekrutacyjne__6[[#This Row],[GHP]:[GJP]])/10</f>
        <v>8.8000000000000007</v>
      </c>
      <c r="O375" s="18">
        <f>IF(punkty_rekrutacyjne__6[[#This Row],[Zachowanie]]=6,2,0)</f>
        <v>0</v>
      </c>
      <c r="P375" s="18">
        <f>SUM(punkty_rekrutacyjne__6[[#This Row],[JP]:[Geog]])</f>
        <v>16</v>
      </c>
      <c r="Q375" s="19">
        <f>punkty_rekrutacyjne__6[[#This Row],[Osiagniecia]]+punkty_rekrutacyjne__6[[#This Row],[egzaminy]]+punkty_rekrutacyjne__6[[#This Row],[Kolumna2]]+punkty_rekrutacyjne__6[[#This Row],[Kolumna1]]</f>
        <v>32.799999999999997</v>
      </c>
    </row>
    <row r="376" spans="1:17" x14ac:dyDescent="0.25">
      <c r="A376" s="13" t="s">
        <v>514</v>
      </c>
      <c r="B376" s="13" t="s">
        <v>38</v>
      </c>
      <c r="C376" s="14">
        <v>0</v>
      </c>
      <c r="D376" s="15">
        <v>5</v>
      </c>
      <c r="E376" s="16">
        <v>5</v>
      </c>
      <c r="F376" s="16">
        <v>4</v>
      </c>
      <c r="G376" s="16">
        <v>5</v>
      </c>
      <c r="H376" s="16">
        <v>5</v>
      </c>
      <c r="I376" s="17">
        <v>100</v>
      </c>
      <c r="J376" s="17">
        <v>100</v>
      </c>
      <c r="K376" s="17">
        <v>68</v>
      </c>
      <c r="L376" s="17">
        <v>69</v>
      </c>
      <c r="M376" s="17">
        <v>46</v>
      </c>
      <c r="N376" s="18">
        <f>SUM(punkty_rekrutacyjne__6[[#This Row],[GHP]:[GJP]])/10</f>
        <v>38.299999999999997</v>
      </c>
      <c r="O376" s="18">
        <f>IF(punkty_rekrutacyjne__6[[#This Row],[Zachowanie]]=6,2,0)</f>
        <v>0</v>
      </c>
      <c r="P376" s="18">
        <f>SUM(punkty_rekrutacyjne__6[[#This Row],[JP]:[Geog]])</f>
        <v>19</v>
      </c>
      <c r="Q376" s="19">
        <f>punkty_rekrutacyjne__6[[#This Row],[Osiagniecia]]+punkty_rekrutacyjne__6[[#This Row],[egzaminy]]+punkty_rekrutacyjne__6[[#This Row],[Kolumna2]]+punkty_rekrutacyjne__6[[#This Row],[Kolumna1]]</f>
        <v>57.3</v>
      </c>
    </row>
    <row r="377" spans="1:17" x14ac:dyDescent="0.25">
      <c r="A377" s="13" t="s">
        <v>411</v>
      </c>
      <c r="B377" s="13" t="s">
        <v>515</v>
      </c>
      <c r="C377" s="14">
        <v>0</v>
      </c>
      <c r="D377" s="15">
        <v>6</v>
      </c>
      <c r="E377" s="16">
        <v>6</v>
      </c>
      <c r="F377" s="16">
        <v>3</v>
      </c>
      <c r="G377" s="16">
        <v>4</v>
      </c>
      <c r="H377" s="16">
        <v>3</v>
      </c>
      <c r="I377" s="17">
        <v>86</v>
      </c>
      <c r="J377" s="17">
        <v>20</v>
      </c>
      <c r="K377" s="17">
        <v>40</v>
      </c>
      <c r="L377" s="17">
        <v>37</v>
      </c>
      <c r="M377" s="17">
        <v>24</v>
      </c>
      <c r="N377" s="18">
        <f>SUM(punkty_rekrutacyjne__6[[#This Row],[GHP]:[GJP]])/10</f>
        <v>20.7</v>
      </c>
      <c r="O377" s="18">
        <f>IF(punkty_rekrutacyjne__6[[#This Row],[Zachowanie]]=6,2,0)</f>
        <v>2</v>
      </c>
      <c r="P377" s="18">
        <f>SUM(punkty_rekrutacyjne__6[[#This Row],[JP]:[Geog]])</f>
        <v>16</v>
      </c>
      <c r="Q377" s="19">
        <f>punkty_rekrutacyjne__6[[#This Row],[Osiagniecia]]+punkty_rekrutacyjne__6[[#This Row],[egzaminy]]+punkty_rekrutacyjne__6[[#This Row],[Kolumna2]]+punkty_rekrutacyjne__6[[#This Row],[Kolumna1]]</f>
        <v>38.700000000000003</v>
      </c>
    </row>
    <row r="378" spans="1:17" x14ac:dyDescent="0.25">
      <c r="A378" s="13" t="s">
        <v>516</v>
      </c>
      <c r="B378" s="13" t="s">
        <v>16</v>
      </c>
      <c r="C378" s="14">
        <v>8</v>
      </c>
      <c r="D378" s="15">
        <v>2</v>
      </c>
      <c r="E378" s="16">
        <v>4</v>
      </c>
      <c r="F378" s="16">
        <v>3</v>
      </c>
      <c r="G378" s="16">
        <v>2</v>
      </c>
      <c r="H378" s="16">
        <v>4</v>
      </c>
      <c r="I378" s="17">
        <v>37</v>
      </c>
      <c r="J378" s="17">
        <v>45</v>
      </c>
      <c r="K378" s="17">
        <v>53</v>
      </c>
      <c r="L378" s="17">
        <v>100</v>
      </c>
      <c r="M378" s="17">
        <v>63</v>
      </c>
      <c r="N378" s="18">
        <f>SUM(punkty_rekrutacyjne__6[[#This Row],[GHP]:[GJP]])/10</f>
        <v>29.8</v>
      </c>
      <c r="O378" s="18">
        <f>IF(punkty_rekrutacyjne__6[[#This Row],[Zachowanie]]=6,2,0)</f>
        <v>0</v>
      </c>
      <c r="P378" s="18">
        <f>SUM(punkty_rekrutacyjne__6[[#This Row],[JP]:[Geog]])</f>
        <v>13</v>
      </c>
      <c r="Q378" s="19">
        <f>punkty_rekrutacyjne__6[[#This Row],[Osiagniecia]]+punkty_rekrutacyjne__6[[#This Row],[egzaminy]]+punkty_rekrutacyjne__6[[#This Row],[Kolumna2]]+punkty_rekrutacyjne__6[[#This Row],[Kolumna1]]</f>
        <v>50.8</v>
      </c>
    </row>
    <row r="379" spans="1:17" x14ac:dyDescent="0.25">
      <c r="A379" s="13" t="s">
        <v>517</v>
      </c>
      <c r="B379" s="13" t="s">
        <v>518</v>
      </c>
      <c r="C379" s="14">
        <v>5</v>
      </c>
      <c r="D379" s="15">
        <v>2</v>
      </c>
      <c r="E379" s="16">
        <v>4</v>
      </c>
      <c r="F379" s="16">
        <v>5</v>
      </c>
      <c r="G379" s="16">
        <v>2</v>
      </c>
      <c r="H379" s="16">
        <v>4</v>
      </c>
      <c r="I379" s="17">
        <v>63</v>
      </c>
      <c r="J379" s="17">
        <v>100</v>
      </c>
      <c r="K379" s="17">
        <v>26</v>
      </c>
      <c r="L379" s="17">
        <v>46</v>
      </c>
      <c r="M379" s="17">
        <v>85</v>
      </c>
      <c r="N379" s="18">
        <f>SUM(punkty_rekrutacyjne__6[[#This Row],[GHP]:[GJP]])/10</f>
        <v>32</v>
      </c>
      <c r="O379" s="18">
        <f>IF(punkty_rekrutacyjne__6[[#This Row],[Zachowanie]]=6,2,0)</f>
        <v>0</v>
      </c>
      <c r="P379" s="18">
        <f>SUM(punkty_rekrutacyjne__6[[#This Row],[JP]:[Geog]])</f>
        <v>15</v>
      </c>
      <c r="Q379" s="19">
        <f>punkty_rekrutacyjne__6[[#This Row],[Osiagniecia]]+punkty_rekrutacyjne__6[[#This Row],[egzaminy]]+punkty_rekrutacyjne__6[[#This Row],[Kolumna2]]+punkty_rekrutacyjne__6[[#This Row],[Kolumna1]]</f>
        <v>52</v>
      </c>
    </row>
    <row r="380" spans="1:17" x14ac:dyDescent="0.25">
      <c r="A380" s="13" t="s">
        <v>519</v>
      </c>
      <c r="B380" s="13" t="s">
        <v>520</v>
      </c>
      <c r="C380" s="14">
        <v>3</v>
      </c>
      <c r="D380" s="15">
        <v>3</v>
      </c>
      <c r="E380" s="16">
        <v>3</v>
      </c>
      <c r="F380" s="16">
        <v>6</v>
      </c>
      <c r="G380" s="16">
        <v>3</v>
      </c>
      <c r="H380" s="16">
        <v>2</v>
      </c>
      <c r="I380" s="17">
        <v>62</v>
      </c>
      <c r="J380" s="17">
        <v>92</v>
      </c>
      <c r="K380" s="17">
        <v>75</v>
      </c>
      <c r="L380" s="17">
        <v>30</v>
      </c>
      <c r="M380" s="17">
        <v>86</v>
      </c>
      <c r="N380" s="18">
        <f>SUM(punkty_rekrutacyjne__6[[#This Row],[GHP]:[GJP]])/10</f>
        <v>34.5</v>
      </c>
      <c r="O380" s="18">
        <f>IF(punkty_rekrutacyjne__6[[#This Row],[Zachowanie]]=6,2,0)</f>
        <v>0</v>
      </c>
      <c r="P380" s="18">
        <f>SUM(punkty_rekrutacyjne__6[[#This Row],[JP]:[Geog]])</f>
        <v>14</v>
      </c>
      <c r="Q380" s="19">
        <f>punkty_rekrutacyjne__6[[#This Row],[Osiagniecia]]+punkty_rekrutacyjne__6[[#This Row],[egzaminy]]+punkty_rekrutacyjne__6[[#This Row],[Kolumna2]]+punkty_rekrutacyjne__6[[#This Row],[Kolumna1]]</f>
        <v>51.5</v>
      </c>
    </row>
    <row r="381" spans="1:17" x14ac:dyDescent="0.25">
      <c r="A381" s="13" t="s">
        <v>521</v>
      </c>
      <c r="B381" s="13" t="s">
        <v>43</v>
      </c>
      <c r="C381" s="14">
        <v>6</v>
      </c>
      <c r="D381" s="15">
        <v>4</v>
      </c>
      <c r="E381" s="16">
        <v>2</v>
      </c>
      <c r="F381" s="16">
        <v>4</v>
      </c>
      <c r="G381" s="16">
        <v>4</v>
      </c>
      <c r="H381" s="16">
        <v>6</v>
      </c>
      <c r="I381" s="17">
        <v>16</v>
      </c>
      <c r="J381" s="17">
        <v>19</v>
      </c>
      <c r="K381" s="17">
        <v>66</v>
      </c>
      <c r="L381" s="17">
        <v>96</v>
      </c>
      <c r="M381" s="17">
        <v>61</v>
      </c>
      <c r="N381" s="18">
        <f>SUM(punkty_rekrutacyjne__6[[#This Row],[GHP]:[GJP]])/10</f>
        <v>25.8</v>
      </c>
      <c r="O381" s="18">
        <f>IF(punkty_rekrutacyjne__6[[#This Row],[Zachowanie]]=6,2,0)</f>
        <v>0</v>
      </c>
      <c r="P381" s="18">
        <f>SUM(punkty_rekrutacyjne__6[[#This Row],[JP]:[Geog]])</f>
        <v>16</v>
      </c>
      <c r="Q381" s="19">
        <f>punkty_rekrutacyjne__6[[#This Row],[Osiagniecia]]+punkty_rekrutacyjne__6[[#This Row],[egzaminy]]+punkty_rekrutacyjne__6[[#This Row],[Kolumna2]]+punkty_rekrutacyjne__6[[#This Row],[Kolumna1]]</f>
        <v>47.8</v>
      </c>
    </row>
    <row r="382" spans="1:17" x14ac:dyDescent="0.25">
      <c r="A382" s="13" t="s">
        <v>237</v>
      </c>
      <c r="B382" s="13" t="s">
        <v>166</v>
      </c>
      <c r="C382" s="14">
        <v>4</v>
      </c>
      <c r="D382" s="15">
        <v>5</v>
      </c>
      <c r="E382" s="16">
        <v>4</v>
      </c>
      <c r="F382" s="16">
        <v>4</v>
      </c>
      <c r="G382" s="16">
        <v>2</v>
      </c>
      <c r="H382" s="16">
        <v>2</v>
      </c>
      <c r="I382" s="17">
        <v>71</v>
      </c>
      <c r="J382" s="17">
        <v>99</v>
      </c>
      <c r="K382" s="17">
        <v>56</v>
      </c>
      <c r="L382" s="17">
        <v>2</v>
      </c>
      <c r="M382" s="17">
        <v>43</v>
      </c>
      <c r="N382" s="18">
        <f>SUM(punkty_rekrutacyjne__6[[#This Row],[GHP]:[GJP]])/10</f>
        <v>27.1</v>
      </c>
      <c r="O382" s="18">
        <f>IF(punkty_rekrutacyjne__6[[#This Row],[Zachowanie]]=6,2,0)</f>
        <v>0</v>
      </c>
      <c r="P382" s="18">
        <f>SUM(punkty_rekrutacyjne__6[[#This Row],[JP]:[Geog]])</f>
        <v>12</v>
      </c>
      <c r="Q382" s="19">
        <f>punkty_rekrutacyjne__6[[#This Row],[Osiagniecia]]+punkty_rekrutacyjne__6[[#This Row],[egzaminy]]+punkty_rekrutacyjne__6[[#This Row],[Kolumna2]]+punkty_rekrutacyjne__6[[#This Row],[Kolumna1]]</f>
        <v>43.1</v>
      </c>
    </row>
    <row r="383" spans="1:17" x14ac:dyDescent="0.25">
      <c r="A383" s="13" t="s">
        <v>522</v>
      </c>
      <c r="B383" s="13" t="s">
        <v>288</v>
      </c>
      <c r="C383" s="14">
        <v>8</v>
      </c>
      <c r="D383" s="15">
        <v>2</v>
      </c>
      <c r="E383" s="16">
        <v>6</v>
      </c>
      <c r="F383" s="16">
        <v>2</v>
      </c>
      <c r="G383" s="16">
        <v>6</v>
      </c>
      <c r="H383" s="16">
        <v>5</v>
      </c>
      <c r="I383" s="17">
        <v>62</v>
      </c>
      <c r="J383" s="17">
        <v>49</v>
      </c>
      <c r="K383" s="17">
        <v>45</v>
      </c>
      <c r="L383" s="17">
        <v>42</v>
      </c>
      <c r="M383" s="17">
        <v>53</v>
      </c>
      <c r="N383" s="18">
        <f>SUM(punkty_rekrutacyjne__6[[#This Row],[GHP]:[GJP]])/10</f>
        <v>25.1</v>
      </c>
      <c r="O383" s="18">
        <f>IF(punkty_rekrutacyjne__6[[#This Row],[Zachowanie]]=6,2,0)</f>
        <v>0</v>
      </c>
      <c r="P383" s="18">
        <f>SUM(punkty_rekrutacyjne__6[[#This Row],[JP]:[Geog]])</f>
        <v>19</v>
      </c>
      <c r="Q383" s="19">
        <f>punkty_rekrutacyjne__6[[#This Row],[Osiagniecia]]+punkty_rekrutacyjne__6[[#This Row],[egzaminy]]+punkty_rekrutacyjne__6[[#This Row],[Kolumna2]]+punkty_rekrutacyjne__6[[#This Row],[Kolumna1]]</f>
        <v>52.1</v>
      </c>
    </row>
    <row r="384" spans="1:17" x14ac:dyDescent="0.25">
      <c r="A384" s="13" t="s">
        <v>523</v>
      </c>
      <c r="B384" s="13" t="s">
        <v>279</v>
      </c>
      <c r="C384" s="14">
        <v>2</v>
      </c>
      <c r="D384" s="15">
        <v>3</v>
      </c>
      <c r="E384" s="16">
        <v>2</v>
      </c>
      <c r="F384" s="16">
        <v>5</v>
      </c>
      <c r="G384" s="16">
        <v>5</v>
      </c>
      <c r="H384" s="16">
        <v>2</v>
      </c>
      <c r="I384" s="17">
        <v>44</v>
      </c>
      <c r="J384" s="17">
        <v>30</v>
      </c>
      <c r="K384" s="17">
        <v>61</v>
      </c>
      <c r="L384" s="17">
        <v>13</v>
      </c>
      <c r="M384" s="17">
        <v>30</v>
      </c>
      <c r="N384" s="18">
        <f>SUM(punkty_rekrutacyjne__6[[#This Row],[GHP]:[GJP]])/10</f>
        <v>17.8</v>
      </c>
      <c r="O384" s="18">
        <f>IF(punkty_rekrutacyjne__6[[#This Row],[Zachowanie]]=6,2,0)</f>
        <v>0</v>
      </c>
      <c r="P384" s="18">
        <f>SUM(punkty_rekrutacyjne__6[[#This Row],[JP]:[Geog]])</f>
        <v>14</v>
      </c>
      <c r="Q384" s="19">
        <f>punkty_rekrutacyjne__6[[#This Row],[Osiagniecia]]+punkty_rekrutacyjne__6[[#This Row],[egzaminy]]+punkty_rekrutacyjne__6[[#This Row],[Kolumna2]]+punkty_rekrutacyjne__6[[#This Row],[Kolumna1]]</f>
        <v>33.799999999999997</v>
      </c>
    </row>
    <row r="385" spans="1:17" x14ac:dyDescent="0.25">
      <c r="A385" s="13" t="s">
        <v>524</v>
      </c>
      <c r="B385" s="13" t="s">
        <v>99</v>
      </c>
      <c r="C385" s="14">
        <v>5</v>
      </c>
      <c r="D385" s="15">
        <v>6</v>
      </c>
      <c r="E385" s="16">
        <v>5</v>
      </c>
      <c r="F385" s="16">
        <v>3</v>
      </c>
      <c r="G385" s="16">
        <v>2</v>
      </c>
      <c r="H385" s="16">
        <v>4</v>
      </c>
      <c r="I385" s="17">
        <v>55</v>
      </c>
      <c r="J385" s="17">
        <v>18</v>
      </c>
      <c r="K385" s="17">
        <v>46</v>
      </c>
      <c r="L385" s="17">
        <v>82</v>
      </c>
      <c r="M385" s="17">
        <v>71</v>
      </c>
      <c r="N385" s="18">
        <f>SUM(punkty_rekrutacyjne__6[[#This Row],[GHP]:[GJP]])/10</f>
        <v>27.2</v>
      </c>
      <c r="O385" s="18">
        <f>IF(punkty_rekrutacyjne__6[[#This Row],[Zachowanie]]=6,2,0)</f>
        <v>2</v>
      </c>
      <c r="P385" s="18">
        <f>SUM(punkty_rekrutacyjne__6[[#This Row],[JP]:[Geog]])</f>
        <v>14</v>
      </c>
      <c r="Q385" s="19">
        <f>punkty_rekrutacyjne__6[[#This Row],[Osiagniecia]]+punkty_rekrutacyjne__6[[#This Row],[egzaminy]]+punkty_rekrutacyjne__6[[#This Row],[Kolumna2]]+punkty_rekrutacyjne__6[[#This Row],[Kolumna1]]</f>
        <v>48.2</v>
      </c>
    </row>
    <row r="386" spans="1:17" x14ac:dyDescent="0.25">
      <c r="A386" s="13" t="s">
        <v>525</v>
      </c>
      <c r="B386" s="13" t="s">
        <v>526</v>
      </c>
      <c r="C386" s="14">
        <v>5</v>
      </c>
      <c r="D386" s="15">
        <v>2</v>
      </c>
      <c r="E386" s="16">
        <v>5</v>
      </c>
      <c r="F386" s="16">
        <v>6</v>
      </c>
      <c r="G386" s="16">
        <v>3</v>
      </c>
      <c r="H386" s="16">
        <v>3</v>
      </c>
      <c r="I386" s="17">
        <v>23</v>
      </c>
      <c r="J386" s="17">
        <v>10</v>
      </c>
      <c r="K386" s="17">
        <v>99</v>
      </c>
      <c r="L386" s="17">
        <v>23</v>
      </c>
      <c r="M386" s="17">
        <v>4</v>
      </c>
      <c r="N386" s="18">
        <f>SUM(punkty_rekrutacyjne__6[[#This Row],[GHP]:[GJP]])/10</f>
        <v>15.9</v>
      </c>
      <c r="O386" s="18">
        <f>IF(punkty_rekrutacyjne__6[[#This Row],[Zachowanie]]=6,2,0)</f>
        <v>0</v>
      </c>
      <c r="P386" s="18">
        <f>SUM(punkty_rekrutacyjne__6[[#This Row],[JP]:[Geog]])</f>
        <v>17</v>
      </c>
      <c r="Q386" s="19">
        <f>punkty_rekrutacyjne__6[[#This Row],[Osiagniecia]]+punkty_rekrutacyjne__6[[#This Row],[egzaminy]]+punkty_rekrutacyjne__6[[#This Row],[Kolumna2]]+punkty_rekrutacyjne__6[[#This Row],[Kolumna1]]</f>
        <v>37.9</v>
      </c>
    </row>
    <row r="387" spans="1:17" x14ac:dyDescent="0.25">
      <c r="A387" s="13" t="s">
        <v>527</v>
      </c>
      <c r="B387" s="13" t="s">
        <v>340</v>
      </c>
      <c r="C387" s="14">
        <v>5</v>
      </c>
      <c r="D387" s="15">
        <v>4</v>
      </c>
      <c r="E387" s="16">
        <v>3</v>
      </c>
      <c r="F387" s="16">
        <v>5</v>
      </c>
      <c r="G387" s="16">
        <v>6</v>
      </c>
      <c r="H387" s="16">
        <v>2</v>
      </c>
      <c r="I387" s="17">
        <v>72</v>
      </c>
      <c r="J387" s="17">
        <v>22</v>
      </c>
      <c r="K387" s="17">
        <v>90</v>
      </c>
      <c r="L387" s="17">
        <v>8</v>
      </c>
      <c r="M387" s="17">
        <v>61</v>
      </c>
      <c r="N387" s="18">
        <f>SUM(punkty_rekrutacyjne__6[[#This Row],[GHP]:[GJP]])/10</f>
        <v>25.3</v>
      </c>
      <c r="O387" s="18">
        <f>IF(punkty_rekrutacyjne__6[[#This Row],[Zachowanie]]=6,2,0)</f>
        <v>0</v>
      </c>
      <c r="P387" s="18">
        <f>SUM(punkty_rekrutacyjne__6[[#This Row],[JP]:[Geog]])</f>
        <v>16</v>
      </c>
      <c r="Q387" s="19">
        <f>punkty_rekrutacyjne__6[[#This Row],[Osiagniecia]]+punkty_rekrutacyjne__6[[#This Row],[egzaminy]]+punkty_rekrutacyjne__6[[#This Row],[Kolumna2]]+punkty_rekrutacyjne__6[[#This Row],[Kolumna1]]</f>
        <v>46.3</v>
      </c>
    </row>
    <row r="388" spans="1:17" x14ac:dyDescent="0.25">
      <c r="A388" s="13" t="s">
        <v>528</v>
      </c>
      <c r="B388" s="13" t="s">
        <v>126</v>
      </c>
      <c r="C388" s="14">
        <v>3</v>
      </c>
      <c r="D388" s="15">
        <v>3</v>
      </c>
      <c r="E388" s="16">
        <v>6</v>
      </c>
      <c r="F388" s="16">
        <v>2</v>
      </c>
      <c r="G388" s="16">
        <v>4</v>
      </c>
      <c r="H388" s="16">
        <v>6</v>
      </c>
      <c r="I388" s="17">
        <v>95</v>
      </c>
      <c r="J388" s="17">
        <v>18</v>
      </c>
      <c r="K388" s="17">
        <v>32</v>
      </c>
      <c r="L388" s="17">
        <v>67</v>
      </c>
      <c r="M388" s="17">
        <v>36</v>
      </c>
      <c r="N388" s="18">
        <f>SUM(punkty_rekrutacyjne__6[[#This Row],[GHP]:[GJP]])/10</f>
        <v>24.8</v>
      </c>
      <c r="O388" s="18">
        <f>IF(punkty_rekrutacyjne__6[[#This Row],[Zachowanie]]=6,2,0)</f>
        <v>0</v>
      </c>
      <c r="P388" s="18">
        <f>SUM(punkty_rekrutacyjne__6[[#This Row],[JP]:[Geog]])</f>
        <v>18</v>
      </c>
      <c r="Q388" s="19">
        <f>punkty_rekrutacyjne__6[[#This Row],[Osiagniecia]]+punkty_rekrutacyjne__6[[#This Row],[egzaminy]]+punkty_rekrutacyjne__6[[#This Row],[Kolumna2]]+punkty_rekrutacyjne__6[[#This Row],[Kolumna1]]</f>
        <v>45.8</v>
      </c>
    </row>
    <row r="389" spans="1:17" x14ac:dyDescent="0.25">
      <c r="A389" s="13" t="s">
        <v>529</v>
      </c>
      <c r="B389" s="13" t="s">
        <v>530</v>
      </c>
      <c r="C389" s="14">
        <v>5</v>
      </c>
      <c r="D389" s="15">
        <v>5</v>
      </c>
      <c r="E389" s="16">
        <v>5</v>
      </c>
      <c r="F389" s="16">
        <v>5</v>
      </c>
      <c r="G389" s="16">
        <v>5</v>
      </c>
      <c r="H389" s="16">
        <v>3</v>
      </c>
      <c r="I389" s="17">
        <v>99</v>
      </c>
      <c r="J389" s="17">
        <v>47</v>
      </c>
      <c r="K389" s="17">
        <v>3</v>
      </c>
      <c r="L389" s="17">
        <v>6</v>
      </c>
      <c r="M389" s="17">
        <v>59</v>
      </c>
      <c r="N389" s="18">
        <f>SUM(punkty_rekrutacyjne__6[[#This Row],[GHP]:[GJP]])/10</f>
        <v>21.4</v>
      </c>
      <c r="O389" s="18">
        <f>IF(punkty_rekrutacyjne__6[[#This Row],[Zachowanie]]=6,2,0)</f>
        <v>0</v>
      </c>
      <c r="P389" s="18">
        <f>SUM(punkty_rekrutacyjne__6[[#This Row],[JP]:[Geog]])</f>
        <v>18</v>
      </c>
      <c r="Q389" s="19">
        <f>punkty_rekrutacyjne__6[[#This Row],[Osiagniecia]]+punkty_rekrutacyjne__6[[#This Row],[egzaminy]]+punkty_rekrutacyjne__6[[#This Row],[Kolumna2]]+punkty_rekrutacyjne__6[[#This Row],[Kolumna1]]</f>
        <v>44.4</v>
      </c>
    </row>
    <row r="390" spans="1:17" x14ac:dyDescent="0.25">
      <c r="A390" s="13" t="s">
        <v>531</v>
      </c>
      <c r="B390" s="13" t="s">
        <v>532</v>
      </c>
      <c r="C390" s="14">
        <v>5</v>
      </c>
      <c r="D390" s="15">
        <v>5</v>
      </c>
      <c r="E390" s="16">
        <v>3</v>
      </c>
      <c r="F390" s="16">
        <v>4</v>
      </c>
      <c r="G390" s="16">
        <v>5</v>
      </c>
      <c r="H390" s="16">
        <v>2</v>
      </c>
      <c r="I390" s="17">
        <v>97</v>
      </c>
      <c r="J390" s="17">
        <v>87</v>
      </c>
      <c r="K390" s="17">
        <v>7</v>
      </c>
      <c r="L390" s="17">
        <v>93</v>
      </c>
      <c r="M390" s="17">
        <v>19</v>
      </c>
      <c r="N390" s="18">
        <f>SUM(punkty_rekrutacyjne__6[[#This Row],[GHP]:[GJP]])/10</f>
        <v>30.3</v>
      </c>
      <c r="O390" s="18">
        <f>IF(punkty_rekrutacyjne__6[[#This Row],[Zachowanie]]=6,2,0)</f>
        <v>0</v>
      </c>
      <c r="P390" s="18">
        <f>SUM(punkty_rekrutacyjne__6[[#This Row],[JP]:[Geog]])</f>
        <v>14</v>
      </c>
      <c r="Q390" s="19">
        <f>punkty_rekrutacyjne__6[[#This Row],[Osiagniecia]]+punkty_rekrutacyjne__6[[#This Row],[egzaminy]]+punkty_rekrutacyjne__6[[#This Row],[Kolumna2]]+punkty_rekrutacyjne__6[[#This Row],[Kolumna1]]</f>
        <v>49.3</v>
      </c>
    </row>
    <row r="391" spans="1:17" x14ac:dyDescent="0.25">
      <c r="A391" s="13" t="s">
        <v>533</v>
      </c>
      <c r="B391" s="13" t="s">
        <v>45</v>
      </c>
      <c r="C391" s="14">
        <v>3</v>
      </c>
      <c r="D391" s="15">
        <v>6</v>
      </c>
      <c r="E391" s="16">
        <v>6</v>
      </c>
      <c r="F391" s="16">
        <v>6</v>
      </c>
      <c r="G391" s="16">
        <v>2</v>
      </c>
      <c r="H391" s="16">
        <v>5</v>
      </c>
      <c r="I391" s="17">
        <v>57</v>
      </c>
      <c r="J391" s="17">
        <v>44</v>
      </c>
      <c r="K391" s="17">
        <v>90</v>
      </c>
      <c r="L391" s="17">
        <v>33</v>
      </c>
      <c r="M391" s="17">
        <v>78</v>
      </c>
      <c r="N391" s="18">
        <f>SUM(punkty_rekrutacyjne__6[[#This Row],[GHP]:[GJP]])/10</f>
        <v>30.2</v>
      </c>
      <c r="O391" s="18">
        <f>IF(punkty_rekrutacyjne__6[[#This Row],[Zachowanie]]=6,2,0)</f>
        <v>2</v>
      </c>
      <c r="P391" s="18">
        <f>SUM(punkty_rekrutacyjne__6[[#This Row],[JP]:[Geog]])</f>
        <v>19</v>
      </c>
      <c r="Q391" s="19">
        <f>punkty_rekrutacyjne__6[[#This Row],[Osiagniecia]]+punkty_rekrutacyjne__6[[#This Row],[egzaminy]]+punkty_rekrutacyjne__6[[#This Row],[Kolumna2]]+punkty_rekrutacyjne__6[[#This Row],[Kolumna1]]</f>
        <v>54.2</v>
      </c>
    </row>
    <row r="392" spans="1:17" x14ac:dyDescent="0.25">
      <c r="A392" s="13" t="s">
        <v>534</v>
      </c>
      <c r="B392" s="13" t="s">
        <v>90</v>
      </c>
      <c r="C392" s="14">
        <v>2</v>
      </c>
      <c r="D392" s="15">
        <v>4</v>
      </c>
      <c r="E392" s="16">
        <v>5</v>
      </c>
      <c r="F392" s="16">
        <v>3</v>
      </c>
      <c r="G392" s="16">
        <v>2</v>
      </c>
      <c r="H392" s="16">
        <v>2</v>
      </c>
      <c r="I392" s="17">
        <v>35</v>
      </c>
      <c r="J392" s="17">
        <v>82</v>
      </c>
      <c r="K392" s="17">
        <v>52</v>
      </c>
      <c r="L392" s="17">
        <v>15</v>
      </c>
      <c r="M392" s="17">
        <v>51</v>
      </c>
      <c r="N392" s="18">
        <f>SUM(punkty_rekrutacyjne__6[[#This Row],[GHP]:[GJP]])/10</f>
        <v>23.5</v>
      </c>
      <c r="O392" s="18">
        <f>IF(punkty_rekrutacyjne__6[[#This Row],[Zachowanie]]=6,2,0)</f>
        <v>0</v>
      </c>
      <c r="P392" s="18">
        <f>SUM(punkty_rekrutacyjne__6[[#This Row],[JP]:[Geog]])</f>
        <v>12</v>
      </c>
      <c r="Q392" s="19">
        <f>punkty_rekrutacyjne__6[[#This Row],[Osiagniecia]]+punkty_rekrutacyjne__6[[#This Row],[egzaminy]]+punkty_rekrutacyjne__6[[#This Row],[Kolumna2]]+punkty_rekrutacyjne__6[[#This Row],[Kolumna1]]</f>
        <v>37.5</v>
      </c>
    </row>
    <row r="393" spans="1:17" x14ac:dyDescent="0.25">
      <c r="A393" s="13" t="s">
        <v>535</v>
      </c>
      <c r="B393" s="13" t="s">
        <v>536</v>
      </c>
      <c r="C393" s="14">
        <v>1</v>
      </c>
      <c r="D393" s="15">
        <v>5</v>
      </c>
      <c r="E393" s="16">
        <v>5</v>
      </c>
      <c r="F393" s="16">
        <v>6</v>
      </c>
      <c r="G393" s="16">
        <v>4</v>
      </c>
      <c r="H393" s="16">
        <v>6</v>
      </c>
      <c r="I393" s="17">
        <v>19</v>
      </c>
      <c r="J393" s="17">
        <v>32</v>
      </c>
      <c r="K393" s="17">
        <v>74</v>
      </c>
      <c r="L393" s="17">
        <v>31</v>
      </c>
      <c r="M393" s="17">
        <v>58</v>
      </c>
      <c r="N393" s="18">
        <f>SUM(punkty_rekrutacyjne__6[[#This Row],[GHP]:[GJP]])/10</f>
        <v>21.4</v>
      </c>
      <c r="O393" s="18">
        <f>IF(punkty_rekrutacyjne__6[[#This Row],[Zachowanie]]=6,2,0)</f>
        <v>0</v>
      </c>
      <c r="P393" s="18">
        <f>SUM(punkty_rekrutacyjne__6[[#This Row],[JP]:[Geog]])</f>
        <v>21</v>
      </c>
      <c r="Q393" s="19">
        <f>punkty_rekrutacyjne__6[[#This Row],[Osiagniecia]]+punkty_rekrutacyjne__6[[#This Row],[egzaminy]]+punkty_rekrutacyjne__6[[#This Row],[Kolumna2]]+punkty_rekrutacyjne__6[[#This Row],[Kolumna1]]</f>
        <v>43.4</v>
      </c>
    </row>
    <row r="394" spans="1:17" x14ac:dyDescent="0.25">
      <c r="A394" s="13" t="s">
        <v>537</v>
      </c>
      <c r="B394" s="13" t="s">
        <v>538</v>
      </c>
      <c r="C394" s="14">
        <v>0</v>
      </c>
      <c r="D394" s="15">
        <v>5</v>
      </c>
      <c r="E394" s="16">
        <v>2</v>
      </c>
      <c r="F394" s="16">
        <v>2</v>
      </c>
      <c r="G394" s="16">
        <v>5</v>
      </c>
      <c r="H394" s="16">
        <v>3</v>
      </c>
      <c r="I394" s="17">
        <v>45</v>
      </c>
      <c r="J394" s="17">
        <v>52</v>
      </c>
      <c r="K394" s="17">
        <v>32</v>
      </c>
      <c r="L394" s="17">
        <v>42</v>
      </c>
      <c r="M394" s="17">
        <v>33</v>
      </c>
      <c r="N394" s="18">
        <f>SUM(punkty_rekrutacyjne__6[[#This Row],[GHP]:[GJP]])/10</f>
        <v>20.399999999999999</v>
      </c>
      <c r="O394" s="18">
        <f>IF(punkty_rekrutacyjne__6[[#This Row],[Zachowanie]]=6,2,0)</f>
        <v>0</v>
      </c>
      <c r="P394" s="18">
        <f>SUM(punkty_rekrutacyjne__6[[#This Row],[JP]:[Geog]])</f>
        <v>12</v>
      </c>
      <c r="Q394" s="19">
        <f>punkty_rekrutacyjne__6[[#This Row],[Osiagniecia]]+punkty_rekrutacyjne__6[[#This Row],[egzaminy]]+punkty_rekrutacyjne__6[[#This Row],[Kolumna2]]+punkty_rekrutacyjne__6[[#This Row],[Kolumna1]]</f>
        <v>32.4</v>
      </c>
    </row>
    <row r="395" spans="1:17" x14ac:dyDescent="0.25">
      <c r="A395" s="13" t="s">
        <v>539</v>
      </c>
      <c r="B395" s="13" t="s">
        <v>540</v>
      </c>
      <c r="C395" s="14">
        <v>8</v>
      </c>
      <c r="D395" s="15">
        <v>5</v>
      </c>
      <c r="E395" s="16">
        <v>6</v>
      </c>
      <c r="F395" s="16">
        <v>2</v>
      </c>
      <c r="G395" s="16">
        <v>4</v>
      </c>
      <c r="H395" s="16">
        <v>3</v>
      </c>
      <c r="I395" s="17">
        <v>78</v>
      </c>
      <c r="J395" s="17">
        <v>38</v>
      </c>
      <c r="K395" s="17">
        <v>62</v>
      </c>
      <c r="L395" s="17">
        <v>45</v>
      </c>
      <c r="M395" s="17">
        <v>55</v>
      </c>
      <c r="N395" s="18">
        <f>SUM(punkty_rekrutacyjne__6[[#This Row],[GHP]:[GJP]])/10</f>
        <v>27.8</v>
      </c>
      <c r="O395" s="18">
        <f>IF(punkty_rekrutacyjne__6[[#This Row],[Zachowanie]]=6,2,0)</f>
        <v>0</v>
      </c>
      <c r="P395" s="18">
        <f>SUM(punkty_rekrutacyjne__6[[#This Row],[JP]:[Geog]])</f>
        <v>15</v>
      </c>
      <c r="Q395" s="19">
        <f>punkty_rekrutacyjne__6[[#This Row],[Osiagniecia]]+punkty_rekrutacyjne__6[[#This Row],[egzaminy]]+punkty_rekrutacyjne__6[[#This Row],[Kolumna2]]+punkty_rekrutacyjne__6[[#This Row],[Kolumna1]]</f>
        <v>50.8</v>
      </c>
    </row>
    <row r="396" spans="1:17" x14ac:dyDescent="0.25">
      <c r="A396" s="13" t="s">
        <v>541</v>
      </c>
      <c r="B396" s="13" t="s">
        <v>503</v>
      </c>
      <c r="C396" s="14">
        <v>6</v>
      </c>
      <c r="D396" s="15">
        <v>4</v>
      </c>
      <c r="E396" s="16">
        <v>2</v>
      </c>
      <c r="F396" s="16">
        <v>6</v>
      </c>
      <c r="G396" s="16">
        <v>2</v>
      </c>
      <c r="H396" s="16">
        <v>6</v>
      </c>
      <c r="I396" s="17">
        <v>20</v>
      </c>
      <c r="J396" s="17">
        <v>92</v>
      </c>
      <c r="K396" s="17">
        <v>44</v>
      </c>
      <c r="L396" s="17">
        <v>89</v>
      </c>
      <c r="M396" s="17">
        <v>79</v>
      </c>
      <c r="N396" s="18">
        <f>SUM(punkty_rekrutacyjne__6[[#This Row],[GHP]:[GJP]])/10</f>
        <v>32.4</v>
      </c>
      <c r="O396" s="18">
        <f>IF(punkty_rekrutacyjne__6[[#This Row],[Zachowanie]]=6,2,0)</f>
        <v>0</v>
      </c>
      <c r="P396" s="18">
        <f>SUM(punkty_rekrutacyjne__6[[#This Row],[JP]:[Geog]])</f>
        <v>16</v>
      </c>
      <c r="Q396" s="19">
        <f>punkty_rekrutacyjne__6[[#This Row],[Osiagniecia]]+punkty_rekrutacyjne__6[[#This Row],[egzaminy]]+punkty_rekrutacyjne__6[[#This Row],[Kolumna2]]+punkty_rekrutacyjne__6[[#This Row],[Kolumna1]]</f>
        <v>54.4</v>
      </c>
    </row>
    <row r="397" spans="1:17" x14ac:dyDescent="0.25">
      <c r="A397" s="13" t="s">
        <v>542</v>
      </c>
      <c r="B397" s="13" t="s">
        <v>117</v>
      </c>
      <c r="C397" s="14">
        <v>4</v>
      </c>
      <c r="D397" s="15">
        <v>2</v>
      </c>
      <c r="E397" s="16">
        <v>2</v>
      </c>
      <c r="F397" s="16">
        <v>4</v>
      </c>
      <c r="G397" s="16">
        <v>3</v>
      </c>
      <c r="H397" s="16">
        <v>3</v>
      </c>
      <c r="I397" s="17">
        <v>36</v>
      </c>
      <c r="J397" s="17">
        <v>79</v>
      </c>
      <c r="K397" s="17">
        <v>62</v>
      </c>
      <c r="L397" s="17">
        <v>8</v>
      </c>
      <c r="M397" s="17">
        <v>47</v>
      </c>
      <c r="N397" s="18">
        <f>SUM(punkty_rekrutacyjne__6[[#This Row],[GHP]:[GJP]])/10</f>
        <v>23.2</v>
      </c>
      <c r="O397" s="18">
        <f>IF(punkty_rekrutacyjne__6[[#This Row],[Zachowanie]]=6,2,0)</f>
        <v>0</v>
      </c>
      <c r="P397" s="18">
        <f>SUM(punkty_rekrutacyjne__6[[#This Row],[JP]:[Geog]])</f>
        <v>12</v>
      </c>
      <c r="Q397" s="19">
        <f>punkty_rekrutacyjne__6[[#This Row],[Osiagniecia]]+punkty_rekrutacyjne__6[[#This Row],[egzaminy]]+punkty_rekrutacyjne__6[[#This Row],[Kolumna2]]+punkty_rekrutacyjne__6[[#This Row],[Kolumna1]]</f>
        <v>39.200000000000003</v>
      </c>
    </row>
    <row r="398" spans="1:17" x14ac:dyDescent="0.25">
      <c r="A398" s="13" t="s">
        <v>543</v>
      </c>
      <c r="B398" s="13" t="s">
        <v>41</v>
      </c>
      <c r="C398" s="14">
        <v>0</v>
      </c>
      <c r="D398" s="15">
        <v>2</v>
      </c>
      <c r="E398" s="16">
        <v>2</v>
      </c>
      <c r="F398" s="16">
        <v>4</v>
      </c>
      <c r="G398" s="16">
        <v>2</v>
      </c>
      <c r="H398" s="16">
        <v>4</v>
      </c>
      <c r="I398" s="17">
        <v>24</v>
      </c>
      <c r="J398" s="17">
        <v>81</v>
      </c>
      <c r="K398" s="17">
        <v>74</v>
      </c>
      <c r="L398" s="17">
        <v>4</v>
      </c>
      <c r="M398" s="17">
        <v>92</v>
      </c>
      <c r="N398" s="18">
        <f>SUM(punkty_rekrutacyjne__6[[#This Row],[GHP]:[GJP]])/10</f>
        <v>27.5</v>
      </c>
      <c r="O398" s="18">
        <f>IF(punkty_rekrutacyjne__6[[#This Row],[Zachowanie]]=6,2,0)</f>
        <v>0</v>
      </c>
      <c r="P398" s="18">
        <f>SUM(punkty_rekrutacyjne__6[[#This Row],[JP]:[Geog]])</f>
        <v>12</v>
      </c>
      <c r="Q398" s="19">
        <f>punkty_rekrutacyjne__6[[#This Row],[Osiagniecia]]+punkty_rekrutacyjne__6[[#This Row],[egzaminy]]+punkty_rekrutacyjne__6[[#This Row],[Kolumna2]]+punkty_rekrutacyjne__6[[#This Row],[Kolumna1]]</f>
        <v>39.5</v>
      </c>
    </row>
    <row r="399" spans="1:17" x14ac:dyDescent="0.25">
      <c r="A399" s="13" t="s">
        <v>544</v>
      </c>
      <c r="B399" s="13" t="s">
        <v>324</v>
      </c>
      <c r="C399" s="14">
        <v>3</v>
      </c>
      <c r="D399" s="15">
        <v>3</v>
      </c>
      <c r="E399" s="16">
        <v>5</v>
      </c>
      <c r="F399" s="16">
        <v>6</v>
      </c>
      <c r="G399" s="16">
        <v>4</v>
      </c>
      <c r="H399" s="16">
        <v>3</v>
      </c>
      <c r="I399" s="17">
        <v>68</v>
      </c>
      <c r="J399" s="17">
        <v>76</v>
      </c>
      <c r="K399" s="17">
        <v>21</v>
      </c>
      <c r="L399" s="17">
        <v>59</v>
      </c>
      <c r="M399" s="17">
        <v>66</v>
      </c>
      <c r="N399" s="18">
        <f>SUM(punkty_rekrutacyjne__6[[#This Row],[GHP]:[GJP]])/10</f>
        <v>29</v>
      </c>
      <c r="O399" s="18">
        <f>IF(punkty_rekrutacyjne__6[[#This Row],[Zachowanie]]=6,2,0)</f>
        <v>0</v>
      </c>
      <c r="P399" s="18">
        <f>SUM(punkty_rekrutacyjne__6[[#This Row],[JP]:[Geog]])</f>
        <v>18</v>
      </c>
      <c r="Q399" s="19">
        <f>punkty_rekrutacyjne__6[[#This Row],[Osiagniecia]]+punkty_rekrutacyjne__6[[#This Row],[egzaminy]]+punkty_rekrutacyjne__6[[#This Row],[Kolumna2]]+punkty_rekrutacyjne__6[[#This Row],[Kolumna1]]</f>
        <v>50</v>
      </c>
    </row>
    <row r="400" spans="1:17" x14ac:dyDescent="0.25">
      <c r="A400" s="13" t="s">
        <v>545</v>
      </c>
      <c r="B400" s="13" t="s">
        <v>253</v>
      </c>
      <c r="C400" s="14">
        <v>4</v>
      </c>
      <c r="D400" s="15">
        <v>3</v>
      </c>
      <c r="E400" s="16">
        <v>2</v>
      </c>
      <c r="F400" s="16">
        <v>4</v>
      </c>
      <c r="G400" s="16">
        <v>4</v>
      </c>
      <c r="H400" s="16">
        <v>5</v>
      </c>
      <c r="I400" s="17">
        <v>70</v>
      </c>
      <c r="J400" s="17">
        <v>34</v>
      </c>
      <c r="K400" s="17">
        <v>18</v>
      </c>
      <c r="L400" s="17">
        <v>27</v>
      </c>
      <c r="M400" s="17">
        <v>70</v>
      </c>
      <c r="N400" s="18">
        <f>SUM(punkty_rekrutacyjne__6[[#This Row],[GHP]:[GJP]])/10</f>
        <v>21.9</v>
      </c>
      <c r="O400" s="18">
        <f>IF(punkty_rekrutacyjne__6[[#This Row],[Zachowanie]]=6,2,0)</f>
        <v>0</v>
      </c>
      <c r="P400" s="18">
        <f>SUM(punkty_rekrutacyjne__6[[#This Row],[JP]:[Geog]])</f>
        <v>15</v>
      </c>
      <c r="Q400" s="19">
        <f>punkty_rekrutacyjne__6[[#This Row],[Osiagniecia]]+punkty_rekrutacyjne__6[[#This Row],[egzaminy]]+punkty_rekrutacyjne__6[[#This Row],[Kolumna2]]+punkty_rekrutacyjne__6[[#This Row],[Kolumna1]]</f>
        <v>40.9</v>
      </c>
    </row>
    <row r="401" spans="1:17" x14ac:dyDescent="0.25">
      <c r="A401" s="13" t="s">
        <v>546</v>
      </c>
      <c r="B401" s="13" t="s">
        <v>249</v>
      </c>
      <c r="C401" s="14">
        <v>2</v>
      </c>
      <c r="D401" s="15">
        <v>4</v>
      </c>
      <c r="E401" s="16">
        <v>2</v>
      </c>
      <c r="F401" s="16">
        <v>4</v>
      </c>
      <c r="G401" s="16">
        <v>5</v>
      </c>
      <c r="H401" s="16">
        <v>2</v>
      </c>
      <c r="I401" s="17">
        <v>9</v>
      </c>
      <c r="J401" s="17">
        <v>76</v>
      </c>
      <c r="K401" s="17">
        <v>35</v>
      </c>
      <c r="L401" s="17">
        <v>83</v>
      </c>
      <c r="M401" s="17">
        <v>13</v>
      </c>
      <c r="N401" s="18">
        <f>SUM(punkty_rekrutacyjne__6[[#This Row],[GHP]:[GJP]])/10</f>
        <v>21.6</v>
      </c>
      <c r="O401" s="18">
        <f>IF(punkty_rekrutacyjne__6[[#This Row],[Zachowanie]]=6,2,0)</f>
        <v>0</v>
      </c>
      <c r="P401" s="18">
        <f>SUM(punkty_rekrutacyjne__6[[#This Row],[JP]:[Geog]])</f>
        <v>13</v>
      </c>
      <c r="Q401" s="19">
        <f>punkty_rekrutacyjne__6[[#This Row],[Osiagniecia]]+punkty_rekrutacyjne__6[[#This Row],[egzaminy]]+punkty_rekrutacyjne__6[[#This Row],[Kolumna2]]+punkty_rekrutacyjne__6[[#This Row],[Kolumna1]]</f>
        <v>36.6</v>
      </c>
    </row>
    <row r="402" spans="1:17" x14ac:dyDescent="0.25">
      <c r="A402" s="13" t="s">
        <v>547</v>
      </c>
      <c r="B402" s="13" t="s">
        <v>526</v>
      </c>
      <c r="C402" s="14">
        <v>6</v>
      </c>
      <c r="D402" s="15">
        <v>2</v>
      </c>
      <c r="E402" s="16">
        <v>4</v>
      </c>
      <c r="F402" s="16">
        <v>2</v>
      </c>
      <c r="G402" s="16">
        <v>3</v>
      </c>
      <c r="H402" s="16">
        <v>2</v>
      </c>
      <c r="I402" s="17">
        <v>63</v>
      </c>
      <c r="J402" s="17">
        <v>31</v>
      </c>
      <c r="K402" s="17">
        <v>2</v>
      </c>
      <c r="L402" s="17">
        <v>74</v>
      </c>
      <c r="M402" s="17">
        <v>15</v>
      </c>
      <c r="N402" s="18">
        <f>SUM(punkty_rekrutacyjne__6[[#This Row],[GHP]:[GJP]])/10</f>
        <v>18.5</v>
      </c>
      <c r="O402" s="18">
        <f>IF(punkty_rekrutacyjne__6[[#This Row],[Zachowanie]]=6,2,0)</f>
        <v>0</v>
      </c>
      <c r="P402" s="18">
        <f>SUM(punkty_rekrutacyjne__6[[#This Row],[JP]:[Geog]])</f>
        <v>11</v>
      </c>
      <c r="Q402" s="19">
        <f>punkty_rekrutacyjne__6[[#This Row],[Osiagniecia]]+punkty_rekrutacyjne__6[[#This Row],[egzaminy]]+punkty_rekrutacyjne__6[[#This Row],[Kolumna2]]+punkty_rekrutacyjne__6[[#This Row],[Kolumna1]]</f>
        <v>35.5</v>
      </c>
    </row>
    <row r="403" spans="1:17" x14ac:dyDescent="0.25">
      <c r="A403" s="13" t="s">
        <v>548</v>
      </c>
      <c r="B403" s="13" t="s">
        <v>126</v>
      </c>
      <c r="C403" s="14">
        <v>4</v>
      </c>
      <c r="D403" s="15">
        <v>6</v>
      </c>
      <c r="E403" s="16">
        <v>3</v>
      </c>
      <c r="F403" s="16">
        <v>5</v>
      </c>
      <c r="G403" s="16">
        <v>4</v>
      </c>
      <c r="H403" s="16">
        <v>4</v>
      </c>
      <c r="I403" s="17">
        <v>15</v>
      </c>
      <c r="J403" s="17">
        <v>57</v>
      </c>
      <c r="K403" s="17">
        <v>64</v>
      </c>
      <c r="L403" s="17">
        <v>60</v>
      </c>
      <c r="M403" s="17">
        <v>60</v>
      </c>
      <c r="N403" s="18">
        <f>SUM(punkty_rekrutacyjne__6[[#This Row],[GHP]:[GJP]])/10</f>
        <v>25.6</v>
      </c>
      <c r="O403" s="18">
        <f>IF(punkty_rekrutacyjne__6[[#This Row],[Zachowanie]]=6,2,0)</f>
        <v>2</v>
      </c>
      <c r="P403" s="18">
        <f>SUM(punkty_rekrutacyjne__6[[#This Row],[JP]:[Geog]])</f>
        <v>16</v>
      </c>
      <c r="Q403" s="19">
        <f>punkty_rekrutacyjne__6[[#This Row],[Osiagniecia]]+punkty_rekrutacyjne__6[[#This Row],[egzaminy]]+punkty_rekrutacyjne__6[[#This Row],[Kolumna2]]+punkty_rekrutacyjne__6[[#This Row],[Kolumna1]]</f>
        <v>47.6</v>
      </c>
    </row>
    <row r="404" spans="1:17" x14ac:dyDescent="0.25">
      <c r="A404" s="13" t="s">
        <v>549</v>
      </c>
      <c r="B404" s="13" t="s">
        <v>355</v>
      </c>
      <c r="C404" s="14">
        <v>6</v>
      </c>
      <c r="D404" s="15">
        <v>4</v>
      </c>
      <c r="E404" s="16">
        <v>4</v>
      </c>
      <c r="F404" s="16">
        <v>2</v>
      </c>
      <c r="G404" s="16">
        <v>2</v>
      </c>
      <c r="H404" s="16">
        <v>2</v>
      </c>
      <c r="I404" s="17">
        <v>26</v>
      </c>
      <c r="J404" s="17">
        <v>6</v>
      </c>
      <c r="K404" s="17">
        <v>12</v>
      </c>
      <c r="L404" s="17">
        <v>71</v>
      </c>
      <c r="M404" s="17">
        <v>85</v>
      </c>
      <c r="N404" s="18">
        <f>SUM(punkty_rekrutacyjne__6[[#This Row],[GHP]:[GJP]])/10</f>
        <v>20</v>
      </c>
      <c r="O404" s="18">
        <f>IF(punkty_rekrutacyjne__6[[#This Row],[Zachowanie]]=6,2,0)</f>
        <v>0</v>
      </c>
      <c r="P404" s="18">
        <f>SUM(punkty_rekrutacyjne__6[[#This Row],[JP]:[Geog]])</f>
        <v>10</v>
      </c>
      <c r="Q404" s="19">
        <f>punkty_rekrutacyjne__6[[#This Row],[Osiagniecia]]+punkty_rekrutacyjne__6[[#This Row],[egzaminy]]+punkty_rekrutacyjne__6[[#This Row],[Kolumna2]]+punkty_rekrutacyjne__6[[#This Row],[Kolumna1]]</f>
        <v>36</v>
      </c>
    </row>
    <row r="405" spans="1:17" x14ac:dyDescent="0.25">
      <c r="A405" s="13" t="s">
        <v>550</v>
      </c>
      <c r="B405" s="13" t="s">
        <v>551</v>
      </c>
      <c r="C405" s="14">
        <v>5</v>
      </c>
      <c r="D405" s="15">
        <v>6</v>
      </c>
      <c r="E405" s="16">
        <v>2</v>
      </c>
      <c r="F405" s="16">
        <v>4</v>
      </c>
      <c r="G405" s="16">
        <v>4</v>
      </c>
      <c r="H405" s="16">
        <v>3</v>
      </c>
      <c r="I405" s="17">
        <v>3</v>
      </c>
      <c r="J405" s="17">
        <v>8</v>
      </c>
      <c r="K405" s="17">
        <v>22</v>
      </c>
      <c r="L405" s="17">
        <v>75</v>
      </c>
      <c r="M405" s="17">
        <v>52</v>
      </c>
      <c r="N405" s="18">
        <f>SUM(punkty_rekrutacyjne__6[[#This Row],[GHP]:[GJP]])/10</f>
        <v>16</v>
      </c>
      <c r="O405" s="18">
        <f>IF(punkty_rekrutacyjne__6[[#This Row],[Zachowanie]]=6,2,0)</f>
        <v>2</v>
      </c>
      <c r="P405" s="18">
        <f>SUM(punkty_rekrutacyjne__6[[#This Row],[JP]:[Geog]])</f>
        <v>13</v>
      </c>
      <c r="Q405" s="19">
        <f>punkty_rekrutacyjne__6[[#This Row],[Osiagniecia]]+punkty_rekrutacyjne__6[[#This Row],[egzaminy]]+punkty_rekrutacyjne__6[[#This Row],[Kolumna2]]+punkty_rekrutacyjne__6[[#This Row],[Kolumna1]]</f>
        <v>36</v>
      </c>
    </row>
    <row r="406" spans="1:17" x14ac:dyDescent="0.25">
      <c r="A406" s="13" t="s">
        <v>552</v>
      </c>
      <c r="B406" s="13" t="s">
        <v>553</v>
      </c>
      <c r="C406" s="14">
        <v>0</v>
      </c>
      <c r="D406" s="15">
        <v>5</v>
      </c>
      <c r="E406" s="16">
        <v>2</v>
      </c>
      <c r="F406" s="16">
        <v>4</v>
      </c>
      <c r="G406" s="16">
        <v>4</v>
      </c>
      <c r="H406" s="16">
        <v>4</v>
      </c>
      <c r="I406" s="17">
        <v>68</v>
      </c>
      <c r="J406" s="17">
        <v>77</v>
      </c>
      <c r="K406" s="17">
        <v>39</v>
      </c>
      <c r="L406" s="17">
        <v>95</v>
      </c>
      <c r="M406" s="17">
        <v>42</v>
      </c>
      <c r="N406" s="18">
        <f>SUM(punkty_rekrutacyjne__6[[#This Row],[GHP]:[GJP]])/10</f>
        <v>32.1</v>
      </c>
      <c r="O406" s="18">
        <f>IF(punkty_rekrutacyjne__6[[#This Row],[Zachowanie]]=6,2,0)</f>
        <v>0</v>
      </c>
      <c r="P406" s="18">
        <f>SUM(punkty_rekrutacyjne__6[[#This Row],[JP]:[Geog]])</f>
        <v>14</v>
      </c>
      <c r="Q406" s="19">
        <f>punkty_rekrutacyjne__6[[#This Row],[Osiagniecia]]+punkty_rekrutacyjne__6[[#This Row],[egzaminy]]+punkty_rekrutacyjne__6[[#This Row],[Kolumna2]]+punkty_rekrutacyjne__6[[#This Row],[Kolumna1]]</f>
        <v>46.1</v>
      </c>
    </row>
    <row r="407" spans="1:17" x14ac:dyDescent="0.25">
      <c r="A407" s="13" t="s">
        <v>554</v>
      </c>
      <c r="B407" s="13" t="s">
        <v>16</v>
      </c>
      <c r="C407" s="14">
        <v>4</v>
      </c>
      <c r="D407" s="15">
        <v>4</v>
      </c>
      <c r="E407" s="16">
        <v>3</v>
      </c>
      <c r="F407" s="16">
        <v>2</v>
      </c>
      <c r="G407" s="16">
        <v>5</v>
      </c>
      <c r="H407" s="16">
        <v>4</v>
      </c>
      <c r="I407" s="17">
        <v>65</v>
      </c>
      <c r="J407" s="17">
        <v>42</v>
      </c>
      <c r="K407" s="17">
        <v>95</v>
      </c>
      <c r="L407" s="17">
        <v>95</v>
      </c>
      <c r="M407" s="17">
        <v>95</v>
      </c>
      <c r="N407" s="18">
        <f>SUM(punkty_rekrutacyjne__6[[#This Row],[GHP]:[GJP]])/10</f>
        <v>39.200000000000003</v>
      </c>
      <c r="O407" s="18">
        <f>IF(punkty_rekrutacyjne__6[[#This Row],[Zachowanie]]=6,2,0)</f>
        <v>0</v>
      </c>
      <c r="P407" s="18">
        <f>SUM(punkty_rekrutacyjne__6[[#This Row],[JP]:[Geog]])</f>
        <v>14</v>
      </c>
      <c r="Q407" s="19">
        <f>punkty_rekrutacyjne__6[[#This Row],[Osiagniecia]]+punkty_rekrutacyjne__6[[#This Row],[egzaminy]]+punkty_rekrutacyjne__6[[#This Row],[Kolumna2]]+punkty_rekrutacyjne__6[[#This Row],[Kolumna1]]</f>
        <v>57.2</v>
      </c>
    </row>
    <row r="408" spans="1:17" x14ac:dyDescent="0.25">
      <c r="A408" s="13" t="s">
        <v>555</v>
      </c>
      <c r="B408" s="13" t="s">
        <v>64</v>
      </c>
      <c r="C408" s="14">
        <v>6</v>
      </c>
      <c r="D408" s="15">
        <v>2</v>
      </c>
      <c r="E408" s="16">
        <v>2</v>
      </c>
      <c r="F408" s="16">
        <v>2</v>
      </c>
      <c r="G408" s="16">
        <v>2</v>
      </c>
      <c r="H408" s="16">
        <v>4</v>
      </c>
      <c r="I408" s="17">
        <v>32</v>
      </c>
      <c r="J408" s="17">
        <v>39</v>
      </c>
      <c r="K408" s="17">
        <v>61</v>
      </c>
      <c r="L408" s="17">
        <v>67</v>
      </c>
      <c r="M408" s="17">
        <v>14</v>
      </c>
      <c r="N408" s="18">
        <f>SUM(punkty_rekrutacyjne__6[[#This Row],[GHP]:[GJP]])/10</f>
        <v>21.3</v>
      </c>
      <c r="O408" s="18">
        <f>IF(punkty_rekrutacyjne__6[[#This Row],[Zachowanie]]=6,2,0)</f>
        <v>0</v>
      </c>
      <c r="P408" s="18">
        <f>SUM(punkty_rekrutacyjne__6[[#This Row],[JP]:[Geog]])</f>
        <v>10</v>
      </c>
      <c r="Q408" s="19">
        <f>punkty_rekrutacyjne__6[[#This Row],[Osiagniecia]]+punkty_rekrutacyjne__6[[#This Row],[egzaminy]]+punkty_rekrutacyjne__6[[#This Row],[Kolumna2]]+punkty_rekrutacyjne__6[[#This Row],[Kolumna1]]</f>
        <v>37.299999999999997</v>
      </c>
    </row>
    <row r="409" spans="1:17" x14ac:dyDescent="0.25">
      <c r="A409" s="13" t="s">
        <v>466</v>
      </c>
      <c r="B409" s="13" t="s">
        <v>16</v>
      </c>
      <c r="C409" s="14">
        <v>8</v>
      </c>
      <c r="D409" s="15">
        <v>3</v>
      </c>
      <c r="E409" s="16">
        <v>5</v>
      </c>
      <c r="F409" s="16">
        <v>6</v>
      </c>
      <c r="G409" s="16">
        <v>3</v>
      </c>
      <c r="H409" s="16">
        <v>5</v>
      </c>
      <c r="I409" s="17">
        <v>7</v>
      </c>
      <c r="J409" s="17">
        <v>96</v>
      </c>
      <c r="K409" s="17">
        <v>85</v>
      </c>
      <c r="L409" s="17">
        <v>8</v>
      </c>
      <c r="M409" s="17">
        <v>46</v>
      </c>
      <c r="N409" s="18">
        <f>SUM(punkty_rekrutacyjne__6[[#This Row],[GHP]:[GJP]])/10</f>
        <v>24.2</v>
      </c>
      <c r="O409" s="18">
        <f>IF(punkty_rekrutacyjne__6[[#This Row],[Zachowanie]]=6,2,0)</f>
        <v>0</v>
      </c>
      <c r="P409" s="18">
        <f>SUM(punkty_rekrutacyjne__6[[#This Row],[JP]:[Geog]])</f>
        <v>19</v>
      </c>
      <c r="Q409" s="19">
        <f>punkty_rekrutacyjne__6[[#This Row],[Osiagniecia]]+punkty_rekrutacyjne__6[[#This Row],[egzaminy]]+punkty_rekrutacyjne__6[[#This Row],[Kolumna2]]+punkty_rekrutacyjne__6[[#This Row],[Kolumna1]]</f>
        <v>51.2</v>
      </c>
    </row>
    <row r="410" spans="1:17" x14ac:dyDescent="0.25">
      <c r="A410" s="13" t="s">
        <v>556</v>
      </c>
      <c r="B410" s="13" t="s">
        <v>367</v>
      </c>
      <c r="C410" s="14">
        <v>7</v>
      </c>
      <c r="D410" s="15">
        <v>5</v>
      </c>
      <c r="E410" s="16">
        <v>5</v>
      </c>
      <c r="F410" s="16">
        <v>5</v>
      </c>
      <c r="G410" s="16">
        <v>2</v>
      </c>
      <c r="H410" s="16">
        <v>2</v>
      </c>
      <c r="I410" s="17">
        <v>35</v>
      </c>
      <c r="J410" s="17">
        <v>95</v>
      </c>
      <c r="K410" s="17">
        <v>11</v>
      </c>
      <c r="L410" s="17">
        <v>36</v>
      </c>
      <c r="M410" s="17">
        <v>19</v>
      </c>
      <c r="N410" s="18">
        <f>SUM(punkty_rekrutacyjne__6[[#This Row],[GHP]:[GJP]])/10</f>
        <v>19.600000000000001</v>
      </c>
      <c r="O410" s="18">
        <f>IF(punkty_rekrutacyjne__6[[#This Row],[Zachowanie]]=6,2,0)</f>
        <v>0</v>
      </c>
      <c r="P410" s="18">
        <f>SUM(punkty_rekrutacyjne__6[[#This Row],[JP]:[Geog]])</f>
        <v>14</v>
      </c>
      <c r="Q410" s="19">
        <f>punkty_rekrutacyjne__6[[#This Row],[Osiagniecia]]+punkty_rekrutacyjne__6[[#This Row],[egzaminy]]+punkty_rekrutacyjne__6[[#This Row],[Kolumna2]]+punkty_rekrutacyjne__6[[#This Row],[Kolumna1]]</f>
        <v>40.6</v>
      </c>
    </row>
    <row r="411" spans="1:17" x14ac:dyDescent="0.25">
      <c r="A411" s="13" t="s">
        <v>557</v>
      </c>
      <c r="B411" s="13" t="s">
        <v>558</v>
      </c>
      <c r="C411" s="14">
        <v>1</v>
      </c>
      <c r="D411" s="15">
        <v>4</v>
      </c>
      <c r="E411" s="16">
        <v>4</v>
      </c>
      <c r="F411" s="16">
        <v>6</v>
      </c>
      <c r="G411" s="16">
        <v>3</v>
      </c>
      <c r="H411" s="16">
        <v>4</v>
      </c>
      <c r="I411" s="17">
        <v>73</v>
      </c>
      <c r="J411" s="17">
        <v>61</v>
      </c>
      <c r="K411" s="17">
        <v>49</v>
      </c>
      <c r="L411" s="17">
        <v>70</v>
      </c>
      <c r="M411" s="17">
        <v>52</v>
      </c>
      <c r="N411" s="18">
        <f>SUM(punkty_rekrutacyjne__6[[#This Row],[GHP]:[GJP]])/10</f>
        <v>30.5</v>
      </c>
      <c r="O411" s="18">
        <f>IF(punkty_rekrutacyjne__6[[#This Row],[Zachowanie]]=6,2,0)</f>
        <v>0</v>
      </c>
      <c r="P411" s="18">
        <f>SUM(punkty_rekrutacyjne__6[[#This Row],[JP]:[Geog]])</f>
        <v>17</v>
      </c>
      <c r="Q411" s="19">
        <f>punkty_rekrutacyjne__6[[#This Row],[Osiagniecia]]+punkty_rekrutacyjne__6[[#This Row],[egzaminy]]+punkty_rekrutacyjne__6[[#This Row],[Kolumna2]]+punkty_rekrutacyjne__6[[#This Row],[Kolumna1]]</f>
        <v>48.5</v>
      </c>
    </row>
    <row r="412" spans="1:17" x14ac:dyDescent="0.25">
      <c r="A412" s="13" t="s">
        <v>559</v>
      </c>
      <c r="B412" s="13" t="s">
        <v>145</v>
      </c>
      <c r="C412" s="14">
        <v>8</v>
      </c>
      <c r="D412" s="15">
        <v>2</v>
      </c>
      <c r="E412" s="16">
        <v>5</v>
      </c>
      <c r="F412" s="16">
        <v>2</v>
      </c>
      <c r="G412" s="16">
        <v>2</v>
      </c>
      <c r="H412" s="16">
        <v>6</v>
      </c>
      <c r="I412" s="17">
        <v>52</v>
      </c>
      <c r="J412" s="17">
        <v>90</v>
      </c>
      <c r="K412" s="17">
        <v>95</v>
      </c>
      <c r="L412" s="17">
        <v>83</v>
      </c>
      <c r="M412" s="17">
        <v>23</v>
      </c>
      <c r="N412" s="18">
        <f>SUM(punkty_rekrutacyjne__6[[#This Row],[GHP]:[GJP]])/10</f>
        <v>34.299999999999997</v>
      </c>
      <c r="O412" s="18">
        <f>IF(punkty_rekrutacyjne__6[[#This Row],[Zachowanie]]=6,2,0)</f>
        <v>0</v>
      </c>
      <c r="P412" s="18">
        <f>SUM(punkty_rekrutacyjne__6[[#This Row],[JP]:[Geog]])</f>
        <v>15</v>
      </c>
      <c r="Q412" s="19">
        <f>punkty_rekrutacyjne__6[[#This Row],[Osiagniecia]]+punkty_rekrutacyjne__6[[#This Row],[egzaminy]]+punkty_rekrutacyjne__6[[#This Row],[Kolumna2]]+punkty_rekrutacyjne__6[[#This Row],[Kolumna1]]</f>
        <v>57.3</v>
      </c>
    </row>
    <row r="413" spans="1:17" x14ac:dyDescent="0.25">
      <c r="A413" s="13" t="s">
        <v>418</v>
      </c>
      <c r="B413" s="13" t="s">
        <v>32</v>
      </c>
      <c r="C413" s="14">
        <v>8</v>
      </c>
      <c r="D413" s="15">
        <v>5</v>
      </c>
      <c r="E413" s="16">
        <v>6</v>
      </c>
      <c r="F413" s="16">
        <v>5</v>
      </c>
      <c r="G413" s="16">
        <v>6</v>
      </c>
      <c r="H413" s="16">
        <v>5</v>
      </c>
      <c r="I413" s="17">
        <v>5</v>
      </c>
      <c r="J413" s="17">
        <v>84</v>
      </c>
      <c r="K413" s="17">
        <v>88</v>
      </c>
      <c r="L413" s="17">
        <v>35</v>
      </c>
      <c r="M413" s="17">
        <v>40</v>
      </c>
      <c r="N413" s="18">
        <f>SUM(punkty_rekrutacyjne__6[[#This Row],[GHP]:[GJP]])/10</f>
        <v>25.2</v>
      </c>
      <c r="O413" s="18">
        <f>IF(punkty_rekrutacyjne__6[[#This Row],[Zachowanie]]=6,2,0)</f>
        <v>0</v>
      </c>
      <c r="P413" s="18">
        <f>SUM(punkty_rekrutacyjne__6[[#This Row],[JP]:[Geog]])</f>
        <v>22</v>
      </c>
      <c r="Q413" s="19">
        <f>punkty_rekrutacyjne__6[[#This Row],[Osiagniecia]]+punkty_rekrutacyjne__6[[#This Row],[egzaminy]]+punkty_rekrutacyjne__6[[#This Row],[Kolumna2]]+punkty_rekrutacyjne__6[[#This Row],[Kolumna1]]</f>
        <v>55.2</v>
      </c>
    </row>
    <row r="414" spans="1:17" x14ac:dyDescent="0.25">
      <c r="A414" s="13" t="s">
        <v>123</v>
      </c>
      <c r="B414" s="13" t="s">
        <v>273</v>
      </c>
      <c r="C414" s="14">
        <v>5</v>
      </c>
      <c r="D414" s="15">
        <v>4</v>
      </c>
      <c r="E414" s="16">
        <v>6</v>
      </c>
      <c r="F414" s="16">
        <v>2</v>
      </c>
      <c r="G414" s="16">
        <v>3</v>
      </c>
      <c r="H414" s="16">
        <v>4</v>
      </c>
      <c r="I414" s="17">
        <v>53</v>
      </c>
      <c r="J414" s="17">
        <v>57</v>
      </c>
      <c r="K414" s="17">
        <v>30</v>
      </c>
      <c r="L414" s="17">
        <v>7</v>
      </c>
      <c r="M414" s="17">
        <v>52</v>
      </c>
      <c r="N414" s="18">
        <f>SUM(punkty_rekrutacyjne__6[[#This Row],[GHP]:[GJP]])/10</f>
        <v>19.899999999999999</v>
      </c>
      <c r="O414" s="18">
        <f>IF(punkty_rekrutacyjne__6[[#This Row],[Zachowanie]]=6,2,0)</f>
        <v>0</v>
      </c>
      <c r="P414" s="18">
        <f>SUM(punkty_rekrutacyjne__6[[#This Row],[JP]:[Geog]])</f>
        <v>15</v>
      </c>
      <c r="Q414" s="19">
        <f>punkty_rekrutacyjne__6[[#This Row],[Osiagniecia]]+punkty_rekrutacyjne__6[[#This Row],[egzaminy]]+punkty_rekrutacyjne__6[[#This Row],[Kolumna2]]+punkty_rekrutacyjne__6[[#This Row],[Kolumna1]]</f>
        <v>39.9</v>
      </c>
    </row>
    <row r="415" spans="1:17" x14ac:dyDescent="0.25">
      <c r="A415" s="13" t="s">
        <v>560</v>
      </c>
      <c r="B415" s="13" t="s">
        <v>145</v>
      </c>
      <c r="C415" s="14">
        <v>4</v>
      </c>
      <c r="D415" s="15">
        <v>2</v>
      </c>
      <c r="E415" s="16">
        <v>4</v>
      </c>
      <c r="F415" s="16">
        <v>5</v>
      </c>
      <c r="G415" s="16">
        <v>5</v>
      </c>
      <c r="H415" s="16">
        <v>4</v>
      </c>
      <c r="I415" s="17">
        <v>52</v>
      </c>
      <c r="J415" s="17">
        <v>73</v>
      </c>
      <c r="K415" s="17">
        <v>12</v>
      </c>
      <c r="L415" s="17">
        <v>3</v>
      </c>
      <c r="M415" s="17">
        <v>7</v>
      </c>
      <c r="N415" s="18">
        <f>SUM(punkty_rekrutacyjne__6[[#This Row],[GHP]:[GJP]])/10</f>
        <v>14.7</v>
      </c>
      <c r="O415" s="18">
        <f>IF(punkty_rekrutacyjne__6[[#This Row],[Zachowanie]]=6,2,0)</f>
        <v>0</v>
      </c>
      <c r="P415" s="18">
        <f>SUM(punkty_rekrutacyjne__6[[#This Row],[JP]:[Geog]])</f>
        <v>18</v>
      </c>
      <c r="Q415" s="19">
        <f>punkty_rekrutacyjne__6[[#This Row],[Osiagniecia]]+punkty_rekrutacyjne__6[[#This Row],[egzaminy]]+punkty_rekrutacyjne__6[[#This Row],[Kolumna2]]+punkty_rekrutacyjne__6[[#This Row],[Kolumna1]]</f>
        <v>36.700000000000003</v>
      </c>
    </row>
    <row r="416" spans="1:17" x14ac:dyDescent="0.25">
      <c r="A416" s="13" t="s">
        <v>561</v>
      </c>
      <c r="B416" s="13" t="s">
        <v>133</v>
      </c>
      <c r="C416" s="14">
        <v>7</v>
      </c>
      <c r="D416" s="15">
        <v>4</v>
      </c>
      <c r="E416" s="16">
        <v>3</v>
      </c>
      <c r="F416" s="16">
        <v>2</v>
      </c>
      <c r="G416" s="16">
        <v>5</v>
      </c>
      <c r="H416" s="16">
        <v>5</v>
      </c>
      <c r="I416" s="17">
        <v>41</v>
      </c>
      <c r="J416" s="17">
        <v>23</v>
      </c>
      <c r="K416" s="17">
        <v>84</v>
      </c>
      <c r="L416" s="17">
        <v>93</v>
      </c>
      <c r="M416" s="17">
        <v>6</v>
      </c>
      <c r="N416" s="18">
        <f>SUM(punkty_rekrutacyjne__6[[#This Row],[GHP]:[GJP]])/10</f>
        <v>24.7</v>
      </c>
      <c r="O416" s="18">
        <f>IF(punkty_rekrutacyjne__6[[#This Row],[Zachowanie]]=6,2,0)</f>
        <v>0</v>
      </c>
      <c r="P416" s="18">
        <f>SUM(punkty_rekrutacyjne__6[[#This Row],[JP]:[Geog]])</f>
        <v>15</v>
      </c>
      <c r="Q416" s="19">
        <f>punkty_rekrutacyjne__6[[#This Row],[Osiagniecia]]+punkty_rekrutacyjne__6[[#This Row],[egzaminy]]+punkty_rekrutacyjne__6[[#This Row],[Kolumna2]]+punkty_rekrutacyjne__6[[#This Row],[Kolumna1]]</f>
        <v>46.7</v>
      </c>
    </row>
    <row r="417" spans="1:17" x14ac:dyDescent="0.25">
      <c r="A417" s="13" t="s">
        <v>562</v>
      </c>
      <c r="B417" s="13" t="s">
        <v>369</v>
      </c>
      <c r="C417" s="14">
        <v>3</v>
      </c>
      <c r="D417" s="15">
        <v>3</v>
      </c>
      <c r="E417" s="16">
        <v>4</v>
      </c>
      <c r="F417" s="16">
        <v>4</v>
      </c>
      <c r="G417" s="16">
        <v>5</v>
      </c>
      <c r="H417" s="16">
        <v>5</v>
      </c>
      <c r="I417" s="17">
        <v>44</v>
      </c>
      <c r="J417" s="17">
        <v>90</v>
      </c>
      <c r="K417" s="17">
        <v>71</v>
      </c>
      <c r="L417" s="17">
        <v>41</v>
      </c>
      <c r="M417" s="17">
        <v>60</v>
      </c>
      <c r="N417" s="18">
        <f>SUM(punkty_rekrutacyjne__6[[#This Row],[GHP]:[GJP]])/10</f>
        <v>30.6</v>
      </c>
      <c r="O417" s="18">
        <f>IF(punkty_rekrutacyjne__6[[#This Row],[Zachowanie]]=6,2,0)</f>
        <v>0</v>
      </c>
      <c r="P417" s="18">
        <f>SUM(punkty_rekrutacyjne__6[[#This Row],[JP]:[Geog]])</f>
        <v>18</v>
      </c>
      <c r="Q417" s="19">
        <f>punkty_rekrutacyjne__6[[#This Row],[Osiagniecia]]+punkty_rekrutacyjne__6[[#This Row],[egzaminy]]+punkty_rekrutacyjne__6[[#This Row],[Kolumna2]]+punkty_rekrutacyjne__6[[#This Row],[Kolumna1]]</f>
        <v>51.6</v>
      </c>
    </row>
    <row r="418" spans="1:17" x14ac:dyDescent="0.25">
      <c r="A418" s="13" t="s">
        <v>563</v>
      </c>
      <c r="B418" s="13" t="s">
        <v>101</v>
      </c>
      <c r="C418" s="14">
        <v>0</v>
      </c>
      <c r="D418" s="15">
        <v>5</v>
      </c>
      <c r="E418" s="16">
        <v>2</v>
      </c>
      <c r="F418" s="16">
        <v>4</v>
      </c>
      <c r="G418" s="16">
        <v>2</v>
      </c>
      <c r="H418" s="16">
        <v>6</v>
      </c>
      <c r="I418" s="17">
        <v>27</v>
      </c>
      <c r="J418" s="17">
        <v>56</v>
      </c>
      <c r="K418" s="17">
        <v>54</v>
      </c>
      <c r="L418" s="17">
        <v>99</v>
      </c>
      <c r="M418" s="17">
        <v>27</v>
      </c>
      <c r="N418" s="18">
        <f>SUM(punkty_rekrutacyjne__6[[#This Row],[GHP]:[GJP]])/10</f>
        <v>26.3</v>
      </c>
      <c r="O418" s="18">
        <f>IF(punkty_rekrutacyjne__6[[#This Row],[Zachowanie]]=6,2,0)</f>
        <v>0</v>
      </c>
      <c r="P418" s="18">
        <f>SUM(punkty_rekrutacyjne__6[[#This Row],[JP]:[Geog]])</f>
        <v>14</v>
      </c>
      <c r="Q418" s="19">
        <f>punkty_rekrutacyjne__6[[#This Row],[Osiagniecia]]+punkty_rekrutacyjne__6[[#This Row],[egzaminy]]+punkty_rekrutacyjne__6[[#This Row],[Kolumna2]]+punkty_rekrutacyjne__6[[#This Row],[Kolumna1]]</f>
        <v>40.299999999999997</v>
      </c>
    </row>
    <row r="419" spans="1:17" x14ac:dyDescent="0.25">
      <c r="A419" s="13" t="s">
        <v>564</v>
      </c>
      <c r="B419" s="13" t="s">
        <v>145</v>
      </c>
      <c r="C419" s="14">
        <v>6</v>
      </c>
      <c r="D419" s="15">
        <v>4</v>
      </c>
      <c r="E419" s="16">
        <v>5</v>
      </c>
      <c r="F419" s="16">
        <v>6</v>
      </c>
      <c r="G419" s="16">
        <v>2</v>
      </c>
      <c r="H419" s="16">
        <v>5</v>
      </c>
      <c r="I419" s="17">
        <v>56</v>
      </c>
      <c r="J419" s="17">
        <v>47</v>
      </c>
      <c r="K419" s="17">
        <v>34</v>
      </c>
      <c r="L419" s="17">
        <v>65</v>
      </c>
      <c r="M419" s="17">
        <v>87</v>
      </c>
      <c r="N419" s="18">
        <f>SUM(punkty_rekrutacyjne__6[[#This Row],[GHP]:[GJP]])/10</f>
        <v>28.9</v>
      </c>
      <c r="O419" s="18">
        <f>IF(punkty_rekrutacyjne__6[[#This Row],[Zachowanie]]=6,2,0)</f>
        <v>0</v>
      </c>
      <c r="P419" s="18">
        <f>SUM(punkty_rekrutacyjne__6[[#This Row],[JP]:[Geog]])</f>
        <v>18</v>
      </c>
      <c r="Q419" s="19">
        <f>punkty_rekrutacyjne__6[[#This Row],[Osiagniecia]]+punkty_rekrutacyjne__6[[#This Row],[egzaminy]]+punkty_rekrutacyjne__6[[#This Row],[Kolumna2]]+punkty_rekrutacyjne__6[[#This Row],[Kolumna1]]</f>
        <v>52.9</v>
      </c>
    </row>
    <row r="420" spans="1:17" x14ac:dyDescent="0.25">
      <c r="A420" s="13" t="s">
        <v>565</v>
      </c>
      <c r="B420" s="13" t="s">
        <v>302</v>
      </c>
      <c r="C420" s="14">
        <v>3</v>
      </c>
      <c r="D420" s="15">
        <v>5</v>
      </c>
      <c r="E420" s="16">
        <v>6</v>
      </c>
      <c r="F420" s="16">
        <v>4</v>
      </c>
      <c r="G420" s="16">
        <v>6</v>
      </c>
      <c r="H420" s="16">
        <v>6</v>
      </c>
      <c r="I420" s="17">
        <v>79</v>
      </c>
      <c r="J420" s="17">
        <v>52</v>
      </c>
      <c r="K420" s="17">
        <v>11</v>
      </c>
      <c r="L420" s="17">
        <v>9</v>
      </c>
      <c r="M420" s="17">
        <v>83</v>
      </c>
      <c r="N420" s="18">
        <f>SUM(punkty_rekrutacyjne__6[[#This Row],[GHP]:[GJP]])/10</f>
        <v>23.4</v>
      </c>
      <c r="O420" s="18">
        <f>IF(punkty_rekrutacyjne__6[[#This Row],[Zachowanie]]=6,2,0)</f>
        <v>0</v>
      </c>
      <c r="P420" s="18">
        <f>SUM(punkty_rekrutacyjne__6[[#This Row],[JP]:[Geog]])</f>
        <v>22</v>
      </c>
      <c r="Q420" s="19">
        <f>punkty_rekrutacyjne__6[[#This Row],[Osiagniecia]]+punkty_rekrutacyjne__6[[#This Row],[egzaminy]]+punkty_rekrutacyjne__6[[#This Row],[Kolumna2]]+punkty_rekrutacyjne__6[[#This Row],[Kolumna1]]</f>
        <v>48.4</v>
      </c>
    </row>
    <row r="421" spans="1:17" x14ac:dyDescent="0.25">
      <c r="A421" s="13" t="s">
        <v>566</v>
      </c>
      <c r="B421" s="13" t="s">
        <v>174</v>
      </c>
      <c r="C421" s="14">
        <v>6</v>
      </c>
      <c r="D421" s="15">
        <v>5</v>
      </c>
      <c r="E421" s="16">
        <v>5</v>
      </c>
      <c r="F421" s="16">
        <v>5</v>
      </c>
      <c r="G421" s="16">
        <v>4</v>
      </c>
      <c r="H421" s="16">
        <v>4</v>
      </c>
      <c r="I421" s="17">
        <v>34</v>
      </c>
      <c r="J421" s="17">
        <v>15</v>
      </c>
      <c r="K421" s="17">
        <v>40</v>
      </c>
      <c r="L421" s="17">
        <v>85</v>
      </c>
      <c r="M421" s="17">
        <v>52</v>
      </c>
      <c r="N421" s="18">
        <f>SUM(punkty_rekrutacyjne__6[[#This Row],[GHP]:[GJP]])/10</f>
        <v>22.6</v>
      </c>
      <c r="O421" s="18">
        <f>IF(punkty_rekrutacyjne__6[[#This Row],[Zachowanie]]=6,2,0)</f>
        <v>0</v>
      </c>
      <c r="P421" s="18">
        <f>SUM(punkty_rekrutacyjne__6[[#This Row],[JP]:[Geog]])</f>
        <v>18</v>
      </c>
      <c r="Q421" s="19">
        <f>punkty_rekrutacyjne__6[[#This Row],[Osiagniecia]]+punkty_rekrutacyjne__6[[#This Row],[egzaminy]]+punkty_rekrutacyjne__6[[#This Row],[Kolumna2]]+punkty_rekrutacyjne__6[[#This Row],[Kolumna1]]</f>
        <v>46.6</v>
      </c>
    </row>
    <row r="422" spans="1:17" x14ac:dyDescent="0.25">
      <c r="A422" s="13" t="s">
        <v>567</v>
      </c>
      <c r="B422" s="13" t="s">
        <v>568</v>
      </c>
      <c r="C422" s="14">
        <v>1</v>
      </c>
      <c r="D422" s="15">
        <v>3</v>
      </c>
      <c r="E422" s="16">
        <v>4</v>
      </c>
      <c r="F422" s="16">
        <v>6</v>
      </c>
      <c r="G422" s="16">
        <v>6</v>
      </c>
      <c r="H422" s="16">
        <v>3</v>
      </c>
      <c r="I422" s="17">
        <v>52</v>
      </c>
      <c r="J422" s="17">
        <v>36</v>
      </c>
      <c r="K422" s="17">
        <v>41</v>
      </c>
      <c r="L422" s="17">
        <v>96</v>
      </c>
      <c r="M422" s="17">
        <v>66</v>
      </c>
      <c r="N422" s="18">
        <f>SUM(punkty_rekrutacyjne__6[[#This Row],[GHP]:[GJP]])/10</f>
        <v>29.1</v>
      </c>
      <c r="O422" s="18">
        <f>IF(punkty_rekrutacyjne__6[[#This Row],[Zachowanie]]=6,2,0)</f>
        <v>0</v>
      </c>
      <c r="P422" s="18">
        <f>SUM(punkty_rekrutacyjne__6[[#This Row],[JP]:[Geog]])</f>
        <v>19</v>
      </c>
      <c r="Q422" s="19">
        <f>punkty_rekrutacyjne__6[[#This Row],[Osiagniecia]]+punkty_rekrutacyjne__6[[#This Row],[egzaminy]]+punkty_rekrutacyjne__6[[#This Row],[Kolumna2]]+punkty_rekrutacyjne__6[[#This Row],[Kolumna1]]</f>
        <v>49.1</v>
      </c>
    </row>
    <row r="423" spans="1:17" x14ac:dyDescent="0.25">
      <c r="A423" s="13" t="s">
        <v>569</v>
      </c>
      <c r="B423" s="13" t="s">
        <v>222</v>
      </c>
      <c r="C423" s="14">
        <v>5</v>
      </c>
      <c r="D423" s="15">
        <v>4</v>
      </c>
      <c r="E423" s="16">
        <v>6</v>
      </c>
      <c r="F423" s="16">
        <v>5</v>
      </c>
      <c r="G423" s="16">
        <v>5</v>
      </c>
      <c r="H423" s="16">
        <v>3</v>
      </c>
      <c r="I423" s="17">
        <v>41</v>
      </c>
      <c r="J423" s="17">
        <v>35</v>
      </c>
      <c r="K423" s="17">
        <v>54</v>
      </c>
      <c r="L423" s="17">
        <v>14</v>
      </c>
      <c r="M423" s="17">
        <v>29</v>
      </c>
      <c r="N423" s="18">
        <f>SUM(punkty_rekrutacyjne__6[[#This Row],[GHP]:[GJP]])/10</f>
        <v>17.3</v>
      </c>
      <c r="O423" s="18">
        <f>IF(punkty_rekrutacyjne__6[[#This Row],[Zachowanie]]=6,2,0)</f>
        <v>0</v>
      </c>
      <c r="P423" s="18">
        <f>SUM(punkty_rekrutacyjne__6[[#This Row],[JP]:[Geog]])</f>
        <v>19</v>
      </c>
      <c r="Q423" s="19">
        <f>punkty_rekrutacyjne__6[[#This Row],[Osiagniecia]]+punkty_rekrutacyjne__6[[#This Row],[egzaminy]]+punkty_rekrutacyjne__6[[#This Row],[Kolumna2]]+punkty_rekrutacyjne__6[[#This Row],[Kolumna1]]</f>
        <v>41.3</v>
      </c>
    </row>
    <row r="424" spans="1:17" x14ac:dyDescent="0.25">
      <c r="A424" s="13" t="s">
        <v>570</v>
      </c>
      <c r="B424" s="13" t="s">
        <v>571</v>
      </c>
      <c r="C424" s="14">
        <v>5</v>
      </c>
      <c r="D424" s="15">
        <v>3</v>
      </c>
      <c r="E424" s="16">
        <v>5</v>
      </c>
      <c r="F424" s="16">
        <v>5</v>
      </c>
      <c r="G424" s="16">
        <v>3</v>
      </c>
      <c r="H424" s="16">
        <v>2</v>
      </c>
      <c r="I424" s="17">
        <v>25</v>
      </c>
      <c r="J424" s="17">
        <v>24</v>
      </c>
      <c r="K424" s="17">
        <v>28</v>
      </c>
      <c r="L424" s="17">
        <v>21</v>
      </c>
      <c r="M424" s="17">
        <v>24</v>
      </c>
      <c r="N424" s="18">
        <f>SUM(punkty_rekrutacyjne__6[[#This Row],[GHP]:[GJP]])/10</f>
        <v>12.2</v>
      </c>
      <c r="O424" s="18">
        <f>IF(punkty_rekrutacyjne__6[[#This Row],[Zachowanie]]=6,2,0)</f>
        <v>0</v>
      </c>
      <c r="P424" s="18">
        <f>SUM(punkty_rekrutacyjne__6[[#This Row],[JP]:[Geog]])</f>
        <v>15</v>
      </c>
      <c r="Q424" s="19">
        <f>punkty_rekrutacyjne__6[[#This Row],[Osiagniecia]]+punkty_rekrutacyjne__6[[#This Row],[egzaminy]]+punkty_rekrutacyjne__6[[#This Row],[Kolumna2]]+punkty_rekrutacyjne__6[[#This Row],[Kolumna1]]</f>
        <v>32.200000000000003</v>
      </c>
    </row>
    <row r="425" spans="1:17" x14ac:dyDescent="0.25">
      <c r="A425" s="13" t="s">
        <v>572</v>
      </c>
      <c r="B425" s="13" t="s">
        <v>177</v>
      </c>
      <c r="C425" s="14">
        <v>3</v>
      </c>
      <c r="D425" s="15">
        <v>4</v>
      </c>
      <c r="E425" s="16">
        <v>2</v>
      </c>
      <c r="F425" s="16">
        <v>5</v>
      </c>
      <c r="G425" s="16">
        <v>2</v>
      </c>
      <c r="H425" s="16">
        <v>6</v>
      </c>
      <c r="I425" s="17">
        <v>80</v>
      </c>
      <c r="J425" s="17">
        <v>86</v>
      </c>
      <c r="K425" s="17">
        <v>29</v>
      </c>
      <c r="L425" s="17">
        <v>32</v>
      </c>
      <c r="M425" s="17">
        <v>85</v>
      </c>
      <c r="N425" s="18">
        <f>SUM(punkty_rekrutacyjne__6[[#This Row],[GHP]:[GJP]])/10</f>
        <v>31.2</v>
      </c>
      <c r="O425" s="18">
        <f>IF(punkty_rekrutacyjne__6[[#This Row],[Zachowanie]]=6,2,0)</f>
        <v>0</v>
      </c>
      <c r="P425" s="18">
        <f>SUM(punkty_rekrutacyjne__6[[#This Row],[JP]:[Geog]])</f>
        <v>15</v>
      </c>
      <c r="Q425" s="19">
        <f>punkty_rekrutacyjne__6[[#This Row],[Osiagniecia]]+punkty_rekrutacyjne__6[[#This Row],[egzaminy]]+punkty_rekrutacyjne__6[[#This Row],[Kolumna2]]+punkty_rekrutacyjne__6[[#This Row],[Kolumna1]]</f>
        <v>49.2</v>
      </c>
    </row>
    <row r="426" spans="1:17" x14ac:dyDescent="0.25">
      <c r="A426" s="13" t="s">
        <v>573</v>
      </c>
      <c r="B426" s="13" t="s">
        <v>526</v>
      </c>
      <c r="C426" s="14">
        <v>4</v>
      </c>
      <c r="D426" s="15">
        <v>3</v>
      </c>
      <c r="E426" s="16">
        <v>5</v>
      </c>
      <c r="F426" s="16">
        <v>6</v>
      </c>
      <c r="G426" s="16">
        <v>3</v>
      </c>
      <c r="H426" s="16">
        <v>4</v>
      </c>
      <c r="I426" s="17">
        <v>68</v>
      </c>
      <c r="J426" s="17">
        <v>19</v>
      </c>
      <c r="K426" s="17">
        <v>94</v>
      </c>
      <c r="L426" s="17">
        <v>92</v>
      </c>
      <c r="M426" s="17">
        <v>62</v>
      </c>
      <c r="N426" s="18">
        <f>SUM(punkty_rekrutacyjne__6[[#This Row],[GHP]:[GJP]])/10</f>
        <v>33.5</v>
      </c>
      <c r="O426" s="18">
        <f>IF(punkty_rekrutacyjne__6[[#This Row],[Zachowanie]]=6,2,0)</f>
        <v>0</v>
      </c>
      <c r="P426" s="18">
        <f>SUM(punkty_rekrutacyjne__6[[#This Row],[JP]:[Geog]])</f>
        <v>18</v>
      </c>
      <c r="Q426" s="19">
        <f>punkty_rekrutacyjne__6[[#This Row],[Osiagniecia]]+punkty_rekrutacyjne__6[[#This Row],[egzaminy]]+punkty_rekrutacyjne__6[[#This Row],[Kolumna2]]+punkty_rekrutacyjne__6[[#This Row],[Kolumna1]]</f>
        <v>55.5</v>
      </c>
    </row>
    <row r="427" spans="1:17" x14ac:dyDescent="0.25">
      <c r="A427" s="13" t="s">
        <v>574</v>
      </c>
      <c r="B427" s="13" t="s">
        <v>575</v>
      </c>
      <c r="C427" s="14">
        <v>4</v>
      </c>
      <c r="D427" s="15">
        <v>2</v>
      </c>
      <c r="E427" s="16">
        <v>5</v>
      </c>
      <c r="F427" s="16">
        <v>2</v>
      </c>
      <c r="G427" s="16">
        <v>5</v>
      </c>
      <c r="H427" s="16">
        <v>4</v>
      </c>
      <c r="I427" s="17">
        <v>74</v>
      </c>
      <c r="J427" s="17">
        <v>85</v>
      </c>
      <c r="K427" s="17">
        <v>21</v>
      </c>
      <c r="L427" s="17">
        <v>33</v>
      </c>
      <c r="M427" s="17">
        <v>9</v>
      </c>
      <c r="N427" s="18">
        <f>SUM(punkty_rekrutacyjne__6[[#This Row],[GHP]:[GJP]])/10</f>
        <v>22.2</v>
      </c>
      <c r="O427" s="18">
        <f>IF(punkty_rekrutacyjne__6[[#This Row],[Zachowanie]]=6,2,0)</f>
        <v>0</v>
      </c>
      <c r="P427" s="18">
        <f>SUM(punkty_rekrutacyjne__6[[#This Row],[JP]:[Geog]])</f>
        <v>16</v>
      </c>
      <c r="Q427" s="19">
        <f>punkty_rekrutacyjne__6[[#This Row],[Osiagniecia]]+punkty_rekrutacyjne__6[[#This Row],[egzaminy]]+punkty_rekrutacyjne__6[[#This Row],[Kolumna2]]+punkty_rekrutacyjne__6[[#This Row],[Kolumna1]]</f>
        <v>42.2</v>
      </c>
    </row>
    <row r="428" spans="1:17" x14ac:dyDescent="0.25">
      <c r="A428" s="13" t="s">
        <v>403</v>
      </c>
      <c r="B428" s="13" t="s">
        <v>64</v>
      </c>
      <c r="C428" s="14">
        <v>0</v>
      </c>
      <c r="D428" s="15">
        <v>2</v>
      </c>
      <c r="E428" s="16">
        <v>3</v>
      </c>
      <c r="F428" s="16">
        <v>5</v>
      </c>
      <c r="G428" s="16">
        <v>4</v>
      </c>
      <c r="H428" s="16">
        <v>6</v>
      </c>
      <c r="I428" s="17">
        <v>40</v>
      </c>
      <c r="J428" s="17">
        <v>46</v>
      </c>
      <c r="K428" s="17">
        <v>1</v>
      </c>
      <c r="L428" s="17">
        <v>98</v>
      </c>
      <c r="M428" s="17">
        <v>39</v>
      </c>
      <c r="N428" s="18">
        <f>SUM(punkty_rekrutacyjne__6[[#This Row],[GHP]:[GJP]])/10</f>
        <v>22.4</v>
      </c>
      <c r="O428" s="18">
        <f>IF(punkty_rekrutacyjne__6[[#This Row],[Zachowanie]]=6,2,0)</f>
        <v>0</v>
      </c>
      <c r="P428" s="18">
        <f>SUM(punkty_rekrutacyjne__6[[#This Row],[JP]:[Geog]])</f>
        <v>18</v>
      </c>
      <c r="Q428" s="19">
        <f>punkty_rekrutacyjne__6[[#This Row],[Osiagniecia]]+punkty_rekrutacyjne__6[[#This Row],[egzaminy]]+punkty_rekrutacyjne__6[[#This Row],[Kolumna2]]+punkty_rekrutacyjne__6[[#This Row],[Kolumna1]]</f>
        <v>40.4</v>
      </c>
    </row>
    <row r="429" spans="1:17" x14ac:dyDescent="0.25">
      <c r="A429" s="13" t="s">
        <v>576</v>
      </c>
      <c r="B429" s="13" t="s">
        <v>430</v>
      </c>
      <c r="C429" s="14">
        <v>7</v>
      </c>
      <c r="D429" s="15">
        <v>2</v>
      </c>
      <c r="E429" s="16">
        <v>2</v>
      </c>
      <c r="F429" s="16">
        <v>2</v>
      </c>
      <c r="G429" s="16">
        <v>2</v>
      </c>
      <c r="H429" s="16">
        <v>2</v>
      </c>
      <c r="I429" s="17">
        <v>1</v>
      </c>
      <c r="J429" s="17">
        <v>25</v>
      </c>
      <c r="K429" s="17">
        <v>33</v>
      </c>
      <c r="L429" s="17">
        <v>91</v>
      </c>
      <c r="M429" s="17">
        <v>60</v>
      </c>
      <c r="N429" s="18">
        <f>SUM(punkty_rekrutacyjne__6[[#This Row],[GHP]:[GJP]])/10</f>
        <v>21</v>
      </c>
      <c r="O429" s="18">
        <f>IF(punkty_rekrutacyjne__6[[#This Row],[Zachowanie]]=6,2,0)</f>
        <v>0</v>
      </c>
      <c r="P429" s="18">
        <f>SUM(punkty_rekrutacyjne__6[[#This Row],[JP]:[Geog]])</f>
        <v>8</v>
      </c>
      <c r="Q429" s="19">
        <f>punkty_rekrutacyjne__6[[#This Row],[Osiagniecia]]+punkty_rekrutacyjne__6[[#This Row],[egzaminy]]+punkty_rekrutacyjne__6[[#This Row],[Kolumna2]]+punkty_rekrutacyjne__6[[#This Row],[Kolumna1]]</f>
        <v>36</v>
      </c>
    </row>
    <row r="430" spans="1:17" x14ac:dyDescent="0.25">
      <c r="A430" s="13" t="s">
        <v>577</v>
      </c>
      <c r="B430" s="13" t="s">
        <v>360</v>
      </c>
      <c r="C430" s="14">
        <v>3</v>
      </c>
      <c r="D430" s="15">
        <v>3</v>
      </c>
      <c r="E430" s="16">
        <v>6</v>
      </c>
      <c r="F430" s="16">
        <v>4</v>
      </c>
      <c r="G430" s="16">
        <v>4</v>
      </c>
      <c r="H430" s="16">
        <v>3</v>
      </c>
      <c r="I430" s="17">
        <v>87</v>
      </c>
      <c r="J430" s="17">
        <v>50</v>
      </c>
      <c r="K430" s="17">
        <v>61</v>
      </c>
      <c r="L430" s="17">
        <v>48</v>
      </c>
      <c r="M430" s="17">
        <v>86</v>
      </c>
      <c r="N430" s="18">
        <f>SUM(punkty_rekrutacyjne__6[[#This Row],[GHP]:[GJP]])/10</f>
        <v>33.200000000000003</v>
      </c>
      <c r="O430" s="18">
        <f>IF(punkty_rekrutacyjne__6[[#This Row],[Zachowanie]]=6,2,0)</f>
        <v>0</v>
      </c>
      <c r="P430" s="18">
        <f>SUM(punkty_rekrutacyjne__6[[#This Row],[JP]:[Geog]])</f>
        <v>17</v>
      </c>
      <c r="Q430" s="19">
        <f>punkty_rekrutacyjne__6[[#This Row],[Osiagniecia]]+punkty_rekrutacyjne__6[[#This Row],[egzaminy]]+punkty_rekrutacyjne__6[[#This Row],[Kolumna2]]+punkty_rekrutacyjne__6[[#This Row],[Kolumna1]]</f>
        <v>53.2</v>
      </c>
    </row>
    <row r="431" spans="1:17" x14ac:dyDescent="0.25">
      <c r="A431" s="13" t="s">
        <v>578</v>
      </c>
      <c r="B431" s="13" t="s">
        <v>579</v>
      </c>
      <c r="C431" s="14">
        <v>5</v>
      </c>
      <c r="D431" s="15">
        <v>6</v>
      </c>
      <c r="E431" s="16">
        <v>4</v>
      </c>
      <c r="F431" s="16">
        <v>2</v>
      </c>
      <c r="G431" s="16">
        <v>4</v>
      </c>
      <c r="H431" s="16">
        <v>3</v>
      </c>
      <c r="I431" s="17">
        <v>100</v>
      </c>
      <c r="J431" s="17">
        <v>74</v>
      </c>
      <c r="K431" s="17">
        <v>76</v>
      </c>
      <c r="L431" s="17">
        <v>47</v>
      </c>
      <c r="M431" s="17">
        <v>29</v>
      </c>
      <c r="N431" s="18">
        <f>SUM(punkty_rekrutacyjne__6[[#This Row],[GHP]:[GJP]])/10</f>
        <v>32.6</v>
      </c>
      <c r="O431" s="18">
        <f>IF(punkty_rekrutacyjne__6[[#This Row],[Zachowanie]]=6,2,0)</f>
        <v>2</v>
      </c>
      <c r="P431" s="18">
        <f>SUM(punkty_rekrutacyjne__6[[#This Row],[JP]:[Geog]])</f>
        <v>13</v>
      </c>
      <c r="Q431" s="19">
        <f>punkty_rekrutacyjne__6[[#This Row],[Osiagniecia]]+punkty_rekrutacyjne__6[[#This Row],[egzaminy]]+punkty_rekrutacyjne__6[[#This Row],[Kolumna2]]+punkty_rekrutacyjne__6[[#This Row],[Kolumna1]]</f>
        <v>52.6</v>
      </c>
    </row>
    <row r="432" spans="1:17" x14ac:dyDescent="0.25">
      <c r="A432" s="13" t="s">
        <v>580</v>
      </c>
      <c r="B432" s="13" t="s">
        <v>14</v>
      </c>
      <c r="C432" s="14">
        <v>1</v>
      </c>
      <c r="D432" s="15">
        <v>6</v>
      </c>
      <c r="E432" s="16">
        <v>5</v>
      </c>
      <c r="F432" s="16">
        <v>2</v>
      </c>
      <c r="G432" s="16">
        <v>5</v>
      </c>
      <c r="H432" s="16">
        <v>5</v>
      </c>
      <c r="I432" s="17">
        <v>59</v>
      </c>
      <c r="J432" s="17">
        <v>30</v>
      </c>
      <c r="K432" s="17">
        <v>96</v>
      </c>
      <c r="L432" s="17">
        <v>53</v>
      </c>
      <c r="M432" s="17">
        <v>87</v>
      </c>
      <c r="N432" s="18">
        <f>SUM(punkty_rekrutacyjne__6[[#This Row],[GHP]:[GJP]])/10</f>
        <v>32.5</v>
      </c>
      <c r="O432" s="18">
        <f>IF(punkty_rekrutacyjne__6[[#This Row],[Zachowanie]]=6,2,0)</f>
        <v>2</v>
      </c>
      <c r="P432" s="18">
        <f>SUM(punkty_rekrutacyjne__6[[#This Row],[JP]:[Geog]])</f>
        <v>17</v>
      </c>
      <c r="Q432" s="19">
        <f>punkty_rekrutacyjne__6[[#This Row],[Osiagniecia]]+punkty_rekrutacyjne__6[[#This Row],[egzaminy]]+punkty_rekrutacyjne__6[[#This Row],[Kolumna2]]+punkty_rekrutacyjne__6[[#This Row],[Kolumna1]]</f>
        <v>52.5</v>
      </c>
    </row>
    <row r="433" spans="1:17" x14ac:dyDescent="0.25">
      <c r="A433" s="13" t="s">
        <v>581</v>
      </c>
      <c r="B433" s="13" t="s">
        <v>70</v>
      </c>
      <c r="C433" s="14">
        <v>6</v>
      </c>
      <c r="D433" s="15">
        <v>2</v>
      </c>
      <c r="E433" s="16">
        <v>6</v>
      </c>
      <c r="F433" s="16">
        <v>4</v>
      </c>
      <c r="G433" s="16">
        <v>4</v>
      </c>
      <c r="H433" s="16">
        <v>6</v>
      </c>
      <c r="I433" s="17">
        <v>51</v>
      </c>
      <c r="J433" s="17">
        <v>98</v>
      </c>
      <c r="K433" s="17">
        <v>20</v>
      </c>
      <c r="L433" s="17">
        <v>37</v>
      </c>
      <c r="M433" s="17">
        <v>54</v>
      </c>
      <c r="N433" s="18">
        <f>SUM(punkty_rekrutacyjne__6[[#This Row],[GHP]:[GJP]])/10</f>
        <v>26</v>
      </c>
      <c r="O433" s="18">
        <f>IF(punkty_rekrutacyjne__6[[#This Row],[Zachowanie]]=6,2,0)</f>
        <v>0</v>
      </c>
      <c r="P433" s="18">
        <f>SUM(punkty_rekrutacyjne__6[[#This Row],[JP]:[Geog]])</f>
        <v>20</v>
      </c>
      <c r="Q433" s="19">
        <f>punkty_rekrutacyjne__6[[#This Row],[Osiagniecia]]+punkty_rekrutacyjne__6[[#This Row],[egzaminy]]+punkty_rekrutacyjne__6[[#This Row],[Kolumna2]]+punkty_rekrutacyjne__6[[#This Row],[Kolumna1]]</f>
        <v>52</v>
      </c>
    </row>
    <row r="434" spans="1:17" x14ac:dyDescent="0.25">
      <c r="A434" s="13" t="s">
        <v>380</v>
      </c>
      <c r="B434" s="13" t="s">
        <v>126</v>
      </c>
      <c r="C434" s="14">
        <v>7</v>
      </c>
      <c r="D434" s="15">
        <v>6</v>
      </c>
      <c r="E434" s="16">
        <v>2</v>
      </c>
      <c r="F434" s="16">
        <v>6</v>
      </c>
      <c r="G434" s="16">
        <v>2</v>
      </c>
      <c r="H434" s="16">
        <v>6</v>
      </c>
      <c r="I434" s="17">
        <v>75</v>
      </c>
      <c r="J434" s="17">
        <v>60</v>
      </c>
      <c r="K434" s="17">
        <v>80</v>
      </c>
      <c r="L434" s="17">
        <v>86</v>
      </c>
      <c r="M434" s="17">
        <v>91</v>
      </c>
      <c r="N434" s="18">
        <f>SUM(punkty_rekrutacyjne__6[[#This Row],[GHP]:[GJP]])/10</f>
        <v>39.200000000000003</v>
      </c>
      <c r="O434" s="18">
        <f>IF(punkty_rekrutacyjne__6[[#This Row],[Zachowanie]]=6,2,0)</f>
        <v>2</v>
      </c>
      <c r="P434" s="18">
        <f>SUM(punkty_rekrutacyjne__6[[#This Row],[JP]:[Geog]])</f>
        <v>16</v>
      </c>
      <c r="Q434" s="19">
        <f>punkty_rekrutacyjne__6[[#This Row],[Osiagniecia]]+punkty_rekrutacyjne__6[[#This Row],[egzaminy]]+punkty_rekrutacyjne__6[[#This Row],[Kolumna2]]+punkty_rekrutacyjne__6[[#This Row],[Kolumna1]]</f>
        <v>64.2</v>
      </c>
    </row>
    <row r="435" spans="1:17" x14ac:dyDescent="0.25">
      <c r="A435" s="13" t="s">
        <v>582</v>
      </c>
      <c r="B435" s="13" t="s">
        <v>367</v>
      </c>
      <c r="C435" s="14">
        <v>5</v>
      </c>
      <c r="D435" s="15">
        <v>3</v>
      </c>
      <c r="E435" s="16">
        <v>2</v>
      </c>
      <c r="F435" s="16">
        <v>6</v>
      </c>
      <c r="G435" s="16">
        <v>2</v>
      </c>
      <c r="H435" s="16">
        <v>2</v>
      </c>
      <c r="I435" s="17">
        <v>28</v>
      </c>
      <c r="J435" s="17">
        <v>28</v>
      </c>
      <c r="K435" s="17">
        <v>14</v>
      </c>
      <c r="L435" s="17">
        <v>52</v>
      </c>
      <c r="M435" s="17">
        <v>35</v>
      </c>
      <c r="N435" s="18">
        <f>SUM(punkty_rekrutacyjne__6[[#This Row],[GHP]:[GJP]])/10</f>
        <v>15.7</v>
      </c>
      <c r="O435" s="18">
        <f>IF(punkty_rekrutacyjne__6[[#This Row],[Zachowanie]]=6,2,0)</f>
        <v>0</v>
      </c>
      <c r="P435" s="18">
        <f>SUM(punkty_rekrutacyjne__6[[#This Row],[JP]:[Geog]])</f>
        <v>12</v>
      </c>
      <c r="Q435" s="19">
        <f>punkty_rekrutacyjne__6[[#This Row],[Osiagniecia]]+punkty_rekrutacyjne__6[[#This Row],[egzaminy]]+punkty_rekrutacyjne__6[[#This Row],[Kolumna2]]+punkty_rekrutacyjne__6[[#This Row],[Kolumna1]]</f>
        <v>32.700000000000003</v>
      </c>
    </row>
    <row r="436" spans="1:17" x14ac:dyDescent="0.25">
      <c r="A436" s="13" t="s">
        <v>583</v>
      </c>
      <c r="B436" s="13" t="s">
        <v>133</v>
      </c>
      <c r="C436" s="14">
        <v>8</v>
      </c>
      <c r="D436" s="15">
        <v>3</v>
      </c>
      <c r="E436" s="16">
        <v>5</v>
      </c>
      <c r="F436" s="16">
        <v>5</v>
      </c>
      <c r="G436" s="16">
        <v>5</v>
      </c>
      <c r="H436" s="16">
        <v>6</v>
      </c>
      <c r="I436" s="17">
        <v>63</v>
      </c>
      <c r="J436" s="17">
        <v>66</v>
      </c>
      <c r="K436" s="17">
        <v>71</v>
      </c>
      <c r="L436" s="17">
        <v>11</v>
      </c>
      <c r="M436" s="17">
        <v>57</v>
      </c>
      <c r="N436" s="18">
        <f>SUM(punkty_rekrutacyjne__6[[#This Row],[GHP]:[GJP]])/10</f>
        <v>26.8</v>
      </c>
      <c r="O436" s="18">
        <f>IF(punkty_rekrutacyjne__6[[#This Row],[Zachowanie]]=6,2,0)</f>
        <v>0</v>
      </c>
      <c r="P436" s="18">
        <f>SUM(punkty_rekrutacyjne__6[[#This Row],[JP]:[Geog]])</f>
        <v>21</v>
      </c>
      <c r="Q436" s="19">
        <f>punkty_rekrutacyjne__6[[#This Row],[Osiagniecia]]+punkty_rekrutacyjne__6[[#This Row],[egzaminy]]+punkty_rekrutacyjne__6[[#This Row],[Kolumna2]]+punkty_rekrutacyjne__6[[#This Row],[Kolumna1]]</f>
        <v>55.8</v>
      </c>
    </row>
    <row r="437" spans="1:17" x14ac:dyDescent="0.25">
      <c r="A437" s="13" t="s">
        <v>584</v>
      </c>
      <c r="B437" s="13" t="s">
        <v>171</v>
      </c>
      <c r="C437" s="14">
        <v>5</v>
      </c>
      <c r="D437" s="15">
        <v>5</v>
      </c>
      <c r="E437" s="16">
        <v>5</v>
      </c>
      <c r="F437" s="16">
        <v>5</v>
      </c>
      <c r="G437" s="16">
        <v>2</v>
      </c>
      <c r="H437" s="16">
        <v>6</v>
      </c>
      <c r="I437" s="17">
        <v>45</v>
      </c>
      <c r="J437" s="17">
        <v>94</v>
      </c>
      <c r="K437" s="17">
        <v>45</v>
      </c>
      <c r="L437" s="17">
        <v>100</v>
      </c>
      <c r="M437" s="17">
        <v>98</v>
      </c>
      <c r="N437" s="18">
        <f>SUM(punkty_rekrutacyjne__6[[#This Row],[GHP]:[GJP]])/10</f>
        <v>38.200000000000003</v>
      </c>
      <c r="O437" s="18">
        <f>IF(punkty_rekrutacyjne__6[[#This Row],[Zachowanie]]=6,2,0)</f>
        <v>0</v>
      </c>
      <c r="P437" s="18">
        <f>SUM(punkty_rekrutacyjne__6[[#This Row],[JP]:[Geog]])</f>
        <v>18</v>
      </c>
      <c r="Q437" s="19">
        <f>punkty_rekrutacyjne__6[[#This Row],[Osiagniecia]]+punkty_rekrutacyjne__6[[#This Row],[egzaminy]]+punkty_rekrutacyjne__6[[#This Row],[Kolumna2]]+punkty_rekrutacyjne__6[[#This Row],[Kolumna1]]</f>
        <v>61.2</v>
      </c>
    </row>
    <row r="438" spans="1:17" x14ac:dyDescent="0.25">
      <c r="A438" s="13" t="s">
        <v>585</v>
      </c>
      <c r="B438" s="13" t="s">
        <v>586</v>
      </c>
      <c r="C438" s="14">
        <v>6</v>
      </c>
      <c r="D438" s="15">
        <v>5</v>
      </c>
      <c r="E438" s="16">
        <v>4</v>
      </c>
      <c r="F438" s="16">
        <v>5</v>
      </c>
      <c r="G438" s="16">
        <v>6</v>
      </c>
      <c r="H438" s="16">
        <v>3</v>
      </c>
      <c r="I438" s="17">
        <v>90</v>
      </c>
      <c r="J438" s="17">
        <v>98</v>
      </c>
      <c r="K438" s="17">
        <v>10</v>
      </c>
      <c r="L438" s="17">
        <v>95</v>
      </c>
      <c r="M438" s="17">
        <v>63</v>
      </c>
      <c r="N438" s="18">
        <f>SUM(punkty_rekrutacyjne__6[[#This Row],[GHP]:[GJP]])/10</f>
        <v>35.6</v>
      </c>
      <c r="O438" s="18">
        <f>IF(punkty_rekrutacyjne__6[[#This Row],[Zachowanie]]=6,2,0)</f>
        <v>0</v>
      </c>
      <c r="P438" s="18">
        <f>SUM(punkty_rekrutacyjne__6[[#This Row],[JP]:[Geog]])</f>
        <v>18</v>
      </c>
      <c r="Q438" s="19">
        <f>punkty_rekrutacyjne__6[[#This Row],[Osiagniecia]]+punkty_rekrutacyjne__6[[#This Row],[egzaminy]]+punkty_rekrutacyjne__6[[#This Row],[Kolumna2]]+punkty_rekrutacyjne__6[[#This Row],[Kolumna1]]</f>
        <v>59.6</v>
      </c>
    </row>
    <row r="439" spans="1:17" x14ac:dyDescent="0.25">
      <c r="A439" s="13" t="s">
        <v>587</v>
      </c>
      <c r="B439" s="13" t="s">
        <v>495</v>
      </c>
      <c r="C439" s="14">
        <v>7</v>
      </c>
      <c r="D439" s="15">
        <v>4</v>
      </c>
      <c r="E439" s="16">
        <v>6</v>
      </c>
      <c r="F439" s="16">
        <v>5</v>
      </c>
      <c r="G439" s="16">
        <v>4</v>
      </c>
      <c r="H439" s="16">
        <v>6</v>
      </c>
      <c r="I439" s="17">
        <v>3</v>
      </c>
      <c r="J439" s="17">
        <v>73</v>
      </c>
      <c r="K439" s="17">
        <v>19</v>
      </c>
      <c r="L439" s="17">
        <v>42</v>
      </c>
      <c r="M439" s="17">
        <v>88</v>
      </c>
      <c r="N439" s="18">
        <f>SUM(punkty_rekrutacyjne__6[[#This Row],[GHP]:[GJP]])/10</f>
        <v>22.5</v>
      </c>
      <c r="O439" s="18">
        <f>IF(punkty_rekrutacyjne__6[[#This Row],[Zachowanie]]=6,2,0)</f>
        <v>0</v>
      </c>
      <c r="P439" s="18">
        <f>SUM(punkty_rekrutacyjne__6[[#This Row],[JP]:[Geog]])</f>
        <v>21</v>
      </c>
      <c r="Q439" s="19">
        <f>punkty_rekrutacyjne__6[[#This Row],[Osiagniecia]]+punkty_rekrutacyjne__6[[#This Row],[egzaminy]]+punkty_rekrutacyjne__6[[#This Row],[Kolumna2]]+punkty_rekrutacyjne__6[[#This Row],[Kolumna1]]</f>
        <v>50.5</v>
      </c>
    </row>
    <row r="440" spans="1:17" x14ac:dyDescent="0.25">
      <c r="A440" s="13" t="s">
        <v>588</v>
      </c>
      <c r="B440" s="13" t="s">
        <v>586</v>
      </c>
      <c r="C440" s="14">
        <v>0</v>
      </c>
      <c r="D440" s="15">
        <v>2</v>
      </c>
      <c r="E440" s="16">
        <v>3</v>
      </c>
      <c r="F440" s="16">
        <v>3</v>
      </c>
      <c r="G440" s="16">
        <v>5</v>
      </c>
      <c r="H440" s="16">
        <v>2</v>
      </c>
      <c r="I440" s="17">
        <v>82</v>
      </c>
      <c r="J440" s="17">
        <v>61</v>
      </c>
      <c r="K440" s="17">
        <v>59</v>
      </c>
      <c r="L440" s="17">
        <v>51</v>
      </c>
      <c r="M440" s="17">
        <v>71</v>
      </c>
      <c r="N440" s="18">
        <f>SUM(punkty_rekrutacyjne__6[[#This Row],[GHP]:[GJP]])/10</f>
        <v>32.4</v>
      </c>
      <c r="O440" s="18">
        <f>IF(punkty_rekrutacyjne__6[[#This Row],[Zachowanie]]=6,2,0)</f>
        <v>0</v>
      </c>
      <c r="P440" s="18">
        <f>SUM(punkty_rekrutacyjne__6[[#This Row],[JP]:[Geog]])</f>
        <v>13</v>
      </c>
      <c r="Q440" s="19">
        <f>punkty_rekrutacyjne__6[[#This Row],[Osiagniecia]]+punkty_rekrutacyjne__6[[#This Row],[egzaminy]]+punkty_rekrutacyjne__6[[#This Row],[Kolumna2]]+punkty_rekrutacyjne__6[[#This Row],[Kolumna1]]</f>
        <v>45.4</v>
      </c>
    </row>
    <row r="441" spans="1:17" x14ac:dyDescent="0.25">
      <c r="A441" s="13" t="s">
        <v>235</v>
      </c>
      <c r="B441" s="13" t="s">
        <v>110</v>
      </c>
      <c r="C441" s="14">
        <v>0</v>
      </c>
      <c r="D441" s="15">
        <v>5</v>
      </c>
      <c r="E441" s="16">
        <v>6</v>
      </c>
      <c r="F441" s="16">
        <v>4</v>
      </c>
      <c r="G441" s="16">
        <v>2</v>
      </c>
      <c r="H441" s="16">
        <v>6</v>
      </c>
      <c r="I441" s="17">
        <v>8</v>
      </c>
      <c r="J441" s="17">
        <v>13</v>
      </c>
      <c r="K441" s="17">
        <v>38</v>
      </c>
      <c r="L441" s="17">
        <v>1</v>
      </c>
      <c r="M441" s="17">
        <v>39</v>
      </c>
      <c r="N441" s="18">
        <f>SUM(punkty_rekrutacyjne__6[[#This Row],[GHP]:[GJP]])/10</f>
        <v>9.9</v>
      </c>
      <c r="O441" s="18">
        <f>IF(punkty_rekrutacyjne__6[[#This Row],[Zachowanie]]=6,2,0)</f>
        <v>0</v>
      </c>
      <c r="P441" s="18">
        <f>SUM(punkty_rekrutacyjne__6[[#This Row],[JP]:[Geog]])</f>
        <v>18</v>
      </c>
      <c r="Q441" s="19">
        <f>punkty_rekrutacyjne__6[[#This Row],[Osiagniecia]]+punkty_rekrutacyjne__6[[#This Row],[egzaminy]]+punkty_rekrutacyjne__6[[#This Row],[Kolumna2]]+punkty_rekrutacyjne__6[[#This Row],[Kolumna1]]</f>
        <v>27.9</v>
      </c>
    </row>
    <row r="442" spans="1:17" x14ac:dyDescent="0.25">
      <c r="A442" s="13" t="s">
        <v>589</v>
      </c>
      <c r="B442" s="13" t="s">
        <v>590</v>
      </c>
      <c r="C442" s="14">
        <v>4</v>
      </c>
      <c r="D442" s="15">
        <v>2</v>
      </c>
      <c r="E442" s="16">
        <v>4</v>
      </c>
      <c r="F442" s="16">
        <v>4</v>
      </c>
      <c r="G442" s="16">
        <v>4</v>
      </c>
      <c r="H442" s="16">
        <v>3</v>
      </c>
      <c r="I442" s="17">
        <v>25</v>
      </c>
      <c r="J442" s="17">
        <v>86</v>
      </c>
      <c r="K442" s="17">
        <v>7</v>
      </c>
      <c r="L442" s="17">
        <v>3</v>
      </c>
      <c r="M442" s="17">
        <v>94</v>
      </c>
      <c r="N442" s="18">
        <f>SUM(punkty_rekrutacyjne__6[[#This Row],[GHP]:[GJP]])/10</f>
        <v>21.5</v>
      </c>
      <c r="O442" s="18">
        <f>IF(punkty_rekrutacyjne__6[[#This Row],[Zachowanie]]=6,2,0)</f>
        <v>0</v>
      </c>
      <c r="P442" s="18">
        <f>SUM(punkty_rekrutacyjne__6[[#This Row],[JP]:[Geog]])</f>
        <v>15</v>
      </c>
      <c r="Q442" s="19">
        <f>punkty_rekrutacyjne__6[[#This Row],[Osiagniecia]]+punkty_rekrutacyjne__6[[#This Row],[egzaminy]]+punkty_rekrutacyjne__6[[#This Row],[Kolumna2]]+punkty_rekrutacyjne__6[[#This Row],[Kolumna1]]</f>
        <v>40.5</v>
      </c>
    </row>
    <row r="443" spans="1:17" x14ac:dyDescent="0.25">
      <c r="A443" s="13" t="s">
        <v>591</v>
      </c>
      <c r="B443" s="13" t="s">
        <v>197</v>
      </c>
      <c r="C443" s="14">
        <v>6</v>
      </c>
      <c r="D443" s="15">
        <v>3</v>
      </c>
      <c r="E443" s="16">
        <v>3</v>
      </c>
      <c r="F443" s="16">
        <v>3</v>
      </c>
      <c r="G443" s="16">
        <v>2</v>
      </c>
      <c r="H443" s="16">
        <v>3</v>
      </c>
      <c r="I443" s="17">
        <v>53</v>
      </c>
      <c r="J443" s="17">
        <v>53</v>
      </c>
      <c r="K443" s="17">
        <v>15</v>
      </c>
      <c r="L443" s="17">
        <v>53</v>
      </c>
      <c r="M443" s="17">
        <v>80</v>
      </c>
      <c r="N443" s="18">
        <f>SUM(punkty_rekrutacyjne__6[[#This Row],[GHP]:[GJP]])/10</f>
        <v>25.4</v>
      </c>
      <c r="O443" s="18">
        <f>IF(punkty_rekrutacyjne__6[[#This Row],[Zachowanie]]=6,2,0)</f>
        <v>0</v>
      </c>
      <c r="P443" s="18">
        <f>SUM(punkty_rekrutacyjne__6[[#This Row],[JP]:[Geog]])</f>
        <v>11</v>
      </c>
      <c r="Q443" s="19">
        <f>punkty_rekrutacyjne__6[[#This Row],[Osiagniecia]]+punkty_rekrutacyjne__6[[#This Row],[egzaminy]]+punkty_rekrutacyjne__6[[#This Row],[Kolumna2]]+punkty_rekrutacyjne__6[[#This Row],[Kolumna1]]</f>
        <v>42.4</v>
      </c>
    </row>
    <row r="444" spans="1:17" x14ac:dyDescent="0.25">
      <c r="A444" s="13" t="s">
        <v>592</v>
      </c>
      <c r="B444" s="13" t="s">
        <v>593</v>
      </c>
      <c r="C444" s="14">
        <v>3</v>
      </c>
      <c r="D444" s="15">
        <v>3</v>
      </c>
      <c r="E444" s="16">
        <v>4</v>
      </c>
      <c r="F444" s="16">
        <v>2</v>
      </c>
      <c r="G444" s="16">
        <v>6</v>
      </c>
      <c r="H444" s="16">
        <v>4</v>
      </c>
      <c r="I444" s="17">
        <v>22</v>
      </c>
      <c r="J444" s="17">
        <v>48</v>
      </c>
      <c r="K444" s="17">
        <v>26</v>
      </c>
      <c r="L444" s="17">
        <v>43</v>
      </c>
      <c r="M444" s="17">
        <v>10</v>
      </c>
      <c r="N444" s="18">
        <f>SUM(punkty_rekrutacyjne__6[[#This Row],[GHP]:[GJP]])/10</f>
        <v>14.9</v>
      </c>
      <c r="O444" s="18">
        <f>IF(punkty_rekrutacyjne__6[[#This Row],[Zachowanie]]=6,2,0)</f>
        <v>0</v>
      </c>
      <c r="P444" s="18">
        <f>SUM(punkty_rekrutacyjne__6[[#This Row],[JP]:[Geog]])</f>
        <v>16</v>
      </c>
      <c r="Q444" s="19">
        <f>punkty_rekrutacyjne__6[[#This Row],[Osiagniecia]]+punkty_rekrutacyjne__6[[#This Row],[egzaminy]]+punkty_rekrutacyjne__6[[#This Row],[Kolumna2]]+punkty_rekrutacyjne__6[[#This Row],[Kolumna1]]</f>
        <v>33.9</v>
      </c>
    </row>
    <row r="445" spans="1:17" x14ac:dyDescent="0.25">
      <c r="A445" s="13" t="s">
        <v>594</v>
      </c>
      <c r="B445" s="13" t="s">
        <v>32</v>
      </c>
      <c r="C445" s="14">
        <v>3</v>
      </c>
      <c r="D445" s="15">
        <v>2</v>
      </c>
      <c r="E445" s="16">
        <v>4</v>
      </c>
      <c r="F445" s="16">
        <v>3</v>
      </c>
      <c r="G445" s="16">
        <v>2</v>
      </c>
      <c r="H445" s="16">
        <v>5</v>
      </c>
      <c r="I445" s="17">
        <v>90</v>
      </c>
      <c r="J445" s="17">
        <v>97</v>
      </c>
      <c r="K445" s="17">
        <v>7</v>
      </c>
      <c r="L445" s="17">
        <v>59</v>
      </c>
      <c r="M445" s="17">
        <v>100</v>
      </c>
      <c r="N445" s="18">
        <f>SUM(punkty_rekrutacyjne__6[[#This Row],[GHP]:[GJP]])/10</f>
        <v>35.299999999999997</v>
      </c>
      <c r="O445" s="18">
        <f>IF(punkty_rekrutacyjne__6[[#This Row],[Zachowanie]]=6,2,0)</f>
        <v>0</v>
      </c>
      <c r="P445" s="18">
        <f>SUM(punkty_rekrutacyjne__6[[#This Row],[JP]:[Geog]])</f>
        <v>14</v>
      </c>
      <c r="Q445" s="19">
        <f>punkty_rekrutacyjne__6[[#This Row],[Osiagniecia]]+punkty_rekrutacyjne__6[[#This Row],[egzaminy]]+punkty_rekrutacyjne__6[[#This Row],[Kolumna2]]+punkty_rekrutacyjne__6[[#This Row],[Kolumna1]]</f>
        <v>52.3</v>
      </c>
    </row>
    <row r="446" spans="1:17" x14ac:dyDescent="0.25">
      <c r="A446" s="13" t="s">
        <v>595</v>
      </c>
      <c r="B446" s="13" t="s">
        <v>177</v>
      </c>
      <c r="C446" s="14">
        <v>4</v>
      </c>
      <c r="D446" s="15">
        <v>2</v>
      </c>
      <c r="E446" s="16">
        <v>4</v>
      </c>
      <c r="F446" s="16">
        <v>5</v>
      </c>
      <c r="G446" s="16">
        <v>4</v>
      </c>
      <c r="H446" s="16">
        <v>2</v>
      </c>
      <c r="I446" s="17">
        <v>9</v>
      </c>
      <c r="J446" s="17">
        <v>47</v>
      </c>
      <c r="K446" s="17">
        <v>56</v>
      </c>
      <c r="L446" s="17">
        <v>89</v>
      </c>
      <c r="M446" s="17">
        <v>55</v>
      </c>
      <c r="N446" s="18">
        <f>SUM(punkty_rekrutacyjne__6[[#This Row],[GHP]:[GJP]])/10</f>
        <v>25.6</v>
      </c>
      <c r="O446" s="18">
        <f>IF(punkty_rekrutacyjne__6[[#This Row],[Zachowanie]]=6,2,0)</f>
        <v>0</v>
      </c>
      <c r="P446" s="18">
        <f>SUM(punkty_rekrutacyjne__6[[#This Row],[JP]:[Geog]])</f>
        <v>15</v>
      </c>
      <c r="Q446" s="19">
        <f>punkty_rekrutacyjne__6[[#This Row],[Osiagniecia]]+punkty_rekrutacyjne__6[[#This Row],[egzaminy]]+punkty_rekrutacyjne__6[[#This Row],[Kolumna2]]+punkty_rekrutacyjne__6[[#This Row],[Kolumna1]]</f>
        <v>44.6</v>
      </c>
    </row>
    <row r="447" spans="1:17" x14ac:dyDescent="0.25">
      <c r="A447" s="13" t="s">
        <v>596</v>
      </c>
      <c r="B447" s="13" t="s">
        <v>180</v>
      </c>
      <c r="C447" s="14">
        <v>4</v>
      </c>
      <c r="D447" s="15">
        <v>2</v>
      </c>
      <c r="E447" s="16">
        <v>2</v>
      </c>
      <c r="F447" s="16">
        <v>6</v>
      </c>
      <c r="G447" s="16">
        <v>4</v>
      </c>
      <c r="H447" s="16">
        <v>3</v>
      </c>
      <c r="I447" s="17">
        <v>47</v>
      </c>
      <c r="J447" s="17">
        <v>8</v>
      </c>
      <c r="K447" s="17">
        <v>77</v>
      </c>
      <c r="L447" s="17">
        <v>85</v>
      </c>
      <c r="M447" s="17">
        <v>10</v>
      </c>
      <c r="N447" s="18">
        <f>SUM(punkty_rekrutacyjne__6[[#This Row],[GHP]:[GJP]])/10</f>
        <v>22.7</v>
      </c>
      <c r="O447" s="18">
        <f>IF(punkty_rekrutacyjne__6[[#This Row],[Zachowanie]]=6,2,0)</f>
        <v>0</v>
      </c>
      <c r="P447" s="18">
        <f>SUM(punkty_rekrutacyjne__6[[#This Row],[JP]:[Geog]])</f>
        <v>15</v>
      </c>
      <c r="Q447" s="19">
        <f>punkty_rekrutacyjne__6[[#This Row],[Osiagniecia]]+punkty_rekrutacyjne__6[[#This Row],[egzaminy]]+punkty_rekrutacyjne__6[[#This Row],[Kolumna2]]+punkty_rekrutacyjne__6[[#This Row],[Kolumna1]]</f>
        <v>41.7</v>
      </c>
    </row>
    <row r="448" spans="1:17" x14ac:dyDescent="0.25">
      <c r="A448" s="13" t="s">
        <v>597</v>
      </c>
      <c r="B448" s="13" t="s">
        <v>218</v>
      </c>
      <c r="C448" s="14">
        <v>4</v>
      </c>
      <c r="D448" s="15">
        <v>5</v>
      </c>
      <c r="E448" s="16">
        <v>4</v>
      </c>
      <c r="F448" s="16">
        <v>4</v>
      </c>
      <c r="G448" s="16">
        <v>5</v>
      </c>
      <c r="H448" s="16">
        <v>3</v>
      </c>
      <c r="I448" s="17">
        <v>59</v>
      </c>
      <c r="J448" s="17">
        <v>89</v>
      </c>
      <c r="K448" s="17">
        <v>32</v>
      </c>
      <c r="L448" s="17">
        <v>80</v>
      </c>
      <c r="M448" s="17">
        <v>38</v>
      </c>
      <c r="N448" s="18">
        <f>SUM(punkty_rekrutacyjne__6[[#This Row],[GHP]:[GJP]])/10</f>
        <v>29.8</v>
      </c>
      <c r="O448" s="18">
        <f>IF(punkty_rekrutacyjne__6[[#This Row],[Zachowanie]]=6,2,0)</f>
        <v>0</v>
      </c>
      <c r="P448" s="18">
        <f>SUM(punkty_rekrutacyjne__6[[#This Row],[JP]:[Geog]])</f>
        <v>16</v>
      </c>
      <c r="Q448" s="19">
        <f>punkty_rekrutacyjne__6[[#This Row],[Osiagniecia]]+punkty_rekrutacyjne__6[[#This Row],[egzaminy]]+punkty_rekrutacyjne__6[[#This Row],[Kolumna2]]+punkty_rekrutacyjne__6[[#This Row],[Kolumna1]]</f>
        <v>49.8</v>
      </c>
    </row>
    <row r="449" spans="1:17" x14ac:dyDescent="0.25">
      <c r="A449" s="13" t="s">
        <v>598</v>
      </c>
      <c r="B449" s="13" t="s">
        <v>166</v>
      </c>
      <c r="C449" s="14">
        <v>8</v>
      </c>
      <c r="D449" s="15">
        <v>5</v>
      </c>
      <c r="E449" s="16">
        <v>5</v>
      </c>
      <c r="F449" s="16">
        <v>4</v>
      </c>
      <c r="G449" s="16">
        <v>6</v>
      </c>
      <c r="H449" s="16">
        <v>2</v>
      </c>
      <c r="I449" s="17">
        <v>60</v>
      </c>
      <c r="J449" s="17">
        <v>31</v>
      </c>
      <c r="K449" s="17">
        <v>86</v>
      </c>
      <c r="L449" s="17">
        <v>76</v>
      </c>
      <c r="M449" s="17">
        <v>64</v>
      </c>
      <c r="N449" s="18">
        <f>SUM(punkty_rekrutacyjne__6[[#This Row],[GHP]:[GJP]])/10</f>
        <v>31.7</v>
      </c>
      <c r="O449" s="18">
        <f>IF(punkty_rekrutacyjne__6[[#This Row],[Zachowanie]]=6,2,0)</f>
        <v>0</v>
      </c>
      <c r="P449" s="18">
        <f>SUM(punkty_rekrutacyjne__6[[#This Row],[JP]:[Geog]])</f>
        <v>17</v>
      </c>
      <c r="Q449" s="19">
        <f>punkty_rekrutacyjne__6[[#This Row],[Osiagniecia]]+punkty_rekrutacyjne__6[[#This Row],[egzaminy]]+punkty_rekrutacyjne__6[[#This Row],[Kolumna2]]+punkty_rekrutacyjne__6[[#This Row],[Kolumna1]]</f>
        <v>56.7</v>
      </c>
    </row>
    <row r="450" spans="1:17" x14ac:dyDescent="0.25">
      <c r="A450" s="13" t="s">
        <v>599</v>
      </c>
      <c r="B450" s="13" t="s">
        <v>600</v>
      </c>
      <c r="C450" s="14">
        <v>3</v>
      </c>
      <c r="D450" s="15">
        <v>4</v>
      </c>
      <c r="E450" s="16">
        <v>3</v>
      </c>
      <c r="F450" s="16">
        <v>5</v>
      </c>
      <c r="G450" s="16">
        <v>5</v>
      </c>
      <c r="H450" s="16">
        <v>5</v>
      </c>
      <c r="I450" s="17">
        <v>53</v>
      </c>
      <c r="J450" s="17">
        <v>78</v>
      </c>
      <c r="K450" s="17">
        <v>73</v>
      </c>
      <c r="L450" s="17">
        <v>89</v>
      </c>
      <c r="M450" s="17">
        <v>32</v>
      </c>
      <c r="N450" s="18">
        <f>SUM(punkty_rekrutacyjne__6[[#This Row],[GHP]:[GJP]])/10</f>
        <v>32.5</v>
      </c>
      <c r="O450" s="18">
        <f>IF(punkty_rekrutacyjne__6[[#This Row],[Zachowanie]]=6,2,0)</f>
        <v>0</v>
      </c>
      <c r="P450" s="18">
        <f>SUM(punkty_rekrutacyjne__6[[#This Row],[JP]:[Geog]])</f>
        <v>18</v>
      </c>
      <c r="Q450" s="19">
        <f>punkty_rekrutacyjne__6[[#This Row],[Osiagniecia]]+punkty_rekrutacyjne__6[[#This Row],[egzaminy]]+punkty_rekrutacyjne__6[[#This Row],[Kolumna2]]+punkty_rekrutacyjne__6[[#This Row],[Kolumna1]]</f>
        <v>53.5</v>
      </c>
    </row>
    <row r="451" spans="1:17" x14ac:dyDescent="0.25">
      <c r="A451" s="13" t="s">
        <v>601</v>
      </c>
      <c r="B451" s="13" t="s">
        <v>121</v>
      </c>
      <c r="C451" s="14">
        <v>0</v>
      </c>
      <c r="D451" s="15">
        <v>4</v>
      </c>
      <c r="E451" s="16">
        <v>2</v>
      </c>
      <c r="F451" s="16">
        <v>2</v>
      </c>
      <c r="G451" s="16">
        <v>2</v>
      </c>
      <c r="H451" s="16">
        <v>6</v>
      </c>
      <c r="I451" s="17">
        <v>88</v>
      </c>
      <c r="J451" s="17">
        <v>43</v>
      </c>
      <c r="K451" s="17">
        <v>91</v>
      </c>
      <c r="L451" s="17">
        <v>4</v>
      </c>
      <c r="M451" s="17">
        <v>78</v>
      </c>
      <c r="N451" s="18">
        <f>SUM(punkty_rekrutacyjne__6[[#This Row],[GHP]:[GJP]])/10</f>
        <v>30.4</v>
      </c>
      <c r="O451" s="18">
        <f>IF(punkty_rekrutacyjne__6[[#This Row],[Zachowanie]]=6,2,0)</f>
        <v>0</v>
      </c>
      <c r="P451" s="18">
        <f>SUM(punkty_rekrutacyjne__6[[#This Row],[JP]:[Geog]])</f>
        <v>12</v>
      </c>
      <c r="Q451" s="19">
        <f>punkty_rekrutacyjne__6[[#This Row],[Osiagniecia]]+punkty_rekrutacyjne__6[[#This Row],[egzaminy]]+punkty_rekrutacyjne__6[[#This Row],[Kolumna2]]+punkty_rekrutacyjne__6[[#This Row],[Kolumna1]]</f>
        <v>42.4</v>
      </c>
    </row>
    <row r="452" spans="1:17" x14ac:dyDescent="0.25">
      <c r="A452" s="13" t="s">
        <v>602</v>
      </c>
      <c r="B452" s="13" t="s">
        <v>58</v>
      </c>
      <c r="C452" s="14">
        <v>1</v>
      </c>
      <c r="D452" s="15">
        <v>5</v>
      </c>
      <c r="E452" s="16">
        <v>4</v>
      </c>
      <c r="F452" s="16">
        <v>6</v>
      </c>
      <c r="G452" s="16">
        <v>4</v>
      </c>
      <c r="H452" s="16">
        <v>2</v>
      </c>
      <c r="I452" s="17">
        <v>4</v>
      </c>
      <c r="J452" s="17">
        <v>97</v>
      </c>
      <c r="K452" s="17">
        <v>75</v>
      </c>
      <c r="L452" s="17">
        <v>86</v>
      </c>
      <c r="M452" s="17">
        <v>10</v>
      </c>
      <c r="N452" s="18">
        <f>SUM(punkty_rekrutacyjne__6[[#This Row],[GHP]:[GJP]])/10</f>
        <v>27.2</v>
      </c>
      <c r="O452" s="18">
        <f>IF(punkty_rekrutacyjne__6[[#This Row],[Zachowanie]]=6,2,0)</f>
        <v>0</v>
      </c>
      <c r="P452" s="18">
        <f>SUM(punkty_rekrutacyjne__6[[#This Row],[JP]:[Geog]])</f>
        <v>16</v>
      </c>
      <c r="Q452" s="19">
        <f>punkty_rekrutacyjne__6[[#This Row],[Osiagniecia]]+punkty_rekrutacyjne__6[[#This Row],[egzaminy]]+punkty_rekrutacyjne__6[[#This Row],[Kolumna2]]+punkty_rekrutacyjne__6[[#This Row],[Kolumna1]]</f>
        <v>44.2</v>
      </c>
    </row>
    <row r="453" spans="1:17" x14ac:dyDescent="0.25">
      <c r="A453" s="13" t="s">
        <v>603</v>
      </c>
      <c r="B453" s="13" t="s">
        <v>604</v>
      </c>
      <c r="C453" s="14">
        <v>7</v>
      </c>
      <c r="D453" s="15">
        <v>4</v>
      </c>
      <c r="E453" s="16">
        <v>3</v>
      </c>
      <c r="F453" s="16">
        <v>6</v>
      </c>
      <c r="G453" s="16">
        <v>3</v>
      </c>
      <c r="H453" s="16">
        <v>2</v>
      </c>
      <c r="I453" s="17">
        <v>28</v>
      </c>
      <c r="J453" s="17">
        <v>75</v>
      </c>
      <c r="K453" s="17">
        <v>15</v>
      </c>
      <c r="L453" s="17">
        <v>6</v>
      </c>
      <c r="M453" s="17">
        <v>33</v>
      </c>
      <c r="N453" s="18">
        <f>SUM(punkty_rekrutacyjne__6[[#This Row],[GHP]:[GJP]])/10</f>
        <v>15.7</v>
      </c>
      <c r="O453" s="18">
        <f>IF(punkty_rekrutacyjne__6[[#This Row],[Zachowanie]]=6,2,0)</f>
        <v>0</v>
      </c>
      <c r="P453" s="18">
        <f>SUM(punkty_rekrutacyjne__6[[#This Row],[JP]:[Geog]])</f>
        <v>14</v>
      </c>
      <c r="Q453" s="19">
        <f>punkty_rekrutacyjne__6[[#This Row],[Osiagniecia]]+punkty_rekrutacyjne__6[[#This Row],[egzaminy]]+punkty_rekrutacyjne__6[[#This Row],[Kolumna2]]+punkty_rekrutacyjne__6[[#This Row],[Kolumna1]]</f>
        <v>36.700000000000003</v>
      </c>
    </row>
    <row r="454" spans="1:17" x14ac:dyDescent="0.25">
      <c r="A454" s="13" t="s">
        <v>605</v>
      </c>
      <c r="B454" s="13" t="s">
        <v>110</v>
      </c>
      <c r="C454" s="14">
        <v>4</v>
      </c>
      <c r="D454" s="15">
        <v>2</v>
      </c>
      <c r="E454" s="16">
        <v>4</v>
      </c>
      <c r="F454" s="16">
        <v>6</v>
      </c>
      <c r="G454" s="16">
        <v>5</v>
      </c>
      <c r="H454" s="16">
        <v>5</v>
      </c>
      <c r="I454" s="17">
        <v>29</v>
      </c>
      <c r="J454" s="17">
        <v>92</v>
      </c>
      <c r="K454" s="17">
        <v>99</v>
      </c>
      <c r="L454" s="17">
        <v>79</v>
      </c>
      <c r="M454" s="17">
        <v>8</v>
      </c>
      <c r="N454" s="18">
        <f>SUM(punkty_rekrutacyjne__6[[#This Row],[GHP]:[GJP]])/10</f>
        <v>30.7</v>
      </c>
      <c r="O454" s="18">
        <f>IF(punkty_rekrutacyjne__6[[#This Row],[Zachowanie]]=6,2,0)</f>
        <v>0</v>
      </c>
      <c r="P454" s="18">
        <f>SUM(punkty_rekrutacyjne__6[[#This Row],[JP]:[Geog]])</f>
        <v>20</v>
      </c>
      <c r="Q454" s="19">
        <f>punkty_rekrutacyjne__6[[#This Row],[Osiagniecia]]+punkty_rekrutacyjne__6[[#This Row],[egzaminy]]+punkty_rekrutacyjne__6[[#This Row],[Kolumna2]]+punkty_rekrutacyjne__6[[#This Row],[Kolumna1]]</f>
        <v>54.7</v>
      </c>
    </row>
    <row r="455" spans="1:17" x14ac:dyDescent="0.25">
      <c r="A455" s="13" t="s">
        <v>606</v>
      </c>
      <c r="B455" s="13" t="s">
        <v>242</v>
      </c>
      <c r="C455" s="14">
        <v>2</v>
      </c>
      <c r="D455" s="15">
        <v>5</v>
      </c>
      <c r="E455" s="16">
        <v>3</v>
      </c>
      <c r="F455" s="16">
        <v>2</v>
      </c>
      <c r="G455" s="16">
        <v>3</v>
      </c>
      <c r="H455" s="16">
        <v>6</v>
      </c>
      <c r="I455" s="17">
        <v>59</v>
      </c>
      <c r="J455" s="17">
        <v>29</v>
      </c>
      <c r="K455" s="17">
        <v>92</v>
      </c>
      <c r="L455" s="17">
        <v>96</v>
      </c>
      <c r="M455" s="17">
        <v>77</v>
      </c>
      <c r="N455" s="18">
        <f>SUM(punkty_rekrutacyjne__6[[#This Row],[GHP]:[GJP]])/10</f>
        <v>35.299999999999997</v>
      </c>
      <c r="O455" s="18">
        <f>IF(punkty_rekrutacyjne__6[[#This Row],[Zachowanie]]=6,2,0)</f>
        <v>0</v>
      </c>
      <c r="P455" s="18">
        <f>SUM(punkty_rekrutacyjne__6[[#This Row],[JP]:[Geog]])</f>
        <v>14</v>
      </c>
      <c r="Q455" s="19">
        <f>punkty_rekrutacyjne__6[[#This Row],[Osiagniecia]]+punkty_rekrutacyjne__6[[#This Row],[egzaminy]]+punkty_rekrutacyjne__6[[#This Row],[Kolumna2]]+punkty_rekrutacyjne__6[[#This Row],[Kolumna1]]</f>
        <v>51.3</v>
      </c>
    </row>
    <row r="456" spans="1:17" x14ac:dyDescent="0.25">
      <c r="A456" s="13" t="s">
        <v>423</v>
      </c>
      <c r="B456" s="13" t="s">
        <v>76</v>
      </c>
      <c r="C456" s="14">
        <v>0</v>
      </c>
      <c r="D456" s="15">
        <v>6</v>
      </c>
      <c r="E456" s="16">
        <v>6</v>
      </c>
      <c r="F456" s="16">
        <v>5</v>
      </c>
      <c r="G456" s="16">
        <v>4</v>
      </c>
      <c r="H456" s="16">
        <v>3</v>
      </c>
      <c r="I456" s="17">
        <v>98</v>
      </c>
      <c r="J456" s="17">
        <v>79</v>
      </c>
      <c r="K456" s="17">
        <v>65</v>
      </c>
      <c r="L456" s="17">
        <v>41</v>
      </c>
      <c r="M456" s="17">
        <v>48</v>
      </c>
      <c r="N456" s="18">
        <f>SUM(punkty_rekrutacyjne__6[[#This Row],[GHP]:[GJP]])/10</f>
        <v>33.1</v>
      </c>
      <c r="O456" s="18">
        <f>IF(punkty_rekrutacyjne__6[[#This Row],[Zachowanie]]=6,2,0)</f>
        <v>2</v>
      </c>
      <c r="P456" s="18">
        <f>SUM(punkty_rekrutacyjne__6[[#This Row],[JP]:[Geog]])</f>
        <v>18</v>
      </c>
      <c r="Q456" s="19">
        <f>punkty_rekrutacyjne__6[[#This Row],[Osiagniecia]]+punkty_rekrutacyjne__6[[#This Row],[egzaminy]]+punkty_rekrutacyjne__6[[#This Row],[Kolumna2]]+punkty_rekrutacyjne__6[[#This Row],[Kolumna1]]</f>
        <v>53.1</v>
      </c>
    </row>
    <row r="457" spans="1:17" x14ac:dyDescent="0.25">
      <c r="A457" s="13" t="s">
        <v>607</v>
      </c>
      <c r="B457" s="13" t="s">
        <v>608</v>
      </c>
      <c r="C457" s="14">
        <v>2</v>
      </c>
      <c r="D457" s="15">
        <v>2</v>
      </c>
      <c r="E457" s="16">
        <v>6</v>
      </c>
      <c r="F457" s="16">
        <v>5</v>
      </c>
      <c r="G457" s="16">
        <v>6</v>
      </c>
      <c r="H457" s="16">
        <v>3</v>
      </c>
      <c r="I457" s="17">
        <v>74</v>
      </c>
      <c r="J457" s="17">
        <v>25</v>
      </c>
      <c r="K457" s="17">
        <v>78</v>
      </c>
      <c r="L457" s="17">
        <v>6</v>
      </c>
      <c r="M457" s="17">
        <v>69</v>
      </c>
      <c r="N457" s="18">
        <f>SUM(punkty_rekrutacyjne__6[[#This Row],[GHP]:[GJP]])/10</f>
        <v>25.2</v>
      </c>
      <c r="O457" s="18">
        <f>IF(punkty_rekrutacyjne__6[[#This Row],[Zachowanie]]=6,2,0)</f>
        <v>0</v>
      </c>
      <c r="P457" s="18">
        <f>SUM(punkty_rekrutacyjne__6[[#This Row],[JP]:[Geog]])</f>
        <v>20</v>
      </c>
      <c r="Q457" s="19">
        <f>punkty_rekrutacyjne__6[[#This Row],[Osiagniecia]]+punkty_rekrutacyjne__6[[#This Row],[egzaminy]]+punkty_rekrutacyjne__6[[#This Row],[Kolumna2]]+punkty_rekrutacyjne__6[[#This Row],[Kolumna1]]</f>
        <v>47.2</v>
      </c>
    </row>
    <row r="458" spans="1:17" x14ac:dyDescent="0.25">
      <c r="A458" s="13" t="s">
        <v>609</v>
      </c>
      <c r="B458" s="13" t="s">
        <v>242</v>
      </c>
      <c r="C458" s="14">
        <v>3</v>
      </c>
      <c r="D458" s="15">
        <v>2</v>
      </c>
      <c r="E458" s="16">
        <v>4</v>
      </c>
      <c r="F458" s="16">
        <v>5</v>
      </c>
      <c r="G458" s="16">
        <v>2</v>
      </c>
      <c r="H458" s="16">
        <v>5</v>
      </c>
      <c r="I458" s="17">
        <v>12</v>
      </c>
      <c r="J458" s="17">
        <v>96</v>
      </c>
      <c r="K458" s="17">
        <v>66</v>
      </c>
      <c r="L458" s="17">
        <v>17</v>
      </c>
      <c r="M458" s="17">
        <v>86</v>
      </c>
      <c r="N458" s="18">
        <f>SUM(punkty_rekrutacyjne__6[[#This Row],[GHP]:[GJP]])/10</f>
        <v>27.7</v>
      </c>
      <c r="O458" s="18">
        <f>IF(punkty_rekrutacyjne__6[[#This Row],[Zachowanie]]=6,2,0)</f>
        <v>0</v>
      </c>
      <c r="P458" s="18">
        <f>SUM(punkty_rekrutacyjne__6[[#This Row],[JP]:[Geog]])</f>
        <v>16</v>
      </c>
      <c r="Q458" s="19">
        <f>punkty_rekrutacyjne__6[[#This Row],[Osiagniecia]]+punkty_rekrutacyjne__6[[#This Row],[egzaminy]]+punkty_rekrutacyjne__6[[#This Row],[Kolumna2]]+punkty_rekrutacyjne__6[[#This Row],[Kolumna1]]</f>
        <v>46.7</v>
      </c>
    </row>
    <row r="459" spans="1:17" x14ac:dyDescent="0.25">
      <c r="A459" s="13" t="s">
        <v>514</v>
      </c>
      <c r="B459" s="13" t="s">
        <v>316</v>
      </c>
      <c r="C459" s="14">
        <v>3</v>
      </c>
      <c r="D459" s="15">
        <v>5</v>
      </c>
      <c r="E459" s="16">
        <v>5</v>
      </c>
      <c r="F459" s="16">
        <v>3</v>
      </c>
      <c r="G459" s="16">
        <v>2</v>
      </c>
      <c r="H459" s="16">
        <v>2</v>
      </c>
      <c r="I459" s="17">
        <v>53</v>
      </c>
      <c r="J459" s="17">
        <v>89</v>
      </c>
      <c r="K459" s="17">
        <v>16</v>
      </c>
      <c r="L459" s="17">
        <v>27</v>
      </c>
      <c r="M459" s="17">
        <v>62</v>
      </c>
      <c r="N459" s="18">
        <f>SUM(punkty_rekrutacyjne__6[[#This Row],[GHP]:[GJP]])/10</f>
        <v>24.7</v>
      </c>
      <c r="O459" s="18">
        <f>IF(punkty_rekrutacyjne__6[[#This Row],[Zachowanie]]=6,2,0)</f>
        <v>0</v>
      </c>
      <c r="P459" s="18">
        <f>SUM(punkty_rekrutacyjne__6[[#This Row],[JP]:[Geog]])</f>
        <v>12</v>
      </c>
      <c r="Q459" s="19">
        <f>punkty_rekrutacyjne__6[[#This Row],[Osiagniecia]]+punkty_rekrutacyjne__6[[#This Row],[egzaminy]]+punkty_rekrutacyjne__6[[#This Row],[Kolumna2]]+punkty_rekrutacyjne__6[[#This Row],[Kolumna1]]</f>
        <v>39.700000000000003</v>
      </c>
    </row>
    <row r="460" spans="1:17" x14ac:dyDescent="0.25">
      <c r="A460" s="13" t="s">
        <v>610</v>
      </c>
      <c r="B460" s="13" t="s">
        <v>395</v>
      </c>
      <c r="C460" s="14">
        <v>4</v>
      </c>
      <c r="D460" s="15">
        <v>3</v>
      </c>
      <c r="E460" s="16">
        <v>6</v>
      </c>
      <c r="F460" s="16">
        <v>4</v>
      </c>
      <c r="G460" s="16">
        <v>6</v>
      </c>
      <c r="H460" s="16">
        <v>6</v>
      </c>
      <c r="I460" s="17">
        <v>90</v>
      </c>
      <c r="J460" s="17">
        <v>31</v>
      </c>
      <c r="K460" s="17">
        <v>75</v>
      </c>
      <c r="L460" s="17">
        <v>1</v>
      </c>
      <c r="M460" s="17">
        <v>58</v>
      </c>
      <c r="N460" s="18">
        <f>SUM(punkty_rekrutacyjne__6[[#This Row],[GHP]:[GJP]])/10</f>
        <v>25.5</v>
      </c>
      <c r="O460" s="18">
        <f>IF(punkty_rekrutacyjne__6[[#This Row],[Zachowanie]]=6,2,0)</f>
        <v>0</v>
      </c>
      <c r="P460" s="18">
        <f>SUM(punkty_rekrutacyjne__6[[#This Row],[JP]:[Geog]])</f>
        <v>22</v>
      </c>
      <c r="Q460" s="19">
        <f>punkty_rekrutacyjne__6[[#This Row],[Osiagniecia]]+punkty_rekrutacyjne__6[[#This Row],[egzaminy]]+punkty_rekrutacyjne__6[[#This Row],[Kolumna2]]+punkty_rekrutacyjne__6[[#This Row],[Kolumna1]]</f>
        <v>51.5</v>
      </c>
    </row>
    <row r="461" spans="1:17" x14ac:dyDescent="0.25">
      <c r="A461" s="13" t="s">
        <v>611</v>
      </c>
      <c r="B461" s="13" t="s">
        <v>395</v>
      </c>
      <c r="C461" s="14">
        <v>0</v>
      </c>
      <c r="D461" s="15">
        <v>3</v>
      </c>
      <c r="E461" s="16">
        <v>3</v>
      </c>
      <c r="F461" s="16">
        <v>4</v>
      </c>
      <c r="G461" s="16">
        <v>2</v>
      </c>
      <c r="H461" s="16">
        <v>4</v>
      </c>
      <c r="I461" s="17">
        <v>92</v>
      </c>
      <c r="J461" s="17">
        <v>47</v>
      </c>
      <c r="K461" s="17">
        <v>27</v>
      </c>
      <c r="L461" s="17">
        <v>40</v>
      </c>
      <c r="M461" s="17">
        <v>35</v>
      </c>
      <c r="N461" s="18">
        <f>SUM(punkty_rekrutacyjne__6[[#This Row],[GHP]:[GJP]])/10</f>
        <v>24.1</v>
      </c>
      <c r="O461" s="18">
        <f>IF(punkty_rekrutacyjne__6[[#This Row],[Zachowanie]]=6,2,0)</f>
        <v>0</v>
      </c>
      <c r="P461" s="18">
        <f>SUM(punkty_rekrutacyjne__6[[#This Row],[JP]:[Geog]])</f>
        <v>13</v>
      </c>
      <c r="Q461" s="19">
        <f>punkty_rekrutacyjne__6[[#This Row],[Osiagniecia]]+punkty_rekrutacyjne__6[[#This Row],[egzaminy]]+punkty_rekrutacyjne__6[[#This Row],[Kolumna2]]+punkty_rekrutacyjne__6[[#This Row],[Kolumna1]]</f>
        <v>37.1</v>
      </c>
    </row>
    <row r="462" spans="1:17" x14ac:dyDescent="0.25">
      <c r="A462" s="13" t="s">
        <v>612</v>
      </c>
      <c r="B462" s="13" t="s">
        <v>164</v>
      </c>
      <c r="C462" s="14">
        <v>6</v>
      </c>
      <c r="D462" s="15">
        <v>4</v>
      </c>
      <c r="E462" s="16">
        <v>3</v>
      </c>
      <c r="F462" s="16">
        <v>2</v>
      </c>
      <c r="G462" s="16">
        <v>3</v>
      </c>
      <c r="H462" s="16">
        <v>5</v>
      </c>
      <c r="I462" s="17">
        <v>57</v>
      </c>
      <c r="J462" s="17">
        <v>67</v>
      </c>
      <c r="K462" s="17">
        <v>51</v>
      </c>
      <c r="L462" s="17">
        <v>92</v>
      </c>
      <c r="M462" s="17">
        <v>72</v>
      </c>
      <c r="N462" s="18">
        <f>SUM(punkty_rekrutacyjne__6[[#This Row],[GHP]:[GJP]])/10</f>
        <v>33.9</v>
      </c>
      <c r="O462" s="18">
        <f>IF(punkty_rekrutacyjne__6[[#This Row],[Zachowanie]]=6,2,0)</f>
        <v>0</v>
      </c>
      <c r="P462" s="18">
        <f>SUM(punkty_rekrutacyjne__6[[#This Row],[JP]:[Geog]])</f>
        <v>13</v>
      </c>
      <c r="Q462" s="19">
        <f>punkty_rekrutacyjne__6[[#This Row],[Osiagniecia]]+punkty_rekrutacyjne__6[[#This Row],[egzaminy]]+punkty_rekrutacyjne__6[[#This Row],[Kolumna2]]+punkty_rekrutacyjne__6[[#This Row],[Kolumna1]]</f>
        <v>52.9</v>
      </c>
    </row>
    <row r="463" spans="1:17" x14ac:dyDescent="0.25">
      <c r="A463" s="13" t="s">
        <v>613</v>
      </c>
      <c r="B463" s="13" t="s">
        <v>412</v>
      </c>
      <c r="C463" s="14">
        <v>0</v>
      </c>
      <c r="D463" s="15">
        <v>6</v>
      </c>
      <c r="E463" s="16">
        <v>3</v>
      </c>
      <c r="F463" s="16">
        <v>6</v>
      </c>
      <c r="G463" s="16">
        <v>6</v>
      </c>
      <c r="H463" s="16">
        <v>4</v>
      </c>
      <c r="I463" s="17">
        <v>74</v>
      </c>
      <c r="J463" s="17">
        <v>60</v>
      </c>
      <c r="K463" s="17">
        <v>83</v>
      </c>
      <c r="L463" s="17">
        <v>39</v>
      </c>
      <c r="M463" s="17">
        <v>97</v>
      </c>
      <c r="N463" s="18">
        <f>SUM(punkty_rekrutacyjne__6[[#This Row],[GHP]:[GJP]])/10</f>
        <v>35.299999999999997</v>
      </c>
      <c r="O463" s="18">
        <f>IF(punkty_rekrutacyjne__6[[#This Row],[Zachowanie]]=6,2,0)</f>
        <v>2</v>
      </c>
      <c r="P463" s="18">
        <f>SUM(punkty_rekrutacyjne__6[[#This Row],[JP]:[Geog]])</f>
        <v>19</v>
      </c>
      <c r="Q463" s="19">
        <f>punkty_rekrutacyjne__6[[#This Row],[Osiagniecia]]+punkty_rekrutacyjne__6[[#This Row],[egzaminy]]+punkty_rekrutacyjne__6[[#This Row],[Kolumna2]]+punkty_rekrutacyjne__6[[#This Row],[Kolumna1]]</f>
        <v>56.3</v>
      </c>
    </row>
    <row r="464" spans="1:17" x14ac:dyDescent="0.25">
      <c r="A464" s="13" t="s">
        <v>614</v>
      </c>
      <c r="B464" s="13" t="s">
        <v>615</v>
      </c>
      <c r="C464" s="14">
        <v>7</v>
      </c>
      <c r="D464" s="15">
        <v>6</v>
      </c>
      <c r="E464" s="16">
        <v>2</v>
      </c>
      <c r="F464" s="16">
        <v>3</v>
      </c>
      <c r="G464" s="16">
        <v>2</v>
      </c>
      <c r="H464" s="16">
        <v>3</v>
      </c>
      <c r="I464" s="17">
        <v>21</v>
      </c>
      <c r="J464" s="17">
        <v>16</v>
      </c>
      <c r="K464" s="17">
        <v>9</v>
      </c>
      <c r="L464" s="17">
        <v>49</v>
      </c>
      <c r="M464" s="17">
        <v>47</v>
      </c>
      <c r="N464" s="18">
        <f>SUM(punkty_rekrutacyjne__6[[#This Row],[GHP]:[GJP]])/10</f>
        <v>14.2</v>
      </c>
      <c r="O464" s="18">
        <f>IF(punkty_rekrutacyjne__6[[#This Row],[Zachowanie]]=6,2,0)</f>
        <v>2</v>
      </c>
      <c r="P464" s="18">
        <f>SUM(punkty_rekrutacyjne__6[[#This Row],[JP]:[Geog]])</f>
        <v>10</v>
      </c>
      <c r="Q464" s="19">
        <f>punkty_rekrutacyjne__6[[#This Row],[Osiagniecia]]+punkty_rekrutacyjne__6[[#This Row],[egzaminy]]+punkty_rekrutacyjne__6[[#This Row],[Kolumna2]]+punkty_rekrutacyjne__6[[#This Row],[Kolumna1]]</f>
        <v>33.200000000000003</v>
      </c>
    </row>
    <row r="465" spans="1:17" x14ac:dyDescent="0.25">
      <c r="A465" s="13" t="s">
        <v>616</v>
      </c>
      <c r="B465" s="13" t="s">
        <v>249</v>
      </c>
      <c r="C465" s="14">
        <v>8</v>
      </c>
      <c r="D465" s="15">
        <v>3</v>
      </c>
      <c r="E465" s="16">
        <v>5</v>
      </c>
      <c r="F465" s="16">
        <v>6</v>
      </c>
      <c r="G465" s="16">
        <v>2</v>
      </c>
      <c r="H465" s="16">
        <v>4</v>
      </c>
      <c r="I465" s="17">
        <v>73</v>
      </c>
      <c r="J465" s="17">
        <v>70</v>
      </c>
      <c r="K465" s="17">
        <v>71</v>
      </c>
      <c r="L465" s="17">
        <v>84</v>
      </c>
      <c r="M465" s="17">
        <v>81</v>
      </c>
      <c r="N465" s="18">
        <f>SUM(punkty_rekrutacyjne__6[[#This Row],[GHP]:[GJP]])/10</f>
        <v>37.9</v>
      </c>
      <c r="O465" s="18">
        <f>IF(punkty_rekrutacyjne__6[[#This Row],[Zachowanie]]=6,2,0)</f>
        <v>0</v>
      </c>
      <c r="P465" s="18">
        <f>SUM(punkty_rekrutacyjne__6[[#This Row],[JP]:[Geog]])</f>
        <v>17</v>
      </c>
      <c r="Q465" s="19">
        <f>punkty_rekrutacyjne__6[[#This Row],[Osiagniecia]]+punkty_rekrutacyjne__6[[#This Row],[egzaminy]]+punkty_rekrutacyjne__6[[#This Row],[Kolumna2]]+punkty_rekrutacyjne__6[[#This Row],[Kolumna1]]</f>
        <v>62.9</v>
      </c>
    </row>
    <row r="466" spans="1:17" x14ac:dyDescent="0.25">
      <c r="A466" s="13" t="s">
        <v>617</v>
      </c>
      <c r="B466" s="13" t="s">
        <v>397</v>
      </c>
      <c r="C466" s="14">
        <v>2</v>
      </c>
      <c r="D466" s="15">
        <v>4</v>
      </c>
      <c r="E466" s="16">
        <v>6</v>
      </c>
      <c r="F466" s="16">
        <v>4</v>
      </c>
      <c r="G466" s="16">
        <v>5</v>
      </c>
      <c r="H466" s="16">
        <v>2</v>
      </c>
      <c r="I466" s="17">
        <v>44</v>
      </c>
      <c r="J466" s="17">
        <v>8</v>
      </c>
      <c r="K466" s="17">
        <v>100</v>
      </c>
      <c r="L466" s="17">
        <v>54</v>
      </c>
      <c r="M466" s="17">
        <v>77</v>
      </c>
      <c r="N466" s="18">
        <f>SUM(punkty_rekrutacyjne__6[[#This Row],[GHP]:[GJP]])/10</f>
        <v>28.3</v>
      </c>
      <c r="O466" s="18">
        <f>IF(punkty_rekrutacyjne__6[[#This Row],[Zachowanie]]=6,2,0)</f>
        <v>0</v>
      </c>
      <c r="P466" s="18">
        <f>SUM(punkty_rekrutacyjne__6[[#This Row],[JP]:[Geog]])</f>
        <v>17</v>
      </c>
      <c r="Q466" s="19">
        <f>punkty_rekrutacyjne__6[[#This Row],[Osiagniecia]]+punkty_rekrutacyjne__6[[#This Row],[egzaminy]]+punkty_rekrutacyjne__6[[#This Row],[Kolumna2]]+punkty_rekrutacyjne__6[[#This Row],[Kolumna1]]</f>
        <v>47.3</v>
      </c>
    </row>
    <row r="467" spans="1:17" x14ac:dyDescent="0.25">
      <c r="A467" s="13" t="s">
        <v>618</v>
      </c>
      <c r="B467" s="13" t="s">
        <v>180</v>
      </c>
      <c r="C467" s="14">
        <v>6</v>
      </c>
      <c r="D467" s="15">
        <v>3</v>
      </c>
      <c r="E467" s="16">
        <v>5</v>
      </c>
      <c r="F467" s="16">
        <v>4</v>
      </c>
      <c r="G467" s="16">
        <v>3</v>
      </c>
      <c r="H467" s="16">
        <v>2</v>
      </c>
      <c r="I467" s="17">
        <v>78</v>
      </c>
      <c r="J467" s="17">
        <v>17</v>
      </c>
      <c r="K467" s="17">
        <v>48</v>
      </c>
      <c r="L467" s="17">
        <v>42</v>
      </c>
      <c r="M467" s="17">
        <v>85</v>
      </c>
      <c r="N467" s="18">
        <f>SUM(punkty_rekrutacyjne__6[[#This Row],[GHP]:[GJP]])/10</f>
        <v>27</v>
      </c>
      <c r="O467" s="18">
        <f>IF(punkty_rekrutacyjne__6[[#This Row],[Zachowanie]]=6,2,0)</f>
        <v>0</v>
      </c>
      <c r="P467" s="18">
        <f>SUM(punkty_rekrutacyjne__6[[#This Row],[JP]:[Geog]])</f>
        <v>14</v>
      </c>
      <c r="Q467" s="19">
        <f>punkty_rekrutacyjne__6[[#This Row],[Osiagniecia]]+punkty_rekrutacyjne__6[[#This Row],[egzaminy]]+punkty_rekrutacyjne__6[[#This Row],[Kolumna2]]+punkty_rekrutacyjne__6[[#This Row],[Kolumna1]]</f>
        <v>47</v>
      </c>
    </row>
    <row r="468" spans="1:17" x14ac:dyDescent="0.25">
      <c r="A468" s="13" t="s">
        <v>619</v>
      </c>
      <c r="B468" s="13" t="s">
        <v>620</v>
      </c>
      <c r="C468" s="14">
        <v>0</v>
      </c>
      <c r="D468" s="15">
        <v>3</v>
      </c>
      <c r="E468" s="16">
        <v>6</v>
      </c>
      <c r="F468" s="16">
        <v>2</v>
      </c>
      <c r="G468" s="16">
        <v>5</v>
      </c>
      <c r="H468" s="16">
        <v>2</v>
      </c>
      <c r="I468" s="17">
        <v>72</v>
      </c>
      <c r="J468" s="17">
        <v>53</v>
      </c>
      <c r="K468" s="17">
        <v>43</v>
      </c>
      <c r="L468" s="17">
        <v>72</v>
      </c>
      <c r="M468" s="17">
        <v>52</v>
      </c>
      <c r="N468" s="18">
        <f>SUM(punkty_rekrutacyjne__6[[#This Row],[GHP]:[GJP]])/10</f>
        <v>29.2</v>
      </c>
      <c r="O468" s="18">
        <f>IF(punkty_rekrutacyjne__6[[#This Row],[Zachowanie]]=6,2,0)</f>
        <v>0</v>
      </c>
      <c r="P468" s="18">
        <f>SUM(punkty_rekrutacyjne__6[[#This Row],[JP]:[Geog]])</f>
        <v>15</v>
      </c>
      <c r="Q468" s="19">
        <f>punkty_rekrutacyjne__6[[#This Row],[Osiagniecia]]+punkty_rekrutacyjne__6[[#This Row],[egzaminy]]+punkty_rekrutacyjne__6[[#This Row],[Kolumna2]]+punkty_rekrutacyjne__6[[#This Row],[Kolumna1]]</f>
        <v>44.2</v>
      </c>
    </row>
    <row r="469" spans="1:17" x14ac:dyDescent="0.25">
      <c r="A469" s="13" t="s">
        <v>621</v>
      </c>
      <c r="B469" s="13" t="s">
        <v>210</v>
      </c>
      <c r="C469" s="14">
        <v>7</v>
      </c>
      <c r="D469" s="15">
        <v>5</v>
      </c>
      <c r="E469" s="16">
        <v>6</v>
      </c>
      <c r="F469" s="16">
        <v>2</v>
      </c>
      <c r="G469" s="16">
        <v>5</v>
      </c>
      <c r="H469" s="16">
        <v>4</v>
      </c>
      <c r="I469" s="17">
        <v>15</v>
      </c>
      <c r="J469" s="17">
        <v>64</v>
      </c>
      <c r="K469" s="17">
        <v>20</v>
      </c>
      <c r="L469" s="17">
        <v>59</v>
      </c>
      <c r="M469" s="17">
        <v>52</v>
      </c>
      <c r="N469" s="18">
        <f>SUM(punkty_rekrutacyjne__6[[#This Row],[GHP]:[GJP]])/10</f>
        <v>21</v>
      </c>
      <c r="O469" s="18">
        <f>IF(punkty_rekrutacyjne__6[[#This Row],[Zachowanie]]=6,2,0)</f>
        <v>0</v>
      </c>
      <c r="P469" s="18">
        <f>SUM(punkty_rekrutacyjne__6[[#This Row],[JP]:[Geog]])</f>
        <v>17</v>
      </c>
      <c r="Q469" s="19">
        <f>punkty_rekrutacyjne__6[[#This Row],[Osiagniecia]]+punkty_rekrutacyjne__6[[#This Row],[egzaminy]]+punkty_rekrutacyjne__6[[#This Row],[Kolumna2]]+punkty_rekrutacyjne__6[[#This Row],[Kolumna1]]</f>
        <v>45</v>
      </c>
    </row>
    <row r="470" spans="1:17" x14ac:dyDescent="0.25">
      <c r="A470" s="13" t="s">
        <v>622</v>
      </c>
      <c r="B470" s="13" t="s">
        <v>448</v>
      </c>
      <c r="C470" s="14">
        <v>1</v>
      </c>
      <c r="D470" s="15">
        <v>2</v>
      </c>
      <c r="E470" s="16">
        <v>3</v>
      </c>
      <c r="F470" s="16">
        <v>3</v>
      </c>
      <c r="G470" s="16">
        <v>2</v>
      </c>
      <c r="H470" s="16">
        <v>6</v>
      </c>
      <c r="I470" s="17">
        <v>35</v>
      </c>
      <c r="J470" s="17">
        <v>20</v>
      </c>
      <c r="K470" s="17">
        <v>46</v>
      </c>
      <c r="L470" s="17">
        <v>84</v>
      </c>
      <c r="M470" s="17">
        <v>11</v>
      </c>
      <c r="N470" s="18">
        <f>SUM(punkty_rekrutacyjne__6[[#This Row],[GHP]:[GJP]])/10</f>
        <v>19.600000000000001</v>
      </c>
      <c r="O470" s="18">
        <f>IF(punkty_rekrutacyjne__6[[#This Row],[Zachowanie]]=6,2,0)</f>
        <v>0</v>
      </c>
      <c r="P470" s="18">
        <f>SUM(punkty_rekrutacyjne__6[[#This Row],[JP]:[Geog]])</f>
        <v>14</v>
      </c>
      <c r="Q470" s="19">
        <f>punkty_rekrutacyjne__6[[#This Row],[Osiagniecia]]+punkty_rekrutacyjne__6[[#This Row],[egzaminy]]+punkty_rekrutacyjne__6[[#This Row],[Kolumna2]]+punkty_rekrutacyjne__6[[#This Row],[Kolumna1]]</f>
        <v>34.6</v>
      </c>
    </row>
    <row r="471" spans="1:17" x14ac:dyDescent="0.25">
      <c r="A471" s="13" t="s">
        <v>623</v>
      </c>
      <c r="B471" s="13" t="s">
        <v>239</v>
      </c>
      <c r="C471" s="14">
        <v>0</v>
      </c>
      <c r="D471" s="15">
        <v>2</v>
      </c>
      <c r="E471" s="16">
        <v>2</v>
      </c>
      <c r="F471" s="16">
        <v>5</v>
      </c>
      <c r="G471" s="16">
        <v>6</v>
      </c>
      <c r="H471" s="16">
        <v>2</v>
      </c>
      <c r="I471" s="17">
        <v>87</v>
      </c>
      <c r="J471" s="17">
        <v>18</v>
      </c>
      <c r="K471" s="17">
        <v>93</v>
      </c>
      <c r="L471" s="17">
        <v>62</v>
      </c>
      <c r="M471" s="17">
        <v>95</v>
      </c>
      <c r="N471" s="18">
        <f>SUM(punkty_rekrutacyjne__6[[#This Row],[GHP]:[GJP]])/10</f>
        <v>35.5</v>
      </c>
      <c r="O471" s="18">
        <f>IF(punkty_rekrutacyjne__6[[#This Row],[Zachowanie]]=6,2,0)</f>
        <v>0</v>
      </c>
      <c r="P471" s="18">
        <f>SUM(punkty_rekrutacyjne__6[[#This Row],[JP]:[Geog]])</f>
        <v>15</v>
      </c>
      <c r="Q471" s="19">
        <f>punkty_rekrutacyjne__6[[#This Row],[Osiagniecia]]+punkty_rekrutacyjne__6[[#This Row],[egzaminy]]+punkty_rekrutacyjne__6[[#This Row],[Kolumna2]]+punkty_rekrutacyjne__6[[#This Row],[Kolumna1]]</f>
        <v>50.5</v>
      </c>
    </row>
    <row r="472" spans="1:17" x14ac:dyDescent="0.25">
      <c r="A472" s="13" t="s">
        <v>624</v>
      </c>
      <c r="B472" s="13" t="s">
        <v>414</v>
      </c>
      <c r="C472" s="14">
        <v>6</v>
      </c>
      <c r="D472" s="15">
        <v>2</v>
      </c>
      <c r="E472" s="16">
        <v>4</v>
      </c>
      <c r="F472" s="16">
        <v>3</v>
      </c>
      <c r="G472" s="16">
        <v>3</v>
      </c>
      <c r="H472" s="16">
        <v>2</v>
      </c>
      <c r="I472" s="17">
        <v>72</v>
      </c>
      <c r="J472" s="17">
        <v>79</v>
      </c>
      <c r="K472" s="17">
        <v>98</v>
      </c>
      <c r="L472" s="17">
        <v>86</v>
      </c>
      <c r="M472" s="17">
        <v>31</v>
      </c>
      <c r="N472" s="18">
        <f>SUM(punkty_rekrutacyjne__6[[#This Row],[GHP]:[GJP]])/10</f>
        <v>36.6</v>
      </c>
      <c r="O472" s="18">
        <f>IF(punkty_rekrutacyjne__6[[#This Row],[Zachowanie]]=6,2,0)</f>
        <v>0</v>
      </c>
      <c r="P472" s="18">
        <f>SUM(punkty_rekrutacyjne__6[[#This Row],[JP]:[Geog]])</f>
        <v>12</v>
      </c>
      <c r="Q472" s="19">
        <f>punkty_rekrutacyjne__6[[#This Row],[Osiagniecia]]+punkty_rekrutacyjne__6[[#This Row],[egzaminy]]+punkty_rekrutacyjne__6[[#This Row],[Kolumna2]]+punkty_rekrutacyjne__6[[#This Row],[Kolumna1]]</f>
        <v>54.6</v>
      </c>
    </row>
    <row r="473" spans="1:17" x14ac:dyDescent="0.25">
      <c r="A473" s="13" t="s">
        <v>625</v>
      </c>
      <c r="B473" s="13" t="s">
        <v>161</v>
      </c>
      <c r="C473" s="14">
        <v>3</v>
      </c>
      <c r="D473" s="15">
        <v>3</v>
      </c>
      <c r="E473" s="16">
        <v>3</v>
      </c>
      <c r="F473" s="16">
        <v>3</v>
      </c>
      <c r="G473" s="16">
        <v>5</v>
      </c>
      <c r="H473" s="16">
        <v>4</v>
      </c>
      <c r="I473" s="17">
        <v>71</v>
      </c>
      <c r="J473" s="17">
        <v>68</v>
      </c>
      <c r="K473" s="17">
        <v>38</v>
      </c>
      <c r="L473" s="17">
        <v>8</v>
      </c>
      <c r="M473" s="17">
        <v>98</v>
      </c>
      <c r="N473" s="18">
        <f>SUM(punkty_rekrutacyjne__6[[#This Row],[GHP]:[GJP]])/10</f>
        <v>28.3</v>
      </c>
      <c r="O473" s="18">
        <f>IF(punkty_rekrutacyjne__6[[#This Row],[Zachowanie]]=6,2,0)</f>
        <v>0</v>
      </c>
      <c r="P473" s="18">
        <f>SUM(punkty_rekrutacyjne__6[[#This Row],[JP]:[Geog]])</f>
        <v>15</v>
      </c>
      <c r="Q473" s="19">
        <f>punkty_rekrutacyjne__6[[#This Row],[Osiagniecia]]+punkty_rekrutacyjne__6[[#This Row],[egzaminy]]+punkty_rekrutacyjne__6[[#This Row],[Kolumna2]]+punkty_rekrutacyjne__6[[#This Row],[Kolumna1]]</f>
        <v>46.3</v>
      </c>
    </row>
    <row r="474" spans="1:17" x14ac:dyDescent="0.25">
      <c r="A474" s="13" t="s">
        <v>626</v>
      </c>
      <c r="B474" s="13" t="s">
        <v>38</v>
      </c>
      <c r="C474" s="14">
        <v>8</v>
      </c>
      <c r="D474" s="15">
        <v>2</v>
      </c>
      <c r="E474" s="16">
        <v>2</v>
      </c>
      <c r="F474" s="16">
        <v>3</v>
      </c>
      <c r="G474" s="16">
        <v>4</v>
      </c>
      <c r="H474" s="16">
        <v>4</v>
      </c>
      <c r="I474" s="17">
        <v>96</v>
      </c>
      <c r="J474" s="17">
        <v>47</v>
      </c>
      <c r="K474" s="17">
        <v>90</v>
      </c>
      <c r="L474" s="17">
        <v>24</v>
      </c>
      <c r="M474" s="17">
        <v>96</v>
      </c>
      <c r="N474" s="18">
        <f>SUM(punkty_rekrutacyjne__6[[#This Row],[GHP]:[GJP]])/10</f>
        <v>35.299999999999997</v>
      </c>
      <c r="O474" s="18">
        <f>IF(punkty_rekrutacyjne__6[[#This Row],[Zachowanie]]=6,2,0)</f>
        <v>0</v>
      </c>
      <c r="P474" s="18">
        <f>SUM(punkty_rekrutacyjne__6[[#This Row],[JP]:[Geog]])</f>
        <v>13</v>
      </c>
      <c r="Q474" s="19">
        <f>punkty_rekrutacyjne__6[[#This Row],[Osiagniecia]]+punkty_rekrutacyjne__6[[#This Row],[egzaminy]]+punkty_rekrutacyjne__6[[#This Row],[Kolumna2]]+punkty_rekrutacyjne__6[[#This Row],[Kolumna1]]</f>
        <v>56.3</v>
      </c>
    </row>
    <row r="475" spans="1:17" x14ac:dyDescent="0.25">
      <c r="A475" s="13" t="s">
        <v>627</v>
      </c>
      <c r="B475" s="13" t="s">
        <v>133</v>
      </c>
      <c r="C475" s="14">
        <v>3</v>
      </c>
      <c r="D475" s="15">
        <v>3</v>
      </c>
      <c r="E475" s="16">
        <v>3</v>
      </c>
      <c r="F475" s="16">
        <v>3</v>
      </c>
      <c r="G475" s="16">
        <v>4</v>
      </c>
      <c r="H475" s="16">
        <v>5</v>
      </c>
      <c r="I475" s="17">
        <v>18</v>
      </c>
      <c r="J475" s="17">
        <v>94</v>
      </c>
      <c r="K475" s="17">
        <v>29</v>
      </c>
      <c r="L475" s="17">
        <v>50</v>
      </c>
      <c r="M475" s="17">
        <v>54</v>
      </c>
      <c r="N475" s="18">
        <f>SUM(punkty_rekrutacyjne__6[[#This Row],[GHP]:[GJP]])/10</f>
        <v>24.5</v>
      </c>
      <c r="O475" s="18">
        <f>IF(punkty_rekrutacyjne__6[[#This Row],[Zachowanie]]=6,2,0)</f>
        <v>0</v>
      </c>
      <c r="P475" s="18">
        <f>SUM(punkty_rekrutacyjne__6[[#This Row],[JP]:[Geog]])</f>
        <v>15</v>
      </c>
      <c r="Q475" s="19">
        <f>punkty_rekrutacyjne__6[[#This Row],[Osiagniecia]]+punkty_rekrutacyjne__6[[#This Row],[egzaminy]]+punkty_rekrutacyjne__6[[#This Row],[Kolumna2]]+punkty_rekrutacyjne__6[[#This Row],[Kolumna1]]</f>
        <v>42.5</v>
      </c>
    </row>
    <row r="476" spans="1:17" x14ac:dyDescent="0.25">
      <c r="A476" s="13" t="s">
        <v>628</v>
      </c>
      <c r="B476" s="13" t="s">
        <v>251</v>
      </c>
      <c r="C476" s="14">
        <v>0</v>
      </c>
      <c r="D476" s="15">
        <v>5</v>
      </c>
      <c r="E476" s="16">
        <v>5</v>
      </c>
      <c r="F476" s="16">
        <v>6</v>
      </c>
      <c r="G476" s="16">
        <v>2</v>
      </c>
      <c r="H476" s="16">
        <v>5</v>
      </c>
      <c r="I476" s="17">
        <v>47</v>
      </c>
      <c r="J476" s="17">
        <v>34</v>
      </c>
      <c r="K476" s="17">
        <v>86</v>
      </c>
      <c r="L476" s="17">
        <v>56</v>
      </c>
      <c r="M476" s="17">
        <v>39</v>
      </c>
      <c r="N476" s="18">
        <f>SUM(punkty_rekrutacyjne__6[[#This Row],[GHP]:[GJP]])/10</f>
        <v>26.2</v>
      </c>
      <c r="O476" s="18">
        <f>IF(punkty_rekrutacyjne__6[[#This Row],[Zachowanie]]=6,2,0)</f>
        <v>0</v>
      </c>
      <c r="P476" s="18">
        <f>SUM(punkty_rekrutacyjne__6[[#This Row],[JP]:[Geog]])</f>
        <v>18</v>
      </c>
      <c r="Q476" s="19">
        <f>punkty_rekrutacyjne__6[[#This Row],[Osiagniecia]]+punkty_rekrutacyjne__6[[#This Row],[egzaminy]]+punkty_rekrutacyjne__6[[#This Row],[Kolumna2]]+punkty_rekrutacyjne__6[[#This Row],[Kolumna1]]</f>
        <v>44.2</v>
      </c>
    </row>
    <row r="477" spans="1:17" x14ac:dyDescent="0.25">
      <c r="A477" s="13" t="s">
        <v>629</v>
      </c>
      <c r="B477" s="13" t="s">
        <v>430</v>
      </c>
      <c r="C477" s="14">
        <v>7</v>
      </c>
      <c r="D477" s="15">
        <v>5</v>
      </c>
      <c r="E477" s="16">
        <v>5</v>
      </c>
      <c r="F477" s="16">
        <v>2</v>
      </c>
      <c r="G477" s="16">
        <v>6</v>
      </c>
      <c r="H477" s="16">
        <v>6</v>
      </c>
      <c r="I477" s="17">
        <v>6</v>
      </c>
      <c r="J477" s="17">
        <v>88</v>
      </c>
      <c r="K477" s="17">
        <v>24</v>
      </c>
      <c r="L477" s="17">
        <v>3</v>
      </c>
      <c r="M477" s="17">
        <v>43</v>
      </c>
      <c r="N477" s="18">
        <f>SUM(punkty_rekrutacyjne__6[[#This Row],[GHP]:[GJP]])/10</f>
        <v>16.399999999999999</v>
      </c>
      <c r="O477" s="18">
        <f>IF(punkty_rekrutacyjne__6[[#This Row],[Zachowanie]]=6,2,0)</f>
        <v>0</v>
      </c>
      <c r="P477" s="18">
        <f>SUM(punkty_rekrutacyjne__6[[#This Row],[JP]:[Geog]])</f>
        <v>19</v>
      </c>
      <c r="Q477" s="19">
        <f>punkty_rekrutacyjne__6[[#This Row],[Osiagniecia]]+punkty_rekrutacyjne__6[[#This Row],[egzaminy]]+punkty_rekrutacyjne__6[[#This Row],[Kolumna2]]+punkty_rekrutacyjne__6[[#This Row],[Kolumna1]]</f>
        <v>42.4</v>
      </c>
    </row>
    <row r="478" spans="1:17" x14ac:dyDescent="0.25">
      <c r="A478" s="13" t="s">
        <v>630</v>
      </c>
      <c r="B478" s="13" t="s">
        <v>273</v>
      </c>
      <c r="C478" s="14">
        <v>8</v>
      </c>
      <c r="D478" s="15">
        <v>4</v>
      </c>
      <c r="E478" s="16">
        <v>3</v>
      </c>
      <c r="F478" s="16">
        <v>6</v>
      </c>
      <c r="G478" s="16">
        <v>2</v>
      </c>
      <c r="H478" s="16">
        <v>6</v>
      </c>
      <c r="I478" s="17">
        <v>87</v>
      </c>
      <c r="J478" s="17">
        <v>54</v>
      </c>
      <c r="K478" s="17">
        <v>69</v>
      </c>
      <c r="L478" s="17">
        <v>96</v>
      </c>
      <c r="M478" s="17">
        <v>7</v>
      </c>
      <c r="N478" s="18">
        <f>SUM(punkty_rekrutacyjne__6[[#This Row],[GHP]:[GJP]])/10</f>
        <v>31.3</v>
      </c>
      <c r="O478" s="18">
        <f>IF(punkty_rekrutacyjne__6[[#This Row],[Zachowanie]]=6,2,0)</f>
        <v>0</v>
      </c>
      <c r="P478" s="18">
        <f>SUM(punkty_rekrutacyjne__6[[#This Row],[JP]:[Geog]])</f>
        <v>17</v>
      </c>
      <c r="Q478" s="19">
        <f>punkty_rekrutacyjne__6[[#This Row],[Osiagniecia]]+punkty_rekrutacyjne__6[[#This Row],[egzaminy]]+punkty_rekrutacyjne__6[[#This Row],[Kolumna2]]+punkty_rekrutacyjne__6[[#This Row],[Kolumna1]]</f>
        <v>56.3</v>
      </c>
    </row>
    <row r="479" spans="1:17" x14ac:dyDescent="0.25">
      <c r="A479" s="13" t="s">
        <v>631</v>
      </c>
      <c r="B479" s="13" t="s">
        <v>288</v>
      </c>
      <c r="C479" s="14">
        <v>8</v>
      </c>
      <c r="D479" s="15">
        <v>3</v>
      </c>
      <c r="E479" s="16">
        <v>2</v>
      </c>
      <c r="F479" s="16">
        <v>4</v>
      </c>
      <c r="G479" s="16">
        <v>6</v>
      </c>
      <c r="H479" s="16">
        <v>6</v>
      </c>
      <c r="I479" s="17">
        <v>99</v>
      </c>
      <c r="J479" s="17">
        <v>51</v>
      </c>
      <c r="K479" s="17">
        <v>25</v>
      </c>
      <c r="L479" s="17">
        <v>89</v>
      </c>
      <c r="M479" s="17">
        <v>73</v>
      </c>
      <c r="N479" s="18">
        <f>SUM(punkty_rekrutacyjne__6[[#This Row],[GHP]:[GJP]])/10</f>
        <v>33.700000000000003</v>
      </c>
      <c r="O479" s="18">
        <f>IF(punkty_rekrutacyjne__6[[#This Row],[Zachowanie]]=6,2,0)</f>
        <v>0</v>
      </c>
      <c r="P479" s="18">
        <f>SUM(punkty_rekrutacyjne__6[[#This Row],[JP]:[Geog]])</f>
        <v>18</v>
      </c>
      <c r="Q479" s="19">
        <f>punkty_rekrutacyjne__6[[#This Row],[Osiagniecia]]+punkty_rekrutacyjne__6[[#This Row],[egzaminy]]+punkty_rekrutacyjne__6[[#This Row],[Kolumna2]]+punkty_rekrutacyjne__6[[#This Row],[Kolumna1]]</f>
        <v>59.7</v>
      </c>
    </row>
    <row r="480" spans="1:17" x14ac:dyDescent="0.25">
      <c r="A480" s="13" t="s">
        <v>632</v>
      </c>
      <c r="B480" s="13" t="s">
        <v>633</v>
      </c>
      <c r="C480" s="14">
        <v>0</v>
      </c>
      <c r="D480" s="15">
        <v>4</v>
      </c>
      <c r="E480" s="16">
        <v>6</v>
      </c>
      <c r="F480" s="16">
        <v>5</v>
      </c>
      <c r="G480" s="16">
        <v>2</v>
      </c>
      <c r="H480" s="16">
        <v>4</v>
      </c>
      <c r="I480" s="17">
        <v>72</v>
      </c>
      <c r="J480" s="17">
        <v>33</v>
      </c>
      <c r="K480" s="17">
        <v>40</v>
      </c>
      <c r="L480" s="17">
        <v>62</v>
      </c>
      <c r="M480" s="17">
        <v>19</v>
      </c>
      <c r="N480" s="18">
        <f>SUM(punkty_rekrutacyjne__6[[#This Row],[GHP]:[GJP]])/10</f>
        <v>22.6</v>
      </c>
      <c r="O480" s="18">
        <f>IF(punkty_rekrutacyjne__6[[#This Row],[Zachowanie]]=6,2,0)</f>
        <v>0</v>
      </c>
      <c r="P480" s="18">
        <f>SUM(punkty_rekrutacyjne__6[[#This Row],[JP]:[Geog]])</f>
        <v>17</v>
      </c>
      <c r="Q480" s="19">
        <f>punkty_rekrutacyjne__6[[#This Row],[Osiagniecia]]+punkty_rekrutacyjne__6[[#This Row],[egzaminy]]+punkty_rekrutacyjne__6[[#This Row],[Kolumna2]]+punkty_rekrutacyjne__6[[#This Row],[Kolumna1]]</f>
        <v>39.6</v>
      </c>
    </row>
    <row r="481" spans="1:17" x14ac:dyDescent="0.25">
      <c r="A481" s="13" t="s">
        <v>634</v>
      </c>
      <c r="B481" s="13" t="s">
        <v>635</v>
      </c>
      <c r="C481" s="14">
        <v>0</v>
      </c>
      <c r="D481" s="15">
        <v>4</v>
      </c>
      <c r="E481" s="16">
        <v>2</v>
      </c>
      <c r="F481" s="16">
        <v>6</v>
      </c>
      <c r="G481" s="16">
        <v>2</v>
      </c>
      <c r="H481" s="16">
        <v>5</v>
      </c>
      <c r="I481" s="17">
        <v>57</v>
      </c>
      <c r="J481" s="17">
        <v>88</v>
      </c>
      <c r="K481" s="17">
        <v>53</v>
      </c>
      <c r="L481" s="17">
        <v>42</v>
      </c>
      <c r="M481" s="17">
        <v>49</v>
      </c>
      <c r="N481" s="18">
        <f>SUM(punkty_rekrutacyjne__6[[#This Row],[GHP]:[GJP]])/10</f>
        <v>28.9</v>
      </c>
      <c r="O481" s="18">
        <f>IF(punkty_rekrutacyjne__6[[#This Row],[Zachowanie]]=6,2,0)</f>
        <v>0</v>
      </c>
      <c r="P481" s="18">
        <f>SUM(punkty_rekrutacyjne__6[[#This Row],[JP]:[Geog]])</f>
        <v>15</v>
      </c>
      <c r="Q481" s="19">
        <f>punkty_rekrutacyjne__6[[#This Row],[Osiagniecia]]+punkty_rekrutacyjne__6[[#This Row],[egzaminy]]+punkty_rekrutacyjne__6[[#This Row],[Kolumna2]]+punkty_rekrutacyjne__6[[#This Row],[Kolumna1]]</f>
        <v>43.9</v>
      </c>
    </row>
    <row r="482" spans="1:17" x14ac:dyDescent="0.25">
      <c r="A482" s="13" t="s">
        <v>636</v>
      </c>
      <c r="B482" s="13" t="s">
        <v>340</v>
      </c>
      <c r="C482" s="14">
        <v>1</v>
      </c>
      <c r="D482" s="15">
        <v>4</v>
      </c>
      <c r="E482" s="16">
        <v>2</v>
      </c>
      <c r="F482" s="16">
        <v>2</v>
      </c>
      <c r="G482" s="16">
        <v>4</v>
      </c>
      <c r="H482" s="16">
        <v>2</v>
      </c>
      <c r="I482" s="17">
        <v>68</v>
      </c>
      <c r="J482" s="17">
        <v>81</v>
      </c>
      <c r="K482" s="17">
        <v>24</v>
      </c>
      <c r="L482" s="17">
        <v>15</v>
      </c>
      <c r="M482" s="17">
        <v>48</v>
      </c>
      <c r="N482" s="18">
        <f>SUM(punkty_rekrutacyjne__6[[#This Row],[GHP]:[GJP]])/10</f>
        <v>23.6</v>
      </c>
      <c r="O482" s="18">
        <f>IF(punkty_rekrutacyjne__6[[#This Row],[Zachowanie]]=6,2,0)</f>
        <v>0</v>
      </c>
      <c r="P482" s="18">
        <f>SUM(punkty_rekrutacyjne__6[[#This Row],[JP]:[Geog]])</f>
        <v>10</v>
      </c>
      <c r="Q482" s="19">
        <f>punkty_rekrutacyjne__6[[#This Row],[Osiagniecia]]+punkty_rekrutacyjne__6[[#This Row],[egzaminy]]+punkty_rekrutacyjne__6[[#This Row],[Kolumna2]]+punkty_rekrutacyjne__6[[#This Row],[Kolumna1]]</f>
        <v>34.6</v>
      </c>
    </row>
    <row r="483" spans="1:17" x14ac:dyDescent="0.25">
      <c r="A483" s="13" t="s">
        <v>637</v>
      </c>
      <c r="B483" s="13" t="s">
        <v>86</v>
      </c>
      <c r="C483" s="14">
        <v>6</v>
      </c>
      <c r="D483" s="15">
        <v>4</v>
      </c>
      <c r="E483" s="16">
        <v>3</v>
      </c>
      <c r="F483" s="16">
        <v>2</v>
      </c>
      <c r="G483" s="16">
        <v>3</v>
      </c>
      <c r="H483" s="16">
        <v>3</v>
      </c>
      <c r="I483" s="17">
        <v>43</v>
      </c>
      <c r="J483" s="17">
        <v>36</v>
      </c>
      <c r="K483" s="17">
        <v>9</v>
      </c>
      <c r="L483" s="17">
        <v>88</v>
      </c>
      <c r="M483" s="17">
        <v>44</v>
      </c>
      <c r="N483" s="18">
        <f>SUM(punkty_rekrutacyjne__6[[#This Row],[GHP]:[GJP]])/10</f>
        <v>22</v>
      </c>
      <c r="O483" s="18">
        <f>IF(punkty_rekrutacyjne__6[[#This Row],[Zachowanie]]=6,2,0)</f>
        <v>0</v>
      </c>
      <c r="P483" s="18">
        <f>SUM(punkty_rekrutacyjne__6[[#This Row],[JP]:[Geog]])</f>
        <v>11</v>
      </c>
      <c r="Q483" s="19">
        <f>punkty_rekrutacyjne__6[[#This Row],[Osiagniecia]]+punkty_rekrutacyjne__6[[#This Row],[egzaminy]]+punkty_rekrutacyjne__6[[#This Row],[Kolumna2]]+punkty_rekrutacyjne__6[[#This Row],[Kolumna1]]</f>
        <v>39</v>
      </c>
    </row>
    <row r="484" spans="1:17" x14ac:dyDescent="0.25">
      <c r="A484" s="13" t="s">
        <v>638</v>
      </c>
      <c r="B484" s="13" t="s">
        <v>395</v>
      </c>
      <c r="C484" s="14">
        <v>2</v>
      </c>
      <c r="D484" s="15">
        <v>6</v>
      </c>
      <c r="E484" s="16">
        <v>2</v>
      </c>
      <c r="F484" s="16">
        <v>2</v>
      </c>
      <c r="G484" s="16">
        <v>3</v>
      </c>
      <c r="H484" s="16">
        <v>3</v>
      </c>
      <c r="I484" s="17">
        <v>69</v>
      </c>
      <c r="J484" s="17">
        <v>17</v>
      </c>
      <c r="K484" s="17">
        <v>84</v>
      </c>
      <c r="L484" s="17">
        <v>87</v>
      </c>
      <c r="M484" s="17">
        <v>56</v>
      </c>
      <c r="N484" s="18">
        <f>SUM(punkty_rekrutacyjne__6[[#This Row],[GHP]:[GJP]])/10</f>
        <v>31.3</v>
      </c>
      <c r="O484" s="18">
        <f>IF(punkty_rekrutacyjne__6[[#This Row],[Zachowanie]]=6,2,0)</f>
        <v>2</v>
      </c>
      <c r="P484" s="18">
        <f>SUM(punkty_rekrutacyjne__6[[#This Row],[JP]:[Geog]])</f>
        <v>10</v>
      </c>
      <c r="Q484" s="19">
        <f>punkty_rekrutacyjne__6[[#This Row],[Osiagniecia]]+punkty_rekrutacyjne__6[[#This Row],[egzaminy]]+punkty_rekrutacyjne__6[[#This Row],[Kolumna2]]+punkty_rekrutacyjne__6[[#This Row],[Kolumna1]]</f>
        <v>45.3</v>
      </c>
    </row>
    <row r="485" spans="1:17" x14ac:dyDescent="0.25">
      <c r="A485" s="13" t="s">
        <v>639</v>
      </c>
      <c r="B485" s="13" t="s">
        <v>34</v>
      </c>
      <c r="C485" s="14">
        <v>0</v>
      </c>
      <c r="D485" s="15">
        <v>6</v>
      </c>
      <c r="E485" s="16">
        <v>6</v>
      </c>
      <c r="F485" s="16">
        <v>3</v>
      </c>
      <c r="G485" s="16">
        <v>2</v>
      </c>
      <c r="H485" s="16">
        <v>5</v>
      </c>
      <c r="I485" s="17">
        <v>25</v>
      </c>
      <c r="J485" s="17">
        <v>23</v>
      </c>
      <c r="K485" s="17">
        <v>92</v>
      </c>
      <c r="L485" s="17">
        <v>37</v>
      </c>
      <c r="M485" s="17">
        <v>40</v>
      </c>
      <c r="N485" s="18">
        <f>SUM(punkty_rekrutacyjne__6[[#This Row],[GHP]:[GJP]])/10</f>
        <v>21.7</v>
      </c>
      <c r="O485" s="18">
        <f>IF(punkty_rekrutacyjne__6[[#This Row],[Zachowanie]]=6,2,0)</f>
        <v>2</v>
      </c>
      <c r="P485" s="18">
        <f>SUM(punkty_rekrutacyjne__6[[#This Row],[JP]:[Geog]])</f>
        <v>16</v>
      </c>
      <c r="Q485" s="19">
        <f>punkty_rekrutacyjne__6[[#This Row],[Osiagniecia]]+punkty_rekrutacyjne__6[[#This Row],[egzaminy]]+punkty_rekrutacyjne__6[[#This Row],[Kolumna2]]+punkty_rekrutacyjne__6[[#This Row],[Kolumna1]]</f>
        <v>39.700000000000003</v>
      </c>
    </row>
    <row r="486" spans="1:17" x14ac:dyDescent="0.25">
      <c r="A486" s="13" t="s">
        <v>640</v>
      </c>
      <c r="B486" s="13" t="s">
        <v>249</v>
      </c>
      <c r="C486" s="14">
        <v>8</v>
      </c>
      <c r="D486" s="15">
        <v>4</v>
      </c>
      <c r="E486" s="16">
        <v>6</v>
      </c>
      <c r="F486" s="16">
        <v>4</v>
      </c>
      <c r="G486" s="16">
        <v>3</v>
      </c>
      <c r="H486" s="16">
        <v>2</v>
      </c>
      <c r="I486" s="17">
        <v>12</v>
      </c>
      <c r="J486" s="17">
        <v>56</v>
      </c>
      <c r="K486" s="17">
        <v>75</v>
      </c>
      <c r="L486" s="17">
        <v>76</v>
      </c>
      <c r="M486" s="17">
        <v>41</v>
      </c>
      <c r="N486" s="18">
        <f>SUM(punkty_rekrutacyjne__6[[#This Row],[GHP]:[GJP]])/10</f>
        <v>26</v>
      </c>
      <c r="O486" s="18">
        <f>IF(punkty_rekrutacyjne__6[[#This Row],[Zachowanie]]=6,2,0)</f>
        <v>0</v>
      </c>
      <c r="P486" s="18">
        <f>SUM(punkty_rekrutacyjne__6[[#This Row],[JP]:[Geog]])</f>
        <v>15</v>
      </c>
      <c r="Q486" s="19">
        <f>punkty_rekrutacyjne__6[[#This Row],[Osiagniecia]]+punkty_rekrutacyjne__6[[#This Row],[egzaminy]]+punkty_rekrutacyjne__6[[#This Row],[Kolumna2]]+punkty_rekrutacyjne__6[[#This Row],[Kolumna1]]</f>
        <v>49</v>
      </c>
    </row>
    <row r="487" spans="1:17" x14ac:dyDescent="0.25">
      <c r="A487" s="13" t="s">
        <v>641</v>
      </c>
      <c r="B487" s="13" t="s">
        <v>222</v>
      </c>
      <c r="C487" s="14">
        <v>5</v>
      </c>
      <c r="D487" s="15">
        <v>2</v>
      </c>
      <c r="E487" s="16">
        <v>5</v>
      </c>
      <c r="F487" s="16">
        <v>6</v>
      </c>
      <c r="G487" s="16">
        <v>2</v>
      </c>
      <c r="H487" s="16">
        <v>5</v>
      </c>
      <c r="I487" s="17">
        <v>39</v>
      </c>
      <c r="J487" s="17">
        <v>77</v>
      </c>
      <c r="K487" s="17">
        <v>37</v>
      </c>
      <c r="L487" s="17">
        <v>72</v>
      </c>
      <c r="M487" s="17">
        <v>32</v>
      </c>
      <c r="N487" s="18">
        <f>SUM(punkty_rekrutacyjne__6[[#This Row],[GHP]:[GJP]])/10</f>
        <v>25.7</v>
      </c>
      <c r="O487" s="18">
        <f>IF(punkty_rekrutacyjne__6[[#This Row],[Zachowanie]]=6,2,0)</f>
        <v>0</v>
      </c>
      <c r="P487" s="18">
        <f>SUM(punkty_rekrutacyjne__6[[#This Row],[JP]:[Geog]])</f>
        <v>18</v>
      </c>
      <c r="Q487" s="19">
        <f>punkty_rekrutacyjne__6[[#This Row],[Osiagniecia]]+punkty_rekrutacyjne__6[[#This Row],[egzaminy]]+punkty_rekrutacyjne__6[[#This Row],[Kolumna2]]+punkty_rekrutacyjne__6[[#This Row],[Kolumna1]]</f>
        <v>48.7</v>
      </c>
    </row>
    <row r="488" spans="1:17" x14ac:dyDescent="0.25">
      <c r="A488" s="13" t="s">
        <v>642</v>
      </c>
      <c r="B488" s="13" t="s">
        <v>43</v>
      </c>
      <c r="C488" s="14">
        <v>1</v>
      </c>
      <c r="D488" s="15">
        <v>3</v>
      </c>
      <c r="E488" s="16">
        <v>5</v>
      </c>
      <c r="F488" s="16">
        <v>6</v>
      </c>
      <c r="G488" s="16">
        <v>2</v>
      </c>
      <c r="H488" s="16">
        <v>5</v>
      </c>
      <c r="I488" s="17">
        <v>53</v>
      </c>
      <c r="J488" s="17">
        <v>25</v>
      </c>
      <c r="K488" s="17">
        <v>62</v>
      </c>
      <c r="L488" s="17">
        <v>74</v>
      </c>
      <c r="M488" s="17">
        <v>81</v>
      </c>
      <c r="N488" s="18">
        <f>SUM(punkty_rekrutacyjne__6[[#This Row],[GHP]:[GJP]])/10</f>
        <v>29.5</v>
      </c>
      <c r="O488" s="18">
        <f>IF(punkty_rekrutacyjne__6[[#This Row],[Zachowanie]]=6,2,0)</f>
        <v>0</v>
      </c>
      <c r="P488" s="18">
        <f>SUM(punkty_rekrutacyjne__6[[#This Row],[JP]:[Geog]])</f>
        <v>18</v>
      </c>
      <c r="Q488" s="19">
        <f>punkty_rekrutacyjne__6[[#This Row],[Osiagniecia]]+punkty_rekrutacyjne__6[[#This Row],[egzaminy]]+punkty_rekrutacyjne__6[[#This Row],[Kolumna2]]+punkty_rekrutacyjne__6[[#This Row],[Kolumna1]]</f>
        <v>48.5</v>
      </c>
    </row>
    <row r="489" spans="1:17" x14ac:dyDescent="0.25">
      <c r="A489" s="13" t="s">
        <v>643</v>
      </c>
      <c r="B489" s="13" t="s">
        <v>72</v>
      </c>
      <c r="C489" s="14">
        <v>7</v>
      </c>
      <c r="D489" s="15">
        <v>6</v>
      </c>
      <c r="E489" s="16">
        <v>3</v>
      </c>
      <c r="F489" s="16">
        <v>6</v>
      </c>
      <c r="G489" s="16">
        <v>4</v>
      </c>
      <c r="H489" s="16">
        <v>2</v>
      </c>
      <c r="I489" s="17">
        <v>11</v>
      </c>
      <c r="J489" s="17">
        <v>8</v>
      </c>
      <c r="K489" s="17">
        <v>29</v>
      </c>
      <c r="L489" s="17">
        <v>7</v>
      </c>
      <c r="M489" s="17">
        <v>38</v>
      </c>
      <c r="N489" s="18">
        <f>SUM(punkty_rekrutacyjne__6[[#This Row],[GHP]:[GJP]])/10</f>
        <v>9.3000000000000007</v>
      </c>
      <c r="O489" s="18">
        <f>IF(punkty_rekrutacyjne__6[[#This Row],[Zachowanie]]=6,2,0)</f>
        <v>2</v>
      </c>
      <c r="P489" s="18">
        <f>SUM(punkty_rekrutacyjne__6[[#This Row],[JP]:[Geog]])</f>
        <v>15</v>
      </c>
      <c r="Q489" s="19">
        <f>punkty_rekrutacyjne__6[[#This Row],[Osiagniecia]]+punkty_rekrutacyjne__6[[#This Row],[egzaminy]]+punkty_rekrutacyjne__6[[#This Row],[Kolumna2]]+punkty_rekrutacyjne__6[[#This Row],[Kolumna1]]</f>
        <v>33.299999999999997</v>
      </c>
    </row>
    <row r="490" spans="1:17" x14ac:dyDescent="0.25">
      <c r="A490" s="13" t="s">
        <v>644</v>
      </c>
      <c r="B490" s="13" t="s">
        <v>145</v>
      </c>
      <c r="C490" s="14">
        <v>3</v>
      </c>
      <c r="D490" s="15">
        <v>4</v>
      </c>
      <c r="E490" s="16">
        <v>6</v>
      </c>
      <c r="F490" s="16">
        <v>4</v>
      </c>
      <c r="G490" s="16">
        <v>6</v>
      </c>
      <c r="H490" s="16">
        <v>2</v>
      </c>
      <c r="I490" s="17">
        <v>62</v>
      </c>
      <c r="J490" s="17">
        <v>31</v>
      </c>
      <c r="K490" s="17">
        <v>64</v>
      </c>
      <c r="L490" s="17">
        <v>1</v>
      </c>
      <c r="M490" s="17">
        <v>25</v>
      </c>
      <c r="N490" s="18">
        <f>SUM(punkty_rekrutacyjne__6[[#This Row],[GHP]:[GJP]])/10</f>
        <v>18.3</v>
      </c>
      <c r="O490" s="18">
        <f>IF(punkty_rekrutacyjne__6[[#This Row],[Zachowanie]]=6,2,0)</f>
        <v>0</v>
      </c>
      <c r="P490" s="18">
        <f>SUM(punkty_rekrutacyjne__6[[#This Row],[JP]:[Geog]])</f>
        <v>18</v>
      </c>
      <c r="Q490" s="19">
        <f>punkty_rekrutacyjne__6[[#This Row],[Osiagniecia]]+punkty_rekrutacyjne__6[[#This Row],[egzaminy]]+punkty_rekrutacyjne__6[[#This Row],[Kolumna2]]+punkty_rekrutacyjne__6[[#This Row],[Kolumna1]]</f>
        <v>39.299999999999997</v>
      </c>
    </row>
    <row r="491" spans="1:17" x14ac:dyDescent="0.25">
      <c r="A491" s="13" t="s">
        <v>645</v>
      </c>
      <c r="B491" s="13" t="s">
        <v>646</v>
      </c>
      <c r="C491" s="14">
        <v>4</v>
      </c>
      <c r="D491" s="15">
        <v>4</v>
      </c>
      <c r="E491" s="16">
        <v>6</v>
      </c>
      <c r="F491" s="16">
        <v>3</v>
      </c>
      <c r="G491" s="16">
        <v>2</v>
      </c>
      <c r="H491" s="16">
        <v>3</v>
      </c>
      <c r="I491" s="17">
        <v>24</v>
      </c>
      <c r="J491" s="17">
        <v>33</v>
      </c>
      <c r="K491" s="17">
        <v>90</v>
      </c>
      <c r="L491" s="17">
        <v>28</v>
      </c>
      <c r="M491" s="17">
        <v>23</v>
      </c>
      <c r="N491" s="18">
        <f>SUM(punkty_rekrutacyjne__6[[#This Row],[GHP]:[GJP]])/10</f>
        <v>19.8</v>
      </c>
      <c r="O491" s="18">
        <f>IF(punkty_rekrutacyjne__6[[#This Row],[Zachowanie]]=6,2,0)</f>
        <v>0</v>
      </c>
      <c r="P491" s="18">
        <f>SUM(punkty_rekrutacyjne__6[[#This Row],[JP]:[Geog]])</f>
        <v>14</v>
      </c>
      <c r="Q491" s="19">
        <f>punkty_rekrutacyjne__6[[#This Row],[Osiagniecia]]+punkty_rekrutacyjne__6[[#This Row],[egzaminy]]+punkty_rekrutacyjne__6[[#This Row],[Kolumna2]]+punkty_rekrutacyjne__6[[#This Row],[Kolumna1]]</f>
        <v>37.799999999999997</v>
      </c>
    </row>
    <row r="492" spans="1:17" x14ac:dyDescent="0.25">
      <c r="A492" s="13" t="s">
        <v>647</v>
      </c>
      <c r="B492" s="13" t="s">
        <v>32</v>
      </c>
      <c r="C492" s="14">
        <v>5</v>
      </c>
      <c r="D492" s="15">
        <v>6</v>
      </c>
      <c r="E492" s="16">
        <v>5</v>
      </c>
      <c r="F492" s="16">
        <v>6</v>
      </c>
      <c r="G492" s="16">
        <v>5</v>
      </c>
      <c r="H492" s="16">
        <v>4</v>
      </c>
      <c r="I492" s="17">
        <v>92</v>
      </c>
      <c r="J492" s="17">
        <v>67</v>
      </c>
      <c r="K492" s="17">
        <v>92</v>
      </c>
      <c r="L492" s="17">
        <v>79</v>
      </c>
      <c r="M492" s="17">
        <v>81</v>
      </c>
      <c r="N492" s="18">
        <f>SUM(punkty_rekrutacyjne__6[[#This Row],[GHP]:[GJP]])/10</f>
        <v>41.1</v>
      </c>
      <c r="O492" s="18">
        <f>IF(punkty_rekrutacyjne__6[[#This Row],[Zachowanie]]=6,2,0)</f>
        <v>2</v>
      </c>
      <c r="P492" s="18">
        <f>SUM(punkty_rekrutacyjne__6[[#This Row],[JP]:[Geog]])</f>
        <v>20</v>
      </c>
      <c r="Q492" s="19">
        <f>punkty_rekrutacyjne__6[[#This Row],[Osiagniecia]]+punkty_rekrutacyjne__6[[#This Row],[egzaminy]]+punkty_rekrutacyjne__6[[#This Row],[Kolumna2]]+punkty_rekrutacyjne__6[[#This Row],[Kolumna1]]</f>
        <v>68.099999999999994</v>
      </c>
    </row>
    <row r="493" spans="1:17" x14ac:dyDescent="0.25">
      <c r="A493" s="13" t="s">
        <v>648</v>
      </c>
      <c r="B493" s="13" t="s">
        <v>649</v>
      </c>
      <c r="C493" s="14">
        <v>5</v>
      </c>
      <c r="D493" s="15">
        <v>3</v>
      </c>
      <c r="E493" s="16">
        <v>4</v>
      </c>
      <c r="F493" s="16">
        <v>2</v>
      </c>
      <c r="G493" s="16">
        <v>6</v>
      </c>
      <c r="H493" s="16">
        <v>6</v>
      </c>
      <c r="I493" s="17">
        <v>21</v>
      </c>
      <c r="J493" s="17">
        <v>40</v>
      </c>
      <c r="K493" s="17">
        <v>18</v>
      </c>
      <c r="L493" s="17">
        <v>81</v>
      </c>
      <c r="M493" s="17">
        <v>88</v>
      </c>
      <c r="N493" s="18">
        <f>SUM(punkty_rekrutacyjne__6[[#This Row],[GHP]:[GJP]])/10</f>
        <v>24.8</v>
      </c>
      <c r="O493" s="18">
        <f>IF(punkty_rekrutacyjne__6[[#This Row],[Zachowanie]]=6,2,0)</f>
        <v>0</v>
      </c>
      <c r="P493" s="18">
        <f>SUM(punkty_rekrutacyjne__6[[#This Row],[JP]:[Geog]])</f>
        <v>18</v>
      </c>
      <c r="Q493" s="19">
        <f>punkty_rekrutacyjne__6[[#This Row],[Osiagniecia]]+punkty_rekrutacyjne__6[[#This Row],[egzaminy]]+punkty_rekrutacyjne__6[[#This Row],[Kolumna2]]+punkty_rekrutacyjne__6[[#This Row],[Kolumna1]]</f>
        <v>47.8</v>
      </c>
    </row>
    <row r="494" spans="1:17" x14ac:dyDescent="0.25">
      <c r="A494" s="13" t="s">
        <v>650</v>
      </c>
      <c r="B494" s="13" t="s">
        <v>651</v>
      </c>
      <c r="C494" s="14">
        <v>6</v>
      </c>
      <c r="D494" s="15">
        <v>2</v>
      </c>
      <c r="E494" s="16">
        <v>3</v>
      </c>
      <c r="F494" s="16">
        <v>6</v>
      </c>
      <c r="G494" s="16">
        <v>5</v>
      </c>
      <c r="H494" s="16">
        <v>4</v>
      </c>
      <c r="I494" s="17">
        <v>78</v>
      </c>
      <c r="J494" s="17">
        <v>1</v>
      </c>
      <c r="K494" s="17">
        <v>9</v>
      </c>
      <c r="L494" s="17">
        <v>33</v>
      </c>
      <c r="M494" s="17">
        <v>81</v>
      </c>
      <c r="N494" s="18">
        <f>SUM(punkty_rekrutacyjne__6[[#This Row],[GHP]:[GJP]])/10</f>
        <v>20.2</v>
      </c>
      <c r="O494" s="18">
        <f>IF(punkty_rekrutacyjne__6[[#This Row],[Zachowanie]]=6,2,0)</f>
        <v>0</v>
      </c>
      <c r="P494" s="18">
        <f>SUM(punkty_rekrutacyjne__6[[#This Row],[JP]:[Geog]])</f>
        <v>18</v>
      </c>
      <c r="Q494" s="19">
        <f>punkty_rekrutacyjne__6[[#This Row],[Osiagniecia]]+punkty_rekrutacyjne__6[[#This Row],[egzaminy]]+punkty_rekrutacyjne__6[[#This Row],[Kolumna2]]+punkty_rekrutacyjne__6[[#This Row],[Kolumna1]]</f>
        <v>44.2</v>
      </c>
    </row>
    <row r="495" spans="1:17" x14ac:dyDescent="0.25">
      <c r="A495" s="13" t="s">
        <v>652</v>
      </c>
      <c r="B495" s="13" t="s">
        <v>239</v>
      </c>
      <c r="C495" s="14">
        <v>8</v>
      </c>
      <c r="D495" s="15">
        <v>2</v>
      </c>
      <c r="E495" s="16">
        <v>3</v>
      </c>
      <c r="F495" s="16">
        <v>4</v>
      </c>
      <c r="G495" s="16">
        <v>5</v>
      </c>
      <c r="H495" s="16">
        <v>4</v>
      </c>
      <c r="I495" s="17">
        <v>65</v>
      </c>
      <c r="J495" s="17">
        <v>19</v>
      </c>
      <c r="K495" s="17">
        <v>19</v>
      </c>
      <c r="L495" s="17">
        <v>8</v>
      </c>
      <c r="M495" s="17">
        <v>20</v>
      </c>
      <c r="N495" s="18">
        <f>SUM(punkty_rekrutacyjne__6[[#This Row],[GHP]:[GJP]])/10</f>
        <v>13.1</v>
      </c>
      <c r="O495" s="18">
        <f>IF(punkty_rekrutacyjne__6[[#This Row],[Zachowanie]]=6,2,0)</f>
        <v>0</v>
      </c>
      <c r="P495" s="18">
        <f>SUM(punkty_rekrutacyjne__6[[#This Row],[JP]:[Geog]])</f>
        <v>16</v>
      </c>
      <c r="Q495" s="19">
        <f>punkty_rekrutacyjne__6[[#This Row],[Osiagniecia]]+punkty_rekrutacyjne__6[[#This Row],[egzaminy]]+punkty_rekrutacyjne__6[[#This Row],[Kolumna2]]+punkty_rekrutacyjne__6[[#This Row],[Kolumna1]]</f>
        <v>37.1</v>
      </c>
    </row>
    <row r="496" spans="1:17" x14ac:dyDescent="0.25">
      <c r="A496" s="13" t="s">
        <v>653</v>
      </c>
      <c r="B496" s="13" t="s">
        <v>340</v>
      </c>
      <c r="C496" s="14">
        <v>2</v>
      </c>
      <c r="D496" s="15">
        <v>2</v>
      </c>
      <c r="E496" s="16">
        <v>2</v>
      </c>
      <c r="F496" s="16">
        <v>5</v>
      </c>
      <c r="G496" s="16">
        <v>5</v>
      </c>
      <c r="H496" s="16">
        <v>4</v>
      </c>
      <c r="I496" s="17">
        <v>60</v>
      </c>
      <c r="J496" s="17">
        <v>79</v>
      </c>
      <c r="K496" s="17">
        <v>51</v>
      </c>
      <c r="L496" s="17">
        <v>40</v>
      </c>
      <c r="M496" s="17">
        <v>16</v>
      </c>
      <c r="N496" s="18">
        <f>SUM(punkty_rekrutacyjne__6[[#This Row],[GHP]:[GJP]])/10</f>
        <v>24.6</v>
      </c>
      <c r="O496" s="18">
        <f>IF(punkty_rekrutacyjne__6[[#This Row],[Zachowanie]]=6,2,0)</f>
        <v>0</v>
      </c>
      <c r="P496" s="18">
        <f>SUM(punkty_rekrutacyjne__6[[#This Row],[JP]:[Geog]])</f>
        <v>16</v>
      </c>
      <c r="Q496" s="19">
        <f>punkty_rekrutacyjne__6[[#This Row],[Osiagniecia]]+punkty_rekrutacyjne__6[[#This Row],[egzaminy]]+punkty_rekrutacyjne__6[[#This Row],[Kolumna2]]+punkty_rekrutacyjne__6[[#This Row],[Kolumna1]]</f>
        <v>42.6</v>
      </c>
    </row>
    <row r="497" spans="1:17" x14ac:dyDescent="0.25">
      <c r="A497" s="13" t="s">
        <v>654</v>
      </c>
      <c r="B497" s="13" t="s">
        <v>340</v>
      </c>
      <c r="C497" s="14">
        <v>5</v>
      </c>
      <c r="D497" s="15">
        <v>2</v>
      </c>
      <c r="E497" s="16">
        <v>3</v>
      </c>
      <c r="F497" s="16">
        <v>3</v>
      </c>
      <c r="G497" s="16">
        <v>6</v>
      </c>
      <c r="H497" s="16">
        <v>3</v>
      </c>
      <c r="I497" s="17">
        <v>79</v>
      </c>
      <c r="J497" s="17">
        <v>21</v>
      </c>
      <c r="K497" s="17">
        <v>41</v>
      </c>
      <c r="L497" s="17">
        <v>39</v>
      </c>
      <c r="M497" s="17">
        <v>74</v>
      </c>
      <c r="N497" s="18">
        <f>SUM(punkty_rekrutacyjne__6[[#This Row],[GHP]:[GJP]])/10</f>
        <v>25.4</v>
      </c>
      <c r="O497" s="18">
        <f>IF(punkty_rekrutacyjne__6[[#This Row],[Zachowanie]]=6,2,0)</f>
        <v>0</v>
      </c>
      <c r="P497" s="18">
        <f>SUM(punkty_rekrutacyjne__6[[#This Row],[JP]:[Geog]])</f>
        <v>15</v>
      </c>
      <c r="Q497" s="19">
        <f>punkty_rekrutacyjne__6[[#This Row],[Osiagniecia]]+punkty_rekrutacyjne__6[[#This Row],[egzaminy]]+punkty_rekrutacyjne__6[[#This Row],[Kolumna2]]+punkty_rekrutacyjne__6[[#This Row],[Kolumna1]]</f>
        <v>45.4</v>
      </c>
    </row>
    <row r="498" spans="1:17" x14ac:dyDescent="0.25">
      <c r="A498" s="13" t="s">
        <v>655</v>
      </c>
      <c r="B498" s="13" t="s">
        <v>38</v>
      </c>
      <c r="C498" s="14">
        <v>7</v>
      </c>
      <c r="D498" s="15">
        <v>2</v>
      </c>
      <c r="E498" s="16">
        <v>6</v>
      </c>
      <c r="F498" s="16">
        <v>6</v>
      </c>
      <c r="G498" s="16">
        <v>6</v>
      </c>
      <c r="H498" s="16">
        <v>5</v>
      </c>
      <c r="I498" s="17">
        <v>27</v>
      </c>
      <c r="J498" s="17">
        <v>93</v>
      </c>
      <c r="K498" s="17">
        <v>10</v>
      </c>
      <c r="L498" s="17">
        <v>43</v>
      </c>
      <c r="M498" s="17">
        <v>28</v>
      </c>
      <c r="N498" s="18">
        <f>SUM(punkty_rekrutacyjne__6[[#This Row],[GHP]:[GJP]])/10</f>
        <v>20.100000000000001</v>
      </c>
      <c r="O498" s="18">
        <f>IF(punkty_rekrutacyjne__6[[#This Row],[Zachowanie]]=6,2,0)</f>
        <v>0</v>
      </c>
      <c r="P498" s="18">
        <f>SUM(punkty_rekrutacyjne__6[[#This Row],[JP]:[Geog]])</f>
        <v>23</v>
      </c>
      <c r="Q498" s="19">
        <f>punkty_rekrutacyjne__6[[#This Row],[Osiagniecia]]+punkty_rekrutacyjne__6[[#This Row],[egzaminy]]+punkty_rekrutacyjne__6[[#This Row],[Kolumna2]]+punkty_rekrutacyjne__6[[#This Row],[Kolumna1]]</f>
        <v>50.1</v>
      </c>
    </row>
    <row r="499" spans="1:17" x14ac:dyDescent="0.25">
      <c r="A499" s="13" t="s">
        <v>656</v>
      </c>
      <c r="B499" s="13" t="s">
        <v>119</v>
      </c>
      <c r="C499" s="14">
        <v>5</v>
      </c>
      <c r="D499" s="15">
        <v>4</v>
      </c>
      <c r="E499" s="16">
        <v>6</v>
      </c>
      <c r="F499" s="16">
        <v>5</v>
      </c>
      <c r="G499" s="16">
        <v>4</v>
      </c>
      <c r="H499" s="16">
        <v>4</v>
      </c>
      <c r="I499" s="17">
        <v>44</v>
      </c>
      <c r="J499" s="17">
        <v>95</v>
      </c>
      <c r="K499" s="17">
        <v>15</v>
      </c>
      <c r="L499" s="17">
        <v>66</v>
      </c>
      <c r="M499" s="17">
        <v>82</v>
      </c>
      <c r="N499" s="18">
        <f>SUM(punkty_rekrutacyjne__6[[#This Row],[GHP]:[GJP]])/10</f>
        <v>30.2</v>
      </c>
      <c r="O499" s="18">
        <f>IF(punkty_rekrutacyjne__6[[#This Row],[Zachowanie]]=6,2,0)</f>
        <v>0</v>
      </c>
      <c r="P499" s="18">
        <f>SUM(punkty_rekrutacyjne__6[[#This Row],[JP]:[Geog]])</f>
        <v>19</v>
      </c>
      <c r="Q499" s="19">
        <f>punkty_rekrutacyjne__6[[#This Row],[Osiagniecia]]+punkty_rekrutacyjne__6[[#This Row],[egzaminy]]+punkty_rekrutacyjne__6[[#This Row],[Kolumna2]]+punkty_rekrutacyjne__6[[#This Row],[Kolumna1]]</f>
        <v>54.2</v>
      </c>
    </row>
    <row r="500" spans="1:17" x14ac:dyDescent="0.25">
      <c r="A500" s="13" t="s">
        <v>657</v>
      </c>
      <c r="B500" s="13" t="s">
        <v>340</v>
      </c>
      <c r="C500" s="14">
        <v>0</v>
      </c>
      <c r="D500" s="15">
        <v>6</v>
      </c>
      <c r="E500" s="16">
        <v>6</v>
      </c>
      <c r="F500" s="16">
        <v>2</v>
      </c>
      <c r="G500" s="16">
        <v>4</v>
      </c>
      <c r="H500" s="16">
        <v>3</v>
      </c>
      <c r="I500" s="17">
        <v>15</v>
      </c>
      <c r="J500" s="17">
        <v>15</v>
      </c>
      <c r="K500" s="17">
        <v>58</v>
      </c>
      <c r="L500" s="17">
        <v>15</v>
      </c>
      <c r="M500" s="17">
        <v>87</v>
      </c>
      <c r="N500" s="18">
        <f>SUM(punkty_rekrutacyjne__6[[#This Row],[GHP]:[GJP]])/10</f>
        <v>19</v>
      </c>
      <c r="O500" s="18">
        <f>IF(punkty_rekrutacyjne__6[[#This Row],[Zachowanie]]=6,2,0)</f>
        <v>2</v>
      </c>
      <c r="P500" s="18">
        <f>SUM(punkty_rekrutacyjne__6[[#This Row],[JP]:[Geog]])</f>
        <v>15</v>
      </c>
      <c r="Q500" s="19">
        <f>punkty_rekrutacyjne__6[[#This Row],[Osiagniecia]]+punkty_rekrutacyjne__6[[#This Row],[egzaminy]]+punkty_rekrutacyjne__6[[#This Row],[Kolumna2]]+punkty_rekrutacyjne__6[[#This Row],[Kolumna1]]</f>
        <v>36</v>
      </c>
    </row>
    <row r="501" spans="1:17" x14ac:dyDescent="0.25">
      <c r="A501" s="13" t="s">
        <v>658</v>
      </c>
      <c r="B501" s="13" t="s">
        <v>16</v>
      </c>
      <c r="C501" s="14">
        <v>4</v>
      </c>
      <c r="D501" s="15">
        <v>6</v>
      </c>
      <c r="E501" s="16">
        <v>6</v>
      </c>
      <c r="F501" s="16">
        <v>3</v>
      </c>
      <c r="G501" s="16">
        <v>6</v>
      </c>
      <c r="H501" s="16">
        <v>2</v>
      </c>
      <c r="I501" s="17">
        <v>69</v>
      </c>
      <c r="J501" s="17">
        <v>78</v>
      </c>
      <c r="K501" s="17">
        <v>32</v>
      </c>
      <c r="L501" s="17">
        <v>73</v>
      </c>
      <c r="M501" s="17">
        <v>93</v>
      </c>
      <c r="N501" s="18">
        <f>SUM(punkty_rekrutacyjne__6[[#This Row],[GHP]:[GJP]])/10</f>
        <v>34.5</v>
      </c>
      <c r="O501" s="18">
        <f>IF(punkty_rekrutacyjne__6[[#This Row],[Zachowanie]]=6,2,0)</f>
        <v>2</v>
      </c>
      <c r="P501" s="18">
        <f>SUM(punkty_rekrutacyjne__6[[#This Row],[JP]:[Geog]])</f>
        <v>17</v>
      </c>
      <c r="Q501" s="19">
        <f>punkty_rekrutacyjne__6[[#This Row],[Osiagniecia]]+punkty_rekrutacyjne__6[[#This Row],[egzaminy]]+punkty_rekrutacyjne__6[[#This Row],[Kolumna2]]+punkty_rekrutacyjne__6[[#This Row],[Kolumna1]]</f>
        <v>57.5</v>
      </c>
    </row>
    <row r="502" spans="1:17" x14ac:dyDescent="0.25">
      <c r="A502" s="13" t="s">
        <v>659</v>
      </c>
      <c r="B502" s="13" t="s">
        <v>660</v>
      </c>
      <c r="C502" s="14">
        <v>7</v>
      </c>
      <c r="D502" s="15">
        <v>3</v>
      </c>
      <c r="E502" s="16">
        <v>4</v>
      </c>
      <c r="F502" s="16">
        <v>6</v>
      </c>
      <c r="G502" s="16">
        <v>3</v>
      </c>
      <c r="H502" s="16">
        <v>6</v>
      </c>
      <c r="I502" s="17">
        <v>14</v>
      </c>
      <c r="J502" s="17">
        <v>42</v>
      </c>
      <c r="K502" s="17">
        <v>40</v>
      </c>
      <c r="L502" s="17">
        <v>48</v>
      </c>
      <c r="M502" s="17">
        <v>35</v>
      </c>
      <c r="N502" s="18">
        <f>SUM(punkty_rekrutacyjne__6[[#This Row],[GHP]:[GJP]])/10</f>
        <v>17.899999999999999</v>
      </c>
      <c r="O502" s="18">
        <f>IF(punkty_rekrutacyjne__6[[#This Row],[Zachowanie]]=6,2,0)</f>
        <v>0</v>
      </c>
      <c r="P502" s="18">
        <f>SUM(punkty_rekrutacyjne__6[[#This Row],[JP]:[Geog]])</f>
        <v>19</v>
      </c>
      <c r="Q502" s="19">
        <f>punkty_rekrutacyjne__6[[#This Row],[Osiagniecia]]+punkty_rekrutacyjne__6[[#This Row],[egzaminy]]+punkty_rekrutacyjne__6[[#This Row],[Kolumna2]]+punkty_rekrutacyjne__6[[#This Row],[Kolumna1]]</f>
        <v>43.9</v>
      </c>
    </row>
    <row r="503" spans="1:17" x14ac:dyDescent="0.25">
      <c r="A503" s="13" t="s">
        <v>661</v>
      </c>
      <c r="B503" s="13" t="s">
        <v>83</v>
      </c>
      <c r="C503" s="14">
        <v>5</v>
      </c>
      <c r="D503" s="15">
        <v>2</v>
      </c>
      <c r="E503" s="16">
        <v>5</v>
      </c>
      <c r="F503" s="16">
        <v>6</v>
      </c>
      <c r="G503" s="16">
        <v>3</v>
      </c>
      <c r="H503" s="16">
        <v>3</v>
      </c>
      <c r="I503" s="17">
        <v>90</v>
      </c>
      <c r="J503" s="17">
        <v>70</v>
      </c>
      <c r="K503" s="17">
        <v>84</v>
      </c>
      <c r="L503" s="17">
        <v>62</v>
      </c>
      <c r="M503" s="17">
        <v>20</v>
      </c>
      <c r="N503" s="18">
        <f>SUM(punkty_rekrutacyjne__6[[#This Row],[GHP]:[GJP]])/10</f>
        <v>32.6</v>
      </c>
      <c r="O503" s="18">
        <f>IF(punkty_rekrutacyjne__6[[#This Row],[Zachowanie]]=6,2,0)</f>
        <v>0</v>
      </c>
      <c r="P503" s="18">
        <f>SUM(punkty_rekrutacyjne__6[[#This Row],[JP]:[Geog]])</f>
        <v>17</v>
      </c>
      <c r="Q503" s="19">
        <f>punkty_rekrutacyjne__6[[#This Row],[Osiagniecia]]+punkty_rekrutacyjne__6[[#This Row],[egzaminy]]+punkty_rekrutacyjne__6[[#This Row],[Kolumna2]]+punkty_rekrutacyjne__6[[#This Row],[Kolumna1]]</f>
        <v>54.6</v>
      </c>
    </row>
    <row r="504" spans="1:17" x14ac:dyDescent="0.25">
      <c r="A504" s="13" t="s">
        <v>662</v>
      </c>
      <c r="B504" s="13" t="s">
        <v>355</v>
      </c>
      <c r="C504" s="14">
        <v>1</v>
      </c>
      <c r="D504" s="15">
        <v>6</v>
      </c>
      <c r="E504" s="16">
        <v>4</v>
      </c>
      <c r="F504" s="16">
        <v>3</v>
      </c>
      <c r="G504" s="16">
        <v>3</v>
      </c>
      <c r="H504" s="16">
        <v>6</v>
      </c>
      <c r="I504" s="17">
        <v>79</v>
      </c>
      <c r="J504" s="17">
        <v>71</v>
      </c>
      <c r="K504" s="17">
        <v>89</v>
      </c>
      <c r="L504" s="17">
        <v>26</v>
      </c>
      <c r="M504" s="17">
        <v>96</v>
      </c>
      <c r="N504" s="18">
        <f>SUM(punkty_rekrutacyjne__6[[#This Row],[GHP]:[GJP]])/10</f>
        <v>36.1</v>
      </c>
      <c r="O504" s="18">
        <f>IF(punkty_rekrutacyjne__6[[#This Row],[Zachowanie]]=6,2,0)</f>
        <v>2</v>
      </c>
      <c r="P504" s="18">
        <f>SUM(punkty_rekrutacyjne__6[[#This Row],[JP]:[Geog]])</f>
        <v>16</v>
      </c>
      <c r="Q504" s="19">
        <f>punkty_rekrutacyjne__6[[#This Row],[Osiagniecia]]+punkty_rekrutacyjne__6[[#This Row],[egzaminy]]+punkty_rekrutacyjne__6[[#This Row],[Kolumna2]]+punkty_rekrutacyjne__6[[#This Row],[Kolumna1]]</f>
        <v>55.1</v>
      </c>
    </row>
    <row r="505" spans="1:17" x14ac:dyDescent="0.25">
      <c r="A505" s="13" t="s">
        <v>663</v>
      </c>
      <c r="B505" s="13" t="s">
        <v>369</v>
      </c>
      <c r="C505" s="14">
        <v>5</v>
      </c>
      <c r="D505" s="15">
        <v>5</v>
      </c>
      <c r="E505" s="16">
        <v>6</v>
      </c>
      <c r="F505" s="16">
        <v>3</v>
      </c>
      <c r="G505" s="16">
        <v>4</v>
      </c>
      <c r="H505" s="16">
        <v>2</v>
      </c>
      <c r="I505" s="17">
        <v>45</v>
      </c>
      <c r="J505" s="17">
        <v>46</v>
      </c>
      <c r="K505" s="17">
        <v>47</v>
      </c>
      <c r="L505" s="17">
        <v>70</v>
      </c>
      <c r="M505" s="17">
        <v>56</v>
      </c>
      <c r="N505" s="18">
        <f>SUM(punkty_rekrutacyjne__6[[#This Row],[GHP]:[GJP]])/10</f>
        <v>26.4</v>
      </c>
      <c r="O505" s="18">
        <f>IF(punkty_rekrutacyjne__6[[#This Row],[Zachowanie]]=6,2,0)</f>
        <v>0</v>
      </c>
      <c r="P505" s="18">
        <f>SUM(punkty_rekrutacyjne__6[[#This Row],[JP]:[Geog]])</f>
        <v>15</v>
      </c>
      <c r="Q505" s="19">
        <f>punkty_rekrutacyjne__6[[#This Row],[Osiagniecia]]+punkty_rekrutacyjne__6[[#This Row],[egzaminy]]+punkty_rekrutacyjne__6[[#This Row],[Kolumna2]]+punkty_rekrutacyjne__6[[#This Row],[Kolumna1]]</f>
        <v>46.4</v>
      </c>
    </row>
    <row r="506" spans="1:17" x14ac:dyDescent="0.25">
      <c r="A506" s="13" t="s">
        <v>235</v>
      </c>
      <c r="B506" s="13" t="s">
        <v>311</v>
      </c>
      <c r="C506" s="14">
        <v>6</v>
      </c>
      <c r="D506" s="15">
        <v>5</v>
      </c>
      <c r="E506" s="16">
        <v>6</v>
      </c>
      <c r="F506" s="16">
        <v>6</v>
      </c>
      <c r="G506" s="16">
        <v>5</v>
      </c>
      <c r="H506" s="16">
        <v>3</v>
      </c>
      <c r="I506" s="17">
        <v>100</v>
      </c>
      <c r="J506" s="17">
        <v>44</v>
      </c>
      <c r="K506" s="17">
        <v>54</v>
      </c>
      <c r="L506" s="17">
        <v>75</v>
      </c>
      <c r="M506" s="17">
        <v>64</v>
      </c>
      <c r="N506" s="18">
        <f>SUM(punkty_rekrutacyjne__6[[#This Row],[GHP]:[GJP]])/10</f>
        <v>33.700000000000003</v>
      </c>
      <c r="O506" s="18">
        <f>IF(punkty_rekrutacyjne__6[[#This Row],[Zachowanie]]=6,2,0)</f>
        <v>0</v>
      </c>
      <c r="P506" s="18">
        <f>SUM(punkty_rekrutacyjne__6[[#This Row],[JP]:[Geog]])</f>
        <v>20</v>
      </c>
      <c r="Q506" s="19">
        <f>punkty_rekrutacyjne__6[[#This Row],[Osiagniecia]]+punkty_rekrutacyjne__6[[#This Row],[egzaminy]]+punkty_rekrutacyjne__6[[#This Row],[Kolumna2]]+punkty_rekrutacyjne__6[[#This Row],[Kolumna1]]</f>
        <v>59.7</v>
      </c>
    </row>
    <row r="507" spans="1:17" x14ac:dyDescent="0.25">
      <c r="A507" s="13" t="s">
        <v>211</v>
      </c>
      <c r="B507" s="13" t="s">
        <v>78</v>
      </c>
      <c r="C507" s="14">
        <v>5</v>
      </c>
      <c r="D507" s="15">
        <v>6</v>
      </c>
      <c r="E507" s="16">
        <v>5</v>
      </c>
      <c r="F507" s="16">
        <v>2</v>
      </c>
      <c r="G507" s="16">
        <v>2</v>
      </c>
      <c r="H507" s="16">
        <v>2</v>
      </c>
      <c r="I507" s="17">
        <v>74</v>
      </c>
      <c r="J507" s="17">
        <v>70</v>
      </c>
      <c r="K507" s="17">
        <v>43</v>
      </c>
      <c r="L507" s="17">
        <v>43</v>
      </c>
      <c r="M507" s="17">
        <v>37</v>
      </c>
      <c r="N507" s="18">
        <f>SUM(punkty_rekrutacyjne__6[[#This Row],[GHP]:[GJP]])/10</f>
        <v>26.7</v>
      </c>
      <c r="O507" s="18">
        <f>IF(punkty_rekrutacyjne__6[[#This Row],[Zachowanie]]=6,2,0)</f>
        <v>2</v>
      </c>
      <c r="P507" s="18">
        <f>SUM(punkty_rekrutacyjne__6[[#This Row],[JP]:[Geog]])</f>
        <v>11</v>
      </c>
      <c r="Q507" s="19">
        <f>punkty_rekrutacyjne__6[[#This Row],[Osiagniecia]]+punkty_rekrutacyjne__6[[#This Row],[egzaminy]]+punkty_rekrutacyjne__6[[#This Row],[Kolumna2]]+punkty_rekrutacyjne__6[[#This Row],[Kolumna1]]</f>
        <v>44.7</v>
      </c>
    </row>
    <row r="508" spans="1:17" x14ac:dyDescent="0.25">
      <c r="A508" s="13" t="s">
        <v>664</v>
      </c>
      <c r="B508" s="13" t="s">
        <v>665</v>
      </c>
      <c r="C508" s="14">
        <v>8</v>
      </c>
      <c r="D508" s="15">
        <v>3</v>
      </c>
      <c r="E508" s="16">
        <v>3</v>
      </c>
      <c r="F508" s="16">
        <v>4</v>
      </c>
      <c r="G508" s="16">
        <v>5</v>
      </c>
      <c r="H508" s="16">
        <v>5</v>
      </c>
      <c r="I508" s="17">
        <v>78</v>
      </c>
      <c r="J508" s="17">
        <v>45</v>
      </c>
      <c r="K508" s="17">
        <v>23</v>
      </c>
      <c r="L508" s="17">
        <v>91</v>
      </c>
      <c r="M508" s="17">
        <v>58</v>
      </c>
      <c r="N508" s="18">
        <f>SUM(punkty_rekrutacyjne__6[[#This Row],[GHP]:[GJP]])/10</f>
        <v>29.5</v>
      </c>
      <c r="O508" s="18">
        <f>IF(punkty_rekrutacyjne__6[[#This Row],[Zachowanie]]=6,2,0)</f>
        <v>0</v>
      </c>
      <c r="P508" s="18">
        <f>SUM(punkty_rekrutacyjne__6[[#This Row],[JP]:[Geog]])</f>
        <v>17</v>
      </c>
      <c r="Q508" s="19">
        <f>punkty_rekrutacyjne__6[[#This Row],[Osiagniecia]]+punkty_rekrutacyjne__6[[#This Row],[egzaminy]]+punkty_rekrutacyjne__6[[#This Row],[Kolumna2]]+punkty_rekrutacyjne__6[[#This Row],[Kolumna1]]</f>
        <v>54.5</v>
      </c>
    </row>
    <row r="509" spans="1:17" x14ac:dyDescent="0.25">
      <c r="A509" s="13" t="s">
        <v>666</v>
      </c>
      <c r="B509" s="13" t="s">
        <v>34</v>
      </c>
      <c r="C509" s="14">
        <v>4</v>
      </c>
      <c r="D509" s="15">
        <v>5</v>
      </c>
      <c r="E509" s="16">
        <v>3</v>
      </c>
      <c r="F509" s="16">
        <v>6</v>
      </c>
      <c r="G509" s="16">
        <v>6</v>
      </c>
      <c r="H509" s="16">
        <v>3</v>
      </c>
      <c r="I509" s="17">
        <v>23</v>
      </c>
      <c r="J509" s="17">
        <v>16</v>
      </c>
      <c r="K509" s="17">
        <v>85</v>
      </c>
      <c r="L509" s="17">
        <v>82</v>
      </c>
      <c r="M509" s="17">
        <v>75</v>
      </c>
      <c r="N509" s="18">
        <f>SUM(punkty_rekrutacyjne__6[[#This Row],[GHP]:[GJP]])/10</f>
        <v>28.1</v>
      </c>
      <c r="O509" s="18">
        <f>IF(punkty_rekrutacyjne__6[[#This Row],[Zachowanie]]=6,2,0)</f>
        <v>0</v>
      </c>
      <c r="P509" s="18">
        <f>SUM(punkty_rekrutacyjne__6[[#This Row],[JP]:[Geog]])</f>
        <v>18</v>
      </c>
      <c r="Q509" s="19">
        <f>punkty_rekrutacyjne__6[[#This Row],[Osiagniecia]]+punkty_rekrutacyjne__6[[#This Row],[egzaminy]]+punkty_rekrutacyjne__6[[#This Row],[Kolumna2]]+punkty_rekrutacyjne__6[[#This Row],[Kolumna1]]</f>
        <v>50.1</v>
      </c>
    </row>
    <row r="510" spans="1:17" x14ac:dyDescent="0.25">
      <c r="A510" s="13" t="s">
        <v>667</v>
      </c>
      <c r="B510" s="13" t="s">
        <v>203</v>
      </c>
      <c r="C510" s="14">
        <v>1</v>
      </c>
      <c r="D510" s="15">
        <v>2</v>
      </c>
      <c r="E510" s="16">
        <v>5</v>
      </c>
      <c r="F510" s="16">
        <v>2</v>
      </c>
      <c r="G510" s="16">
        <v>6</v>
      </c>
      <c r="H510" s="16">
        <v>6</v>
      </c>
      <c r="I510" s="17">
        <v>62</v>
      </c>
      <c r="J510" s="17">
        <v>89</v>
      </c>
      <c r="K510" s="17">
        <v>20</v>
      </c>
      <c r="L510" s="17">
        <v>56</v>
      </c>
      <c r="M510" s="17">
        <v>80</v>
      </c>
      <c r="N510" s="18">
        <f>SUM(punkty_rekrutacyjne__6[[#This Row],[GHP]:[GJP]])/10</f>
        <v>30.7</v>
      </c>
      <c r="O510" s="18">
        <f>IF(punkty_rekrutacyjne__6[[#This Row],[Zachowanie]]=6,2,0)</f>
        <v>0</v>
      </c>
      <c r="P510" s="18">
        <f>SUM(punkty_rekrutacyjne__6[[#This Row],[JP]:[Geog]])</f>
        <v>19</v>
      </c>
      <c r="Q510" s="19">
        <f>punkty_rekrutacyjne__6[[#This Row],[Osiagniecia]]+punkty_rekrutacyjne__6[[#This Row],[egzaminy]]+punkty_rekrutacyjne__6[[#This Row],[Kolumna2]]+punkty_rekrutacyjne__6[[#This Row],[Kolumna1]]</f>
        <v>50.7</v>
      </c>
    </row>
    <row r="511" spans="1:17" x14ac:dyDescent="0.25">
      <c r="A511" s="13" t="s">
        <v>668</v>
      </c>
      <c r="B511" s="13" t="s">
        <v>83</v>
      </c>
      <c r="C511" s="14">
        <v>6</v>
      </c>
      <c r="D511" s="15">
        <v>6</v>
      </c>
      <c r="E511" s="16">
        <v>5</v>
      </c>
      <c r="F511" s="16">
        <v>6</v>
      </c>
      <c r="G511" s="16">
        <v>2</v>
      </c>
      <c r="H511" s="16">
        <v>4</v>
      </c>
      <c r="I511" s="17">
        <v>22</v>
      </c>
      <c r="J511" s="17">
        <v>29</v>
      </c>
      <c r="K511" s="17">
        <v>31</v>
      </c>
      <c r="L511" s="17">
        <v>9</v>
      </c>
      <c r="M511" s="17">
        <v>56</v>
      </c>
      <c r="N511" s="18">
        <f>SUM(punkty_rekrutacyjne__6[[#This Row],[GHP]:[GJP]])/10</f>
        <v>14.7</v>
      </c>
      <c r="O511" s="18">
        <f>IF(punkty_rekrutacyjne__6[[#This Row],[Zachowanie]]=6,2,0)</f>
        <v>2</v>
      </c>
      <c r="P511" s="18">
        <f>SUM(punkty_rekrutacyjne__6[[#This Row],[JP]:[Geog]])</f>
        <v>17</v>
      </c>
      <c r="Q511" s="19">
        <f>punkty_rekrutacyjne__6[[#This Row],[Osiagniecia]]+punkty_rekrutacyjne__6[[#This Row],[egzaminy]]+punkty_rekrutacyjne__6[[#This Row],[Kolumna2]]+punkty_rekrutacyjne__6[[#This Row],[Kolumna1]]</f>
        <v>39.700000000000003</v>
      </c>
    </row>
    <row r="512" spans="1:17" x14ac:dyDescent="0.25">
      <c r="A512" s="13" t="s">
        <v>669</v>
      </c>
      <c r="B512" s="13" t="s">
        <v>540</v>
      </c>
      <c r="C512" s="14">
        <v>8</v>
      </c>
      <c r="D512" s="15">
        <v>3</v>
      </c>
      <c r="E512" s="16">
        <v>4</v>
      </c>
      <c r="F512" s="16">
        <v>5</v>
      </c>
      <c r="G512" s="16">
        <v>2</v>
      </c>
      <c r="H512" s="16">
        <v>4</v>
      </c>
      <c r="I512" s="17">
        <v>30</v>
      </c>
      <c r="J512" s="17">
        <v>10</v>
      </c>
      <c r="K512" s="17">
        <v>78</v>
      </c>
      <c r="L512" s="17">
        <v>57</v>
      </c>
      <c r="M512" s="17">
        <v>67</v>
      </c>
      <c r="N512" s="18">
        <f>SUM(punkty_rekrutacyjne__6[[#This Row],[GHP]:[GJP]])/10</f>
        <v>24.2</v>
      </c>
      <c r="O512" s="18">
        <f>IF(punkty_rekrutacyjne__6[[#This Row],[Zachowanie]]=6,2,0)</f>
        <v>0</v>
      </c>
      <c r="P512" s="18">
        <f>SUM(punkty_rekrutacyjne__6[[#This Row],[JP]:[Geog]])</f>
        <v>15</v>
      </c>
      <c r="Q512" s="19">
        <f>punkty_rekrutacyjne__6[[#This Row],[Osiagniecia]]+punkty_rekrutacyjne__6[[#This Row],[egzaminy]]+punkty_rekrutacyjne__6[[#This Row],[Kolumna2]]+punkty_rekrutacyjne__6[[#This Row],[Kolumna1]]</f>
        <v>47.2</v>
      </c>
    </row>
    <row r="513" spans="1:17" x14ac:dyDescent="0.25">
      <c r="A513" s="13" t="s">
        <v>670</v>
      </c>
      <c r="B513" s="13" t="s">
        <v>302</v>
      </c>
      <c r="C513" s="14">
        <v>7</v>
      </c>
      <c r="D513" s="15">
        <v>6</v>
      </c>
      <c r="E513" s="16">
        <v>4</v>
      </c>
      <c r="F513" s="16">
        <v>6</v>
      </c>
      <c r="G513" s="16">
        <v>2</v>
      </c>
      <c r="H513" s="16">
        <v>2</v>
      </c>
      <c r="I513" s="17">
        <v>29</v>
      </c>
      <c r="J513" s="17">
        <v>64</v>
      </c>
      <c r="K513" s="17">
        <v>39</v>
      </c>
      <c r="L513" s="17">
        <v>62</v>
      </c>
      <c r="M513" s="17">
        <v>1</v>
      </c>
      <c r="N513" s="18">
        <f>SUM(punkty_rekrutacyjne__6[[#This Row],[GHP]:[GJP]])/10</f>
        <v>19.5</v>
      </c>
      <c r="O513" s="18">
        <f>IF(punkty_rekrutacyjne__6[[#This Row],[Zachowanie]]=6,2,0)</f>
        <v>2</v>
      </c>
      <c r="P513" s="18">
        <f>SUM(punkty_rekrutacyjne__6[[#This Row],[JP]:[Geog]])</f>
        <v>14</v>
      </c>
      <c r="Q513" s="19">
        <f>punkty_rekrutacyjne__6[[#This Row],[Osiagniecia]]+punkty_rekrutacyjne__6[[#This Row],[egzaminy]]+punkty_rekrutacyjne__6[[#This Row],[Kolumna2]]+punkty_rekrutacyjne__6[[#This Row],[Kolumna1]]</f>
        <v>42.5</v>
      </c>
    </row>
    <row r="514" spans="1:17" x14ac:dyDescent="0.25">
      <c r="A514" s="13" t="s">
        <v>671</v>
      </c>
      <c r="B514" s="13" t="s">
        <v>101</v>
      </c>
      <c r="C514" s="14">
        <v>3</v>
      </c>
      <c r="D514" s="15">
        <v>2</v>
      </c>
      <c r="E514" s="16">
        <v>2</v>
      </c>
      <c r="F514" s="16">
        <v>3</v>
      </c>
      <c r="G514" s="16">
        <v>5</v>
      </c>
      <c r="H514" s="16">
        <v>4</v>
      </c>
      <c r="I514" s="17">
        <v>32</v>
      </c>
      <c r="J514" s="17">
        <v>80</v>
      </c>
      <c r="K514" s="17">
        <v>47</v>
      </c>
      <c r="L514" s="17">
        <v>98</v>
      </c>
      <c r="M514" s="17">
        <v>30</v>
      </c>
      <c r="N514" s="18">
        <f>SUM(punkty_rekrutacyjne__6[[#This Row],[GHP]:[GJP]])/10</f>
        <v>28.7</v>
      </c>
      <c r="O514" s="18">
        <f>IF(punkty_rekrutacyjne__6[[#This Row],[Zachowanie]]=6,2,0)</f>
        <v>0</v>
      </c>
      <c r="P514" s="18">
        <f>SUM(punkty_rekrutacyjne__6[[#This Row],[JP]:[Geog]])</f>
        <v>14</v>
      </c>
      <c r="Q514" s="19">
        <f>punkty_rekrutacyjne__6[[#This Row],[Osiagniecia]]+punkty_rekrutacyjne__6[[#This Row],[egzaminy]]+punkty_rekrutacyjne__6[[#This Row],[Kolumna2]]+punkty_rekrutacyjne__6[[#This Row],[Kolumna1]]</f>
        <v>45.7</v>
      </c>
    </row>
    <row r="515" spans="1:17" x14ac:dyDescent="0.25">
      <c r="A515" s="13" t="s">
        <v>269</v>
      </c>
      <c r="B515" s="13" t="s">
        <v>171</v>
      </c>
      <c r="C515" s="14">
        <v>3</v>
      </c>
      <c r="D515" s="15">
        <v>5</v>
      </c>
      <c r="E515" s="16">
        <v>2</v>
      </c>
      <c r="F515" s="16">
        <v>3</v>
      </c>
      <c r="G515" s="16">
        <v>2</v>
      </c>
      <c r="H515" s="16">
        <v>6</v>
      </c>
      <c r="I515" s="17">
        <v>81</v>
      </c>
      <c r="J515" s="17">
        <v>8</v>
      </c>
      <c r="K515" s="17">
        <v>48</v>
      </c>
      <c r="L515" s="17">
        <v>7</v>
      </c>
      <c r="M515" s="17">
        <v>21</v>
      </c>
      <c r="N515" s="18">
        <f>SUM(punkty_rekrutacyjne__6[[#This Row],[GHP]:[GJP]])/10</f>
        <v>16.5</v>
      </c>
      <c r="O515" s="18">
        <f>IF(punkty_rekrutacyjne__6[[#This Row],[Zachowanie]]=6,2,0)</f>
        <v>0</v>
      </c>
      <c r="P515" s="18">
        <f>SUM(punkty_rekrutacyjne__6[[#This Row],[JP]:[Geog]])</f>
        <v>13</v>
      </c>
      <c r="Q515" s="19">
        <f>punkty_rekrutacyjne__6[[#This Row],[Osiagniecia]]+punkty_rekrutacyjne__6[[#This Row],[egzaminy]]+punkty_rekrutacyjne__6[[#This Row],[Kolumna2]]+punkty_rekrutacyjne__6[[#This Row],[Kolumna1]]</f>
        <v>32.5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37C1D-BFB6-46DF-B0C7-09475960F075}">
  <dimension ref="A1:T3"/>
  <sheetViews>
    <sheetView workbookViewId="0">
      <selection sqref="A1:T3"/>
    </sheetView>
  </sheetViews>
  <sheetFormatPr defaultRowHeight="15" x14ac:dyDescent="0.25"/>
  <cols>
    <col min="1" max="1" width="11.5703125" customWidth="1"/>
    <col min="3" max="3" width="13.28515625" customWidth="1"/>
    <col min="4" max="4" width="13.7109375" customWidth="1"/>
    <col min="14" max="14" width="11.5703125" customWidth="1"/>
    <col min="15" max="20" width="12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691</v>
      </c>
      <c r="O1" t="s">
        <v>679</v>
      </c>
      <c r="P1" t="s">
        <v>693</v>
      </c>
      <c r="Q1" t="s">
        <v>694</v>
      </c>
      <c r="R1" t="s">
        <v>697</v>
      </c>
      <c r="S1" t="s">
        <v>698</v>
      </c>
      <c r="T1" t="s">
        <v>699</v>
      </c>
    </row>
    <row r="2" spans="1:20" x14ac:dyDescent="0.25">
      <c r="A2" t="s">
        <v>487</v>
      </c>
      <c r="B2" t="s">
        <v>76</v>
      </c>
      <c r="C2">
        <v>3</v>
      </c>
      <c r="D2">
        <v>5</v>
      </c>
      <c r="E2">
        <v>3</v>
      </c>
      <c r="F2">
        <v>3</v>
      </c>
      <c r="G2">
        <v>6</v>
      </c>
      <c r="H2">
        <v>4</v>
      </c>
      <c r="I2">
        <v>78</v>
      </c>
      <c r="J2">
        <v>80</v>
      </c>
      <c r="K2">
        <v>56</v>
      </c>
      <c r="L2">
        <v>31</v>
      </c>
      <c r="M2">
        <v>81</v>
      </c>
      <c r="N2">
        <v>32.6</v>
      </c>
      <c r="O2">
        <v>0</v>
      </c>
      <c r="P2">
        <v>2</v>
      </c>
      <c r="Q2">
        <v>2</v>
      </c>
      <c r="R2">
        <v>10</v>
      </c>
      <c r="S2">
        <v>6</v>
      </c>
      <c r="T2">
        <v>55.6</v>
      </c>
    </row>
    <row r="3" spans="1:20" x14ac:dyDescent="0.25">
      <c r="A3" t="s">
        <v>259</v>
      </c>
      <c r="B3" t="s">
        <v>260</v>
      </c>
      <c r="C3">
        <v>2</v>
      </c>
      <c r="D3">
        <v>5</v>
      </c>
      <c r="E3">
        <v>5</v>
      </c>
      <c r="F3">
        <v>2</v>
      </c>
      <c r="G3">
        <v>6</v>
      </c>
      <c r="H3">
        <v>2</v>
      </c>
      <c r="I3">
        <v>79</v>
      </c>
      <c r="J3">
        <v>66</v>
      </c>
      <c r="K3">
        <v>91</v>
      </c>
      <c r="L3">
        <v>30</v>
      </c>
      <c r="M3">
        <v>90</v>
      </c>
      <c r="N3">
        <v>35.6</v>
      </c>
      <c r="O3">
        <v>0</v>
      </c>
      <c r="P3">
        <v>8</v>
      </c>
      <c r="Q3">
        <v>0</v>
      </c>
      <c r="R3">
        <v>10</v>
      </c>
      <c r="S3">
        <v>0</v>
      </c>
      <c r="T3">
        <v>55.6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6875-B380-42C9-9198-0095D73B0636}">
  <dimension ref="A1:X515"/>
  <sheetViews>
    <sheetView tabSelected="1" topLeftCell="J116" workbookViewId="0">
      <selection activeCell="W134" sqref="W134:X134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3.42578125" bestFit="1" customWidth="1"/>
    <col min="4" max="4" width="13.85546875" style="15" bestFit="1" customWidth="1"/>
    <col min="5" max="5" width="5.140625" style="16" bestFit="1" customWidth="1"/>
    <col min="6" max="6" width="6.85546875" style="16" bestFit="1" customWidth="1"/>
    <col min="7" max="7" width="6.7109375" style="16" bestFit="1" customWidth="1"/>
    <col min="8" max="8" width="8" style="16" bestFit="1" customWidth="1"/>
    <col min="9" max="9" width="7.140625" style="17" bestFit="1" customWidth="1"/>
    <col min="10" max="10" width="7.28515625" style="17" bestFit="1" customWidth="1"/>
    <col min="11" max="11" width="8.42578125" style="17" bestFit="1" customWidth="1"/>
    <col min="12" max="12" width="7.7109375" style="17" bestFit="1" customWidth="1"/>
    <col min="13" max="13" width="6.5703125" style="17" bestFit="1" customWidth="1"/>
    <col min="14" max="15" width="9.140625" style="18"/>
    <col min="16" max="16" width="13" style="18" customWidth="1"/>
    <col min="21" max="22" width="17" bestFit="1" customWidth="1"/>
    <col min="23" max="23" width="17.7109375" bestFit="1" customWidth="1"/>
    <col min="24" max="25" width="17" bestFit="1" customWidth="1"/>
  </cols>
  <sheetData>
    <row r="1" spans="1:24" x14ac:dyDescent="0.25">
      <c r="A1" t="s">
        <v>0</v>
      </c>
      <c r="B1" t="s">
        <v>1</v>
      </c>
      <c r="C1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8" t="s">
        <v>691</v>
      </c>
      <c r="O1" s="18" t="s">
        <v>679</v>
      </c>
      <c r="P1" s="18" t="s">
        <v>693</v>
      </c>
      <c r="Q1" t="s">
        <v>694</v>
      </c>
      <c r="R1" t="s">
        <v>697</v>
      </c>
      <c r="S1" t="s">
        <v>698</v>
      </c>
      <c r="T1" t="s">
        <v>699</v>
      </c>
    </row>
    <row r="2" spans="1:24" x14ac:dyDescent="0.25">
      <c r="A2" s="13" t="s">
        <v>13</v>
      </c>
      <c r="B2" s="13" t="s">
        <v>14</v>
      </c>
      <c r="C2" s="14">
        <v>0</v>
      </c>
      <c r="D2" s="15">
        <v>4</v>
      </c>
      <c r="E2" s="16">
        <v>4</v>
      </c>
      <c r="F2" s="16">
        <v>5</v>
      </c>
      <c r="G2" s="16">
        <v>6</v>
      </c>
      <c r="H2" s="16">
        <v>6</v>
      </c>
      <c r="I2" s="17">
        <v>62</v>
      </c>
      <c r="J2" s="17">
        <v>13</v>
      </c>
      <c r="K2" s="17">
        <v>26</v>
      </c>
      <c r="L2" s="17">
        <v>67</v>
      </c>
      <c r="M2" s="17">
        <v>62</v>
      </c>
      <c r="N2" s="18">
        <f>SUM(punkty_rekrutacyjne__64[[#This Row],[GHP]:[GJP]])/10</f>
        <v>23</v>
      </c>
      <c r="O2" s="18">
        <f>IF(punkty_rekrutacyjne__64[[#This Row],[Zachowanie]]=6,2,0)</f>
        <v>0</v>
      </c>
      <c r="P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2" s="19">
        <f>SUM(punkty_rekrutacyjne__64[[#This Row],[Osiagniecia]],SUM(punkty_rekrutacyjne__64[[#This Row],[GHP]:[GJP]])/10,punkty_rekrutacyjne__64[[#This Row],[Kolumna1]],SUM(punkty_rekrutacyjne__64[[#This Row],[Kolumna2]:[Kolumna5]]))</f>
        <v>57</v>
      </c>
      <c r="V2" t="s">
        <v>700</v>
      </c>
      <c r="X2" t="s">
        <v>700</v>
      </c>
    </row>
    <row r="3" spans="1:24" x14ac:dyDescent="0.25">
      <c r="A3" s="13" t="s">
        <v>15</v>
      </c>
      <c r="B3" s="13" t="s">
        <v>16</v>
      </c>
      <c r="C3" s="14">
        <v>7</v>
      </c>
      <c r="D3" s="15">
        <v>4</v>
      </c>
      <c r="E3" s="16">
        <v>4</v>
      </c>
      <c r="F3" s="16">
        <v>2</v>
      </c>
      <c r="G3" s="16">
        <v>5</v>
      </c>
      <c r="H3" s="16">
        <v>6</v>
      </c>
      <c r="I3" s="17">
        <v>90</v>
      </c>
      <c r="J3" s="17">
        <v>8</v>
      </c>
      <c r="K3" s="17">
        <v>21</v>
      </c>
      <c r="L3" s="17">
        <v>52</v>
      </c>
      <c r="M3" s="17">
        <v>33</v>
      </c>
      <c r="N3" s="18">
        <f>SUM(punkty_rekrutacyjne__64[[#This Row],[GHP]:[GJP]])/10</f>
        <v>20.399999999999999</v>
      </c>
      <c r="O3" s="18">
        <f>IF(punkty_rekrutacyjne__64[[#This Row],[Zachowanie]]=6,2,0)</f>
        <v>0</v>
      </c>
      <c r="P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3" s="19">
        <f>SUM(punkty_rekrutacyjne__64[[#This Row],[Osiagniecia]],SUM(punkty_rekrutacyjne__64[[#This Row],[GHP]:[GJP]])/10,punkty_rekrutacyjne__64[[#This Row],[Kolumna1]],SUM(punkty_rekrutacyjne__64[[#This Row],[Kolumna2]:[Kolumna5]]))</f>
        <v>51.4</v>
      </c>
      <c r="V3" s="13">
        <v>514</v>
      </c>
      <c r="X3" s="13">
        <v>514</v>
      </c>
    </row>
    <row r="4" spans="1:24" x14ac:dyDescent="0.25">
      <c r="A4" s="13" t="s">
        <v>17</v>
      </c>
      <c r="B4" s="13" t="s">
        <v>18</v>
      </c>
      <c r="C4" s="14">
        <v>7</v>
      </c>
      <c r="D4" s="15">
        <v>4</v>
      </c>
      <c r="E4" s="16">
        <v>4</v>
      </c>
      <c r="F4" s="16">
        <v>6</v>
      </c>
      <c r="G4" s="16">
        <v>6</v>
      </c>
      <c r="H4" s="16">
        <v>5</v>
      </c>
      <c r="I4" s="17">
        <v>96</v>
      </c>
      <c r="J4" s="17">
        <v>99</v>
      </c>
      <c r="K4" s="17">
        <v>16</v>
      </c>
      <c r="L4" s="17">
        <v>85</v>
      </c>
      <c r="M4" s="17">
        <v>65</v>
      </c>
      <c r="N4" s="18">
        <f>SUM(punkty_rekrutacyjne__64[[#This Row],[GHP]:[GJP]])/10</f>
        <v>36.1</v>
      </c>
      <c r="O4" s="18">
        <f>IF(punkty_rekrutacyjne__64[[#This Row],[Zachowanie]]=6,2,0)</f>
        <v>0</v>
      </c>
      <c r="P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4" s="19">
        <f>SUM(punkty_rekrutacyjne__64[[#This Row],[Osiagniecia]],SUM(punkty_rekrutacyjne__64[[#This Row],[GHP]:[GJP]])/10,punkty_rekrutacyjne__64[[#This Row],[Kolumna1]],SUM(punkty_rekrutacyjne__64[[#This Row],[Kolumna2]:[Kolumna5]]))</f>
        <v>77.099999999999994</v>
      </c>
    </row>
    <row r="5" spans="1:24" x14ac:dyDescent="0.25">
      <c r="A5" s="13" t="s">
        <v>19</v>
      </c>
      <c r="B5" s="13" t="s">
        <v>20</v>
      </c>
      <c r="C5" s="14">
        <v>8</v>
      </c>
      <c r="D5" s="15">
        <v>6</v>
      </c>
      <c r="E5" s="16">
        <v>4</v>
      </c>
      <c r="F5" s="16">
        <v>4</v>
      </c>
      <c r="G5" s="16">
        <v>3</v>
      </c>
      <c r="H5" s="16">
        <v>5</v>
      </c>
      <c r="I5" s="17">
        <v>17</v>
      </c>
      <c r="J5" s="17">
        <v>100</v>
      </c>
      <c r="K5" s="17">
        <v>100</v>
      </c>
      <c r="L5" s="17">
        <v>100</v>
      </c>
      <c r="M5" s="17">
        <v>31</v>
      </c>
      <c r="N5" s="18">
        <f>SUM(punkty_rekrutacyjne__64[[#This Row],[GHP]:[GJP]])/10</f>
        <v>34.799999999999997</v>
      </c>
      <c r="O5" s="18">
        <f>IF(punkty_rekrutacyjne__64[[#This Row],[Zachowanie]]=6,2,0)</f>
        <v>2</v>
      </c>
      <c r="P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5" s="19">
        <f>SUM(punkty_rekrutacyjne__64[[#This Row],[Osiagniecia]],SUM(punkty_rekrutacyjne__64[[#This Row],[GHP]:[GJP]])/10,punkty_rekrutacyjne__64[[#This Row],[Kolumna1]],SUM(punkty_rekrutacyjne__64[[#This Row],[Kolumna2]:[Kolumna5]]))</f>
        <v>68.8</v>
      </c>
      <c r="U5" t="s">
        <v>700</v>
      </c>
      <c r="W5" s="10" t="s">
        <v>672</v>
      </c>
      <c r="X5" t="s">
        <v>700</v>
      </c>
    </row>
    <row r="6" spans="1:24" x14ac:dyDescent="0.25">
      <c r="A6" s="13" t="s">
        <v>21</v>
      </c>
      <c r="B6" s="13" t="s">
        <v>18</v>
      </c>
      <c r="C6" s="14">
        <v>5</v>
      </c>
      <c r="D6" s="15">
        <v>4</v>
      </c>
      <c r="E6" s="16">
        <v>2</v>
      </c>
      <c r="F6" s="16">
        <v>4</v>
      </c>
      <c r="G6" s="16">
        <v>5</v>
      </c>
      <c r="H6" s="16">
        <v>4</v>
      </c>
      <c r="I6" s="17">
        <v>20</v>
      </c>
      <c r="J6" s="17">
        <v>28</v>
      </c>
      <c r="K6" s="17">
        <v>58</v>
      </c>
      <c r="L6" s="17">
        <v>86</v>
      </c>
      <c r="M6" s="17">
        <v>48</v>
      </c>
      <c r="N6" s="18">
        <f>SUM(punkty_rekrutacyjne__64[[#This Row],[GHP]:[GJP]])/10</f>
        <v>24</v>
      </c>
      <c r="O6" s="18">
        <f>IF(punkty_rekrutacyjne__64[[#This Row],[Zachowanie]]=6,2,0)</f>
        <v>0</v>
      </c>
      <c r="P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6" s="19">
        <f>SUM(punkty_rekrutacyjne__64[[#This Row],[Osiagniecia]],SUM(punkty_rekrutacyjne__64[[#This Row],[GHP]:[GJP]])/10,punkty_rekrutacyjne__64[[#This Row],[Kolumna1]],SUM(punkty_rekrutacyjne__64[[#This Row],[Kolumna2]:[Kolumna5]]))</f>
        <v>49</v>
      </c>
      <c r="U6" s="13">
        <v>514</v>
      </c>
      <c r="W6" s="11">
        <v>27.7</v>
      </c>
      <c r="X6" s="13">
        <v>1</v>
      </c>
    </row>
    <row r="7" spans="1:24" x14ac:dyDescent="0.25">
      <c r="A7" s="13" t="s">
        <v>22</v>
      </c>
      <c r="B7" s="13" t="s">
        <v>23</v>
      </c>
      <c r="C7" s="14">
        <v>7</v>
      </c>
      <c r="D7" s="15">
        <v>3</v>
      </c>
      <c r="E7" s="16">
        <v>2</v>
      </c>
      <c r="F7" s="16">
        <v>2</v>
      </c>
      <c r="G7" s="16">
        <v>2</v>
      </c>
      <c r="H7" s="16">
        <v>3</v>
      </c>
      <c r="I7" s="17">
        <v>77</v>
      </c>
      <c r="J7" s="17">
        <v>10</v>
      </c>
      <c r="K7" s="17">
        <v>11</v>
      </c>
      <c r="L7" s="17">
        <v>72</v>
      </c>
      <c r="M7" s="17">
        <v>78</v>
      </c>
      <c r="N7" s="18">
        <f>SUM(punkty_rekrutacyjne__64[[#This Row],[GHP]:[GJP]])/10</f>
        <v>24.8</v>
      </c>
      <c r="O7" s="18">
        <f>IF(punkty_rekrutacyjne__64[[#This Row],[Zachowanie]]=6,2,0)</f>
        <v>0</v>
      </c>
      <c r="P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7" s="19">
        <f>SUM(punkty_rekrutacyjne__64[[#This Row],[Osiagniecia]],SUM(punkty_rekrutacyjne__64[[#This Row],[GHP]:[GJP]])/10,punkty_rekrutacyjne__64[[#This Row],[Kolumna1]],SUM(punkty_rekrutacyjne__64[[#This Row],[Kolumna2]:[Kolumna5]]))</f>
        <v>35.799999999999997</v>
      </c>
      <c r="W7" s="11">
        <v>28</v>
      </c>
      <c r="X7" s="13">
        <v>1</v>
      </c>
    </row>
    <row r="8" spans="1:24" x14ac:dyDescent="0.25">
      <c r="A8" s="13" t="s">
        <v>24</v>
      </c>
      <c r="B8" s="13" t="s">
        <v>23</v>
      </c>
      <c r="C8" s="14">
        <v>8</v>
      </c>
      <c r="D8" s="15">
        <v>6</v>
      </c>
      <c r="E8" s="16">
        <v>6</v>
      </c>
      <c r="F8" s="16">
        <v>5</v>
      </c>
      <c r="G8" s="16">
        <v>5</v>
      </c>
      <c r="H8" s="16">
        <v>2</v>
      </c>
      <c r="I8" s="17">
        <v>75</v>
      </c>
      <c r="J8" s="17">
        <v>25</v>
      </c>
      <c r="K8" s="17">
        <v>5</v>
      </c>
      <c r="L8" s="17">
        <v>3</v>
      </c>
      <c r="M8" s="17">
        <v>58</v>
      </c>
      <c r="N8" s="18">
        <f>SUM(punkty_rekrutacyjne__64[[#This Row],[GHP]:[GJP]])/10</f>
        <v>16.600000000000001</v>
      </c>
      <c r="O8" s="18">
        <f>IF(punkty_rekrutacyjne__64[[#This Row],[Zachowanie]]=6,2,0)</f>
        <v>2</v>
      </c>
      <c r="P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8" s="19">
        <f>SUM(punkty_rekrutacyjne__64[[#This Row],[Osiagniecia]],SUM(punkty_rekrutacyjne__64[[#This Row],[GHP]:[GJP]])/10,punkty_rekrutacyjne__64[[#This Row],[Kolumna1]],SUM(punkty_rekrutacyjne__64[[#This Row],[Kolumna2]:[Kolumna5]]))</f>
        <v>52.6</v>
      </c>
      <c r="W8" s="11">
        <v>28.4</v>
      </c>
      <c r="X8" s="13">
        <v>1</v>
      </c>
    </row>
    <row r="9" spans="1:24" x14ac:dyDescent="0.25">
      <c r="A9" s="13" t="s">
        <v>25</v>
      </c>
      <c r="B9" s="13" t="s">
        <v>26</v>
      </c>
      <c r="C9" s="14">
        <v>6</v>
      </c>
      <c r="D9" s="15">
        <v>6</v>
      </c>
      <c r="E9" s="16">
        <v>2</v>
      </c>
      <c r="F9" s="16">
        <v>5</v>
      </c>
      <c r="G9" s="16">
        <v>5</v>
      </c>
      <c r="H9" s="16">
        <v>3</v>
      </c>
      <c r="I9" s="17">
        <v>12</v>
      </c>
      <c r="J9" s="17">
        <v>17</v>
      </c>
      <c r="K9" s="17">
        <v>14</v>
      </c>
      <c r="L9" s="17">
        <v>4</v>
      </c>
      <c r="M9" s="17">
        <v>3</v>
      </c>
      <c r="N9" s="18">
        <f>SUM(punkty_rekrutacyjne__64[[#This Row],[GHP]:[GJP]])/10</f>
        <v>5</v>
      </c>
      <c r="O9" s="18">
        <f>IF(punkty_rekrutacyjne__64[[#This Row],[Zachowanie]]=6,2,0)</f>
        <v>2</v>
      </c>
      <c r="P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9" s="19">
        <f>SUM(punkty_rekrutacyjne__64[[#This Row],[Osiagniecia]],SUM(punkty_rekrutacyjne__64[[#This Row],[GHP]:[GJP]])/10,punkty_rekrutacyjne__64[[#This Row],[Kolumna1]],SUM(punkty_rekrutacyjne__64[[#This Row],[Kolumna2]:[Kolumna5]]))</f>
        <v>33</v>
      </c>
      <c r="W9" s="11">
        <v>30.6</v>
      </c>
      <c r="X9" s="13">
        <v>1</v>
      </c>
    </row>
    <row r="10" spans="1:24" x14ac:dyDescent="0.25">
      <c r="A10" s="13" t="s">
        <v>27</v>
      </c>
      <c r="B10" s="13" t="s">
        <v>28</v>
      </c>
      <c r="C10" s="14">
        <v>1</v>
      </c>
      <c r="D10" s="15">
        <v>6</v>
      </c>
      <c r="E10" s="16">
        <v>6</v>
      </c>
      <c r="F10" s="16">
        <v>2</v>
      </c>
      <c r="G10" s="16">
        <v>3</v>
      </c>
      <c r="H10" s="16">
        <v>6</v>
      </c>
      <c r="I10" s="17">
        <v>1</v>
      </c>
      <c r="J10" s="17">
        <v>3</v>
      </c>
      <c r="K10" s="17">
        <v>69</v>
      </c>
      <c r="L10" s="17">
        <v>89</v>
      </c>
      <c r="M10" s="17">
        <v>10</v>
      </c>
      <c r="N10" s="18">
        <f>SUM(punkty_rekrutacyjne__64[[#This Row],[GHP]:[GJP]])/10</f>
        <v>17.2</v>
      </c>
      <c r="O10" s="18">
        <f>IF(punkty_rekrutacyjne__64[[#This Row],[Zachowanie]]=6,2,0)</f>
        <v>2</v>
      </c>
      <c r="P1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0" s="19">
        <f>SUM(punkty_rekrutacyjne__64[[#This Row],[Osiagniecia]],SUM(punkty_rekrutacyjne__64[[#This Row],[GHP]:[GJP]])/10,punkty_rekrutacyjne__64[[#This Row],[Kolumna1]],SUM(punkty_rekrutacyjne__64[[#This Row],[Kolumna2]:[Kolumna5]]))</f>
        <v>44.2</v>
      </c>
      <c r="W10" s="11">
        <v>30.7</v>
      </c>
      <c r="X10" s="13">
        <v>1</v>
      </c>
    </row>
    <row r="11" spans="1:24" x14ac:dyDescent="0.25">
      <c r="A11" s="13" t="s">
        <v>29</v>
      </c>
      <c r="B11" s="13" t="s">
        <v>30</v>
      </c>
      <c r="C11" s="14">
        <v>0</v>
      </c>
      <c r="D11" s="15">
        <v>5</v>
      </c>
      <c r="E11" s="16">
        <v>3</v>
      </c>
      <c r="F11" s="16">
        <v>6</v>
      </c>
      <c r="G11" s="16">
        <v>6</v>
      </c>
      <c r="H11" s="16">
        <v>4</v>
      </c>
      <c r="I11" s="17">
        <v>28</v>
      </c>
      <c r="J11" s="17">
        <v>53</v>
      </c>
      <c r="K11" s="17">
        <v>38</v>
      </c>
      <c r="L11" s="17">
        <v>63</v>
      </c>
      <c r="M11" s="17">
        <v>70</v>
      </c>
      <c r="N11" s="18">
        <f>SUM(punkty_rekrutacyjne__64[[#This Row],[GHP]:[GJP]])/10</f>
        <v>25.2</v>
      </c>
      <c r="O11" s="18">
        <f>IF(punkty_rekrutacyjne__64[[#This Row],[Zachowanie]]=6,2,0)</f>
        <v>0</v>
      </c>
      <c r="P1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1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1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11" s="19">
        <f>SUM(punkty_rekrutacyjne__64[[#This Row],[Osiagniecia]],SUM(punkty_rekrutacyjne__64[[#This Row],[GHP]:[GJP]])/10,punkty_rekrutacyjne__64[[#This Row],[Kolumna1]],SUM(punkty_rekrutacyjne__64[[#This Row],[Kolumna2]:[Kolumna5]]))</f>
        <v>55.2</v>
      </c>
      <c r="W11" s="11">
        <v>31</v>
      </c>
      <c r="X11" s="13">
        <v>1</v>
      </c>
    </row>
    <row r="12" spans="1:24" x14ac:dyDescent="0.25">
      <c r="A12" s="13" t="s">
        <v>31</v>
      </c>
      <c r="B12" s="13" t="s">
        <v>32</v>
      </c>
      <c r="C12" s="14">
        <v>4</v>
      </c>
      <c r="D12" s="15">
        <v>3</v>
      </c>
      <c r="E12" s="16">
        <v>3</v>
      </c>
      <c r="F12" s="16">
        <v>6</v>
      </c>
      <c r="G12" s="16">
        <v>6</v>
      </c>
      <c r="H12" s="16">
        <v>2</v>
      </c>
      <c r="I12" s="17">
        <v>77</v>
      </c>
      <c r="J12" s="17">
        <v>8</v>
      </c>
      <c r="K12" s="17">
        <v>71</v>
      </c>
      <c r="L12" s="17">
        <v>88</v>
      </c>
      <c r="M12" s="17">
        <v>41</v>
      </c>
      <c r="N12" s="18">
        <f>SUM(punkty_rekrutacyjne__64[[#This Row],[GHP]:[GJP]])/10</f>
        <v>28.5</v>
      </c>
      <c r="O12" s="18">
        <f>IF(punkty_rekrutacyjne__64[[#This Row],[Zachowanie]]=6,2,0)</f>
        <v>0</v>
      </c>
      <c r="P1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1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1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2" s="19">
        <f>SUM(punkty_rekrutacyjne__64[[#This Row],[Osiagniecia]],SUM(punkty_rekrutacyjne__64[[#This Row],[GHP]:[GJP]])/10,punkty_rekrutacyjne__64[[#This Row],[Kolumna1]],SUM(punkty_rekrutacyjne__64[[#This Row],[Kolumna2]:[Kolumna5]]))</f>
        <v>56.5</v>
      </c>
      <c r="W12" s="11">
        <v>32</v>
      </c>
      <c r="X12" s="13">
        <v>1</v>
      </c>
    </row>
    <row r="13" spans="1:24" x14ac:dyDescent="0.25">
      <c r="A13" s="13" t="s">
        <v>33</v>
      </c>
      <c r="B13" s="13" t="s">
        <v>34</v>
      </c>
      <c r="C13" s="14">
        <v>4</v>
      </c>
      <c r="D13" s="15">
        <v>6</v>
      </c>
      <c r="E13" s="16">
        <v>5</v>
      </c>
      <c r="F13" s="16">
        <v>6</v>
      </c>
      <c r="G13" s="16">
        <v>3</v>
      </c>
      <c r="H13" s="16">
        <v>6</v>
      </c>
      <c r="I13" s="17">
        <v>83</v>
      </c>
      <c r="J13" s="17">
        <v>27</v>
      </c>
      <c r="K13" s="17">
        <v>79</v>
      </c>
      <c r="L13" s="17">
        <v>20</v>
      </c>
      <c r="M13" s="17">
        <v>43</v>
      </c>
      <c r="N13" s="18">
        <f>SUM(punkty_rekrutacyjne__64[[#This Row],[GHP]:[GJP]])/10</f>
        <v>25.2</v>
      </c>
      <c r="O13" s="18">
        <f>IF(punkty_rekrutacyjne__64[[#This Row],[Zachowanie]]=6,2,0)</f>
        <v>2</v>
      </c>
      <c r="P1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1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1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3" s="19">
        <f>SUM(punkty_rekrutacyjne__64[[#This Row],[Osiagniecia]],SUM(punkty_rekrutacyjne__64[[#This Row],[GHP]:[GJP]])/10,punkty_rekrutacyjne__64[[#This Row],[Kolumna1]],SUM(punkty_rekrutacyjne__64[[#This Row],[Kolumna2]:[Kolumna5]]))</f>
        <v>63.2</v>
      </c>
      <c r="W13" s="11">
        <v>32.700000000000003</v>
      </c>
      <c r="X13" s="13">
        <v>1</v>
      </c>
    </row>
    <row r="14" spans="1:24" x14ac:dyDescent="0.25">
      <c r="A14" s="13" t="s">
        <v>35</v>
      </c>
      <c r="B14" s="13" t="s">
        <v>36</v>
      </c>
      <c r="C14" s="14">
        <v>1</v>
      </c>
      <c r="D14" s="15">
        <v>3</v>
      </c>
      <c r="E14" s="16">
        <v>6</v>
      </c>
      <c r="F14" s="16">
        <v>3</v>
      </c>
      <c r="G14" s="16">
        <v>3</v>
      </c>
      <c r="H14" s="16">
        <v>2</v>
      </c>
      <c r="I14" s="17">
        <v>16</v>
      </c>
      <c r="J14" s="17">
        <v>43</v>
      </c>
      <c r="K14" s="17">
        <v>92</v>
      </c>
      <c r="L14" s="17">
        <v>54</v>
      </c>
      <c r="M14" s="17">
        <v>27</v>
      </c>
      <c r="N14" s="18">
        <f>SUM(punkty_rekrutacyjne__64[[#This Row],[GHP]:[GJP]])/10</f>
        <v>23.2</v>
      </c>
      <c r="O14" s="18">
        <f>IF(punkty_rekrutacyjne__64[[#This Row],[Zachowanie]]=6,2,0)</f>
        <v>0</v>
      </c>
      <c r="P1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4" s="19">
        <f>SUM(punkty_rekrutacyjne__64[[#This Row],[Osiagniecia]],SUM(punkty_rekrutacyjne__64[[#This Row],[GHP]:[GJP]])/10,punkty_rekrutacyjne__64[[#This Row],[Kolumna1]],SUM(punkty_rekrutacyjne__64[[#This Row],[Kolumna2]:[Kolumna5]]))</f>
        <v>42.2</v>
      </c>
      <c r="W14" s="11">
        <v>33.299999999999997</v>
      </c>
      <c r="X14" s="13">
        <v>1</v>
      </c>
    </row>
    <row r="15" spans="1:24" x14ac:dyDescent="0.25">
      <c r="A15" s="13" t="s">
        <v>37</v>
      </c>
      <c r="B15" s="13" t="s">
        <v>38</v>
      </c>
      <c r="C15" s="14">
        <v>6</v>
      </c>
      <c r="D15" s="15">
        <v>6</v>
      </c>
      <c r="E15" s="16">
        <v>5</v>
      </c>
      <c r="F15" s="16">
        <v>3</v>
      </c>
      <c r="G15" s="16">
        <v>2</v>
      </c>
      <c r="H15" s="16">
        <v>6</v>
      </c>
      <c r="I15" s="17">
        <v>11</v>
      </c>
      <c r="J15" s="17">
        <v>36</v>
      </c>
      <c r="K15" s="17">
        <v>4</v>
      </c>
      <c r="L15" s="17">
        <v>41</v>
      </c>
      <c r="M15" s="17">
        <v>62</v>
      </c>
      <c r="N15" s="18">
        <f>SUM(punkty_rekrutacyjne__64[[#This Row],[GHP]:[GJP]])/10</f>
        <v>15.4</v>
      </c>
      <c r="O15" s="18">
        <f>IF(punkty_rekrutacyjne__64[[#This Row],[Zachowanie]]=6,2,0)</f>
        <v>2</v>
      </c>
      <c r="P1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1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1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5" s="19">
        <f>SUM(punkty_rekrutacyjne__64[[#This Row],[Osiagniecia]],SUM(punkty_rekrutacyjne__64[[#This Row],[GHP]:[GJP]])/10,punkty_rekrutacyjne__64[[#This Row],[Kolumna1]],SUM(punkty_rekrutacyjne__64[[#This Row],[Kolumna2]:[Kolumna5]]))</f>
        <v>45.4</v>
      </c>
      <c r="W15" s="11">
        <v>33.4</v>
      </c>
      <c r="X15" s="13">
        <v>1</v>
      </c>
    </row>
    <row r="16" spans="1:24" x14ac:dyDescent="0.25">
      <c r="A16" s="13" t="s">
        <v>39</v>
      </c>
      <c r="B16" s="13" t="s">
        <v>38</v>
      </c>
      <c r="C16" s="14">
        <v>5</v>
      </c>
      <c r="D16" s="15">
        <v>2</v>
      </c>
      <c r="E16" s="16">
        <v>4</v>
      </c>
      <c r="F16" s="16">
        <v>2</v>
      </c>
      <c r="G16" s="16">
        <v>3</v>
      </c>
      <c r="H16" s="16">
        <v>5</v>
      </c>
      <c r="I16" s="17">
        <v>80</v>
      </c>
      <c r="J16" s="17">
        <v>75</v>
      </c>
      <c r="K16" s="17">
        <v>60</v>
      </c>
      <c r="L16" s="17">
        <v>54</v>
      </c>
      <c r="M16" s="17">
        <v>69</v>
      </c>
      <c r="N16" s="18">
        <f>SUM(punkty_rekrutacyjne__64[[#This Row],[GHP]:[GJP]])/10</f>
        <v>33.799999999999997</v>
      </c>
      <c r="O16" s="18">
        <f>IF(punkty_rekrutacyjne__64[[#This Row],[Zachowanie]]=6,2,0)</f>
        <v>0</v>
      </c>
      <c r="P1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6" s="19">
        <f>SUM(punkty_rekrutacyjne__64[[#This Row],[Osiagniecia]],SUM(punkty_rekrutacyjne__64[[#This Row],[GHP]:[GJP]])/10,punkty_rekrutacyjne__64[[#This Row],[Kolumna1]],SUM(punkty_rekrutacyjne__64[[#This Row],[Kolumna2]:[Kolumna5]]))</f>
        <v>56.8</v>
      </c>
      <c r="W16" s="11">
        <v>34</v>
      </c>
      <c r="X16" s="13">
        <v>1</v>
      </c>
    </row>
    <row r="17" spans="1:24" x14ac:dyDescent="0.25">
      <c r="A17" s="13" t="s">
        <v>40</v>
      </c>
      <c r="B17" s="13" t="s">
        <v>41</v>
      </c>
      <c r="C17" s="14">
        <v>8</v>
      </c>
      <c r="D17" s="15">
        <v>6</v>
      </c>
      <c r="E17" s="16">
        <v>4</v>
      </c>
      <c r="F17" s="16">
        <v>3</v>
      </c>
      <c r="G17" s="16">
        <v>4</v>
      </c>
      <c r="H17" s="16">
        <v>5</v>
      </c>
      <c r="I17" s="17">
        <v>22</v>
      </c>
      <c r="J17" s="17">
        <v>46</v>
      </c>
      <c r="K17" s="17">
        <v>36</v>
      </c>
      <c r="L17" s="17">
        <v>35</v>
      </c>
      <c r="M17" s="17">
        <v>91</v>
      </c>
      <c r="N17" s="18">
        <f>SUM(punkty_rekrutacyjne__64[[#This Row],[GHP]:[GJP]])/10</f>
        <v>23</v>
      </c>
      <c r="O17" s="18">
        <f>IF(punkty_rekrutacyjne__64[[#This Row],[Zachowanie]]=6,2,0)</f>
        <v>2</v>
      </c>
      <c r="P1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1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7" s="19">
        <f>SUM(punkty_rekrutacyjne__64[[#This Row],[Osiagniecia]],SUM(punkty_rekrutacyjne__64[[#This Row],[GHP]:[GJP]])/10,punkty_rekrutacyjne__64[[#This Row],[Kolumna1]],SUM(punkty_rekrutacyjne__64[[#This Row],[Kolumna2]:[Kolumna5]]))</f>
        <v>57</v>
      </c>
      <c r="W17" s="11">
        <v>34.200000000000003</v>
      </c>
      <c r="X17" s="13">
        <v>1</v>
      </c>
    </row>
    <row r="18" spans="1:24" x14ac:dyDescent="0.25">
      <c r="A18" s="13" t="s">
        <v>42</v>
      </c>
      <c r="B18" s="13" t="s">
        <v>43</v>
      </c>
      <c r="C18" s="14">
        <v>2</v>
      </c>
      <c r="D18" s="15">
        <v>5</v>
      </c>
      <c r="E18" s="16">
        <v>3</v>
      </c>
      <c r="F18" s="16">
        <v>5</v>
      </c>
      <c r="G18" s="16">
        <v>6</v>
      </c>
      <c r="H18" s="16">
        <v>3</v>
      </c>
      <c r="I18" s="17">
        <v>47</v>
      </c>
      <c r="J18" s="17">
        <v>30</v>
      </c>
      <c r="K18" s="17">
        <v>2</v>
      </c>
      <c r="L18" s="17">
        <v>45</v>
      </c>
      <c r="M18" s="17">
        <v>76</v>
      </c>
      <c r="N18" s="18">
        <f>SUM(punkty_rekrutacyjne__64[[#This Row],[GHP]:[GJP]])/10</f>
        <v>20</v>
      </c>
      <c r="O18" s="18">
        <f>IF(punkty_rekrutacyjne__64[[#This Row],[Zachowanie]]=6,2,0)</f>
        <v>0</v>
      </c>
      <c r="P1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1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1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18" s="19">
        <f>SUM(punkty_rekrutacyjne__64[[#This Row],[Osiagniecia]],SUM(punkty_rekrutacyjne__64[[#This Row],[GHP]:[GJP]])/10,punkty_rekrutacyjne__64[[#This Row],[Kolumna1]],SUM(punkty_rekrutacyjne__64[[#This Row],[Kolumna2]:[Kolumna5]]))</f>
        <v>48</v>
      </c>
      <c r="W18" s="11">
        <v>34.6</v>
      </c>
      <c r="X18" s="13">
        <v>1</v>
      </c>
    </row>
    <row r="19" spans="1:24" x14ac:dyDescent="0.25">
      <c r="A19" s="13" t="s">
        <v>44</v>
      </c>
      <c r="B19" s="13" t="s">
        <v>45</v>
      </c>
      <c r="C19" s="14">
        <v>8</v>
      </c>
      <c r="D19" s="15">
        <v>4</v>
      </c>
      <c r="E19" s="16">
        <v>3</v>
      </c>
      <c r="F19" s="16">
        <v>4</v>
      </c>
      <c r="G19" s="16">
        <v>6</v>
      </c>
      <c r="H19" s="16">
        <v>2</v>
      </c>
      <c r="I19" s="17">
        <v>23</v>
      </c>
      <c r="J19" s="17">
        <v>49</v>
      </c>
      <c r="K19" s="17">
        <v>16</v>
      </c>
      <c r="L19" s="17">
        <v>3</v>
      </c>
      <c r="M19" s="17">
        <v>81</v>
      </c>
      <c r="N19" s="18">
        <f>SUM(punkty_rekrutacyjne__64[[#This Row],[GHP]:[GJP]])/10</f>
        <v>17.2</v>
      </c>
      <c r="O19" s="18">
        <f>IF(punkty_rekrutacyjne__64[[#This Row],[Zachowanie]]=6,2,0)</f>
        <v>0</v>
      </c>
      <c r="P1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1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1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9" s="19">
        <f>SUM(punkty_rekrutacyjne__64[[#This Row],[Osiagniecia]],SUM(punkty_rekrutacyjne__64[[#This Row],[GHP]:[GJP]])/10,punkty_rekrutacyjne__64[[#This Row],[Kolumna1]],SUM(punkty_rekrutacyjne__64[[#This Row],[Kolumna2]:[Kolumna5]]))</f>
        <v>45.2</v>
      </c>
      <c r="W19" s="11">
        <v>35.6</v>
      </c>
      <c r="X19" s="13">
        <v>3</v>
      </c>
    </row>
    <row r="20" spans="1:24" x14ac:dyDescent="0.25">
      <c r="A20" s="13" t="s">
        <v>46</v>
      </c>
      <c r="B20" s="13" t="s">
        <v>16</v>
      </c>
      <c r="C20" s="14">
        <v>1</v>
      </c>
      <c r="D20" s="15">
        <v>6</v>
      </c>
      <c r="E20" s="16">
        <v>6</v>
      </c>
      <c r="F20" s="16">
        <v>6</v>
      </c>
      <c r="G20" s="16">
        <v>3</v>
      </c>
      <c r="H20" s="16">
        <v>2</v>
      </c>
      <c r="I20" s="17">
        <v>14</v>
      </c>
      <c r="J20" s="17">
        <v>20</v>
      </c>
      <c r="K20" s="17">
        <v>14</v>
      </c>
      <c r="L20" s="17">
        <v>64</v>
      </c>
      <c r="M20" s="17">
        <v>55</v>
      </c>
      <c r="N20" s="18">
        <f>SUM(punkty_rekrutacyjne__64[[#This Row],[GHP]:[GJP]])/10</f>
        <v>16.7</v>
      </c>
      <c r="O20" s="18">
        <f>IF(punkty_rekrutacyjne__64[[#This Row],[Zachowanie]]=6,2,0)</f>
        <v>2</v>
      </c>
      <c r="P2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2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2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20" s="19">
        <f>SUM(punkty_rekrutacyjne__64[[#This Row],[Osiagniecia]],SUM(punkty_rekrutacyjne__64[[#This Row],[GHP]:[GJP]])/10,punkty_rekrutacyjne__64[[#This Row],[Kolumna1]],SUM(punkty_rekrutacyjne__64[[#This Row],[Kolumna2]:[Kolumna5]]))</f>
        <v>43.7</v>
      </c>
      <c r="W20" s="11">
        <v>35.799999999999997</v>
      </c>
      <c r="X20" s="13">
        <v>2</v>
      </c>
    </row>
    <row r="21" spans="1:24" x14ac:dyDescent="0.25">
      <c r="A21" s="13" t="s">
        <v>47</v>
      </c>
      <c r="B21" s="13" t="s">
        <v>48</v>
      </c>
      <c r="C21" s="14">
        <v>5</v>
      </c>
      <c r="D21" s="15">
        <v>4</v>
      </c>
      <c r="E21" s="16">
        <v>3</v>
      </c>
      <c r="F21" s="16">
        <v>3</v>
      </c>
      <c r="G21" s="16">
        <v>3</v>
      </c>
      <c r="H21" s="16">
        <v>6</v>
      </c>
      <c r="I21" s="17">
        <v>98</v>
      </c>
      <c r="J21" s="17">
        <v>48</v>
      </c>
      <c r="K21" s="17">
        <v>6</v>
      </c>
      <c r="L21" s="17">
        <v>70</v>
      </c>
      <c r="M21" s="17">
        <v>6</v>
      </c>
      <c r="N21" s="18">
        <f>SUM(punkty_rekrutacyjne__64[[#This Row],[GHP]:[GJP]])/10</f>
        <v>22.8</v>
      </c>
      <c r="O21" s="18">
        <f>IF(punkty_rekrutacyjne__64[[#This Row],[Zachowanie]]=6,2,0)</f>
        <v>0</v>
      </c>
      <c r="P2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21" s="19">
        <f>SUM(punkty_rekrutacyjne__64[[#This Row],[Osiagniecia]],SUM(punkty_rekrutacyjne__64[[#This Row],[GHP]:[GJP]])/10,punkty_rekrutacyjne__64[[#This Row],[Kolumna1]],SUM(punkty_rekrutacyjne__64[[#This Row],[Kolumna2]:[Kolumna5]]))</f>
        <v>49.8</v>
      </c>
      <c r="W21" s="11">
        <v>35.9</v>
      </c>
      <c r="X21" s="13">
        <v>2</v>
      </c>
    </row>
    <row r="22" spans="1:24" x14ac:dyDescent="0.25">
      <c r="A22" s="13" t="s">
        <v>49</v>
      </c>
      <c r="B22" s="13" t="s">
        <v>38</v>
      </c>
      <c r="C22" s="14">
        <v>3</v>
      </c>
      <c r="D22" s="15">
        <v>3</v>
      </c>
      <c r="E22" s="16">
        <v>2</v>
      </c>
      <c r="F22" s="16">
        <v>3</v>
      </c>
      <c r="G22" s="16">
        <v>3</v>
      </c>
      <c r="H22" s="16">
        <v>2</v>
      </c>
      <c r="I22" s="17">
        <v>38</v>
      </c>
      <c r="J22" s="17">
        <v>71</v>
      </c>
      <c r="K22" s="17">
        <v>35</v>
      </c>
      <c r="L22" s="17">
        <v>95</v>
      </c>
      <c r="M22" s="17">
        <v>84</v>
      </c>
      <c r="N22" s="18">
        <f>SUM(punkty_rekrutacyjne__64[[#This Row],[GHP]:[GJP]])/10</f>
        <v>32.299999999999997</v>
      </c>
      <c r="O22" s="18">
        <f>IF(punkty_rekrutacyjne__64[[#This Row],[Zachowanie]]=6,2,0)</f>
        <v>0</v>
      </c>
      <c r="P2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2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22" s="19">
        <f>SUM(punkty_rekrutacyjne__64[[#This Row],[Osiagniecia]],SUM(punkty_rekrutacyjne__64[[#This Row],[GHP]:[GJP]])/10,punkty_rekrutacyjne__64[[#This Row],[Kolumna1]],SUM(punkty_rekrutacyjne__64[[#This Row],[Kolumna2]:[Kolumna5]]))</f>
        <v>43.3</v>
      </c>
      <c r="W22" s="11">
        <v>37.200000000000003</v>
      </c>
      <c r="X22" s="13">
        <v>1</v>
      </c>
    </row>
    <row r="23" spans="1:24" x14ac:dyDescent="0.25">
      <c r="A23" s="13" t="s">
        <v>50</v>
      </c>
      <c r="B23" s="13" t="s">
        <v>51</v>
      </c>
      <c r="C23" s="14">
        <v>7</v>
      </c>
      <c r="D23" s="15">
        <v>4</v>
      </c>
      <c r="E23" s="16">
        <v>6</v>
      </c>
      <c r="F23" s="16">
        <v>4</v>
      </c>
      <c r="G23" s="16">
        <v>6</v>
      </c>
      <c r="H23" s="16">
        <v>5</v>
      </c>
      <c r="I23" s="17">
        <v>95</v>
      </c>
      <c r="J23" s="17">
        <v>100</v>
      </c>
      <c r="K23" s="17">
        <v>100</v>
      </c>
      <c r="L23" s="17">
        <v>40</v>
      </c>
      <c r="M23" s="17">
        <v>100</v>
      </c>
      <c r="N23" s="18">
        <f>SUM(punkty_rekrutacyjne__64[[#This Row],[GHP]:[GJP]])/10</f>
        <v>43.5</v>
      </c>
      <c r="O23" s="18">
        <f>IF(punkty_rekrutacyjne__64[[#This Row],[Zachowanie]]=6,2,0)</f>
        <v>0</v>
      </c>
      <c r="P2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2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3" s="19">
        <f>SUM(punkty_rekrutacyjne__64[[#This Row],[Osiagniecia]],SUM(punkty_rekrutacyjne__64[[#This Row],[GHP]:[GJP]])/10,punkty_rekrutacyjne__64[[#This Row],[Kolumna1]],SUM(punkty_rekrutacyjne__64[[#This Row],[Kolumna2]:[Kolumna5]]))</f>
        <v>84.5</v>
      </c>
      <c r="W23" s="11">
        <v>37.6</v>
      </c>
      <c r="X23" s="13">
        <v>1</v>
      </c>
    </row>
    <row r="24" spans="1:24" x14ac:dyDescent="0.25">
      <c r="A24" s="13" t="s">
        <v>52</v>
      </c>
      <c r="B24" s="13" t="s">
        <v>53</v>
      </c>
      <c r="C24" s="14">
        <v>7</v>
      </c>
      <c r="D24" s="15">
        <v>2</v>
      </c>
      <c r="E24" s="16">
        <v>4</v>
      </c>
      <c r="F24" s="16">
        <v>5</v>
      </c>
      <c r="G24" s="16">
        <v>3</v>
      </c>
      <c r="H24" s="16">
        <v>4</v>
      </c>
      <c r="I24" s="17">
        <v>59</v>
      </c>
      <c r="J24" s="17">
        <v>14</v>
      </c>
      <c r="K24" s="17">
        <v>99</v>
      </c>
      <c r="L24" s="17">
        <v>4</v>
      </c>
      <c r="M24" s="17">
        <v>3</v>
      </c>
      <c r="N24" s="18">
        <f>SUM(punkty_rekrutacyjne__64[[#This Row],[GHP]:[GJP]])/10</f>
        <v>17.899999999999999</v>
      </c>
      <c r="O24" s="18">
        <f>IF(punkty_rekrutacyjne__64[[#This Row],[Zachowanie]]=6,2,0)</f>
        <v>0</v>
      </c>
      <c r="P2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2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24" s="19">
        <f>SUM(punkty_rekrutacyjne__64[[#This Row],[Osiagniecia]],SUM(punkty_rekrutacyjne__64[[#This Row],[GHP]:[GJP]])/10,punkty_rekrutacyjne__64[[#This Row],[Kolumna1]],SUM(punkty_rekrutacyjne__64[[#This Row],[Kolumna2]:[Kolumna5]]))</f>
        <v>48.9</v>
      </c>
      <c r="W24" s="11">
        <v>37.799999999999997</v>
      </c>
      <c r="X24" s="13">
        <v>1</v>
      </c>
    </row>
    <row r="25" spans="1:24" x14ac:dyDescent="0.25">
      <c r="A25" s="13" t="s">
        <v>54</v>
      </c>
      <c r="B25" s="13" t="s">
        <v>55</v>
      </c>
      <c r="C25" s="14">
        <v>3</v>
      </c>
      <c r="D25" s="15">
        <v>3</v>
      </c>
      <c r="E25" s="16">
        <v>5</v>
      </c>
      <c r="F25" s="16">
        <v>5</v>
      </c>
      <c r="G25" s="16">
        <v>2</v>
      </c>
      <c r="H25" s="16">
        <v>6</v>
      </c>
      <c r="I25" s="17">
        <v>26</v>
      </c>
      <c r="J25" s="17">
        <v>14</v>
      </c>
      <c r="K25" s="17">
        <v>18</v>
      </c>
      <c r="L25" s="17">
        <v>96</v>
      </c>
      <c r="M25" s="17">
        <v>41</v>
      </c>
      <c r="N25" s="18">
        <f>SUM(punkty_rekrutacyjne__64[[#This Row],[GHP]:[GJP]])/10</f>
        <v>19.5</v>
      </c>
      <c r="O25" s="18">
        <f>IF(punkty_rekrutacyjne__64[[#This Row],[Zachowanie]]=6,2,0)</f>
        <v>0</v>
      </c>
      <c r="P2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2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2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25" s="19">
        <f>SUM(punkty_rekrutacyjne__64[[#This Row],[Osiagniecia]],SUM(punkty_rekrutacyjne__64[[#This Row],[GHP]:[GJP]])/10,punkty_rekrutacyjne__64[[#This Row],[Kolumna1]],SUM(punkty_rekrutacyjne__64[[#This Row],[Kolumna2]:[Kolumna5]]))</f>
        <v>48.5</v>
      </c>
      <c r="W25" s="11">
        <v>38.200000000000003</v>
      </c>
      <c r="X25" s="13">
        <v>1</v>
      </c>
    </row>
    <row r="26" spans="1:24" x14ac:dyDescent="0.25">
      <c r="A26" s="13" t="s">
        <v>56</v>
      </c>
      <c r="B26" s="13" t="s">
        <v>38</v>
      </c>
      <c r="C26" s="14">
        <v>8</v>
      </c>
      <c r="D26" s="15">
        <v>6</v>
      </c>
      <c r="E26" s="16">
        <v>3</v>
      </c>
      <c r="F26" s="16">
        <v>4</v>
      </c>
      <c r="G26" s="16">
        <v>2</v>
      </c>
      <c r="H26" s="16">
        <v>4</v>
      </c>
      <c r="I26" s="17">
        <v>8</v>
      </c>
      <c r="J26" s="17">
        <v>78</v>
      </c>
      <c r="K26" s="17">
        <v>64</v>
      </c>
      <c r="L26" s="17">
        <v>10</v>
      </c>
      <c r="M26" s="17">
        <v>55</v>
      </c>
      <c r="N26" s="18">
        <f>SUM(punkty_rekrutacyjne__64[[#This Row],[GHP]:[GJP]])/10</f>
        <v>21.5</v>
      </c>
      <c r="O26" s="18">
        <f>IF(punkty_rekrutacyjne__64[[#This Row],[Zachowanie]]=6,2,0)</f>
        <v>2</v>
      </c>
      <c r="P2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2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26" s="19">
        <f>SUM(punkty_rekrutacyjne__64[[#This Row],[Osiagniecia]],SUM(punkty_rekrutacyjne__64[[#This Row],[GHP]:[GJP]])/10,punkty_rekrutacyjne__64[[#This Row],[Kolumna1]],SUM(punkty_rekrutacyjne__64[[#This Row],[Kolumna2]:[Kolumna5]]))</f>
        <v>47.5</v>
      </c>
      <c r="W26" s="11">
        <v>38.6</v>
      </c>
      <c r="X26" s="13">
        <v>2</v>
      </c>
    </row>
    <row r="27" spans="1:24" x14ac:dyDescent="0.25">
      <c r="A27" s="13" t="s">
        <v>57</v>
      </c>
      <c r="B27" s="13" t="s">
        <v>58</v>
      </c>
      <c r="C27" s="14">
        <v>3</v>
      </c>
      <c r="D27" s="15">
        <v>5</v>
      </c>
      <c r="E27" s="16">
        <v>2</v>
      </c>
      <c r="F27" s="16">
        <v>4</v>
      </c>
      <c r="G27" s="16">
        <v>3</v>
      </c>
      <c r="H27" s="16">
        <v>6</v>
      </c>
      <c r="I27" s="17">
        <v>41</v>
      </c>
      <c r="J27" s="17">
        <v>37</v>
      </c>
      <c r="K27" s="17">
        <v>5</v>
      </c>
      <c r="L27" s="17">
        <v>34</v>
      </c>
      <c r="M27" s="17">
        <v>93</v>
      </c>
      <c r="N27" s="18">
        <f>SUM(punkty_rekrutacyjne__64[[#This Row],[GHP]:[GJP]])/10</f>
        <v>21</v>
      </c>
      <c r="O27" s="18">
        <f>IF(punkty_rekrutacyjne__64[[#This Row],[Zachowanie]]=6,2,0)</f>
        <v>0</v>
      </c>
      <c r="P2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2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27" s="19">
        <f>SUM(punkty_rekrutacyjne__64[[#This Row],[Osiagniecia]],SUM(punkty_rekrutacyjne__64[[#This Row],[GHP]:[GJP]])/10,punkty_rekrutacyjne__64[[#This Row],[Kolumna1]],SUM(punkty_rekrutacyjne__64[[#This Row],[Kolumna2]:[Kolumna5]]))</f>
        <v>44</v>
      </c>
      <c r="W27" s="11">
        <v>39</v>
      </c>
      <c r="X27" s="13">
        <v>1</v>
      </c>
    </row>
    <row r="28" spans="1:24" x14ac:dyDescent="0.25">
      <c r="A28" s="13" t="s">
        <v>59</v>
      </c>
      <c r="B28" s="13" t="s">
        <v>16</v>
      </c>
      <c r="C28" s="14">
        <v>4</v>
      </c>
      <c r="D28" s="15">
        <v>6</v>
      </c>
      <c r="E28" s="16">
        <v>4</v>
      </c>
      <c r="F28" s="16">
        <v>3</v>
      </c>
      <c r="G28" s="16">
        <v>2</v>
      </c>
      <c r="H28" s="16">
        <v>3</v>
      </c>
      <c r="I28" s="17">
        <v>60</v>
      </c>
      <c r="J28" s="17">
        <v>7</v>
      </c>
      <c r="K28" s="17">
        <v>97</v>
      </c>
      <c r="L28" s="17">
        <v>80</v>
      </c>
      <c r="M28" s="17">
        <v>43</v>
      </c>
      <c r="N28" s="18">
        <f>SUM(punkty_rekrutacyjne__64[[#This Row],[GHP]:[GJP]])/10</f>
        <v>28.7</v>
      </c>
      <c r="O28" s="18">
        <f>IF(punkty_rekrutacyjne__64[[#This Row],[Zachowanie]]=6,2,0)</f>
        <v>2</v>
      </c>
      <c r="P2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2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2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28" s="19">
        <f>SUM(punkty_rekrutacyjne__64[[#This Row],[Osiagniecia]],SUM(punkty_rekrutacyjne__64[[#This Row],[GHP]:[GJP]])/10,punkty_rekrutacyjne__64[[#This Row],[Kolumna1]],SUM(punkty_rekrutacyjne__64[[#This Row],[Kolumna2]:[Kolumna5]]))</f>
        <v>48.7</v>
      </c>
      <c r="W28" s="11">
        <v>39.1</v>
      </c>
      <c r="X28" s="13">
        <v>1</v>
      </c>
    </row>
    <row r="29" spans="1:24" x14ac:dyDescent="0.25">
      <c r="A29" s="13" t="s">
        <v>60</v>
      </c>
      <c r="B29" s="13" t="s">
        <v>61</v>
      </c>
      <c r="C29" s="14">
        <v>1</v>
      </c>
      <c r="D29" s="15">
        <v>4</v>
      </c>
      <c r="E29" s="16">
        <v>5</v>
      </c>
      <c r="F29" s="16">
        <v>4</v>
      </c>
      <c r="G29" s="16">
        <v>2</v>
      </c>
      <c r="H29" s="16">
        <v>5</v>
      </c>
      <c r="I29" s="17">
        <v>53</v>
      </c>
      <c r="J29" s="17">
        <v>18</v>
      </c>
      <c r="K29" s="17">
        <v>94</v>
      </c>
      <c r="L29" s="17">
        <v>99</v>
      </c>
      <c r="M29" s="17">
        <v>76</v>
      </c>
      <c r="N29" s="18">
        <f>SUM(punkty_rekrutacyjne__64[[#This Row],[GHP]:[GJP]])/10</f>
        <v>34</v>
      </c>
      <c r="O29" s="18">
        <f>IF(punkty_rekrutacyjne__64[[#This Row],[Zachowanie]]=6,2,0)</f>
        <v>0</v>
      </c>
      <c r="P2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2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2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9" s="19">
        <f>SUM(punkty_rekrutacyjne__64[[#This Row],[Osiagniecia]],SUM(punkty_rekrutacyjne__64[[#This Row],[GHP]:[GJP]])/10,punkty_rekrutacyjne__64[[#This Row],[Kolumna1]],SUM(punkty_rekrutacyjne__64[[#This Row],[Kolumna2]:[Kolumna5]]))</f>
        <v>57</v>
      </c>
      <c r="W29" s="11">
        <v>39.5</v>
      </c>
      <c r="X29" s="13">
        <v>2</v>
      </c>
    </row>
    <row r="30" spans="1:24" x14ac:dyDescent="0.25">
      <c r="A30" s="13" t="s">
        <v>62</v>
      </c>
      <c r="B30" s="13" t="s">
        <v>38</v>
      </c>
      <c r="C30" s="14">
        <v>5</v>
      </c>
      <c r="D30" s="15">
        <v>3</v>
      </c>
      <c r="E30" s="16">
        <v>3</v>
      </c>
      <c r="F30" s="16">
        <v>4</v>
      </c>
      <c r="G30" s="16">
        <v>6</v>
      </c>
      <c r="H30" s="16">
        <v>6</v>
      </c>
      <c r="I30" s="17">
        <v>84</v>
      </c>
      <c r="J30" s="17">
        <v>87</v>
      </c>
      <c r="K30" s="17">
        <v>96</v>
      </c>
      <c r="L30" s="17">
        <v>8</v>
      </c>
      <c r="M30" s="17">
        <v>17</v>
      </c>
      <c r="N30" s="18">
        <f>SUM(punkty_rekrutacyjne__64[[#This Row],[GHP]:[GJP]])/10</f>
        <v>29.2</v>
      </c>
      <c r="O30" s="18">
        <f>IF(punkty_rekrutacyjne__64[[#This Row],[Zachowanie]]=6,2,0)</f>
        <v>0</v>
      </c>
      <c r="P3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3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3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3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30" s="19">
        <f>SUM(punkty_rekrutacyjne__64[[#This Row],[Osiagniecia]],SUM(punkty_rekrutacyjne__64[[#This Row],[GHP]:[GJP]])/10,punkty_rekrutacyjne__64[[#This Row],[Kolumna1]],SUM(punkty_rekrutacyjne__64[[#This Row],[Kolumna2]:[Kolumna5]]))</f>
        <v>64.2</v>
      </c>
      <c r="W30" s="11">
        <v>39.9</v>
      </c>
      <c r="X30" s="13">
        <v>1</v>
      </c>
    </row>
    <row r="31" spans="1:24" x14ac:dyDescent="0.25">
      <c r="A31" s="13" t="s">
        <v>63</v>
      </c>
      <c r="B31" s="13" t="s">
        <v>64</v>
      </c>
      <c r="C31" s="14">
        <v>2</v>
      </c>
      <c r="D31" s="15">
        <v>3</v>
      </c>
      <c r="E31" s="16">
        <v>5</v>
      </c>
      <c r="F31" s="16">
        <v>2</v>
      </c>
      <c r="G31" s="16">
        <v>2</v>
      </c>
      <c r="H31" s="16">
        <v>5</v>
      </c>
      <c r="I31" s="17">
        <v>6</v>
      </c>
      <c r="J31" s="17">
        <v>43</v>
      </c>
      <c r="K31" s="17">
        <v>53</v>
      </c>
      <c r="L31" s="17">
        <v>71</v>
      </c>
      <c r="M31" s="17">
        <v>3</v>
      </c>
      <c r="N31" s="18">
        <f>SUM(punkty_rekrutacyjne__64[[#This Row],[GHP]:[GJP]])/10</f>
        <v>17.600000000000001</v>
      </c>
      <c r="O31" s="18">
        <f>IF(punkty_rekrutacyjne__64[[#This Row],[Zachowanie]]=6,2,0)</f>
        <v>0</v>
      </c>
      <c r="P3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3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31" s="19">
        <f>SUM(punkty_rekrutacyjne__64[[#This Row],[Osiagniecia]],SUM(punkty_rekrutacyjne__64[[#This Row],[GHP]:[GJP]])/10,punkty_rekrutacyjne__64[[#This Row],[Kolumna1]],SUM(punkty_rekrutacyjne__64[[#This Row],[Kolumna2]:[Kolumna5]]))</f>
        <v>35.6</v>
      </c>
      <c r="W31" s="11">
        <v>40</v>
      </c>
      <c r="X31" s="13">
        <v>1</v>
      </c>
    </row>
    <row r="32" spans="1:24" x14ac:dyDescent="0.25">
      <c r="A32" s="13" t="s">
        <v>65</v>
      </c>
      <c r="B32" s="13" t="s">
        <v>66</v>
      </c>
      <c r="C32" s="14">
        <v>0</v>
      </c>
      <c r="D32" s="15">
        <v>2</v>
      </c>
      <c r="E32" s="16">
        <v>6</v>
      </c>
      <c r="F32" s="16">
        <v>5</v>
      </c>
      <c r="G32" s="16">
        <v>6</v>
      </c>
      <c r="H32" s="16">
        <v>3</v>
      </c>
      <c r="I32" s="17">
        <v>89</v>
      </c>
      <c r="J32" s="17">
        <v>40</v>
      </c>
      <c r="K32" s="17">
        <v>28</v>
      </c>
      <c r="L32" s="17">
        <v>32</v>
      </c>
      <c r="M32" s="17">
        <v>47</v>
      </c>
      <c r="N32" s="18">
        <f>SUM(punkty_rekrutacyjne__64[[#This Row],[GHP]:[GJP]])/10</f>
        <v>23.6</v>
      </c>
      <c r="O32" s="18">
        <f>IF(punkty_rekrutacyjne__64[[#This Row],[Zachowanie]]=6,2,0)</f>
        <v>0</v>
      </c>
      <c r="P3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3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2" s="19">
        <f>SUM(punkty_rekrutacyjne__64[[#This Row],[Osiagniecia]],SUM(punkty_rekrutacyjne__64[[#This Row],[GHP]:[GJP]])/10,punkty_rekrutacyjne__64[[#This Row],[Kolumna1]],SUM(punkty_rekrutacyjne__64[[#This Row],[Kolumna2]:[Kolumna5]]))</f>
        <v>55.6</v>
      </c>
      <c r="W32" s="11">
        <v>40.4</v>
      </c>
      <c r="X32" s="13">
        <v>1</v>
      </c>
    </row>
    <row r="33" spans="1:24" x14ac:dyDescent="0.25">
      <c r="A33" s="13" t="s">
        <v>67</v>
      </c>
      <c r="B33" s="13" t="s">
        <v>68</v>
      </c>
      <c r="C33" s="14">
        <v>0</v>
      </c>
      <c r="D33" s="15">
        <v>5</v>
      </c>
      <c r="E33" s="16">
        <v>6</v>
      </c>
      <c r="F33" s="16">
        <v>4</v>
      </c>
      <c r="G33" s="16">
        <v>4</v>
      </c>
      <c r="H33" s="16">
        <v>2</v>
      </c>
      <c r="I33" s="17">
        <v>22</v>
      </c>
      <c r="J33" s="17">
        <v>9</v>
      </c>
      <c r="K33" s="17">
        <v>1</v>
      </c>
      <c r="L33" s="17">
        <v>76</v>
      </c>
      <c r="M33" s="17">
        <v>28</v>
      </c>
      <c r="N33" s="18">
        <f>SUM(punkty_rekrutacyjne__64[[#This Row],[GHP]:[GJP]])/10</f>
        <v>13.6</v>
      </c>
      <c r="O33" s="18">
        <f>IF(punkty_rekrutacyjne__64[[#This Row],[Zachowanie]]=6,2,0)</f>
        <v>0</v>
      </c>
      <c r="P3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3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3" s="19">
        <f>SUM(punkty_rekrutacyjne__64[[#This Row],[Osiagniecia]],SUM(punkty_rekrutacyjne__64[[#This Row],[GHP]:[GJP]])/10,punkty_rekrutacyjne__64[[#This Row],[Kolumna1]],SUM(punkty_rekrutacyjne__64[[#This Row],[Kolumna2]:[Kolumna5]]))</f>
        <v>35.6</v>
      </c>
      <c r="W33" s="11">
        <v>40.799999999999997</v>
      </c>
      <c r="X33" s="13">
        <v>3</v>
      </c>
    </row>
    <row r="34" spans="1:24" x14ac:dyDescent="0.25">
      <c r="A34" s="13" t="s">
        <v>69</v>
      </c>
      <c r="B34" s="13" t="s">
        <v>70</v>
      </c>
      <c r="C34" s="14">
        <v>6</v>
      </c>
      <c r="D34" s="15">
        <v>3</v>
      </c>
      <c r="E34" s="16">
        <v>2</v>
      </c>
      <c r="F34" s="16">
        <v>2</v>
      </c>
      <c r="G34" s="16">
        <v>2</v>
      </c>
      <c r="H34" s="16">
        <v>4</v>
      </c>
      <c r="I34" s="17">
        <v>82</v>
      </c>
      <c r="J34" s="17">
        <v>95</v>
      </c>
      <c r="K34" s="17">
        <v>8</v>
      </c>
      <c r="L34" s="17">
        <v>46</v>
      </c>
      <c r="M34" s="17">
        <v>76</v>
      </c>
      <c r="N34" s="18">
        <f>SUM(punkty_rekrutacyjne__64[[#This Row],[GHP]:[GJP]])/10</f>
        <v>30.7</v>
      </c>
      <c r="O34" s="18">
        <f>IF(punkty_rekrutacyjne__64[[#This Row],[Zachowanie]]=6,2,0)</f>
        <v>0</v>
      </c>
      <c r="P3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3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3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34" s="19">
        <f>SUM(punkty_rekrutacyjne__64[[#This Row],[Osiagniecia]],SUM(punkty_rekrutacyjne__64[[#This Row],[GHP]:[GJP]])/10,punkty_rekrutacyjne__64[[#This Row],[Kolumna1]],SUM(punkty_rekrutacyjne__64[[#This Row],[Kolumna2]:[Kolumna5]]))</f>
        <v>42.7</v>
      </c>
      <c r="W34" s="11">
        <v>41.3</v>
      </c>
      <c r="X34" s="13">
        <v>2</v>
      </c>
    </row>
    <row r="35" spans="1:24" x14ac:dyDescent="0.25">
      <c r="A35" s="13" t="s">
        <v>71</v>
      </c>
      <c r="B35" s="13" t="s">
        <v>72</v>
      </c>
      <c r="C35" s="14">
        <v>7</v>
      </c>
      <c r="D35" s="15">
        <v>3</v>
      </c>
      <c r="E35" s="16">
        <v>2</v>
      </c>
      <c r="F35" s="16">
        <v>4</v>
      </c>
      <c r="G35" s="16">
        <v>4</v>
      </c>
      <c r="H35" s="16">
        <v>2</v>
      </c>
      <c r="I35" s="17">
        <v>67</v>
      </c>
      <c r="J35" s="17">
        <v>26</v>
      </c>
      <c r="K35" s="17">
        <v>50</v>
      </c>
      <c r="L35" s="17">
        <v>90</v>
      </c>
      <c r="M35" s="17">
        <v>34</v>
      </c>
      <c r="N35" s="18">
        <f>SUM(punkty_rekrutacyjne__64[[#This Row],[GHP]:[GJP]])/10</f>
        <v>26.7</v>
      </c>
      <c r="O35" s="18">
        <f>IF(punkty_rekrutacyjne__64[[#This Row],[Zachowanie]]=6,2,0)</f>
        <v>0</v>
      </c>
      <c r="P3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3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3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5" s="19">
        <f>SUM(punkty_rekrutacyjne__64[[#This Row],[Osiagniecia]],SUM(punkty_rekrutacyjne__64[[#This Row],[GHP]:[GJP]])/10,punkty_rekrutacyjne__64[[#This Row],[Kolumna1]],SUM(punkty_rekrutacyjne__64[[#This Row],[Kolumna2]:[Kolumna5]]))</f>
        <v>45.7</v>
      </c>
      <c r="W35" s="11">
        <v>41.5</v>
      </c>
      <c r="X35" s="13">
        <v>1</v>
      </c>
    </row>
    <row r="36" spans="1:24" x14ac:dyDescent="0.25">
      <c r="A36" s="13" t="s">
        <v>73</v>
      </c>
      <c r="B36" s="13" t="s">
        <v>74</v>
      </c>
      <c r="C36" s="14">
        <v>2</v>
      </c>
      <c r="D36" s="15">
        <v>2</v>
      </c>
      <c r="E36" s="16">
        <v>6</v>
      </c>
      <c r="F36" s="16">
        <v>5</v>
      </c>
      <c r="G36" s="16">
        <v>4</v>
      </c>
      <c r="H36" s="16">
        <v>5</v>
      </c>
      <c r="I36" s="17">
        <v>34</v>
      </c>
      <c r="J36" s="17">
        <v>59</v>
      </c>
      <c r="K36" s="17">
        <v>59</v>
      </c>
      <c r="L36" s="17">
        <v>7</v>
      </c>
      <c r="M36" s="17">
        <v>1</v>
      </c>
      <c r="N36" s="18">
        <f>SUM(punkty_rekrutacyjne__64[[#This Row],[GHP]:[GJP]])/10</f>
        <v>16</v>
      </c>
      <c r="O36" s="18">
        <f>IF(punkty_rekrutacyjne__64[[#This Row],[Zachowanie]]=6,2,0)</f>
        <v>0</v>
      </c>
      <c r="P3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36" s="19">
        <f>SUM(punkty_rekrutacyjne__64[[#This Row],[Osiagniecia]],SUM(punkty_rekrutacyjne__64[[#This Row],[GHP]:[GJP]])/10,punkty_rekrutacyjne__64[[#This Row],[Kolumna1]],SUM(punkty_rekrutacyjne__64[[#This Row],[Kolumna2]:[Kolumna5]]))</f>
        <v>50</v>
      </c>
      <c r="W36" s="11">
        <v>41.7</v>
      </c>
      <c r="X36" s="13">
        <v>1</v>
      </c>
    </row>
    <row r="37" spans="1:24" x14ac:dyDescent="0.25">
      <c r="A37" s="13" t="s">
        <v>75</v>
      </c>
      <c r="B37" s="13" t="s">
        <v>76</v>
      </c>
      <c r="C37" s="14">
        <v>4</v>
      </c>
      <c r="D37" s="15">
        <v>6</v>
      </c>
      <c r="E37" s="16">
        <v>5</v>
      </c>
      <c r="F37" s="16">
        <v>5</v>
      </c>
      <c r="G37" s="16">
        <v>6</v>
      </c>
      <c r="H37" s="16">
        <v>4</v>
      </c>
      <c r="I37" s="17">
        <v>56</v>
      </c>
      <c r="J37" s="17">
        <v>75</v>
      </c>
      <c r="K37" s="17">
        <v>51</v>
      </c>
      <c r="L37" s="17">
        <v>47</v>
      </c>
      <c r="M37" s="17">
        <v>71</v>
      </c>
      <c r="N37" s="18">
        <f>SUM(punkty_rekrutacyjne__64[[#This Row],[GHP]:[GJP]])/10</f>
        <v>30</v>
      </c>
      <c r="O37" s="18">
        <f>IF(punkty_rekrutacyjne__64[[#This Row],[Zachowanie]]=6,2,0)</f>
        <v>2</v>
      </c>
      <c r="P3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3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37" s="19">
        <f>SUM(punkty_rekrutacyjne__64[[#This Row],[Osiagniecia]],SUM(punkty_rekrutacyjne__64[[#This Row],[GHP]:[GJP]])/10,punkty_rekrutacyjne__64[[#This Row],[Kolumna1]],SUM(punkty_rekrutacyjne__64[[#This Row],[Kolumna2]:[Kolumna5]]))</f>
        <v>68</v>
      </c>
      <c r="W37" s="11">
        <v>42</v>
      </c>
      <c r="X37" s="13">
        <v>1</v>
      </c>
    </row>
    <row r="38" spans="1:24" x14ac:dyDescent="0.25">
      <c r="A38" s="13" t="s">
        <v>77</v>
      </c>
      <c r="B38" s="13" t="s">
        <v>78</v>
      </c>
      <c r="C38" s="14">
        <v>6</v>
      </c>
      <c r="D38" s="15">
        <v>4</v>
      </c>
      <c r="E38" s="16">
        <v>5</v>
      </c>
      <c r="F38" s="16">
        <v>5</v>
      </c>
      <c r="G38" s="16">
        <v>5</v>
      </c>
      <c r="H38" s="16">
        <v>4</v>
      </c>
      <c r="I38" s="17">
        <v>70</v>
      </c>
      <c r="J38" s="17">
        <v>71</v>
      </c>
      <c r="K38" s="17">
        <v>27</v>
      </c>
      <c r="L38" s="17">
        <v>77</v>
      </c>
      <c r="M38" s="17">
        <v>13</v>
      </c>
      <c r="N38" s="18">
        <f>SUM(punkty_rekrutacyjne__64[[#This Row],[GHP]:[GJP]])/10</f>
        <v>25.8</v>
      </c>
      <c r="O38" s="18">
        <f>IF(punkty_rekrutacyjne__64[[#This Row],[Zachowanie]]=6,2,0)</f>
        <v>0</v>
      </c>
      <c r="P3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38" s="19">
        <f>SUM(punkty_rekrutacyjne__64[[#This Row],[Osiagniecia]],SUM(punkty_rekrutacyjne__64[[#This Row],[GHP]:[GJP]])/10,punkty_rekrutacyjne__64[[#This Row],[Kolumna1]],SUM(punkty_rekrutacyjne__64[[#This Row],[Kolumna2]:[Kolumna5]]))</f>
        <v>61.8</v>
      </c>
      <c r="W38" s="11">
        <v>42.1</v>
      </c>
      <c r="X38" s="13">
        <v>1</v>
      </c>
    </row>
    <row r="39" spans="1:24" x14ac:dyDescent="0.25">
      <c r="A39" s="13" t="s">
        <v>79</v>
      </c>
      <c r="B39" s="13" t="s">
        <v>80</v>
      </c>
      <c r="C39" s="14">
        <v>2</v>
      </c>
      <c r="D39" s="15">
        <v>2</v>
      </c>
      <c r="E39" s="16">
        <v>4</v>
      </c>
      <c r="F39" s="16">
        <v>4</v>
      </c>
      <c r="G39" s="16">
        <v>4</v>
      </c>
      <c r="H39" s="16">
        <v>6</v>
      </c>
      <c r="I39" s="17">
        <v>30</v>
      </c>
      <c r="J39" s="17">
        <v>55</v>
      </c>
      <c r="K39" s="17">
        <v>59</v>
      </c>
      <c r="L39" s="17">
        <v>77</v>
      </c>
      <c r="M39" s="17">
        <v>58</v>
      </c>
      <c r="N39" s="18">
        <f>SUM(punkty_rekrutacyjne__64[[#This Row],[GHP]:[GJP]])/10</f>
        <v>27.9</v>
      </c>
      <c r="O39" s="18">
        <f>IF(punkty_rekrutacyjne__64[[#This Row],[Zachowanie]]=6,2,0)</f>
        <v>0</v>
      </c>
      <c r="P3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3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3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39" s="19">
        <f>SUM(punkty_rekrutacyjne__64[[#This Row],[Osiagniecia]],SUM(punkty_rekrutacyjne__64[[#This Row],[GHP]:[GJP]])/10,punkty_rekrutacyjne__64[[#This Row],[Kolumna1]],SUM(punkty_rekrutacyjne__64[[#This Row],[Kolumna2]:[Kolumna5]]))</f>
        <v>57.9</v>
      </c>
      <c r="W39" s="11">
        <v>42.2</v>
      </c>
      <c r="X39" s="13">
        <v>1</v>
      </c>
    </row>
    <row r="40" spans="1:24" x14ac:dyDescent="0.25">
      <c r="A40" s="13" t="s">
        <v>81</v>
      </c>
      <c r="B40" s="13" t="s">
        <v>38</v>
      </c>
      <c r="C40" s="14">
        <v>5</v>
      </c>
      <c r="D40" s="15">
        <v>6</v>
      </c>
      <c r="E40" s="16">
        <v>6</v>
      </c>
      <c r="F40" s="16">
        <v>6</v>
      </c>
      <c r="G40" s="16">
        <v>5</v>
      </c>
      <c r="H40" s="16">
        <v>5</v>
      </c>
      <c r="I40" s="17">
        <v>57</v>
      </c>
      <c r="J40" s="17">
        <v>22</v>
      </c>
      <c r="K40" s="17">
        <v>16</v>
      </c>
      <c r="L40" s="17">
        <v>20</v>
      </c>
      <c r="M40" s="17">
        <v>67</v>
      </c>
      <c r="N40" s="18">
        <f>SUM(punkty_rekrutacyjne__64[[#This Row],[GHP]:[GJP]])/10</f>
        <v>18.2</v>
      </c>
      <c r="O40" s="18">
        <f>IF(punkty_rekrutacyjne__64[[#This Row],[Zachowanie]]=6,2,0)</f>
        <v>2</v>
      </c>
      <c r="P4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40" s="19">
        <f>SUM(punkty_rekrutacyjne__64[[#This Row],[Osiagniecia]],SUM(punkty_rekrutacyjne__64[[#This Row],[GHP]:[GJP]])/10,punkty_rekrutacyjne__64[[#This Row],[Kolumna1]],SUM(punkty_rekrutacyjne__64[[#This Row],[Kolumna2]:[Kolumna5]]))</f>
        <v>61.2</v>
      </c>
      <c r="W40" s="11">
        <v>42.3</v>
      </c>
      <c r="X40" s="13">
        <v>1</v>
      </c>
    </row>
    <row r="41" spans="1:24" x14ac:dyDescent="0.25">
      <c r="A41" s="13" t="s">
        <v>82</v>
      </c>
      <c r="B41" s="13" t="s">
        <v>83</v>
      </c>
      <c r="C41" s="14">
        <v>6</v>
      </c>
      <c r="D41" s="15">
        <v>2</v>
      </c>
      <c r="E41" s="16">
        <v>5</v>
      </c>
      <c r="F41" s="16">
        <v>3</v>
      </c>
      <c r="G41" s="16">
        <v>3</v>
      </c>
      <c r="H41" s="16">
        <v>6</v>
      </c>
      <c r="I41" s="17">
        <v>67</v>
      </c>
      <c r="J41" s="17">
        <v>98</v>
      </c>
      <c r="K41" s="17">
        <v>28</v>
      </c>
      <c r="L41" s="17">
        <v>6</v>
      </c>
      <c r="M41" s="17">
        <v>20</v>
      </c>
      <c r="N41" s="18">
        <f>SUM(punkty_rekrutacyjne__64[[#This Row],[GHP]:[GJP]])/10</f>
        <v>21.9</v>
      </c>
      <c r="O41" s="18">
        <f>IF(punkty_rekrutacyjne__64[[#This Row],[Zachowanie]]=6,2,0)</f>
        <v>0</v>
      </c>
      <c r="P4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4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4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4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41" s="19">
        <f>SUM(punkty_rekrutacyjne__64[[#This Row],[Osiagniecia]],SUM(punkty_rekrutacyjne__64[[#This Row],[GHP]:[GJP]])/10,punkty_rekrutacyjne__64[[#This Row],[Kolumna1]],SUM(punkty_rekrutacyjne__64[[#This Row],[Kolumna2]:[Kolumna5]]))</f>
        <v>53.9</v>
      </c>
      <c r="W41" s="11">
        <v>42.6</v>
      </c>
      <c r="X41" s="13">
        <v>3</v>
      </c>
    </row>
    <row r="42" spans="1:24" x14ac:dyDescent="0.25">
      <c r="A42" s="13" t="s">
        <v>84</v>
      </c>
      <c r="B42" s="13" t="s">
        <v>38</v>
      </c>
      <c r="C42" s="14">
        <v>7</v>
      </c>
      <c r="D42" s="15">
        <v>4</v>
      </c>
      <c r="E42" s="16">
        <v>6</v>
      </c>
      <c r="F42" s="16">
        <v>4</v>
      </c>
      <c r="G42" s="16">
        <v>3</v>
      </c>
      <c r="H42" s="16">
        <v>3</v>
      </c>
      <c r="I42" s="17">
        <v>12</v>
      </c>
      <c r="J42" s="17">
        <v>86</v>
      </c>
      <c r="K42" s="17">
        <v>61</v>
      </c>
      <c r="L42" s="17">
        <v>94</v>
      </c>
      <c r="M42" s="17">
        <v>74</v>
      </c>
      <c r="N42" s="18">
        <f>SUM(punkty_rekrutacyjne__64[[#This Row],[GHP]:[GJP]])/10</f>
        <v>32.700000000000003</v>
      </c>
      <c r="O42" s="18">
        <f>IF(punkty_rekrutacyjne__64[[#This Row],[Zachowanie]]=6,2,0)</f>
        <v>0</v>
      </c>
      <c r="P4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4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4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42" s="19">
        <f>SUM(punkty_rekrutacyjne__64[[#This Row],[Osiagniecia]],SUM(punkty_rekrutacyjne__64[[#This Row],[GHP]:[GJP]])/10,punkty_rekrutacyjne__64[[#This Row],[Kolumna1]],SUM(punkty_rekrutacyjne__64[[#This Row],[Kolumna2]:[Kolumna5]]))</f>
        <v>63.7</v>
      </c>
      <c r="W42" s="11">
        <v>42.7</v>
      </c>
      <c r="X42" s="13">
        <v>1</v>
      </c>
    </row>
    <row r="43" spans="1:24" x14ac:dyDescent="0.25">
      <c r="A43" s="13" t="s">
        <v>46</v>
      </c>
      <c r="B43" s="13" t="s">
        <v>16</v>
      </c>
      <c r="C43" s="14">
        <v>0</v>
      </c>
      <c r="D43" s="15">
        <v>3</v>
      </c>
      <c r="E43" s="16">
        <v>4</v>
      </c>
      <c r="F43" s="16">
        <v>3</v>
      </c>
      <c r="G43" s="16">
        <v>5</v>
      </c>
      <c r="H43" s="16">
        <v>2</v>
      </c>
      <c r="I43" s="17">
        <v>82</v>
      </c>
      <c r="J43" s="17">
        <v>70</v>
      </c>
      <c r="K43" s="17">
        <v>18</v>
      </c>
      <c r="L43" s="17">
        <v>28</v>
      </c>
      <c r="M43" s="17">
        <v>34</v>
      </c>
      <c r="N43" s="18">
        <f>SUM(punkty_rekrutacyjne__64[[#This Row],[GHP]:[GJP]])/10</f>
        <v>23.2</v>
      </c>
      <c r="O43" s="18">
        <f>IF(punkty_rekrutacyjne__64[[#This Row],[Zachowanie]]=6,2,0)</f>
        <v>0</v>
      </c>
      <c r="P4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4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4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3" s="19">
        <f>SUM(punkty_rekrutacyjne__64[[#This Row],[Osiagniecia]],SUM(punkty_rekrutacyjne__64[[#This Row],[GHP]:[GJP]])/10,punkty_rekrutacyjne__64[[#This Row],[Kolumna1]],SUM(punkty_rekrutacyjne__64[[#This Row],[Kolumna2]:[Kolumna5]]))</f>
        <v>41.2</v>
      </c>
      <c r="W43" s="11">
        <v>42.8</v>
      </c>
      <c r="X43" s="13">
        <v>2</v>
      </c>
    </row>
    <row r="44" spans="1:24" x14ac:dyDescent="0.25">
      <c r="A44" s="13" t="s">
        <v>85</v>
      </c>
      <c r="B44" s="13" t="s">
        <v>86</v>
      </c>
      <c r="C44" s="14">
        <v>8</v>
      </c>
      <c r="D44" s="15">
        <v>5</v>
      </c>
      <c r="E44" s="16">
        <v>4</v>
      </c>
      <c r="F44" s="16">
        <v>6</v>
      </c>
      <c r="G44" s="16">
        <v>2</v>
      </c>
      <c r="H44" s="16">
        <v>6</v>
      </c>
      <c r="I44" s="17">
        <v>32</v>
      </c>
      <c r="J44" s="17">
        <v>88</v>
      </c>
      <c r="K44" s="17">
        <v>15</v>
      </c>
      <c r="L44" s="17">
        <v>45</v>
      </c>
      <c r="M44" s="17">
        <v>24</v>
      </c>
      <c r="N44" s="18">
        <f>SUM(punkty_rekrutacyjne__64[[#This Row],[GHP]:[GJP]])/10</f>
        <v>20.399999999999999</v>
      </c>
      <c r="O44" s="18">
        <f>IF(punkty_rekrutacyjne__64[[#This Row],[Zachowanie]]=6,2,0)</f>
        <v>0</v>
      </c>
      <c r="P4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4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44" s="19">
        <f>SUM(punkty_rekrutacyjne__64[[#This Row],[Osiagniecia]],SUM(punkty_rekrutacyjne__64[[#This Row],[GHP]:[GJP]])/10,punkty_rekrutacyjne__64[[#This Row],[Kolumna1]],SUM(punkty_rekrutacyjne__64[[#This Row],[Kolumna2]:[Kolumna5]]))</f>
        <v>54.4</v>
      </c>
      <c r="W44" s="11">
        <v>42.9</v>
      </c>
      <c r="X44" s="13">
        <v>2</v>
      </c>
    </row>
    <row r="45" spans="1:24" x14ac:dyDescent="0.25">
      <c r="A45" s="13" t="s">
        <v>87</v>
      </c>
      <c r="B45" s="13" t="s">
        <v>55</v>
      </c>
      <c r="C45" s="14">
        <v>2</v>
      </c>
      <c r="D45" s="15">
        <v>2</v>
      </c>
      <c r="E45" s="16">
        <v>5</v>
      </c>
      <c r="F45" s="16">
        <v>5</v>
      </c>
      <c r="G45" s="16">
        <v>2</v>
      </c>
      <c r="H45" s="16">
        <v>2</v>
      </c>
      <c r="I45" s="17">
        <v>65</v>
      </c>
      <c r="J45" s="17">
        <v>87</v>
      </c>
      <c r="K45" s="17">
        <v>53</v>
      </c>
      <c r="L45" s="17">
        <v>98</v>
      </c>
      <c r="M45" s="17">
        <v>50</v>
      </c>
      <c r="N45" s="18">
        <f>SUM(punkty_rekrutacyjne__64[[#This Row],[GHP]:[GJP]])/10</f>
        <v>35.299999999999997</v>
      </c>
      <c r="O45" s="18">
        <f>IF(punkty_rekrutacyjne__64[[#This Row],[Zachowanie]]=6,2,0)</f>
        <v>0</v>
      </c>
      <c r="P4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4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5" s="19">
        <f>SUM(punkty_rekrutacyjne__64[[#This Row],[Osiagniecia]],SUM(punkty_rekrutacyjne__64[[#This Row],[GHP]:[GJP]])/10,punkty_rekrutacyjne__64[[#This Row],[Kolumna1]],SUM(punkty_rekrutacyjne__64[[#This Row],[Kolumna2]:[Kolumna5]]))</f>
        <v>53.3</v>
      </c>
      <c r="W45" s="11">
        <v>43.1</v>
      </c>
      <c r="X45" s="13">
        <v>2</v>
      </c>
    </row>
    <row r="46" spans="1:24" x14ac:dyDescent="0.25">
      <c r="A46" s="13" t="s">
        <v>88</v>
      </c>
      <c r="B46" s="13" t="s">
        <v>26</v>
      </c>
      <c r="C46" s="14">
        <v>3</v>
      </c>
      <c r="D46" s="15">
        <v>2</v>
      </c>
      <c r="E46" s="16">
        <v>3</v>
      </c>
      <c r="F46" s="16">
        <v>3</v>
      </c>
      <c r="G46" s="16">
        <v>6</v>
      </c>
      <c r="H46" s="16">
        <v>6</v>
      </c>
      <c r="I46" s="17">
        <v>10</v>
      </c>
      <c r="J46" s="17">
        <v>21</v>
      </c>
      <c r="K46" s="17">
        <v>35</v>
      </c>
      <c r="L46" s="17">
        <v>98</v>
      </c>
      <c r="M46" s="17">
        <v>21</v>
      </c>
      <c r="N46" s="18">
        <f>SUM(punkty_rekrutacyjne__64[[#This Row],[GHP]:[GJP]])/10</f>
        <v>18.5</v>
      </c>
      <c r="O46" s="18">
        <f>IF(punkty_rekrutacyjne__64[[#This Row],[Zachowanie]]=6,2,0)</f>
        <v>0</v>
      </c>
      <c r="P4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4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4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46" s="19">
        <f>SUM(punkty_rekrutacyjne__64[[#This Row],[Osiagniecia]],SUM(punkty_rekrutacyjne__64[[#This Row],[GHP]:[GJP]])/10,punkty_rekrutacyjne__64[[#This Row],[Kolumna1]],SUM(punkty_rekrutacyjne__64[[#This Row],[Kolumna2]:[Kolumna5]]))</f>
        <v>49.5</v>
      </c>
      <c r="W46" s="11">
        <v>43.2</v>
      </c>
      <c r="X46" s="13">
        <v>1</v>
      </c>
    </row>
    <row r="47" spans="1:24" x14ac:dyDescent="0.25">
      <c r="A47" s="13" t="s">
        <v>89</v>
      </c>
      <c r="B47" s="13" t="s">
        <v>90</v>
      </c>
      <c r="C47" s="14">
        <v>2</v>
      </c>
      <c r="D47" s="15">
        <v>3</v>
      </c>
      <c r="E47" s="16">
        <v>6</v>
      </c>
      <c r="F47" s="16">
        <v>3</v>
      </c>
      <c r="G47" s="16">
        <v>6</v>
      </c>
      <c r="H47" s="16">
        <v>3</v>
      </c>
      <c r="I47" s="17">
        <v>53</v>
      </c>
      <c r="J47" s="17">
        <v>50</v>
      </c>
      <c r="K47" s="17">
        <v>16</v>
      </c>
      <c r="L47" s="17">
        <v>44</v>
      </c>
      <c r="M47" s="17">
        <v>8</v>
      </c>
      <c r="N47" s="18">
        <f>SUM(punkty_rekrutacyjne__64[[#This Row],[GHP]:[GJP]])/10</f>
        <v>17.100000000000001</v>
      </c>
      <c r="O47" s="18">
        <f>IF(punkty_rekrutacyjne__64[[#This Row],[Zachowanie]]=6,2,0)</f>
        <v>0</v>
      </c>
      <c r="P4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4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4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47" s="19">
        <f>SUM(punkty_rekrutacyjne__64[[#This Row],[Osiagniecia]],SUM(punkty_rekrutacyjne__64[[#This Row],[GHP]:[GJP]])/10,punkty_rekrutacyjne__64[[#This Row],[Kolumna1]],SUM(punkty_rekrutacyjne__64[[#This Row],[Kolumna2]:[Kolumna5]]))</f>
        <v>47.1</v>
      </c>
      <c r="W47" s="11">
        <v>43.3</v>
      </c>
      <c r="X47" s="13">
        <v>5</v>
      </c>
    </row>
    <row r="48" spans="1:24" x14ac:dyDescent="0.25">
      <c r="A48" s="13" t="s">
        <v>91</v>
      </c>
      <c r="B48" s="13" t="s">
        <v>70</v>
      </c>
      <c r="C48" s="14">
        <v>1</v>
      </c>
      <c r="D48" s="15">
        <v>5</v>
      </c>
      <c r="E48" s="16">
        <v>3</v>
      </c>
      <c r="F48" s="16">
        <v>6</v>
      </c>
      <c r="G48" s="16">
        <v>4</v>
      </c>
      <c r="H48" s="16">
        <v>4</v>
      </c>
      <c r="I48" s="17">
        <v>38</v>
      </c>
      <c r="J48" s="17">
        <v>43</v>
      </c>
      <c r="K48" s="17">
        <v>49</v>
      </c>
      <c r="L48" s="17">
        <v>89</v>
      </c>
      <c r="M48" s="17">
        <v>16</v>
      </c>
      <c r="N48" s="18">
        <f>SUM(punkty_rekrutacyjne__64[[#This Row],[GHP]:[GJP]])/10</f>
        <v>23.5</v>
      </c>
      <c r="O48" s="18">
        <f>IF(punkty_rekrutacyjne__64[[#This Row],[Zachowanie]]=6,2,0)</f>
        <v>0</v>
      </c>
      <c r="P4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4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8" s="19">
        <f>SUM(punkty_rekrutacyjne__64[[#This Row],[Osiagniecia]],SUM(punkty_rekrutacyjne__64[[#This Row],[GHP]:[GJP]])/10,punkty_rekrutacyjne__64[[#This Row],[Kolumna1]],SUM(punkty_rekrutacyjne__64[[#This Row],[Kolumna2]:[Kolumna5]]))</f>
        <v>50.5</v>
      </c>
      <c r="W48" s="11">
        <v>43.4</v>
      </c>
      <c r="X48" s="13">
        <v>1</v>
      </c>
    </row>
    <row r="49" spans="1:24" x14ac:dyDescent="0.25">
      <c r="A49" s="13" t="s">
        <v>92</v>
      </c>
      <c r="B49" s="13" t="s">
        <v>45</v>
      </c>
      <c r="C49" s="14">
        <v>6</v>
      </c>
      <c r="D49" s="15">
        <v>6</v>
      </c>
      <c r="E49" s="16">
        <v>4</v>
      </c>
      <c r="F49" s="16">
        <v>6</v>
      </c>
      <c r="G49" s="16">
        <v>5</v>
      </c>
      <c r="H49" s="16">
        <v>3</v>
      </c>
      <c r="I49" s="17">
        <v>99</v>
      </c>
      <c r="J49" s="17">
        <v>95</v>
      </c>
      <c r="K49" s="17">
        <v>48</v>
      </c>
      <c r="L49" s="17">
        <v>16</v>
      </c>
      <c r="M49" s="17">
        <v>11</v>
      </c>
      <c r="N49" s="18">
        <f>SUM(punkty_rekrutacyjne__64[[#This Row],[GHP]:[GJP]])/10</f>
        <v>26.9</v>
      </c>
      <c r="O49" s="18">
        <f>IF(punkty_rekrutacyjne__64[[#This Row],[Zachowanie]]=6,2,0)</f>
        <v>2</v>
      </c>
      <c r="P4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4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49" s="19">
        <f>SUM(punkty_rekrutacyjne__64[[#This Row],[Osiagniecia]],SUM(punkty_rekrutacyjne__64[[#This Row],[GHP]:[GJP]])/10,punkty_rekrutacyjne__64[[#This Row],[Kolumna1]],SUM(punkty_rekrutacyjne__64[[#This Row],[Kolumna2]:[Kolumna5]]))</f>
        <v>62.9</v>
      </c>
      <c r="W49" s="11">
        <v>43.6</v>
      </c>
      <c r="X49" s="13">
        <v>2</v>
      </c>
    </row>
    <row r="50" spans="1:24" x14ac:dyDescent="0.25">
      <c r="A50" s="13" t="s">
        <v>93</v>
      </c>
      <c r="B50" s="13" t="s">
        <v>32</v>
      </c>
      <c r="C50" s="14">
        <v>6</v>
      </c>
      <c r="D50" s="15">
        <v>5</v>
      </c>
      <c r="E50" s="16">
        <v>6</v>
      </c>
      <c r="F50" s="16">
        <v>5</v>
      </c>
      <c r="G50" s="16">
        <v>6</v>
      </c>
      <c r="H50" s="16">
        <v>3</v>
      </c>
      <c r="I50" s="17">
        <v>78</v>
      </c>
      <c r="J50" s="17">
        <v>22</v>
      </c>
      <c r="K50" s="17">
        <v>95</v>
      </c>
      <c r="L50" s="17">
        <v>18</v>
      </c>
      <c r="M50" s="17">
        <v>15</v>
      </c>
      <c r="N50" s="18">
        <f>SUM(punkty_rekrutacyjne__64[[#This Row],[GHP]:[GJP]])/10</f>
        <v>22.8</v>
      </c>
      <c r="O50" s="18">
        <f>IF(punkty_rekrutacyjne__64[[#This Row],[Zachowanie]]=6,2,0)</f>
        <v>0</v>
      </c>
      <c r="P5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5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5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5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50" s="19">
        <f>SUM(punkty_rekrutacyjne__64[[#This Row],[Osiagniecia]],SUM(punkty_rekrutacyjne__64[[#This Row],[GHP]:[GJP]])/10,punkty_rekrutacyjne__64[[#This Row],[Kolumna1]],SUM(punkty_rekrutacyjne__64[[#This Row],[Kolumna2]:[Kolumna5]]))</f>
        <v>60.8</v>
      </c>
      <c r="W50" s="11">
        <v>43.7</v>
      </c>
      <c r="X50" s="13">
        <v>1</v>
      </c>
    </row>
    <row r="51" spans="1:24" x14ac:dyDescent="0.25">
      <c r="A51" s="13" t="s">
        <v>94</v>
      </c>
      <c r="B51" s="13" t="s">
        <v>48</v>
      </c>
      <c r="C51" s="14">
        <v>6</v>
      </c>
      <c r="D51" s="15">
        <v>3</v>
      </c>
      <c r="E51" s="16">
        <v>3</v>
      </c>
      <c r="F51" s="16">
        <v>6</v>
      </c>
      <c r="G51" s="16">
        <v>4</v>
      </c>
      <c r="H51" s="16">
        <v>5</v>
      </c>
      <c r="I51" s="17">
        <v>25</v>
      </c>
      <c r="J51" s="17">
        <v>73</v>
      </c>
      <c r="K51" s="17">
        <v>78</v>
      </c>
      <c r="L51" s="17">
        <v>61</v>
      </c>
      <c r="M51" s="17">
        <v>29</v>
      </c>
      <c r="N51" s="18">
        <f>SUM(punkty_rekrutacyjne__64[[#This Row],[GHP]:[GJP]])/10</f>
        <v>26.6</v>
      </c>
      <c r="O51" s="18">
        <f>IF(punkty_rekrutacyjne__64[[#This Row],[Zachowanie]]=6,2,0)</f>
        <v>0</v>
      </c>
      <c r="P5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5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5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5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51" s="19">
        <f>SUM(punkty_rekrutacyjne__64[[#This Row],[Osiagniecia]],SUM(punkty_rekrutacyjne__64[[#This Row],[GHP]:[GJP]])/10,punkty_rekrutacyjne__64[[#This Row],[Kolumna1]],SUM(punkty_rekrutacyjne__64[[#This Row],[Kolumna2]:[Kolumna5]]))</f>
        <v>60.6</v>
      </c>
      <c r="W51" s="11">
        <v>44</v>
      </c>
      <c r="X51" s="13">
        <v>1</v>
      </c>
    </row>
    <row r="52" spans="1:24" x14ac:dyDescent="0.25">
      <c r="A52" s="13" t="s">
        <v>95</v>
      </c>
      <c r="B52" s="13" t="s">
        <v>96</v>
      </c>
      <c r="C52" s="14">
        <v>6</v>
      </c>
      <c r="D52" s="15">
        <v>5</v>
      </c>
      <c r="E52" s="16">
        <v>5</v>
      </c>
      <c r="F52" s="16">
        <v>6</v>
      </c>
      <c r="G52" s="16">
        <v>2</v>
      </c>
      <c r="H52" s="16">
        <v>4</v>
      </c>
      <c r="I52" s="17">
        <v>65</v>
      </c>
      <c r="J52" s="17">
        <v>66</v>
      </c>
      <c r="K52" s="17">
        <v>87</v>
      </c>
      <c r="L52" s="17">
        <v>5</v>
      </c>
      <c r="M52" s="17">
        <v>65</v>
      </c>
      <c r="N52" s="18">
        <f>SUM(punkty_rekrutacyjne__64[[#This Row],[GHP]:[GJP]])/10</f>
        <v>28.8</v>
      </c>
      <c r="O52" s="18">
        <f>IF(punkty_rekrutacyjne__64[[#This Row],[Zachowanie]]=6,2,0)</f>
        <v>0</v>
      </c>
      <c r="P5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5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5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5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52" s="19">
        <f>SUM(punkty_rekrutacyjne__64[[#This Row],[Osiagniecia]],SUM(punkty_rekrutacyjne__64[[#This Row],[GHP]:[GJP]])/10,punkty_rekrutacyjne__64[[#This Row],[Kolumna1]],SUM(punkty_rekrutacyjne__64[[#This Row],[Kolumna2]:[Kolumna5]]))</f>
        <v>58.8</v>
      </c>
      <c r="W52" s="11">
        <v>44.1</v>
      </c>
      <c r="X52" s="13">
        <v>1</v>
      </c>
    </row>
    <row r="53" spans="1:24" x14ac:dyDescent="0.25">
      <c r="A53" s="13" t="s">
        <v>97</v>
      </c>
      <c r="B53" s="13" t="s">
        <v>90</v>
      </c>
      <c r="C53" s="14">
        <v>8</v>
      </c>
      <c r="D53" s="15">
        <v>2</v>
      </c>
      <c r="E53" s="16">
        <v>2</v>
      </c>
      <c r="F53" s="16">
        <v>3</v>
      </c>
      <c r="G53" s="16">
        <v>4</v>
      </c>
      <c r="H53" s="16">
        <v>3</v>
      </c>
      <c r="I53" s="17">
        <v>18</v>
      </c>
      <c r="J53" s="17">
        <v>83</v>
      </c>
      <c r="K53" s="17">
        <v>86</v>
      </c>
      <c r="L53" s="17">
        <v>67</v>
      </c>
      <c r="M53" s="17">
        <v>90</v>
      </c>
      <c r="N53" s="18">
        <f>SUM(punkty_rekrutacyjne__64[[#This Row],[GHP]:[GJP]])/10</f>
        <v>34.4</v>
      </c>
      <c r="O53" s="18">
        <f>IF(punkty_rekrutacyjne__64[[#This Row],[Zachowanie]]=6,2,0)</f>
        <v>0</v>
      </c>
      <c r="P5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5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5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5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53" s="19">
        <f>SUM(punkty_rekrutacyjne__64[[#This Row],[Osiagniecia]],SUM(punkty_rekrutacyjne__64[[#This Row],[GHP]:[GJP]])/10,punkty_rekrutacyjne__64[[#This Row],[Kolumna1]],SUM(punkty_rekrutacyjne__64[[#This Row],[Kolumna2]:[Kolumna5]]))</f>
        <v>56.4</v>
      </c>
      <c r="W53" s="11">
        <v>44.2</v>
      </c>
      <c r="X53" s="13">
        <v>4</v>
      </c>
    </row>
    <row r="54" spans="1:24" x14ac:dyDescent="0.25">
      <c r="A54" s="13" t="s">
        <v>98</v>
      </c>
      <c r="B54" s="13" t="s">
        <v>99</v>
      </c>
      <c r="C54" s="14">
        <v>0</v>
      </c>
      <c r="D54" s="15">
        <v>3</v>
      </c>
      <c r="E54" s="16">
        <v>4</v>
      </c>
      <c r="F54" s="16">
        <v>6</v>
      </c>
      <c r="G54" s="16">
        <v>4</v>
      </c>
      <c r="H54" s="16">
        <v>4</v>
      </c>
      <c r="I54" s="17">
        <v>41</v>
      </c>
      <c r="J54" s="17">
        <v>88</v>
      </c>
      <c r="K54" s="17">
        <v>4</v>
      </c>
      <c r="L54" s="17">
        <v>24</v>
      </c>
      <c r="M54" s="17">
        <v>37</v>
      </c>
      <c r="N54" s="18">
        <f>SUM(punkty_rekrutacyjne__64[[#This Row],[GHP]:[GJP]])/10</f>
        <v>19.399999999999999</v>
      </c>
      <c r="O54" s="18">
        <f>IF(punkty_rekrutacyjne__64[[#This Row],[Zachowanie]]=6,2,0)</f>
        <v>0</v>
      </c>
      <c r="P5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5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5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5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54" s="19">
        <f>SUM(punkty_rekrutacyjne__64[[#This Row],[Osiagniecia]],SUM(punkty_rekrutacyjne__64[[#This Row],[GHP]:[GJP]])/10,punkty_rekrutacyjne__64[[#This Row],[Kolumna1]],SUM(punkty_rekrutacyjne__64[[#This Row],[Kolumna2]:[Kolumna5]]))</f>
        <v>47.4</v>
      </c>
      <c r="W54" s="11">
        <v>44.5</v>
      </c>
      <c r="X54" s="13">
        <v>1</v>
      </c>
    </row>
    <row r="55" spans="1:24" x14ac:dyDescent="0.25">
      <c r="A55" s="13" t="s">
        <v>100</v>
      </c>
      <c r="B55" s="13" t="s">
        <v>101</v>
      </c>
      <c r="C55" s="14">
        <v>7</v>
      </c>
      <c r="D55" s="15">
        <v>3</v>
      </c>
      <c r="E55" s="16">
        <v>4</v>
      </c>
      <c r="F55" s="16">
        <v>4</v>
      </c>
      <c r="G55" s="16">
        <v>5</v>
      </c>
      <c r="H55" s="16">
        <v>6</v>
      </c>
      <c r="I55" s="17">
        <v>54</v>
      </c>
      <c r="J55" s="17">
        <v>42</v>
      </c>
      <c r="K55" s="17">
        <v>82</v>
      </c>
      <c r="L55" s="17">
        <v>99</v>
      </c>
      <c r="M55" s="17">
        <v>81</v>
      </c>
      <c r="N55" s="18">
        <f>SUM(punkty_rekrutacyjne__64[[#This Row],[GHP]:[GJP]])/10</f>
        <v>35.799999999999997</v>
      </c>
      <c r="O55" s="18">
        <f>IF(punkty_rekrutacyjne__64[[#This Row],[Zachowanie]]=6,2,0)</f>
        <v>0</v>
      </c>
      <c r="P5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5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5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5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55" s="19">
        <f>SUM(punkty_rekrutacyjne__64[[#This Row],[Osiagniecia]],SUM(punkty_rekrutacyjne__64[[#This Row],[GHP]:[GJP]])/10,punkty_rekrutacyjne__64[[#This Row],[Kolumna1]],SUM(punkty_rekrutacyjne__64[[#This Row],[Kolumna2]:[Kolumna5]]))</f>
        <v>72.8</v>
      </c>
      <c r="W55" s="11">
        <v>44.8</v>
      </c>
      <c r="X55" s="13">
        <v>1</v>
      </c>
    </row>
    <row r="56" spans="1:24" x14ac:dyDescent="0.25">
      <c r="A56" s="13" t="s">
        <v>102</v>
      </c>
      <c r="B56" s="13" t="s">
        <v>70</v>
      </c>
      <c r="C56" s="14">
        <v>3</v>
      </c>
      <c r="D56" s="15">
        <v>6</v>
      </c>
      <c r="E56" s="16">
        <v>5</v>
      </c>
      <c r="F56" s="16">
        <v>2</v>
      </c>
      <c r="G56" s="16">
        <v>4</v>
      </c>
      <c r="H56" s="16">
        <v>6</v>
      </c>
      <c r="I56" s="17">
        <v>51</v>
      </c>
      <c r="J56" s="17">
        <v>96</v>
      </c>
      <c r="K56" s="17">
        <v>78</v>
      </c>
      <c r="L56" s="17">
        <v>72</v>
      </c>
      <c r="M56" s="17">
        <v>39</v>
      </c>
      <c r="N56" s="18">
        <f>SUM(punkty_rekrutacyjne__64[[#This Row],[GHP]:[GJP]])/10</f>
        <v>33.6</v>
      </c>
      <c r="O56" s="18">
        <f>IF(punkty_rekrutacyjne__64[[#This Row],[Zachowanie]]=6,2,0)</f>
        <v>2</v>
      </c>
      <c r="P5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5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5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5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56" s="19">
        <f>SUM(punkty_rekrutacyjne__64[[#This Row],[Osiagniecia]],SUM(punkty_rekrutacyjne__64[[#This Row],[GHP]:[GJP]])/10,punkty_rekrutacyjne__64[[#This Row],[Kolumna1]],SUM(punkty_rekrutacyjne__64[[#This Row],[Kolumna2]:[Kolumna5]]))</f>
        <v>62.6</v>
      </c>
      <c r="W56" s="11">
        <v>44.9</v>
      </c>
      <c r="X56" s="13">
        <v>2</v>
      </c>
    </row>
    <row r="57" spans="1:24" x14ac:dyDescent="0.25">
      <c r="A57" s="13" t="s">
        <v>103</v>
      </c>
      <c r="B57" s="13" t="s">
        <v>55</v>
      </c>
      <c r="C57" s="14">
        <v>8</v>
      </c>
      <c r="D57" s="15">
        <v>6</v>
      </c>
      <c r="E57" s="16">
        <v>2</v>
      </c>
      <c r="F57" s="16">
        <v>2</v>
      </c>
      <c r="G57" s="16">
        <v>6</v>
      </c>
      <c r="H57" s="16">
        <v>6</v>
      </c>
      <c r="I57" s="17">
        <v>86</v>
      </c>
      <c r="J57" s="17">
        <v>67</v>
      </c>
      <c r="K57" s="17">
        <v>94</v>
      </c>
      <c r="L57" s="17">
        <v>38</v>
      </c>
      <c r="M57" s="17">
        <v>45</v>
      </c>
      <c r="N57" s="18">
        <f>SUM(punkty_rekrutacyjne__64[[#This Row],[GHP]:[GJP]])/10</f>
        <v>33</v>
      </c>
      <c r="O57" s="18">
        <f>IF(punkty_rekrutacyjne__64[[#This Row],[Zachowanie]]=6,2,0)</f>
        <v>2</v>
      </c>
      <c r="P5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5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5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5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57" s="19">
        <f>SUM(punkty_rekrutacyjne__64[[#This Row],[Osiagniecia]],SUM(punkty_rekrutacyjne__64[[#This Row],[GHP]:[GJP]])/10,punkty_rekrutacyjne__64[[#This Row],[Kolumna1]],SUM(punkty_rekrutacyjne__64[[#This Row],[Kolumna2]:[Kolumna5]]))</f>
        <v>63</v>
      </c>
      <c r="W57" s="11">
        <v>45</v>
      </c>
      <c r="X57" s="13">
        <v>2</v>
      </c>
    </row>
    <row r="58" spans="1:24" x14ac:dyDescent="0.25">
      <c r="A58" s="13" t="s">
        <v>104</v>
      </c>
      <c r="B58" s="13" t="s">
        <v>32</v>
      </c>
      <c r="C58" s="14">
        <v>7</v>
      </c>
      <c r="D58" s="15">
        <v>5</v>
      </c>
      <c r="E58" s="16">
        <v>6</v>
      </c>
      <c r="F58" s="16">
        <v>4</v>
      </c>
      <c r="G58" s="16">
        <v>6</v>
      </c>
      <c r="H58" s="16">
        <v>5</v>
      </c>
      <c r="I58" s="17">
        <v>15</v>
      </c>
      <c r="J58" s="17">
        <v>79</v>
      </c>
      <c r="K58" s="17">
        <v>11</v>
      </c>
      <c r="L58" s="17">
        <v>20</v>
      </c>
      <c r="M58" s="17">
        <v>58</v>
      </c>
      <c r="N58" s="18">
        <f>SUM(punkty_rekrutacyjne__64[[#This Row],[GHP]:[GJP]])/10</f>
        <v>18.3</v>
      </c>
      <c r="O58" s="18">
        <f>IF(punkty_rekrutacyjne__64[[#This Row],[Zachowanie]]=6,2,0)</f>
        <v>0</v>
      </c>
      <c r="P5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5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5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5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58" s="19">
        <f>SUM(punkty_rekrutacyjne__64[[#This Row],[Osiagniecia]],SUM(punkty_rekrutacyjne__64[[#This Row],[GHP]:[GJP]])/10,punkty_rekrutacyjne__64[[#This Row],[Kolumna1]],SUM(punkty_rekrutacyjne__64[[#This Row],[Kolumna2]:[Kolumna5]]))</f>
        <v>59.3</v>
      </c>
      <c r="W58" s="11">
        <v>45.3</v>
      </c>
      <c r="X58" s="13">
        <v>1</v>
      </c>
    </row>
    <row r="59" spans="1:24" x14ac:dyDescent="0.25">
      <c r="A59" s="13" t="s">
        <v>105</v>
      </c>
      <c r="B59" s="13" t="s">
        <v>70</v>
      </c>
      <c r="C59" s="14">
        <v>3</v>
      </c>
      <c r="D59" s="15">
        <v>6</v>
      </c>
      <c r="E59" s="16">
        <v>3</v>
      </c>
      <c r="F59" s="16">
        <v>5</v>
      </c>
      <c r="G59" s="16">
        <v>5</v>
      </c>
      <c r="H59" s="16">
        <v>2</v>
      </c>
      <c r="I59" s="17">
        <v>49</v>
      </c>
      <c r="J59" s="17">
        <v>99</v>
      </c>
      <c r="K59" s="17">
        <v>78</v>
      </c>
      <c r="L59" s="17">
        <v>70</v>
      </c>
      <c r="M59" s="17">
        <v>60</v>
      </c>
      <c r="N59" s="18">
        <f>SUM(punkty_rekrutacyjne__64[[#This Row],[GHP]:[GJP]])/10</f>
        <v>35.6</v>
      </c>
      <c r="O59" s="18">
        <f>IF(punkty_rekrutacyjne__64[[#This Row],[Zachowanie]]=6,2,0)</f>
        <v>2</v>
      </c>
      <c r="P5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5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5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5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59" s="19">
        <f>SUM(punkty_rekrutacyjne__64[[#This Row],[Osiagniecia]],SUM(punkty_rekrutacyjne__64[[#This Row],[GHP]:[GJP]])/10,punkty_rekrutacyjne__64[[#This Row],[Kolumna1]],SUM(punkty_rekrutacyjne__64[[#This Row],[Kolumna2]:[Kolumna5]]))</f>
        <v>60.6</v>
      </c>
      <c r="W59" s="11">
        <v>45.4</v>
      </c>
      <c r="X59" s="13">
        <v>4</v>
      </c>
    </row>
    <row r="60" spans="1:24" x14ac:dyDescent="0.25">
      <c r="A60" s="13" t="s">
        <v>106</v>
      </c>
      <c r="B60" s="13" t="s">
        <v>107</v>
      </c>
      <c r="C60" s="14">
        <v>3</v>
      </c>
      <c r="D60" s="15">
        <v>6</v>
      </c>
      <c r="E60" s="16">
        <v>3</v>
      </c>
      <c r="F60" s="16">
        <v>5</v>
      </c>
      <c r="G60" s="16">
        <v>4</v>
      </c>
      <c r="H60" s="16">
        <v>2</v>
      </c>
      <c r="I60" s="17">
        <v>94</v>
      </c>
      <c r="J60" s="17">
        <v>27</v>
      </c>
      <c r="K60" s="17">
        <v>20</v>
      </c>
      <c r="L60" s="17">
        <v>13</v>
      </c>
      <c r="M60" s="17">
        <v>49</v>
      </c>
      <c r="N60" s="18">
        <f>SUM(punkty_rekrutacyjne__64[[#This Row],[GHP]:[GJP]])/10</f>
        <v>20.3</v>
      </c>
      <c r="O60" s="18">
        <f>IF(punkty_rekrutacyjne__64[[#This Row],[Zachowanie]]=6,2,0)</f>
        <v>2</v>
      </c>
      <c r="P6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6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6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6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60" s="19">
        <f>SUM(punkty_rekrutacyjne__64[[#This Row],[Osiagniecia]],SUM(punkty_rekrutacyjne__64[[#This Row],[GHP]:[GJP]])/10,punkty_rekrutacyjne__64[[#This Row],[Kolumna1]],SUM(punkty_rekrutacyjne__64[[#This Row],[Kolumna2]:[Kolumna5]]))</f>
        <v>43.3</v>
      </c>
      <c r="W60" s="11">
        <v>45.5</v>
      </c>
      <c r="X60" s="13">
        <v>1</v>
      </c>
    </row>
    <row r="61" spans="1:24" x14ac:dyDescent="0.25">
      <c r="A61" s="13" t="s">
        <v>108</v>
      </c>
      <c r="B61" s="13" t="s">
        <v>83</v>
      </c>
      <c r="C61" s="14">
        <v>8</v>
      </c>
      <c r="D61" s="15">
        <v>4</v>
      </c>
      <c r="E61" s="16">
        <v>5</v>
      </c>
      <c r="F61" s="16">
        <v>6</v>
      </c>
      <c r="G61" s="16">
        <v>6</v>
      </c>
      <c r="H61" s="16">
        <v>2</v>
      </c>
      <c r="I61" s="17">
        <v>94</v>
      </c>
      <c r="J61" s="17">
        <v>99</v>
      </c>
      <c r="K61" s="17">
        <v>87</v>
      </c>
      <c r="L61" s="17">
        <v>99</v>
      </c>
      <c r="M61" s="17">
        <v>62</v>
      </c>
      <c r="N61" s="18">
        <f>SUM(punkty_rekrutacyjne__64[[#This Row],[GHP]:[GJP]])/10</f>
        <v>44.1</v>
      </c>
      <c r="O61" s="18">
        <f>IF(punkty_rekrutacyjne__64[[#This Row],[Zachowanie]]=6,2,0)</f>
        <v>0</v>
      </c>
      <c r="P6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6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6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6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61" s="19">
        <f>SUM(punkty_rekrutacyjne__64[[#This Row],[Osiagniecia]],SUM(punkty_rekrutacyjne__64[[#This Row],[GHP]:[GJP]])/10,punkty_rekrutacyjne__64[[#This Row],[Kolumna1]],SUM(punkty_rekrutacyjne__64[[#This Row],[Kolumna2]:[Kolumna5]]))</f>
        <v>80.099999999999994</v>
      </c>
      <c r="W61" s="11">
        <v>45.6</v>
      </c>
      <c r="X61" s="13">
        <v>1</v>
      </c>
    </row>
    <row r="62" spans="1:24" x14ac:dyDescent="0.25">
      <c r="A62" s="13" t="s">
        <v>109</v>
      </c>
      <c r="B62" s="13" t="s">
        <v>110</v>
      </c>
      <c r="C62" s="14">
        <v>8</v>
      </c>
      <c r="D62" s="15">
        <v>2</v>
      </c>
      <c r="E62" s="16">
        <v>4</v>
      </c>
      <c r="F62" s="16">
        <v>5</v>
      </c>
      <c r="G62" s="16">
        <v>2</v>
      </c>
      <c r="H62" s="16">
        <v>4</v>
      </c>
      <c r="I62" s="17">
        <v>20</v>
      </c>
      <c r="J62" s="17">
        <v>78</v>
      </c>
      <c r="K62" s="17">
        <v>54</v>
      </c>
      <c r="L62" s="17">
        <v>34</v>
      </c>
      <c r="M62" s="17">
        <v>95</v>
      </c>
      <c r="N62" s="18">
        <f>SUM(punkty_rekrutacyjne__64[[#This Row],[GHP]:[GJP]])/10</f>
        <v>28.1</v>
      </c>
      <c r="O62" s="18">
        <f>IF(punkty_rekrutacyjne__64[[#This Row],[Zachowanie]]=6,2,0)</f>
        <v>0</v>
      </c>
      <c r="P6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6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6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6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62" s="19">
        <f>SUM(punkty_rekrutacyjne__64[[#This Row],[Osiagniecia]],SUM(punkty_rekrutacyjne__64[[#This Row],[GHP]:[GJP]])/10,punkty_rekrutacyjne__64[[#This Row],[Kolumna1]],SUM(punkty_rekrutacyjne__64[[#This Row],[Kolumna2]:[Kolumna5]]))</f>
        <v>56.1</v>
      </c>
      <c r="W62" s="11">
        <v>45.7</v>
      </c>
      <c r="X62" s="13">
        <v>3</v>
      </c>
    </row>
    <row r="63" spans="1:24" x14ac:dyDescent="0.25">
      <c r="A63" s="13" t="s">
        <v>111</v>
      </c>
      <c r="B63" s="13" t="s">
        <v>74</v>
      </c>
      <c r="C63" s="14">
        <v>5</v>
      </c>
      <c r="D63" s="15">
        <v>2</v>
      </c>
      <c r="E63" s="16">
        <v>4</v>
      </c>
      <c r="F63" s="16">
        <v>5</v>
      </c>
      <c r="G63" s="16">
        <v>5</v>
      </c>
      <c r="H63" s="16">
        <v>3</v>
      </c>
      <c r="I63" s="17">
        <v>39</v>
      </c>
      <c r="J63" s="17">
        <v>16</v>
      </c>
      <c r="K63" s="17">
        <v>8</v>
      </c>
      <c r="L63" s="17">
        <v>66</v>
      </c>
      <c r="M63" s="17">
        <v>29</v>
      </c>
      <c r="N63" s="18">
        <f>SUM(punkty_rekrutacyjne__64[[#This Row],[GHP]:[GJP]])/10</f>
        <v>15.8</v>
      </c>
      <c r="O63" s="18">
        <f>IF(punkty_rekrutacyjne__64[[#This Row],[Zachowanie]]=6,2,0)</f>
        <v>0</v>
      </c>
      <c r="P6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6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6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6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63" s="19">
        <f>SUM(punkty_rekrutacyjne__64[[#This Row],[Osiagniecia]],SUM(punkty_rekrutacyjne__64[[#This Row],[GHP]:[GJP]])/10,punkty_rekrutacyjne__64[[#This Row],[Kolumna1]],SUM(punkty_rekrutacyjne__64[[#This Row],[Kolumna2]:[Kolumna5]]))</f>
        <v>46.8</v>
      </c>
      <c r="W63" s="11">
        <v>45.9</v>
      </c>
      <c r="X63" s="13">
        <v>3</v>
      </c>
    </row>
    <row r="64" spans="1:24" x14ac:dyDescent="0.25">
      <c r="A64" s="13" t="s">
        <v>112</v>
      </c>
      <c r="B64" s="13" t="s">
        <v>113</v>
      </c>
      <c r="C64" s="14">
        <v>0</v>
      </c>
      <c r="D64" s="15">
        <v>6</v>
      </c>
      <c r="E64" s="16">
        <v>3</v>
      </c>
      <c r="F64" s="16">
        <v>5</v>
      </c>
      <c r="G64" s="16">
        <v>4</v>
      </c>
      <c r="H64" s="16">
        <v>2</v>
      </c>
      <c r="I64" s="17">
        <v>77</v>
      </c>
      <c r="J64" s="17">
        <v>80</v>
      </c>
      <c r="K64" s="17">
        <v>92</v>
      </c>
      <c r="L64" s="17">
        <v>43</v>
      </c>
      <c r="M64" s="17">
        <v>100</v>
      </c>
      <c r="N64" s="18">
        <f>SUM(punkty_rekrutacyjne__64[[#This Row],[GHP]:[GJP]])/10</f>
        <v>39.200000000000003</v>
      </c>
      <c r="O64" s="18">
        <f>IF(punkty_rekrutacyjne__64[[#This Row],[Zachowanie]]=6,2,0)</f>
        <v>2</v>
      </c>
      <c r="P6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6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6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6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64" s="19">
        <f>SUM(punkty_rekrutacyjne__64[[#This Row],[Osiagniecia]],SUM(punkty_rekrutacyjne__64[[#This Row],[GHP]:[GJP]])/10,punkty_rekrutacyjne__64[[#This Row],[Kolumna1]],SUM(punkty_rekrutacyjne__64[[#This Row],[Kolumna2]:[Kolumna5]]))</f>
        <v>59.2</v>
      </c>
      <c r="W64" s="11">
        <v>46.1</v>
      </c>
      <c r="X64" s="13">
        <v>3</v>
      </c>
    </row>
    <row r="65" spans="1:24" x14ac:dyDescent="0.25">
      <c r="A65" s="13" t="s">
        <v>114</v>
      </c>
      <c r="B65" s="13" t="s">
        <v>101</v>
      </c>
      <c r="C65" s="14">
        <v>1</v>
      </c>
      <c r="D65" s="15">
        <v>4</v>
      </c>
      <c r="E65" s="16">
        <v>6</v>
      </c>
      <c r="F65" s="16">
        <v>3</v>
      </c>
      <c r="G65" s="16">
        <v>4</v>
      </c>
      <c r="H65" s="16">
        <v>2</v>
      </c>
      <c r="I65" s="17">
        <v>70</v>
      </c>
      <c r="J65" s="17">
        <v>39</v>
      </c>
      <c r="K65" s="17">
        <v>65</v>
      </c>
      <c r="L65" s="17">
        <v>57</v>
      </c>
      <c r="M65" s="17">
        <v>90</v>
      </c>
      <c r="N65" s="18">
        <f>SUM(punkty_rekrutacyjne__64[[#This Row],[GHP]:[GJP]])/10</f>
        <v>32.1</v>
      </c>
      <c r="O65" s="18">
        <f>IF(punkty_rekrutacyjne__64[[#This Row],[Zachowanie]]=6,2,0)</f>
        <v>0</v>
      </c>
      <c r="P6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6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6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6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65" s="19">
        <f>SUM(punkty_rekrutacyjne__64[[#This Row],[Osiagniecia]],SUM(punkty_rekrutacyjne__64[[#This Row],[GHP]:[GJP]])/10,punkty_rekrutacyjne__64[[#This Row],[Kolumna1]],SUM(punkty_rekrutacyjne__64[[#This Row],[Kolumna2]:[Kolumna5]]))</f>
        <v>53.1</v>
      </c>
      <c r="W65" s="11">
        <v>46.2</v>
      </c>
      <c r="X65" s="13">
        <v>2</v>
      </c>
    </row>
    <row r="66" spans="1:24" x14ac:dyDescent="0.25">
      <c r="A66" s="13" t="s">
        <v>115</v>
      </c>
      <c r="B66" s="13" t="s">
        <v>41</v>
      </c>
      <c r="C66" s="14">
        <v>0</v>
      </c>
      <c r="D66" s="15">
        <v>4</v>
      </c>
      <c r="E66" s="16">
        <v>5</v>
      </c>
      <c r="F66" s="16">
        <v>4</v>
      </c>
      <c r="G66" s="16">
        <v>6</v>
      </c>
      <c r="H66" s="16">
        <v>2</v>
      </c>
      <c r="I66" s="17">
        <v>4</v>
      </c>
      <c r="J66" s="17">
        <v>85</v>
      </c>
      <c r="K66" s="17">
        <v>83</v>
      </c>
      <c r="L66" s="17">
        <v>10</v>
      </c>
      <c r="M66" s="17">
        <v>33</v>
      </c>
      <c r="N66" s="18">
        <f>SUM(punkty_rekrutacyjne__64[[#This Row],[GHP]:[GJP]])/10</f>
        <v>21.5</v>
      </c>
      <c r="O66" s="18">
        <f>IF(punkty_rekrutacyjne__64[[#This Row],[Zachowanie]]=6,2,0)</f>
        <v>0</v>
      </c>
      <c r="P6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6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6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6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66" s="19">
        <f>SUM(punkty_rekrutacyjne__64[[#This Row],[Osiagniecia]],SUM(punkty_rekrutacyjne__64[[#This Row],[GHP]:[GJP]])/10,punkty_rekrutacyjne__64[[#This Row],[Kolumna1]],SUM(punkty_rekrutacyjne__64[[#This Row],[Kolumna2]:[Kolumna5]]))</f>
        <v>45.5</v>
      </c>
      <c r="W66" s="11">
        <v>46.3</v>
      </c>
      <c r="X66" s="13">
        <v>3</v>
      </c>
    </row>
    <row r="67" spans="1:24" x14ac:dyDescent="0.25">
      <c r="A67" s="13" t="s">
        <v>116</v>
      </c>
      <c r="B67" s="13" t="s">
        <v>117</v>
      </c>
      <c r="C67" s="14">
        <v>8</v>
      </c>
      <c r="D67" s="15">
        <v>5</v>
      </c>
      <c r="E67" s="16">
        <v>5</v>
      </c>
      <c r="F67" s="16">
        <v>4</v>
      </c>
      <c r="G67" s="16">
        <v>3</v>
      </c>
      <c r="H67" s="16">
        <v>3</v>
      </c>
      <c r="I67" s="17">
        <v>80</v>
      </c>
      <c r="J67" s="17">
        <v>91</v>
      </c>
      <c r="K67" s="17">
        <v>16</v>
      </c>
      <c r="L67" s="17">
        <v>12</v>
      </c>
      <c r="M67" s="17">
        <v>73</v>
      </c>
      <c r="N67" s="18">
        <f>SUM(punkty_rekrutacyjne__64[[#This Row],[GHP]:[GJP]])/10</f>
        <v>27.2</v>
      </c>
      <c r="O67" s="18">
        <f>IF(punkty_rekrutacyjne__64[[#This Row],[Zachowanie]]=6,2,0)</f>
        <v>0</v>
      </c>
      <c r="P6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6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6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6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67" s="19">
        <f>SUM(punkty_rekrutacyjne__64[[#This Row],[Osiagniecia]],SUM(punkty_rekrutacyjne__64[[#This Row],[GHP]:[GJP]])/10,punkty_rekrutacyjne__64[[#This Row],[Kolumna1]],SUM(punkty_rekrutacyjne__64[[#This Row],[Kolumna2]:[Kolumna5]]))</f>
        <v>57.2</v>
      </c>
      <c r="W67" s="11">
        <v>46.6</v>
      </c>
      <c r="X67" s="13">
        <v>1</v>
      </c>
    </row>
    <row r="68" spans="1:24" x14ac:dyDescent="0.25">
      <c r="A68" s="13" t="s">
        <v>118</v>
      </c>
      <c r="B68" s="13" t="s">
        <v>119</v>
      </c>
      <c r="C68" s="14">
        <v>6</v>
      </c>
      <c r="D68" s="15">
        <v>6</v>
      </c>
      <c r="E68" s="16">
        <v>2</v>
      </c>
      <c r="F68" s="16">
        <v>3</v>
      </c>
      <c r="G68" s="16">
        <v>6</v>
      </c>
      <c r="H68" s="16">
        <v>5</v>
      </c>
      <c r="I68" s="17">
        <v>27</v>
      </c>
      <c r="J68" s="17">
        <v>6</v>
      </c>
      <c r="K68" s="17">
        <v>19</v>
      </c>
      <c r="L68" s="17">
        <v>61</v>
      </c>
      <c r="M68" s="17">
        <v>63</v>
      </c>
      <c r="N68" s="18">
        <f>SUM(punkty_rekrutacyjne__64[[#This Row],[GHP]:[GJP]])/10</f>
        <v>17.600000000000001</v>
      </c>
      <c r="O68" s="18">
        <f>IF(punkty_rekrutacyjne__64[[#This Row],[Zachowanie]]=6,2,0)</f>
        <v>2</v>
      </c>
      <c r="P6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6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6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6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68" s="19">
        <f>SUM(punkty_rekrutacyjne__64[[#This Row],[Osiagniecia]],SUM(punkty_rekrutacyjne__64[[#This Row],[GHP]:[GJP]])/10,punkty_rekrutacyjne__64[[#This Row],[Kolumna1]],SUM(punkty_rekrutacyjne__64[[#This Row],[Kolumna2]:[Kolumna5]]))</f>
        <v>47.6</v>
      </c>
      <c r="W68" s="11">
        <v>46.7</v>
      </c>
      <c r="X68" s="13">
        <v>5</v>
      </c>
    </row>
    <row r="69" spans="1:24" x14ac:dyDescent="0.25">
      <c r="A69" s="13" t="s">
        <v>120</v>
      </c>
      <c r="B69" s="13" t="s">
        <v>121</v>
      </c>
      <c r="C69" s="14">
        <v>0</v>
      </c>
      <c r="D69" s="15">
        <v>5</v>
      </c>
      <c r="E69" s="16">
        <v>5</v>
      </c>
      <c r="F69" s="16">
        <v>3</v>
      </c>
      <c r="G69" s="16">
        <v>2</v>
      </c>
      <c r="H69" s="16">
        <v>6</v>
      </c>
      <c r="I69" s="17">
        <v>26</v>
      </c>
      <c r="J69" s="17">
        <v>23</v>
      </c>
      <c r="K69" s="17">
        <v>48</v>
      </c>
      <c r="L69" s="17">
        <v>73</v>
      </c>
      <c r="M69" s="17">
        <v>63</v>
      </c>
      <c r="N69" s="18">
        <f>SUM(punkty_rekrutacyjne__64[[#This Row],[GHP]:[GJP]])/10</f>
        <v>23.3</v>
      </c>
      <c r="O69" s="18">
        <f>IF(punkty_rekrutacyjne__64[[#This Row],[Zachowanie]]=6,2,0)</f>
        <v>0</v>
      </c>
      <c r="P6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6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6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6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69" s="19">
        <f>SUM(punkty_rekrutacyjne__64[[#This Row],[Osiagniecia]],SUM(punkty_rekrutacyjne__64[[#This Row],[GHP]:[GJP]])/10,punkty_rekrutacyjne__64[[#This Row],[Kolumna1]],SUM(punkty_rekrutacyjne__64[[#This Row],[Kolumna2]:[Kolumna5]]))</f>
        <v>45.3</v>
      </c>
      <c r="W69" s="11">
        <v>46.9</v>
      </c>
      <c r="X69" s="13">
        <v>3</v>
      </c>
    </row>
    <row r="70" spans="1:24" x14ac:dyDescent="0.25">
      <c r="A70" s="13" t="s">
        <v>122</v>
      </c>
      <c r="B70" s="13" t="s">
        <v>121</v>
      </c>
      <c r="C70" s="14">
        <v>8</v>
      </c>
      <c r="D70" s="15">
        <v>3</v>
      </c>
      <c r="E70" s="16">
        <v>5</v>
      </c>
      <c r="F70" s="16">
        <v>5</v>
      </c>
      <c r="G70" s="16">
        <v>6</v>
      </c>
      <c r="H70" s="16">
        <v>3</v>
      </c>
      <c r="I70" s="17">
        <v>28</v>
      </c>
      <c r="J70" s="17">
        <v>69</v>
      </c>
      <c r="K70" s="17">
        <v>99</v>
      </c>
      <c r="L70" s="17">
        <v>45</v>
      </c>
      <c r="M70" s="17">
        <v>61</v>
      </c>
      <c r="N70" s="18">
        <f>SUM(punkty_rekrutacyjne__64[[#This Row],[GHP]:[GJP]])/10</f>
        <v>30.2</v>
      </c>
      <c r="O70" s="18">
        <f>IF(punkty_rekrutacyjne__64[[#This Row],[Zachowanie]]=6,2,0)</f>
        <v>0</v>
      </c>
      <c r="P7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7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7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7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70" s="19">
        <f>SUM(punkty_rekrutacyjne__64[[#This Row],[Osiagniecia]],SUM(punkty_rekrutacyjne__64[[#This Row],[GHP]:[GJP]])/10,punkty_rekrutacyjne__64[[#This Row],[Kolumna1]],SUM(punkty_rekrutacyjne__64[[#This Row],[Kolumna2]:[Kolumna5]]))</f>
        <v>68.2</v>
      </c>
      <c r="W70" s="11">
        <v>47</v>
      </c>
      <c r="X70" s="13">
        <v>3</v>
      </c>
    </row>
    <row r="71" spans="1:24" x14ac:dyDescent="0.25">
      <c r="A71" s="13" t="s">
        <v>123</v>
      </c>
      <c r="B71" s="13" t="s">
        <v>119</v>
      </c>
      <c r="C71" s="14">
        <v>1</v>
      </c>
      <c r="D71" s="15">
        <v>2</v>
      </c>
      <c r="E71" s="16">
        <v>3</v>
      </c>
      <c r="F71" s="16">
        <v>2</v>
      </c>
      <c r="G71" s="16">
        <v>3</v>
      </c>
      <c r="H71" s="16">
        <v>6</v>
      </c>
      <c r="I71" s="17">
        <v>51</v>
      </c>
      <c r="J71" s="17">
        <v>14</v>
      </c>
      <c r="K71" s="17">
        <v>33</v>
      </c>
      <c r="L71" s="17">
        <v>28</v>
      </c>
      <c r="M71" s="17">
        <v>43</v>
      </c>
      <c r="N71" s="18">
        <f>SUM(punkty_rekrutacyjne__64[[#This Row],[GHP]:[GJP]])/10</f>
        <v>16.899999999999999</v>
      </c>
      <c r="O71" s="18">
        <f>IF(punkty_rekrutacyjne__64[[#This Row],[Zachowanie]]=6,2,0)</f>
        <v>0</v>
      </c>
      <c r="P7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7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7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7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71" s="19">
        <f>SUM(punkty_rekrutacyjne__64[[#This Row],[Osiagniecia]],SUM(punkty_rekrutacyjne__64[[#This Row],[GHP]:[GJP]])/10,punkty_rekrutacyjne__64[[#This Row],[Kolumna1]],SUM(punkty_rekrutacyjne__64[[#This Row],[Kolumna2]:[Kolumna5]]))</f>
        <v>35.9</v>
      </c>
      <c r="W71" s="11">
        <v>47.2</v>
      </c>
      <c r="X71" s="13">
        <v>1</v>
      </c>
    </row>
    <row r="72" spans="1:24" x14ac:dyDescent="0.25">
      <c r="A72" s="13" t="s">
        <v>124</v>
      </c>
      <c r="B72" s="13" t="s">
        <v>41</v>
      </c>
      <c r="C72" s="14">
        <v>3</v>
      </c>
      <c r="D72" s="15">
        <v>5</v>
      </c>
      <c r="E72" s="16">
        <v>6</v>
      </c>
      <c r="F72" s="16">
        <v>5</v>
      </c>
      <c r="G72" s="16">
        <v>2</v>
      </c>
      <c r="H72" s="16">
        <v>5</v>
      </c>
      <c r="I72" s="17">
        <v>73</v>
      </c>
      <c r="J72" s="17">
        <v>84</v>
      </c>
      <c r="K72" s="17">
        <v>48</v>
      </c>
      <c r="L72" s="17">
        <v>36</v>
      </c>
      <c r="M72" s="17">
        <v>4</v>
      </c>
      <c r="N72" s="18">
        <f>SUM(punkty_rekrutacyjne__64[[#This Row],[GHP]:[GJP]])/10</f>
        <v>24.5</v>
      </c>
      <c r="O72" s="18">
        <f>IF(punkty_rekrutacyjne__64[[#This Row],[Zachowanie]]=6,2,0)</f>
        <v>0</v>
      </c>
      <c r="P7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7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7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7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72" s="19">
        <f>SUM(punkty_rekrutacyjne__64[[#This Row],[Osiagniecia]],SUM(punkty_rekrutacyjne__64[[#This Row],[GHP]:[GJP]])/10,punkty_rekrutacyjne__64[[#This Row],[Kolumna1]],SUM(punkty_rekrutacyjne__64[[#This Row],[Kolumna2]:[Kolumna5]]))</f>
        <v>53.5</v>
      </c>
      <c r="W72" s="11">
        <v>47.3</v>
      </c>
      <c r="X72" s="13">
        <v>2</v>
      </c>
    </row>
    <row r="73" spans="1:24" x14ac:dyDescent="0.25">
      <c r="A73" s="13" t="s">
        <v>125</v>
      </c>
      <c r="B73" s="13" t="s">
        <v>126</v>
      </c>
      <c r="C73" s="14">
        <v>4</v>
      </c>
      <c r="D73" s="15">
        <v>4</v>
      </c>
      <c r="E73" s="16">
        <v>5</v>
      </c>
      <c r="F73" s="16">
        <v>5</v>
      </c>
      <c r="G73" s="16">
        <v>3</v>
      </c>
      <c r="H73" s="16">
        <v>6</v>
      </c>
      <c r="I73" s="17">
        <v>44</v>
      </c>
      <c r="J73" s="17">
        <v>16</v>
      </c>
      <c r="K73" s="17">
        <v>68</v>
      </c>
      <c r="L73" s="17">
        <v>55</v>
      </c>
      <c r="M73" s="17">
        <v>66</v>
      </c>
      <c r="N73" s="18">
        <f>SUM(punkty_rekrutacyjne__64[[#This Row],[GHP]:[GJP]])/10</f>
        <v>24.9</v>
      </c>
      <c r="O73" s="18">
        <f>IF(punkty_rekrutacyjne__64[[#This Row],[Zachowanie]]=6,2,0)</f>
        <v>0</v>
      </c>
      <c r="P7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7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7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7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73" s="19">
        <f>SUM(punkty_rekrutacyjne__64[[#This Row],[Osiagniecia]],SUM(punkty_rekrutacyjne__64[[#This Row],[GHP]:[GJP]])/10,punkty_rekrutacyjne__64[[#This Row],[Kolumna1]],SUM(punkty_rekrutacyjne__64[[#This Row],[Kolumna2]:[Kolumna5]]))</f>
        <v>58.9</v>
      </c>
      <c r="W73" s="11">
        <v>47.4</v>
      </c>
      <c r="X73" s="13">
        <v>2</v>
      </c>
    </row>
    <row r="74" spans="1:24" x14ac:dyDescent="0.25">
      <c r="A74" s="13" t="s">
        <v>127</v>
      </c>
      <c r="B74" s="13" t="s">
        <v>90</v>
      </c>
      <c r="C74" s="14">
        <v>2</v>
      </c>
      <c r="D74" s="15">
        <v>6</v>
      </c>
      <c r="E74" s="16">
        <v>6</v>
      </c>
      <c r="F74" s="16">
        <v>3</v>
      </c>
      <c r="G74" s="16">
        <v>6</v>
      </c>
      <c r="H74" s="16">
        <v>2</v>
      </c>
      <c r="I74" s="17">
        <v>71</v>
      </c>
      <c r="J74" s="17">
        <v>95</v>
      </c>
      <c r="K74" s="17">
        <v>90</v>
      </c>
      <c r="L74" s="17">
        <v>50</v>
      </c>
      <c r="M74" s="17">
        <v>91</v>
      </c>
      <c r="N74" s="18">
        <f>SUM(punkty_rekrutacyjne__64[[#This Row],[GHP]:[GJP]])/10</f>
        <v>39.700000000000003</v>
      </c>
      <c r="O74" s="18">
        <f>IF(punkty_rekrutacyjne__64[[#This Row],[Zachowanie]]=6,2,0)</f>
        <v>2</v>
      </c>
      <c r="P7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7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7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7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74" s="19">
        <f>SUM(punkty_rekrutacyjne__64[[#This Row],[Osiagniecia]],SUM(punkty_rekrutacyjne__64[[#This Row],[GHP]:[GJP]])/10,punkty_rekrutacyjne__64[[#This Row],[Kolumna1]],SUM(punkty_rekrutacyjne__64[[#This Row],[Kolumna2]:[Kolumna5]]))</f>
        <v>67.7</v>
      </c>
      <c r="W74" s="11">
        <v>47.5</v>
      </c>
      <c r="X74" s="13">
        <v>4</v>
      </c>
    </row>
    <row r="75" spans="1:24" x14ac:dyDescent="0.25">
      <c r="A75" s="13" t="s">
        <v>128</v>
      </c>
      <c r="B75" s="13" t="s">
        <v>45</v>
      </c>
      <c r="C75" s="14">
        <v>5</v>
      </c>
      <c r="D75" s="15">
        <v>5</v>
      </c>
      <c r="E75" s="16">
        <v>2</v>
      </c>
      <c r="F75" s="16">
        <v>6</v>
      </c>
      <c r="G75" s="16">
        <v>2</v>
      </c>
      <c r="H75" s="16">
        <v>2</v>
      </c>
      <c r="I75" s="17">
        <v>90</v>
      </c>
      <c r="J75" s="17">
        <v>88</v>
      </c>
      <c r="K75" s="17">
        <v>73</v>
      </c>
      <c r="L75" s="17">
        <v>83</v>
      </c>
      <c r="M75" s="17">
        <v>51</v>
      </c>
      <c r="N75" s="18">
        <f>SUM(punkty_rekrutacyjne__64[[#This Row],[GHP]:[GJP]])/10</f>
        <v>38.5</v>
      </c>
      <c r="O75" s="18">
        <f>IF(punkty_rekrutacyjne__64[[#This Row],[Zachowanie]]=6,2,0)</f>
        <v>0</v>
      </c>
      <c r="P7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7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7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7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75" s="19">
        <f>SUM(punkty_rekrutacyjne__64[[#This Row],[Osiagniecia]],SUM(punkty_rekrutacyjne__64[[#This Row],[GHP]:[GJP]])/10,punkty_rekrutacyjne__64[[#This Row],[Kolumna1]],SUM(punkty_rekrutacyjne__64[[#This Row],[Kolumna2]:[Kolumna5]]))</f>
        <v>53.5</v>
      </c>
      <c r="W75" s="11">
        <v>47.6</v>
      </c>
      <c r="X75" s="13">
        <v>3</v>
      </c>
    </row>
    <row r="76" spans="1:24" x14ac:dyDescent="0.25">
      <c r="A76" s="13" t="s">
        <v>129</v>
      </c>
      <c r="B76" s="13" t="s">
        <v>130</v>
      </c>
      <c r="C76" s="14">
        <v>1</v>
      </c>
      <c r="D76" s="15">
        <v>5</v>
      </c>
      <c r="E76" s="16">
        <v>2</v>
      </c>
      <c r="F76" s="16">
        <v>2</v>
      </c>
      <c r="G76" s="16">
        <v>3</v>
      </c>
      <c r="H76" s="16">
        <v>5</v>
      </c>
      <c r="I76" s="17">
        <v>11</v>
      </c>
      <c r="J76" s="17">
        <v>24</v>
      </c>
      <c r="K76" s="17">
        <v>35</v>
      </c>
      <c r="L76" s="17">
        <v>70</v>
      </c>
      <c r="M76" s="17">
        <v>6</v>
      </c>
      <c r="N76" s="18">
        <f>SUM(punkty_rekrutacyjne__64[[#This Row],[GHP]:[GJP]])/10</f>
        <v>14.6</v>
      </c>
      <c r="O76" s="18">
        <f>IF(punkty_rekrutacyjne__64[[#This Row],[Zachowanie]]=6,2,0)</f>
        <v>0</v>
      </c>
      <c r="P7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7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7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7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76" s="19">
        <f>SUM(punkty_rekrutacyjne__64[[#This Row],[Osiagniecia]],SUM(punkty_rekrutacyjne__64[[#This Row],[GHP]:[GJP]])/10,punkty_rekrutacyjne__64[[#This Row],[Kolumna1]],SUM(punkty_rekrutacyjne__64[[#This Row],[Kolumna2]:[Kolumna5]]))</f>
        <v>27.6</v>
      </c>
      <c r="W76" s="11">
        <v>47.8</v>
      </c>
      <c r="X76" s="13">
        <v>2</v>
      </c>
    </row>
    <row r="77" spans="1:24" x14ac:dyDescent="0.25">
      <c r="A77" s="13" t="s">
        <v>131</v>
      </c>
      <c r="B77" s="13" t="s">
        <v>70</v>
      </c>
      <c r="C77" s="14">
        <v>5</v>
      </c>
      <c r="D77" s="15">
        <v>2</v>
      </c>
      <c r="E77" s="16">
        <v>2</v>
      </c>
      <c r="F77" s="16">
        <v>6</v>
      </c>
      <c r="G77" s="16">
        <v>5</v>
      </c>
      <c r="H77" s="16">
        <v>6</v>
      </c>
      <c r="I77" s="17">
        <v>44</v>
      </c>
      <c r="J77" s="17">
        <v>43</v>
      </c>
      <c r="K77" s="17">
        <v>19</v>
      </c>
      <c r="L77" s="17">
        <v>86</v>
      </c>
      <c r="M77" s="17">
        <v>18</v>
      </c>
      <c r="N77" s="18">
        <f>SUM(punkty_rekrutacyjne__64[[#This Row],[GHP]:[GJP]])/10</f>
        <v>21</v>
      </c>
      <c r="O77" s="18">
        <f>IF(punkty_rekrutacyjne__64[[#This Row],[Zachowanie]]=6,2,0)</f>
        <v>0</v>
      </c>
      <c r="P7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7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7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7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77" s="19">
        <f>SUM(punkty_rekrutacyjne__64[[#This Row],[Osiagniecia]],SUM(punkty_rekrutacyjne__64[[#This Row],[GHP]:[GJP]])/10,punkty_rekrutacyjne__64[[#This Row],[Kolumna1]],SUM(punkty_rekrutacyjne__64[[#This Row],[Kolumna2]:[Kolumna5]]))</f>
        <v>54</v>
      </c>
      <c r="W77" s="11">
        <v>48.2</v>
      </c>
      <c r="X77" s="13">
        <v>3</v>
      </c>
    </row>
    <row r="78" spans="1:24" x14ac:dyDescent="0.25">
      <c r="A78" s="13" t="s">
        <v>132</v>
      </c>
      <c r="B78" s="13" t="s">
        <v>133</v>
      </c>
      <c r="C78" s="14">
        <v>2</v>
      </c>
      <c r="D78" s="15">
        <v>5</v>
      </c>
      <c r="E78" s="16">
        <v>4</v>
      </c>
      <c r="F78" s="16">
        <v>3</v>
      </c>
      <c r="G78" s="16">
        <v>6</v>
      </c>
      <c r="H78" s="16">
        <v>6</v>
      </c>
      <c r="I78" s="17">
        <v>15</v>
      </c>
      <c r="J78" s="17">
        <v>69</v>
      </c>
      <c r="K78" s="17">
        <v>48</v>
      </c>
      <c r="L78" s="17">
        <v>14</v>
      </c>
      <c r="M78" s="17">
        <v>32</v>
      </c>
      <c r="N78" s="18">
        <f>SUM(punkty_rekrutacyjne__64[[#This Row],[GHP]:[GJP]])/10</f>
        <v>17.8</v>
      </c>
      <c r="O78" s="18">
        <f>IF(punkty_rekrutacyjne__64[[#This Row],[Zachowanie]]=6,2,0)</f>
        <v>0</v>
      </c>
      <c r="P7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7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7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7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78" s="19">
        <f>SUM(punkty_rekrutacyjne__64[[#This Row],[Osiagniecia]],SUM(punkty_rekrutacyjne__64[[#This Row],[GHP]:[GJP]])/10,punkty_rekrutacyjne__64[[#This Row],[Kolumna1]],SUM(punkty_rekrutacyjne__64[[#This Row],[Kolumna2]:[Kolumna5]]))</f>
        <v>49.8</v>
      </c>
      <c r="W78" s="11">
        <v>48.4</v>
      </c>
      <c r="X78" s="13">
        <v>1</v>
      </c>
    </row>
    <row r="79" spans="1:24" x14ac:dyDescent="0.25">
      <c r="A79" s="13" t="s">
        <v>134</v>
      </c>
      <c r="B79" s="13" t="s">
        <v>45</v>
      </c>
      <c r="C79" s="14">
        <v>6</v>
      </c>
      <c r="D79" s="15">
        <v>3</v>
      </c>
      <c r="E79" s="16">
        <v>4</v>
      </c>
      <c r="F79" s="16">
        <v>5</v>
      </c>
      <c r="G79" s="16">
        <v>3</v>
      </c>
      <c r="H79" s="16">
        <v>4</v>
      </c>
      <c r="I79" s="17">
        <v>38</v>
      </c>
      <c r="J79" s="17">
        <v>48</v>
      </c>
      <c r="K79" s="17">
        <v>3</v>
      </c>
      <c r="L79" s="17">
        <v>38</v>
      </c>
      <c r="M79" s="17">
        <v>91</v>
      </c>
      <c r="N79" s="18">
        <f>SUM(punkty_rekrutacyjne__64[[#This Row],[GHP]:[GJP]])/10</f>
        <v>21.8</v>
      </c>
      <c r="O79" s="18">
        <f>IF(punkty_rekrutacyjne__64[[#This Row],[Zachowanie]]=6,2,0)</f>
        <v>0</v>
      </c>
      <c r="P7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7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7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7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79" s="19">
        <f>SUM(punkty_rekrutacyjne__64[[#This Row],[Osiagniecia]],SUM(punkty_rekrutacyjne__64[[#This Row],[GHP]:[GJP]])/10,punkty_rekrutacyjne__64[[#This Row],[Kolumna1]],SUM(punkty_rekrutacyjne__64[[#This Row],[Kolumna2]:[Kolumna5]]))</f>
        <v>51.8</v>
      </c>
      <c r="W79" s="11">
        <v>48.5</v>
      </c>
      <c r="X79" s="13">
        <v>1</v>
      </c>
    </row>
    <row r="80" spans="1:24" x14ac:dyDescent="0.25">
      <c r="A80" s="13" t="s">
        <v>135</v>
      </c>
      <c r="B80" s="13" t="s">
        <v>38</v>
      </c>
      <c r="C80" s="14">
        <v>3</v>
      </c>
      <c r="D80" s="15">
        <v>6</v>
      </c>
      <c r="E80" s="16">
        <v>3</v>
      </c>
      <c r="F80" s="16">
        <v>6</v>
      </c>
      <c r="G80" s="16">
        <v>3</v>
      </c>
      <c r="H80" s="16">
        <v>5</v>
      </c>
      <c r="I80" s="17">
        <v>66</v>
      </c>
      <c r="J80" s="17">
        <v>42</v>
      </c>
      <c r="K80" s="17">
        <v>40</v>
      </c>
      <c r="L80" s="17">
        <v>91</v>
      </c>
      <c r="M80" s="17">
        <v>74</v>
      </c>
      <c r="N80" s="18">
        <f>SUM(punkty_rekrutacyjne__64[[#This Row],[GHP]:[GJP]])/10</f>
        <v>31.3</v>
      </c>
      <c r="O80" s="18">
        <f>IF(punkty_rekrutacyjne__64[[#This Row],[Zachowanie]]=6,2,0)</f>
        <v>2</v>
      </c>
      <c r="P8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8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8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8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80" s="19">
        <f>SUM(punkty_rekrutacyjne__64[[#This Row],[Osiagniecia]],SUM(punkty_rekrutacyjne__64[[#This Row],[GHP]:[GJP]])/10,punkty_rekrutacyjne__64[[#This Row],[Kolumna1]],SUM(punkty_rekrutacyjne__64[[#This Row],[Kolumna2]:[Kolumna5]]))</f>
        <v>62.3</v>
      </c>
      <c r="W80" s="11">
        <v>48.6</v>
      </c>
      <c r="X80" s="13">
        <v>5</v>
      </c>
    </row>
    <row r="81" spans="1:24" x14ac:dyDescent="0.25">
      <c r="A81" s="13" t="s">
        <v>136</v>
      </c>
      <c r="B81" s="13" t="s">
        <v>137</v>
      </c>
      <c r="C81" s="14">
        <v>7</v>
      </c>
      <c r="D81" s="15">
        <v>4</v>
      </c>
      <c r="E81" s="16">
        <v>2</v>
      </c>
      <c r="F81" s="16">
        <v>4</v>
      </c>
      <c r="G81" s="16">
        <v>6</v>
      </c>
      <c r="H81" s="16">
        <v>5</v>
      </c>
      <c r="I81" s="17">
        <v>28</v>
      </c>
      <c r="J81" s="17">
        <v>1</v>
      </c>
      <c r="K81" s="17">
        <v>36</v>
      </c>
      <c r="L81" s="17">
        <v>63</v>
      </c>
      <c r="M81" s="17">
        <v>49</v>
      </c>
      <c r="N81" s="18">
        <f>SUM(punkty_rekrutacyjne__64[[#This Row],[GHP]:[GJP]])/10</f>
        <v>17.7</v>
      </c>
      <c r="O81" s="18">
        <f>IF(punkty_rekrutacyjne__64[[#This Row],[Zachowanie]]=6,2,0)</f>
        <v>0</v>
      </c>
      <c r="P8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8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8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8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81" s="19">
        <f>SUM(punkty_rekrutacyjne__64[[#This Row],[Osiagniecia]],SUM(punkty_rekrutacyjne__64[[#This Row],[GHP]:[GJP]])/10,punkty_rekrutacyjne__64[[#This Row],[Kolumna1]],SUM(punkty_rekrutacyjne__64[[#This Row],[Kolumna2]:[Kolumna5]]))</f>
        <v>48.7</v>
      </c>
      <c r="W81" s="11">
        <v>48.7</v>
      </c>
      <c r="X81" s="13">
        <v>5</v>
      </c>
    </row>
    <row r="82" spans="1:24" x14ac:dyDescent="0.25">
      <c r="A82" s="13" t="s">
        <v>138</v>
      </c>
      <c r="B82" s="13" t="s">
        <v>139</v>
      </c>
      <c r="C82" s="14">
        <v>0</v>
      </c>
      <c r="D82" s="15">
        <v>6</v>
      </c>
      <c r="E82" s="16">
        <v>5</v>
      </c>
      <c r="F82" s="16">
        <v>6</v>
      </c>
      <c r="G82" s="16">
        <v>5</v>
      </c>
      <c r="H82" s="16">
        <v>6</v>
      </c>
      <c r="I82" s="17">
        <v>12</v>
      </c>
      <c r="J82" s="17">
        <v>20</v>
      </c>
      <c r="K82" s="17">
        <v>10</v>
      </c>
      <c r="L82" s="17">
        <v>73</v>
      </c>
      <c r="M82" s="17">
        <v>68</v>
      </c>
      <c r="N82" s="18">
        <f>SUM(punkty_rekrutacyjne__64[[#This Row],[GHP]:[GJP]])/10</f>
        <v>18.3</v>
      </c>
      <c r="O82" s="18">
        <f>IF(punkty_rekrutacyjne__64[[#This Row],[Zachowanie]]=6,2,0)</f>
        <v>2</v>
      </c>
      <c r="P8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8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8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8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82" s="19">
        <f>SUM(punkty_rekrutacyjne__64[[#This Row],[Osiagniecia]],SUM(punkty_rekrutacyjne__64[[#This Row],[GHP]:[GJP]])/10,punkty_rekrutacyjne__64[[#This Row],[Kolumna1]],SUM(punkty_rekrutacyjne__64[[#This Row],[Kolumna2]:[Kolumna5]]))</f>
        <v>56.3</v>
      </c>
      <c r="W82" s="11">
        <v>48.9</v>
      </c>
      <c r="X82" s="13">
        <v>2</v>
      </c>
    </row>
    <row r="83" spans="1:24" x14ac:dyDescent="0.25">
      <c r="A83" s="13" t="s">
        <v>140</v>
      </c>
      <c r="B83" s="13" t="s">
        <v>45</v>
      </c>
      <c r="C83" s="14">
        <v>4</v>
      </c>
      <c r="D83" s="15">
        <v>5</v>
      </c>
      <c r="E83" s="16">
        <v>4</v>
      </c>
      <c r="F83" s="16">
        <v>2</v>
      </c>
      <c r="G83" s="16">
        <v>3</v>
      </c>
      <c r="H83" s="16">
        <v>4</v>
      </c>
      <c r="I83" s="17">
        <v>21</v>
      </c>
      <c r="J83" s="17">
        <v>58</v>
      </c>
      <c r="K83" s="17">
        <v>66</v>
      </c>
      <c r="L83" s="17">
        <v>93</v>
      </c>
      <c r="M83" s="17">
        <v>89</v>
      </c>
      <c r="N83" s="18">
        <f>SUM(punkty_rekrutacyjne__64[[#This Row],[GHP]:[GJP]])/10</f>
        <v>32.700000000000003</v>
      </c>
      <c r="O83" s="18">
        <f>IF(punkty_rekrutacyjne__64[[#This Row],[Zachowanie]]=6,2,0)</f>
        <v>0</v>
      </c>
      <c r="P8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8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8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8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83" s="19">
        <f>SUM(punkty_rekrutacyjne__64[[#This Row],[Osiagniecia]],SUM(punkty_rekrutacyjne__64[[#This Row],[GHP]:[GJP]])/10,punkty_rekrutacyjne__64[[#This Row],[Kolumna1]],SUM(punkty_rekrutacyjne__64[[#This Row],[Kolumna2]:[Kolumna5]]))</f>
        <v>52.7</v>
      </c>
      <c r="W83" s="11">
        <v>49</v>
      </c>
      <c r="X83" s="13">
        <v>1</v>
      </c>
    </row>
    <row r="84" spans="1:24" x14ac:dyDescent="0.25">
      <c r="A84" s="13" t="s">
        <v>141</v>
      </c>
      <c r="B84" s="13" t="s">
        <v>99</v>
      </c>
      <c r="C84" s="14">
        <v>0</v>
      </c>
      <c r="D84" s="15">
        <v>2</v>
      </c>
      <c r="E84" s="16">
        <v>2</v>
      </c>
      <c r="F84" s="16">
        <v>4</v>
      </c>
      <c r="G84" s="16">
        <v>3</v>
      </c>
      <c r="H84" s="16">
        <v>3</v>
      </c>
      <c r="I84" s="17">
        <v>3</v>
      </c>
      <c r="J84" s="17">
        <v>25</v>
      </c>
      <c r="K84" s="17">
        <v>93</v>
      </c>
      <c r="L84" s="17">
        <v>92</v>
      </c>
      <c r="M84" s="17">
        <v>73</v>
      </c>
      <c r="N84" s="18">
        <f>SUM(punkty_rekrutacyjne__64[[#This Row],[GHP]:[GJP]])/10</f>
        <v>28.6</v>
      </c>
      <c r="O84" s="18">
        <f>IF(punkty_rekrutacyjne__64[[#This Row],[Zachowanie]]=6,2,0)</f>
        <v>0</v>
      </c>
      <c r="P8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8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8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8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84" s="19">
        <f>SUM(punkty_rekrutacyjne__64[[#This Row],[Osiagniecia]],SUM(punkty_rekrutacyjne__64[[#This Row],[GHP]:[GJP]])/10,punkty_rekrutacyjne__64[[#This Row],[Kolumna1]],SUM(punkty_rekrutacyjne__64[[#This Row],[Kolumna2]:[Kolumna5]]))</f>
        <v>42.6</v>
      </c>
      <c r="W84" s="11">
        <v>49.1</v>
      </c>
      <c r="X84" s="13">
        <v>1</v>
      </c>
    </row>
    <row r="85" spans="1:24" x14ac:dyDescent="0.25">
      <c r="A85" s="13" t="s">
        <v>142</v>
      </c>
      <c r="B85" s="13" t="s">
        <v>130</v>
      </c>
      <c r="C85" s="14">
        <v>4</v>
      </c>
      <c r="D85" s="15">
        <v>4</v>
      </c>
      <c r="E85" s="16">
        <v>2</v>
      </c>
      <c r="F85" s="16">
        <v>6</v>
      </c>
      <c r="G85" s="16">
        <v>5</v>
      </c>
      <c r="H85" s="16">
        <v>2</v>
      </c>
      <c r="I85" s="17">
        <v>81</v>
      </c>
      <c r="J85" s="17">
        <v>5</v>
      </c>
      <c r="K85" s="17">
        <v>60</v>
      </c>
      <c r="L85" s="17">
        <v>2</v>
      </c>
      <c r="M85" s="17">
        <v>91</v>
      </c>
      <c r="N85" s="18">
        <f>SUM(punkty_rekrutacyjne__64[[#This Row],[GHP]:[GJP]])/10</f>
        <v>23.9</v>
      </c>
      <c r="O85" s="18">
        <f>IF(punkty_rekrutacyjne__64[[#This Row],[Zachowanie]]=6,2,0)</f>
        <v>0</v>
      </c>
      <c r="P8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8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8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8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85" s="19">
        <f>SUM(punkty_rekrutacyjne__64[[#This Row],[Osiagniecia]],SUM(punkty_rekrutacyjne__64[[#This Row],[GHP]:[GJP]])/10,punkty_rekrutacyjne__64[[#This Row],[Kolumna1]],SUM(punkty_rekrutacyjne__64[[#This Row],[Kolumna2]:[Kolumna5]]))</f>
        <v>45.9</v>
      </c>
      <c r="W85" s="11">
        <v>49.2</v>
      </c>
      <c r="X85" s="13">
        <v>2</v>
      </c>
    </row>
    <row r="86" spans="1:24" x14ac:dyDescent="0.25">
      <c r="A86" s="13" t="s">
        <v>143</v>
      </c>
      <c r="B86" s="13" t="s">
        <v>70</v>
      </c>
      <c r="C86" s="14">
        <v>1</v>
      </c>
      <c r="D86" s="15">
        <v>4</v>
      </c>
      <c r="E86" s="16">
        <v>6</v>
      </c>
      <c r="F86" s="16">
        <v>4</v>
      </c>
      <c r="G86" s="16">
        <v>3</v>
      </c>
      <c r="H86" s="16">
        <v>6</v>
      </c>
      <c r="I86" s="17">
        <v>100</v>
      </c>
      <c r="J86" s="17">
        <v>100</v>
      </c>
      <c r="K86" s="17">
        <v>100</v>
      </c>
      <c r="L86" s="17">
        <v>36</v>
      </c>
      <c r="M86" s="17">
        <v>10</v>
      </c>
      <c r="N86" s="18">
        <f>SUM(punkty_rekrutacyjne__64[[#This Row],[GHP]:[GJP]])/10</f>
        <v>34.6</v>
      </c>
      <c r="O86" s="18">
        <f>IF(punkty_rekrutacyjne__64[[#This Row],[Zachowanie]]=6,2,0)</f>
        <v>0</v>
      </c>
      <c r="P8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8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8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8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86" s="19">
        <f>SUM(punkty_rekrutacyjne__64[[#This Row],[Osiagniecia]],SUM(punkty_rekrutacyjne__64[[#This Row],[GHP]:[GJP]])/10,punkty_rekrutacyjne__64[[#This Row],[Kolumna1]],SUM(punkty_rekrutacyjne__64[[#This Row],[Kolumna2]:[Kolumna5]]))</f>
        <v>65.599999999999994</v>
      </c>
      <c r="W86" s="11">
        <v>49.4</v>
      </c>
      <c r="X86" s="13">
        <v>1</v>
      </c>
    </row>
    <row r="87" spans="1:24" x14ac:dyDescent="0.25">
      <c r="A87" s="13" t="s">
        <v>144</v>
      </c>
      <c r="B87" s="13" t="s">
        <v>145</v>
      </c>
      <c r="C87" s="14">
        <v>2</v>
      </c>
      <c r="D87" s="15">
        <v>3</v>
      </c>
      <c r="E87" s="16">
        <v>3</v>
      </c>
      <c r="F87" s="16">
        <v>5</v>
      </c>
      <c r="G87" s="16">
        <v>6</v>
      </c>
      <c r="H87" s="16">
        <v>6</v>
      </c>
      <c r="I87" s="17">
        <v>32</v>
      </c>
      <c r="J87" s="17">
        <v>27</v>
      </c>
      <c r="K87" s="17">
        <v>15</v>
      </c>
      <c r="L87" s="17">
        <v>59</v>
      </c>
      <c r="M87" s="17">
        <v>26</v>
      </c>
      <c r="N87" s="18">
        <f>SUM(punkty_rekrutacyjne__64[[#This Row],[GHP]:[GJP]])/10</f>
        <v>15.9</v>
      </c>
      <c r="O87" s="18">
        <f>IF(punkty_rekrutacyjne__64[[#This Row],[Zachowanie]]=6,2,0)</f>
        <v>0</v>
      </c>
      <c r="P8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8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8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8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87" s="19">
        <f>SUM(punkty_rekrutacyjne__64[[#This Row],[Osiagniecia]],SUM(punkty_rekrutacyjne__64[[#This Row],[GHP]:[GJP]])/10,punkty_rekrutacyjne__64[[#This Row],[Kolumna1]],SUM(punkty_rekrutacyjne__64[[#This Row],[Kolumna2]:[Kolumna5]]))</f>
        <v>49.9</v>
      </c>
      <c r="W87" s="11">
        <v>49.5</v>
      </c>
      <c r="X87" s="13">
        <v>2</v>
      </c>
    </row>
    <row r="88" spans="1:24" x14ac:dyDescent="0.25">
      <c r="A88" s="13" t="s">
        <v>146</v>
      </c>
      <c r="B88" s="13" t="s">
        <v>147</v>
      </c>
      <c r="C88" s="14">
        <v>3</v>
      </c>
      <c r="D88" s="15">
        <v>5</v>
      </c>
      <c r="E88" s="16">
        <v>2</v>
      </c>
      <c r="F88" s="16">
        <v>6</v>
      </c>
      <c r="G88" s="16">
        <v>3</v>
      </c>
      <c r="H88" s="16">
        <v>3</v>
      </c>
      <c r="I88" s="17">
        <v>95</v>
      </c>
      <c r="J88" s="17">
        <v>15</v>
      </c>
      <c r="K88" s="17">
        <v>44</v>
      </c>
      <c r="L88" s="17">
        <v>29</v>
      </c>
      <c r="M88" s="17">
        <v>14</v>
      </c>
      <c r="N88" s="18">
        <f>SUM(punkty_rekrutacyjne__64[[#This Row],[GHP]:[GJP]])/10</f>
        <v>19.7</v>
      </c>
      <c r="O88" s="18">
        <f>IF(punkty_rekrutacyjne__64[[#This Row],[Zachowanie]]=6,2,0)</f>
        <v>0</v>
      </c>
      <c r="P8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8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8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8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88" s="19">
        <f>SUM(punkty_rekrutacyjne__64[[#This Row],[Osiagniecia]],SUM(punkty_rekrutacyjne__64[[#This Row],[GHP]:[GJP]])/10,punkty_rekrutacyjne__64[[#This Row],[Kolumna1]],SUM(punkty_rekrutacyjne__64[[#This Row],[Kolumna2]:[Kolumna5]]))</f>
        <v>40.700000000000003</v>
      </c>
      <c r="W88" s="11">
        <v>49.6</v>
      </c>
      <c r="X88" s="13">
        <v>1</v>
      </c>
    </row>
    <row r="89" spans="1:24" x14ac:dyDescent="0.25">
      <c r="A89" s="13" t="s">
        <v>148</v>
      </c>
      <c r="B89" s="13" t="s">
        <v>28</v>
      </c>
      <c r="C89" s="14">
        <v>2</v>
      </c>
      <c r="D89" s="15">
        <v>4</v>
      </c>
      <c r="E89" s="16">
        <v>2</v>
      </c>
      <c r="F89" s="16">
        <v>6</v>
      </c>
      <c r="G89" s="16">
        <v>4</v>
      </c>
      <c r="H89" s="16">
        <v>4</v>
      </c>
      <c r="I89" s="17">
        <v>84</v>
      </c>
      <c r="J89" s="17">
        <v>95</v>
      </c>
      <c r="K89" s="17">
        <v>31</v>
      </c>
      <c r="L89" s="17">
        <v>8</v>
      </c>
      <c r="M89" s="17">
        <v>54</v>
      </c>
      <c r="N89" s="18">
        <f>SUM(punkty_rekrutacyjne__64[[#This Row],[GHP]:[GJP]])/10</f>
        <v>27.2</v>
      </c>
      <c r="O89" s="18">
        <f>IF(punkty_rekrutacyjne__64[[#This Row],[Zachowanie]]=6,2,0)</f>
        <v>0</v>
      </c>
      <c r="P8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8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8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8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89" s="19">
        <f>SUM(punkty_rekrutacyjne__64[[#This Row],[Osiagniecia]],SUM(punkty_rekrutacyjne__64[[#This Row],[GHP]:[GJP]])/10,punkty_rekrutacyjne__64[[#This Row],[Kolumna1]],SUM(punkty_rekrutacyjne__64[[#This Row],[Kolumna2]:[Kolumna5]]))</f>
        <v>51.2</v>
      </c>
      <c r="W89" s="11">
        <v>49.7</v>
      </c>
      <c r="X89" s="13">
        <v>2</v>
      </c>
    </row>
    <row r="90" spans="1:24" x14ac:dyDescent="0.25">
      <c r="A90" s="13" t="s">
        <v>149</v>
      </c>
      <c r="B90" s="13" t="s">
        <v>150</v>
      </c>
      <c r="C90" s="14">
        <v>5</v>
      </c>
      <c r="D90" s="15">
        <v>2</v>
      </c>
      <c r="E90" s="16">
        <v>3</v>
      </c>
      <c r="F90" s="16">
        <v>4</v>
      </c>
      <c r="G90" s="16">
        <v>3</v>
      </c>
      <c r="H90" s="16">
        <v>6</v>
      </c>
      <c r="I90" s="17">
        <v>30</v>
      </c>
      <c r="J90" s="17">
        <v>24</v>
      </c>
      <c r="K90" s="17">
        <v>66</v>
      </c>
      <c r="L90" s="17">
        <v>41</v>
      </c>
      <c r="M90" s="17">
        <v>82</v>
      </c>
      <c r="N90" s="18">
        <f>SUM(punkty_rekrutacyjne__64[[#This Row],[GHP]:[GJP]])/10</f>
        <v>24.3</v>
      </c>
      <c r="O90" s="18">
        <f>IF(punkty_rekrutacyjne__64[[#This Row],[Zachowanie]]=6,2,0)</f>
        <v>0</v>
      </c>
      <c r="P9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9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9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9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90" s="19">
        <f>SUM(punkty_rekrutacyjne__64[[#This Row],[Osiagniecia]],SUM(punkty_rekrutacyjne__64[[#This Row],[GHP]:[GJP]])/10,punkty_rekrutacyjne__64[[#This Row],[Kolumna1]],SUM(punkty_rekrutacyjne__64[[#This Row],[Kolumna2]:[Kolumna5]]))</f>
        <v>53.3</v>
      </c>
      <c r="W90" s="11">
        <v>49.8</v>
      </c>
      <c r="X90" s="13">
        <v>3</v>
      </c>
    </row>
    <row r="91" spans="1:24" x14ac:dyDescent="0.25">
      <c r="A91" s="13" t="s">
        <v>151</v>
      </c>
      <c r="B91" s="13" t="s">
        <v>70</v>
      </c>
      <c r="C91" s="14">
        <v>1</v>
      </c>
      <c r="D91" s="15">
        <v>3</v>
      </c>
      <c r="E91" s="16">
        <v>6</v>
      </c>
      <c r="F91" s="16">
        <v>4</v>
      </c>
      <c r="G91" s="16">
        <v>6</v>
      </c>
      <c r="H91" s="16">
        <v>2</v>
      </c>
      <c r="I91" s="17">
        <v>30</v>
      </c>
      <c r="J91" s="17">
        <v>35</v>
      </c>
      <c r="K91" s="17">
        <v>100</v>
      </c>
      <c r="L91" s="17">
        <v>100</v>
      </c>
      <c r="M91" s="17">
        <v>100</v>
      </c>
      <c r="N91" s="18">
        <f>SUM(punkty_rekrutacyjne__64[[#This Row],[GHP]:[GJP]])/10</f>
        <v>36.5</v>
      </c>
      <c r="O91" s="18">
        <f>IF(punkty_rekrutacyjne__64[[#This Row],[Zachowanie]]=6,2,0)</f>
        <v>0</v>
      </c>
      <c r="P9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9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9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9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91" s="19">
        <f>SUM(punkty_rekrutacyjne__64[[#This Row],[Osiagniecia]],SUM(punkty_rekrutacyjne__64[[#This Row],[GHP]:[GJP]])/10,punkty_rekrutacyjne__64[[#This Row],[Kolumna1]],SUM(punkty_rekrutacyjne__64[[#This Row],[Kolumna2]:[Kolumna5]]))</f>
        <v>63.5</v>
      </c>
      <c r="W91" s="11">
        <v>49.9</v>
      </c>
      <c r="X91" s="13">
        <v>1</v>
      </c>
    </row>
    <row r="92" spans="1:24" x14ac:dyDescent="0.25">
      <c r="A92" s="13" t="s">
        <v>152</v>
      </c>
      <c r="B92" s="13" t="s">
        <v>153</v>
      </c>
      <c r="C92" s="14">
        <v>1</v>
      </c>
      <c r="D92" s="15">
        <v>5</v>
      </c>
      <c r="E92" s="16">
        <v>4</v>
      </c>
      <c r="F92" s="16">
        <v>2</v>
      </c>
      <c r="G92" s="16">
        <v>5</v>
      </c>
      <c r="H92" s="16">
        <v>6</v>
      </c>
      <c r="I92" s="17">
        <v>54</v>
      </c>
      <c r="J92" s="17">
        <v>50</v>
      </c>
      <c r="K92" s="17">
        <v>9</v>
      </c>
      <c r="L92" s="17">
        <v>59</v>
      </c>
      <c r="M92" s="17">
        <v>54</v>
      </c>
      <c r="N92" s="18">
        <f>SUM(punkty_rekrutacyjne__64[[#This Row],[GHP]:[GJP]])/10</f>
        <v>22.6</v>
      </c>
      <c r="O92" s="18">
        <f>IF(punkty_rekrutacyjne__64[[#This Row],[Zachowanie]]=6,2,0)</f>
        <v>0</v>
      </c>
      <c r="P9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9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9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9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92" s="19">
        <f>SUM(punkty_rekrutacyjne__64[[#This Row],[Osiagniecia]],SUM(punkty_rekrutacyjne__64[[#This Row],[GHP]:[GJP]])/10,punkty_rekrutacyjne__64[[#This Row],[Kolumna1]],SUM(punkty_rekrutacyjne__64[[#This Row],[Kolumna2]:[Kolumna5]]))</f>
        <v>47.6</v>
      </c>
      <c r="W92" s="11">
        <v>50</v>
      </c>
      <c r="X92" s="13">
        <v>1</v>
      </c>
    </row>
    <row r="93" spans="1:24" x14ac:dyDescent="0.25">
      <c r="A93" s="13" t="s">
        <v>154</v>
      </c>
      <c r="B93" s="13" t="s">
        <v>155</v>
      </c>
      <c r="C93" s="14">
        <v>6</v>
      </c>
      <c r="D93" s="15">
        <v>2</v>
      </c>
      <c r="E93" s="16">
        <v>3</v>
      </c>
      <c r="F93" s="16">
        <v>5</v>
      </c>
      <c r="G93" s="16">
        <v>4</v>
      </c>
      <c r="H93" s="16">
        <v>4</v>
      </c>
      <c r="I93" s="17">
        <v>50</v>
      </c>
      <c r="J93" s="17">
        <v>30</v>
      </c>
      <c r="K93" s="17">
        <v>14</v>
      </c>
      <c r="L93" s="17">
        <v>20</v>
      </c>
      <c r="M93" s="17">
        <v>88</v>
      </c>
      <c r="N93" s="18">
        <f>SUM(punkty_rekrutacyjne__64[[#This Row],[GHP]:[GJP]])/10</f>
        <v>20.2</v>
      </c>
      <c r="O93" s="18">
        <f>IF(punkty_rekrutacyjne__64[[#This Row],[Zachowanie]]=6,2,0)</f>
        <v>0</v>
      </c>
      <c r="P9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9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9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9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93" s="19">
        <f>SUM(punkty_rekrutacyjne__64[[#This Row],[Osiagniecia]],SUM(punkty_rekrutacyjne__64[[#This Row],[GHP]:[GJP]])/10,punkty_rekrutacyjne__64[[#This Row],[Kolumna1]],SUM(punkty_rekrutacyjne__64[[#This Row],[Kolumna2]:[Kolumna5]]))</f>
        <v>50.2</v>
      </c>
      <c r="W93" s="11">
        <v>50.1</v>
      </c>
      <c r="X93" s="13">
        <v>1</v>
      </c>
    </row>
    <row r="94" spans="1:24" x14ac:dyDescent="0.25">
      <c r="A94" s="13" t="s">
        <v>156</v>
      </c>
      <c r="B94" s="13" t="s">
        <v>157</v>
      </c>
      <c r="C94" s="14">
        <v>6</v>
      </c>
      <c r="D94" s="15">
        <v>3</v>
      </c>
      <c r="E94" s="16">
        <v>6</v>
      </c>
      <c r="F94" s="16">
        <v>5</v>
      </c>
      <c r="G94" s="16">
        <v>4</v>
      </c>
      <c r="H94" s="16">
        <v>5</v>
      </c>
      <c r="I94" s="17">
        <v>62</v>
      </c>
      <c r="J94" s="17">
        <v>47</v>
      </c>
      <c r="K94" s="17">
        <v>19</v>
      </c>
      <c r="L94" s="17">
        <v>10</v>
      </c>
      <c r="M94" s="17">
        <v>40</v>
      </c>
      <c r="N94" s="18">
        <f>SUM(punkty_rekrutacyjne__64[[#This Row],[GHP]:[GJP]])/10</f>
        <v>17.8</v>
      </c>
      <c r="O94" s="18">
        <f>IF(punkty_rekrutacyjne__64[[#This Row],[Zachowanie]]=6,2,0)</f>
        <v>0</v>
      </c>
      <c r="P9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9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9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9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94" s="19">
        <f>SUM(punkty_rekrutacyjne__64[[#This Row],[Osiagniecia]],SUM(punkty_rekrutacyjne__64[[#This Row],[GHP]:[GJP]])/10,punkty_rekrutacyjne__64[[#This Row],[Kolumna1]],SUM(punkty_rekrutacyjne__64[[#This Row],[Kolumna2]:[Kolumna5]]))</f>
        <v>55.8</v>
      </c>
      <c r="W94" s="11">
        <v>50.2</v>
      </c>
      <c r="X94" s="13">
        <v>4</v>
      </c>
    </row>
    <row r="95" spans="1:24" x14ac:dyDescent="0.25">
      <c r="A95" s="13" t="s">
        <v>158</v>
      </c>
      <c r="B95" s="13" t="s">
        <v>159</v>
      </c>
      <c r="C95" s="14">
        <v>0</v>
      </c>
      <c r="D95" s="15">
        <v>3</v>
      </c>
      <c r="E95" s="16">
        <v>6</v>
      </c>
      <c r="F95" s="16">
        <v>3</v>
      </c>
      <c r="G95" s="16">
        <v>5</v>
      </c>
      <c r="H95" s="16">
        <v>6</v>
      </c>
      <c r="I95" s="17">
        <v>12</v>
      </c>
      <c r="J95" s="17">
        <v>60</v>
      </c>
      <c r="K95" s="17">
        <v>63</v>
      </c>
      <c r="L95" s="17">
        <v>37</v>
      </c>
      <c r="M95" s="17">
        <v>71</v>
      </c>
      <c r="N95" s="18">
        <f>SUM(punkty_rekrutacyjne__64[[#This Row],[GHP]:[GJP]])/10</f>
        <v>24.3</v>
      </c>
      <c r="O95" s="18">
        <f>IF(punkty_rekrutacyjne__64[[#This Row],[Zachowanie]]=6,2,0)</f>
        <v>0</v>
      </c>
      <c r="P9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9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9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9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95" s="19">
        <f>SUM(punkty_rekrutacyjne__64[[#This Row],[Osiagniecia]],SUM(punkty_rekrutacyjne__64[[#This Row],[GHP]:[GJP]])/10,punkty_rekrutacyjne__64[[#This Row],[Kolumna1]],SUM(punkty_rekrutacyjne__64[[#This Row],[Kolumna2]:[Kolumna5]]))</f>
        <v>56.3</v>
      </c>
      <c r="W95" s="11">
        <v>50.6</v>
      </c>
      <c r="X95" s="13">
        <v>2</v>
      </c>
    </row>
    <row r="96" spans="1:24" x14ac:dyDescent="0.25">
      <c r="A96" s="13" t="s">
        <v>160</v>
      </c>
      <c r="B96" s="13" t="s">
        <v>161</v>
      </c>
      <c r="C96" s="14">
        <v>2</v>
      </c>
      <c r="D96" s="15">
        <v>3</v>
      </c>
      <c r="E96" s="16">
        <v>2</v>
      </c>
      <c r="F96" s="16">
        <v>2</v>
      </c>
      <c r="G96" s="16">
        <v>3</v>
      </c>
      <c r="H96" s="16">
        <v>2</v>
      </c>
      <c r="I96" s="17">
        <v>56</v>
      </c>
      <c r="J96" s="17">
        <v>63</v>
      </c>
      <c r="K96" s="17">
        <v>26</v>
      </c>
      <c r="L96" s="17">
        <v>92</v>
      </c>
      <c r="M96" s="17">
        <v>13</v>
      </c>
      <c r="N96" s="18">
        <f>SUM(punkty_rekrutacyjne__64[[#This Row],[GHP]:[GJP]])/10</f>
        <v>25</v>
      </c>
      <c r="O96" s="18">
        <f>IF(punkty_rekrutacyjne__64[[#This Row],[Zachowanie]]=6,2,0)</f>
        <v>0</v>
      </c>
      <c r="P9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9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9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9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96" s="19">
        <f>SUM(punkty_rekrutacyjne__64[[#This Row],[Osiagniecia]],SUM(punkty_rekrutacyjne__64[[#This Row],[GHP]:[GJP]])/10,punkty_rekrutacyjne__64[[#This Row],[Kolumna1]],SUM(punkty_rekrutacyjne__64[[#This Row],[Kolumna2]:[Kolumna5]]))</f>
        <v>31</v>
      </c>
      <c r="W96" s="11">
        <v>50.7</v>
      </c>
      <c r="X96" s="13">
        <v>2</v>
      </c>
    </row>
    <row r="97" spans="1:24" x14ac:dyDescent="0.25">
      <c r="A97" s="13" t="s">
        <v>162</v>
      </c>
      <c r="B97" s="13" t="s">
        <v>30</v>
      </c>
      <c r="C97" s="14">
        <v>5</v>
      </c>
      <c r="D97" s="15">
        <v>5</v>
      </c>
      <c r="E97" s="16">
        <v>6</v>
      </c>
      <c r="F97" s="16">
        <v>6</v>
      </c>
      <c r="G97" s="16">
        <v>5</v>
      </c>
      <c r="H97" s="16">
        <v>6</v>
      </c>
      <c r="I97" s="17">
        <v>45</v>
      </c>
      <c r="J97" s="17">
        <v>97</v>
      </c>
      <c r="K97" s="17">
        <v>5</v>
      </c>
      <c r="L97" s="17">
        <v>73</v>
      </c>
      <c r="M97" s="17">
        <v>12</v>
      </c>
      <c r="N97" s="18">
        <f>SUM(punkty_rekrutacyjne__64[[#This Row],[GHP]:[GJP]])/10</f>
        <v>23.2</v>
      </c>
      <c r="O97" s="18">
        <f>IF(punkty_rekrutacyjne__64[[#This Row],[Zachowanie]]=6,2,0)</f>
        <v>0</v>
      </c>
      <c r="P9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9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9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9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97" s="19">
        <f>SUM(punkty_rekrutacyjne__64[[#This Row],[Osiagniecia]],SUM(punkty_rekrutacyjne__64[[#This Row],[GHP]:[GJP]])/10,punkty_rekrutacyjne__64[[#This Row],[Kolumna1]],SUM(punkty_rekrutacyjne__64[[#This Row],[Kolumna2]:[Kolumna5]]))</f>
        <v>66.2</v>
      </c>
      <c r="W97" s="11">
        <v>50.9</v>
      </c>
      <c r="X97" s="13">
        <v>2</v>
      </c>
    </row>
    <row r="98" spans="1:24" x14ac:dyDescent="0.25">
      <c r="A98" s="13" t="s">
        <v>163</v>
      </c>
      <c r="B98" s="13" t="s">
        <v>164</v>
      </c>
      <c r="C98" s="14">
        <v>2</v>
      </c>
      <c r="D98" s="15">
        <v>4</v>
      </c>
      <c r="E98" s="16">
        <v>5</v>
      </c>
      <c r="F98" s="16">
        <v>2</v>
      </c>
      <c r="G98" s="16">
        <v>4</v>
      </c>
      <c r="H98" s="16">
        <v>6</v>
      </c>
      <c r="I98" s="17">
        <v>96</v>
      </c>
      <c r="J98" s="17">
        <v>60</v>
      </c>
      <c r="K98" s="17">
        <v>4</v>
      </c>
      <c r="L98" s="17">
        <v>45</v>
      </c>
      <c r="M98" s="17">
        <v>21</v>
      </c>
      <c r="N98" s="18">
        <f>SUM(punkty_rekrutacyjne__64[[#This Row],[GHP]:[GJP]])/10</f>
        <v>22.6</v>
      </c>
      <c r="O98" s="18">
        <f>IF(punkty_rekrutacyjne__64[[#This Row],[Zachowanie]]=6,2,0)</f>
        <v>0</v>
      </c>
      <c r="P9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9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9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9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98" s="19">
        <f>SUM(punkty_rekrutacyjne__64[[#This Row],[Osiagniecia]],SUM(punkty_rekrutacyjne__64[[#This Row],[GHP]:[GJP]])/10,punkty_rekrutacyjne__64[[#This Row],[Kolumna1]],SUM(punkty_rekrutacyjne__64[[#This Row],[Kolumna2]:[Kolumna5]]))</f>
        <v>48.6</v>
      </c>
      <c r="W98" s="11">
        <v>51.2</v>
      </c>
      <c r="X98" s="13">
        <v>3</v>
      </c>
    </row>
    <row r="99" spans="1:24" x14ac:dyDescent="0.25">
      <c r="A99" s="13" t="s">
        <v>165</v>
      </c>
      <c r="B99" s="13" t="s">
        <v>166</v>
      </c>
      <c r="C99" s="14">
        <v>7</v>
      </c>
      <c r="D99" s="15">
        <v>3</v>
      </c>
      <c r="E99" s="16">
        <v>3</v>
      </c>
      <c r="F99" s="16">
        <v>6</v>
      </c>
      <c r="G99" s="16">
        <v>5</v>
      </c>
      <c r="H99" s="16">
        <v>5</v>
      </c>
      <c r="I99" s="17">
        <v>57</v>
      </c>
      <c r="J99" s="17">
        <v>31</v>
      </c>
      <c r="K99" s="17">
        <v>22</v>
      </c>
      <c r="L99" s="17">
        <v>59</v>
      </c>
      <c r="M99" s="17">
        <v>61</v>
      </c>
      <c r="N99" s="18">
        <f>SUM(punkty_rekrutacyjne__64[[#This Row],[GHP]:[GJP]])/10</f>
        <v>23</v>
      </c>
      <c r="O99" s="18">
        <f>IF(punkty_rekrutacyjne__64[[#This Row],[Zachowanie]]=6,2,0)</f>
        <v>0</v>
      </c>
      <c r="P9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9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9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9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99" s="19">
        <f>SUM(punkty_rekrutacyjne__64[[#This Row],[Osiagniecia]],SUM(punkty_rekrutacyjne__64[[#This Row],[GHP]:[GJP]])/10,punkty_rekrutacyjne__64[[#This Row],[Kolumna1]],SUM(punkty_rekrutacyjne__64[[#This Row],[Kolumna2]:[Kolumna5]]))</f>
        <v>60</v>
      </c>
      <c r="W99" s="11">
        <v>51.3</v>
      </c>
      <c r="X99" s="13">
        <v>2</v>
      </c>
    </row>
    <row r="100" spans="1:24" x14ac:dyDescent="0.25">
      <c r="A100" s="13" t="s">
        <v>167</v>
      </c>
      <c r="B100" s="13" t="s">
        <v>18</v>
      </c>
      <c r="C100" s="14">
        <v>5</v>
      </c>
      <c r="D100" s="15">
        <v>6</v>
      </c>
      <c r="E100" s="16">
        <v>4</v>
      </c>
      <c r="F100" s="16">
        <v>2</v>
      </c>
      <c r="G100" s="16">
        <v>5</v>
      </c>
      <c r="H100" s="16">
        <v>5</v>
      </c>
      <c r="I100" s="17">
        <v>18</v>
      </c>
      <c r="J100" s="17">
        <v>86</v>
      </c>
      <c r="K100" s="17">
        <v>25</v>
      </c>
      <c r="L100" s="17">
        <v>29</v>
      </c>
      <c r="M100" s="17">
        <v>9</v>
      </c>
      <c r="N100" s="18">
        <f>SUM(punkty_rekrutacyjne__64[[#This Row],[GHP]:[GJP]])/10</f>
        <v>16.7</v>
      </c>
      <c r="O100" s="18">
        <f>IF(punkty_rekrutacyjne__64[[#This Row],[Zachowanie]]=6,2,0)</f>
        <v>2</v>
      </c>
      <c r="P10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0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0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0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00" s="19">
        <f>SUM(punkty_rekrutacyjne__64[[#This Row],[Osiagniecia]],SUM(punkty_rekrutacyjne__64[[#This Row],[GHP]:[GJP]])/10,punkty_rekrutacyjne__64[[#This Row],[Kolumna1]],SUM(punkty_rekrutacyjne__64[[#This Row],[Kolumna2]:[Kolumna5]]))</f>
        <v>45.7</v>
      </c>
      <c r="W100" s="11">
        <v>51.4</v>
      </c>
      <c r="X100" s="13">
        <v>4</v>
      </c>
    </row>
    <row r="101" spans="1:24" x14ac:dyDescent="0.25">
      <c r="A101" s="13" t="s">
        <v>168</v>
      </c>
      <c r="B101" s="13" t="s">
        <v>169</v>
      </c>
      <c r="C101" s="14">
        <v>5</v>
      </c>
      <c r="D101" s="15">
        <v>4</v>
      </c>
      <c r="E101" s="16">
        <v>6</v>
      </c>
      <c r="F101" s="16">
        <v>2</v>
      </c>
      <c r="G101" s="16">
        <v>5</v>
      </c>
      <c r="H101" s="16">
        <v>4</v>
      </c>
      <c r="I101" s="17">
        <v>93</v>
      </c>
      <c r="J101" s="17">
        <v>47</v>
      </c>
      <c r="K101" s="17">
        <v>47</v>
      </c>
      <c r="L101" s="17">
        <v>34</v>
      </c>
      <c r="M101" s="17">
        <v>39</v>
      </c>
      <c r="N101" s="18">
        <f>SUM(punkty_rekrutacyjne__64[[#This Row],[GHP]:[GJP]])/10</f>
        <v>26</v>
      </c>
      <c r="O101" s="18">
        <f>IF(punkty_rekrutacyjne__64[[#This Row],[Zachowanie]]=6,2,0)</f>
        <v>0</v>
      </c>
      <c r="P10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0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0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0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101" s="19">
        <f>SUM(punkty_rekrutacyjne__64[[#This Row],[Osiagniecia]],SUM(punkty_rekrutacyjne__64[[#This Row],[GHP]:[GJP]])/10,punkty_rekrutacyjne__64[[#This Row],[Kolumna1]],SUM(punkty_rekrutacyjne__64[[#This Row],[Kolumna2]:[Kolumna5]]))</f>
        <v>55</v>
      </c>
      <c r="W101" s="11">
        <v>51.5</v>
      </c>
      <c r="X101" s="13">
        <v>2</v>
      </c>
    </row>
    <row r="102" spans="1:24" x14ac:dyDescent="0.25">
      <c r="A102" s="13" t="s">
        <v>170</v>
      </c>
      <c r="B102" s="13" t="s">
        <v>171</v>
      </c>
      <c r="C102" s="14">
        <v>3</v>
      </c>
      <c r="D102" s="15">
        <v>6</v>
      </c>
      <c r="E102" s="16">
        <v>2</v>
      </c>
      <c r="F102" s="16">
        <v>3</v>
      </c>
      <c r="G102" s="16">
        <v>2</v>
      </c>
      <c r="H102" s="16">
        <v>6</v>
      </c>
      <c r="I102" s="17">
        <v>89</v>
      </c>
      <c r="J102" s="17">
        <v>30</v>
      </c>
      <c r="K102" s="17">
        <v>43</v>
      </c>
      <c r="L102" s="17">
        <v>25</v>
      </c>
      <c r="M102" s="17">
        <v>1</v>
      </c>
      <c r="N102" s="18">
        <f>SUM(punkty_rekrutacyjne__64[[#This Row],[GHP]:[GJP]])/10</f>
        <v>18.8</v>
      </c>
      <c r="O102" s="18">
        <f>IF(punkty_rekrutacyjne__64[[#This Row],[Zachowanie]]=6,2,0)</f>
        <v>2</v>
      </c>
      <c r="P10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10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0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10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02" s="19">
        <f>SUM(punkty_rekrutacyjne__64[[#This Row],[Osiagniecia]],SUM(punkty_rekrutacyjne__64[[#This Row],[GHP]:[GJP]])/10,punkty_rekrutacyjne__64[[#This Row],[Kolumna1]],SUM(punkty_rekrutacyjne__64[[#This Row],[Kolumna2]:[Kolumna5]]))</f>
        <v>37.799999999999997</v>
      </c>
      <c r="W102" s="11">
        <v>51.6</v>
      </c>
      <c r="X102" s="13">
        <v>3</v>
      </c>
    </row>
    <row r="103" spans="1:24" x14ac:dyDescent="0.25">
      <c r="A103" s="13" t="s">
        <v>172</v>
      </c>
      <c r="B103" s="13" t="s">
        <v>130</v>
      </c>
      <c r="C103" s="14">
        <v>6</v>
      </c>
      <c r="D103" s="15">
        <v>2</v>
      </c>
      <c r="E103" s="16">
        <v>3</v>
      </c>
      <c r="F103" s="16">
        <v>2</v>
      </c>
      <c r="G103" s="16">
        <v>3</v>
      </c>
      <c r="H103" s="16">
        <v>6</v>
      </c>
      <c r="I103" s="17">
        <v>67</v>
      </c>
      <c r="J103" s="17">
        <v>74</v>
      </c>
      <c r="K103" s="17">
        <v>49</v>
      </c>
      <c r="L103" s="17">
        <v>43</v>
      </c>
      <c r="M103" s="17">
        <v>52</v>
      </c>
      <c r="N103" s="18">
        <f>SUM(punkty_rekrutacyjne__64[[#This Row],[GHP]:[GJP]])/10</f>
        <v>28.5</v>
      </c>
      <c r="O103" s="18">
        <f>IF(punkty_rekrutacyjne__64[[#This Row],[Zachowanie]]=6,2,0)</f>
        <v>0</v>
      </c>
      <c r="P10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10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0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0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03" s="19">
        <f>SUM(punkty_rekrutacyjne__64[[#This Row],[Osiagniecia]],SUM(punkty_rekrutacyjne__64[[#This Row],[GHP]:[GJP]])/10,punkty_rekrutacyjne__64[[#This Row],[Kolumna1]],SUM(punkty_rekrutacyjne__64[[#This Row],[Kolumna2]:[Kolumna5]]))</f>
        <v>52.5</v>
      </c>
      <c r="W103" s="11">
        <v>51.7</v>
      </c>
      <c r="X103" s="13">
        <v>3</v>
      </c>
    </row>
    <row r="104" spans="1:24" x14ac:dyDescent="0.25">
      <c r="A104" s="13" t="s">
        <v>173</v>
      </c>
      <c r="B104" s="13" t="s">
        <v>174</v>
      </c>
      <c r="C104" s="14">
        <v>8</v>
      </c>
      <c r="D104" s="15">
        <v>3</v>
      </c>
      <c r="E104" s="16">
        <v>2</v>
      </c>
      <c r="F104" s="16">
        <v>6</v>
      </c>
      <c r="G104" s="16">
        <v>5</v>
      </c>
      <c r="H104" s="16">
        <v>3</v>
      </c>
      <c r="I104" s="17">
        <v>41</v>
      </c>
      <c r="J104" s="17">
        <v>29</v>
      </c>
      <c r="K104" s="17">
        <v>52</v>
      </c>
      <c r="L104" s="17">
        <v>81</v>
      </c>
      <c r="M104" s="17">
        <v>26</v>
      </c>
      <c r="N104" s="18">
        <f>SUM(punkty_rekrutacyjne__64[[#This Row],[GHP]:[GJP]])/10</f>
        <v>22.9</v>
      </c>
      <c r="O104" s="18">
        <f>IF(punkty_rekrutacyjne__64[[#This Row],[Zachowanie]]=6,2,0)</f>
        <v>0</v>
      </c>
      <c r="P10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10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10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0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104" s="19">
        <f>SUM(punkty_rekrutacyjne__64[[#This Row],[Osiagniecia]],SUM(punkty_rekrutacyjne__64[[#This Row],[GHP]:[GJP]])/10,punkty_rekrutacyjne__64[[#This Row],[Kolumna1]],SUM(punkty_rekrutacyjne__64[[#This Row],[Kolumna2]:[Kolumna5]]))</f>
        <v>52.9</v>
      </c>
      <c r="W104" s="11">
        <v>51.8</v>
      </c>
      <c r="X104" s="13">
        <v>3</v>
      </c>
    </row>
    <row r="105" spans="1:24" x14ac:dyDescent="0.25">
      <c r="A105" s="13" t="s">
        <v>175</v>
      </c>
      <c r="B105" s="13" t="s">
        <v>45</v>
      </c>
      <c r="C105" s="14">
        <v>8</v>
      </c>
      <c r="D105" s="15">
        <v>2</v>
      </c>
      <c r="E105" s="16">
        <v>4</v>
      </c>
      <c r="F105" s="16">
        <v>3</v>
      </c>
      <c r="G105" s="16">
        <v>5</v>
      </c>
      <c r="H105" s="16">
        <v>4</v>
      </c>
      <c r="I105" s="17">
        <v>32</v>
      </c>
      <c r="J105" s="17">
        <v>83</v>
      </c>
      <c r="K105" s="17">
        <v>14</v>
      </c>
      <c r="L105" s="17">
        <v>77</v>
      </c>
      <c r="M105" s="17">
        <v>71</v>
      </c>
      <c r="N105" s="18">
        <f>SUM(punkty_rekrutacyjne__64[[#This Row],[GHP]:[GJP]])/10</f>
        <v>27.7</v>
      </c>
      <c r="O105" s="18">
        <f>IF(punkty_rekrutacyjne__64[[#This Row],[Zachowanie]]=6,2,0)</f>
        <v>0</v>
      </c>
      <c r="P10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0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0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0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105" s="19">
        <f>SUM(punkty_rekrutacyjne__64[[#This Row],[Osiagniecia]],SUM(punkty_rekrutacyjne__64[[#This Row],[GHP]:[GJP]])/10,punkty_rekrutacyjne__64[[#This Row],[Kolumna1]],SUM(punkty_rekrutacyjne__64[[#This Row],[Kolumna2]:[Kolumna5]]))</f>
        <v>59.7</v>
      </c>
      <c r="W105" s="11">
        <v>52</v>
      </c>
      <c r="X105" s="13">
        <v>3</v>
      </c>
    </row>
    <row r="106" spans="1:24" x14ac:dyDescent="0.25">
      <c r="A106" s="13" t="s">
        <v>176</v>
      </c>
      <c r="B106" s="13" t="s">
        <v>177</v>
      </c>
      <c r="C106" s="14">
        <v>6</v>
      </c>
      <c r="D106" s="15">
        <v>5</v>
      </c>
      <c r="E106" s="16">
        <v>2</v>
      </c>
      <c r="F106" s="16">
        <v>6</v>
      </c>
      <c r="G106" s="16">
        <v>6</v>
      </c>
      <c r="H106" s="16">
        <v>4</v>
      </c>
      <c r="I106" s="17">
        <v>48</v>
      </c>
      <c r="J106" s="17">
        <v>39</v>
      </c>
      <c r="K106" s="17">
        <v>45</v>
      </c>
      <c r="L106" s="17">
        <v>39</v>
      </c>
      <c r="M106" s="17">
        <v>59</v>
      </c>
      <c r="N106" s="18">
        <f>SUM(punkty_rekrutacyjne__64[[#This Row],[GHP]:[GJP]])/10</f>
        <v>23</v>
      </c>
      <c r="O106" s="18">
        <f>IF(punkty_rekrutacyjne__64[[#This Row],[Zachowanie]]=6,2,0)</f>
        <v>0</v>
      </c>
      <c r="P10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10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10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0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106" s="19">
        <f>SUM(punkty_rekrutacyjne__64[[#This Row],[Osiagniecia]],SUM(punkty_rekrutacyjne__64[[#This Row],[GHP]:[GJP]])/10,punkty_rekrutacyjne__64[[#This Row],[Kolumna1]],SUM(punkty_rekrutacyjne__64[[#This Row],[Kolumna2]:[Kolumna5]]))</f>
        <v>55</v>
      </c>
      <c r="W106" s="11">
        <v>52.1</v>
      </c>
      <c r="X106" s="13">
        <v>2</v>
      </c>
    </row>
    <row r="107" spans="1:24" x14ac:dyDescent="0.25">
      <c r="A107" s="13" t="s">
        <v>178</v>
      </c>
      <c r="B107" s="13" t="s">
        <v>119</v>
      </c>
      <c r="C107" s="14">
        <v>1</v>
      </c>
      <c r="D107" s="15">
        <v>3</v>
      </c>
      <c r="E107" s="16">
        <v>2</v>
      </c>
      <c r="F107" s="16">
        <v>3</v>
      </c>
      <c r="G107" s="16">
        <v>5</v>
      </c>
      <c r="H107" s="16">
        <v>2</v>
      </c>
      <c r="I107" s="17">
        <v>11</v>
      </c>
      <c r="J107" s="17">
        <v>23</v>
      </c>
      <c r="K107" s="17">
        <v>92</v>
      </c>
      <c r="L107" s="17">
        <v>50</v>
      </c>
      <c r="M107" s="17">
        <v>36</v>
      </c>
      <c r="N107" s="18">
        <f>SUM(punkty_rekrutacyjne__64[[#This Row],[GHP]:[GJP]])/10</f>
        <v>21.2</v>
      </c>
      <c r="O107" s="18">
        <f>IF(punkty_rekrutacyjne__64[[#This Row],[Zachowanie]]=6,2,0)</f>
        <v>0</v>
      </c>
      <c r="P10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10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0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0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07" s="19">
        <f>SUM(punkty_rekrutacyjne__64[[#This Row],[Osiagniecia]],SUM(punkty_rekrutacyjne__64[[#This Row],[GHP]:[GJP]])/10,punkty_rekrutacyjne__64[[#This Row],[Kolumna1]],SUM(punkty_rekrutacyjne__64[[#This Row],[Kolumna2]:[Kolumna5]]))</f>
        <v>34.200000000000003</v>
      </c>
      <c r="W107" s="11">
        <v>52.2</v>
      </c>
      <c r="X107" s="13">
        <v>5</v>
      </c>
    </row>
    <row r="108" spans="1:24" x14ac:dyDescent="0.25">
      <c r="A108" s="13" t="s">
        <v>179</v>
      </c>
      <c r="B108" s="13" t="s">
        <v>180</v>
      </c>
      <c r="C108" s="14">
        <v>0</v>
      </c>
      <c r="D108" s="15">
        <v>5</v>
      </c>
      <c r="E108" s="16">
        <v>3</v>
      </c>
      <c r="F108" s="16">
        <v>5</v>
      </c>
      <c r="G108" s="16">
        <v>2</v>
      </c>
      <c r="H108" s="16">
        <v>5</v>
      </c>
      <c r="I108" s="17">
        <v>20</v>
      </c>
      <c r="J108" s="17">
        <v>51</v>
      </c>
      <c r="K108" s="17">
        <v>64</v>
      </c>
      <c r="L108" s="17">
        <v>67</v>
      </c>
      <c r="M108" s="17">
        <v>72</v>
      </c>
      <c r="N108" s="18">
        <f>SUM(punkty_rekrutacyjne__64[[#This Row],[GHP]:[GJP]])/10</f>
        <v>27.4</v>
      </c>
      <c r="O108" s="18">
        <f>IF(punkty_rekrutacyjne__64[[#This Row],[Zachowanie]]=6,2,0)</f>
        <v>0</v>
      </c>
      <c r="P10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10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10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10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08" s="19">
        <f>SUM(punkty_rekrutacyjne__64[[#This Row],[Osiagniecia]],SUM(punkty_rekrutacyjne__64[[#This Row],[GHP]:[GJP]])/10,punkty_rekrutacyjne__64[[#This Row],[Kolumna1]],SUM(punkty_rekrutacyjne__64[[#This Row],[Kolumna2]:[Kolumna5]]))</f>
        <v>47.4</v>
      </c>
      <c r="W108" s="11">
        <v>52.3</v>
      </c>
      <c r="X108" s="13">
        <v>5</v>
      </c>
    </row>
    <row r="109" spans="1:24" x14ac:dyDescent="0.25">
      <c r="A109" s="13" t="s">
        <v>181</v>
      </c>
      <c r="B109" s="13" t="s">
        <v>182</v>
      </c>
      <c r="C109" s="14">
        <v>7</v>
      </c>
      <c r="D109" s="15">
        <v>4</v>
      </c>
      <c r="E109" s="16">
        <v>6</v>
      </c>
      <c r="F109" s="16">
        <v>2</v>
      </c>
      <c r="G109" s="16">
        <v>5</v>
      </c>
      <c r="H109" s="16">
        <v>5</v>
      </c>
      <c r="I109" s="17">
        <v>90</v>
      </c>
      <c r="J109" s="17">
        <v>9</v>
      </c>
      <c r="K109" s="17">
        <v>61</v>
      </c>
      <c r="L109" s="17">
        <v>28</v>
      </c>
      <c r="M109" s="17">
        <v>92</v>
      </c>
      <c r="N109" s="18">
        <f>SUM(punkty_rekrutacyjne__64[[#This Row],[GHP]:[GJP]])/10</f>
        <v>28</v>
      </c>
      <c r="O109" s="18">
        <f>IF(punkty_rekrutacyjne__64[[#This Row],[Zachowanie]]=6,2,0)</f>
        <v>0</v>
      </c>
      <c r="P10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0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0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0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09" s="19">
        <f>SUM(punkty_rekrutacyjne__64[[#This Row],[Osiagniecia]],SUM(punkty_rekrutacyjne__64[[#This Row],[GHP]:[GJP]])/10,punkty_rekrutacyjne__64[[#This Row],[Kolumna1]],SUM(punkty_rekrutacyjne__64[[#This Row],[Kolumna2]:[Kolumna5]]))</f>
        <v>61</v>
      </c>
      <c r="W109" s="11">
        <v>52.4</v>
      </c>
      <c r="X109" s="13">
        <v>2</v>
      </c>
    </row>
    <row r="110" spans="1:24" x14ac:dyDescent="0.25">
      <c r="A110" s="13" t="s">
        <v>183</v>
      </c>
      <c r="B110" s="13" t="s">
        <v>155</v>
      </c>
      <c r="C110" s="14">
        <v>4</v>
      </c>
      <c r="D110" s="15">
        <v>2</v>
      </c>
      <c r="E110" s="16">
        <v>6</v>
      </c>
      <c r="F110" s="16">
        <v>6</v>
      </c>
      <c r="G110" s="16">
        <v>6</v>
      </c>
      <c r="H110" s="16">
        <v>4</v>
      </c>
      <c r="I110" s="17">
        <v>91</v>
      </c>
      <c r="J110" s="17">
        <v>63</v>
      </c>
      <c r="K110" s="17">
        <v>88</v>
      </c>
      <c r="L110" s="17">
        <v>68</v>
      </c>
      <c r="M110" s="17">
        <v>75</v>
      </c>
      <c r="N110" s="18">
        <f>SUM(punkty_rekrutacyjne__64[[#This Row],[GHP]:[GJP]])/10</f>
        <v>38.5</v>
      </c>
      <c r="O110" s="18">
        <f>IF(punkty_rekrutacyjne__64[[#This Row],[Zachowanie]]=6,2,0)</f>
        <v>0</v>
      </c>
      <c r="P11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1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11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1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110" s="19">
        <f>SUM(punkty_rekrutacyjne__64[[#This Row],[Osiagniecia]],SUM(punkty_rekrutacyjne__64[[#This Row],[GHP]:[GJP]])/10,punkty_rekrutacyjne__64[[#This Row],[Kolumna1]],SUM(punkty_rekrutacyjne__64[[#This Row],[Kolumna2]:[Kolumna5]]))</f>
        <v>78.5</v>
      </c>
      <c r="W110" s="11">
        <v>52.6</v>
      </c>
      <c r="X110" s="13">
        <v>2</v>
      </c>
    </row>
    <row r="111" spans="1:24" x14ac:dyDescent="0.25">
      <c r="A111" s="13" t="s">
        <v>184</v>
      </c>
      <c r="B111" s="13" t="s">
        <v>185</v>
      </c>
      <c r="C111" s="14">
        <v>3</v>
      </c>
      <c r="D111" s="15">
        <v>3</v>
      </c>
      <c r="E111" s="16">
        <v>4</v>
      </c>
      <c r="F111" s="16">
        <v>5</v>
      </c>
      <c r="G111" s="16">
        <v>6</v>
      </c>
      <c r="H111" s="16">
        <v>3</v>
      </c>
      <c r="I111" s="17">
        <v>59</v>
      </c>
      <c r="J111" s="17">
        <v>13</v>
      </c>
      <c r="K111" s="17">
        <v>14</v>
      </c>
      <c r="L111" s="17">
        <v>22</v>
      </c>
      <c r="M111" s="17">
        <v>96</v>
      </c>
      <c r="N111" s="18">
        <f>SUM(punkty_rekrutacyjne__64[[#This Row],[GHP]:[GJP]])/10</f>
        <v>20.399999999999999</v>
      </c>
      <c r="O111" s="18">
        <f>IF(punkty_rekrutacyjne__64[[#This Row],[Zachowanie]]=6,2,0)</f>
        <v>0</v>
      </c>
      <c r="P11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1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11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1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111" s="19">
        <f>SUM(punkty_rekrutacyjne__64[[#This Row],[Osiagniecia]],SUM(punkty_rekrutacyjne__64[[#This Row],[GHP]:[GJP]])/10,punkty_rekrutacyjne__64[[#This Row],[Kolumna1]],SUM(punkty_rekrutacyjne__64[[#This Row],[Kolumna2]:[Kolumna5]]))</f>
        <v>51.4</v>
      </c>
      <c r="W111" s="11">
        <v>52.7</v>
      </c>
      <c r="X111" s="13">
        <v>3</v>
      </c>
    </row>
    <row r="112" spans="1:24" x14ac:dyDescent="0.25">
      <c r="A112" s="13" t="s">
        <v>186</v>
      </c>
      <c r="B112" s="13" t="s">
        <v>70</v>
      </c>
      <c r="C112" s="14">
        <v>1</v>
      </c>
      <c r="D112" s="15">
        <v>3</v>
      </c>
      <c r="E112" s="16">
        <v>3</v>
      </c>
      <c r="F112" s="16">
        <v>4</v>
      </c>
      <c r="G112" s="16">
        <v>3</v>
      </c>
      <c r="H112" s="16">
        <v>4</v>
      </c>
      <c r="I112" s="17">
        <v>7</v>
      </c>
      <c r="J112" s="17">
        <v>13</v>
      </c>
      <c r="K112" s="17">
        <v>73</v>
      </c>
      <c r="L112" s="17">
        <v>73</v>
      </c>
      <c r="M112" s="17">
        <v>78</v>
      </c>
      <c r="N112" s="18">
        <f>SUM(punkty_rekrutacyjne__64[[#This Row],[GHP]:[GJP]])/10</f>
        <v>24.4</v>
      </c>
      <c r="O112" s="18">
        <f>IF(punkty_rekrutacyjne__64[[#This Row],[Zachowanie]]=6,2,0)</f>
        <v>0</v>
      </c>
      <c r="P11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11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11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1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112" s="19">
        <f>SUM(punkty_rekrutacyjne__64[[#This Row],[Osiagniecia]],SUM(punkty_rekrutacyjne__64[[#This Row],[GHP]:[GJP]])/10,punkty_rekrutacyjne__64[[#This Row],[Kolumna1]],SUM(punkty_rekrutacyjne__64[[#This Row],[Kolumna2]:[Kolumna5]]))</f>
        <v>45.4</v>
      </c>
      <c r="W112" s="11">
        <v>52.9</v>
      </c>
      <c r="X112" s="13">
        <v>1</v>
      </c>
    </row>
    <row r="113" spans="1:24" x14ac:dyDescent="0.25">
      <c r="A113" s="13" t="s">
        <v>187</v>
      </c>
      <c r="B113" s="13" t="s">
        <v>188</v>
      </c>
      <c r="C113" s="14">
        <v>7</v>
      </c>
      <c r="D113" s="15">
        <v>3</v>
      </c>
      <c r="E113" s="16">
        <v>6</v>
      </c>
      <c r="F113" s="16">
        <v>2</v>
      </c>
      <c r="G113" s="16">
        <v>4</v>
      </c>
      <c r="H113" s="16">
        <v>6</v>
      </c>
      <c r="I113" s="17">
        <v>39</v>
      </c>
      <c r="J113" s="17">
        <v>69</v>
      </c>
      <c r="K113" s="17">
        <v>10</v>
      </c>
      <c r="L113" s="17">
        <v>10</v>
      </c>
      <c r="M113" s="17">
        <v>91</v>
      </c>
      <c r="N113" s="18">
        <f>SUM(punkty_rekrutacyjne__64[[#This Row],[GHP]:[GJP]])/10</f>
        <v>21.9</v>
      </c>
      <c r="O113" s="18">
        <f>IF(punkty_rekrutacyjne__64[[#This Row],[Zachowanie]]=6,2,0)</f>
        <v>0</v>
      </c>
      <c r="P11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1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1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11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13" s="19">
        <f>SUM(punkty_rekrutacyjne__64[[#This Row],[Osiagniecia]],SUM(punkty_rekrutacyjne__64[[#This Row],[GHP]:[GJP]])/10,punkty_rekrutacyjne__64[[#This Row],[Kolumna1]],SUM(punkty_rekrutacyjne__64[[#This Row],[Kolumna2]:[Kolumna5]]))</f>
        <v>54.9</v>
      </c>
      <c r="W113" s="11">
        <v>53.1</v>
      </c>
      <c r="X113" s="13">
        <v>2</v>
      </c>
    </row>
    <row r="114" spans="1:24" x14ac:dyDescent="0.25">
      <c r="A114" s="13" t="s">
        <v>189</v>
      </c>
      <c r="B114" s="13" t="s">
        <v>70</v>
      </c>
      <c r="C114" s="14">
        <v>5</v>
      </c>
      <c r="D114" s="15">
        <v>6</v>
      </c>
      <c r="E114" s="16">
        <v>4</v>
      </c>
      <c r="F114" s="16">
        <v>3</v>
      </c>
      <c r="G114" s="16">
        <v>5</v>
      </c>
      <c r="H114" s="16">
        <v>2</v>
      </c>
      <c r="I114" s="17">
        <v>18</v>
      </c>
      <c r="J114" s="17">
        <v>29</v>
      </c>
      <c r="K114" s="17">
        <v>18</v>
      </c>
      <c r="L114" s="17">
        <v>5</v>
      </c>
      <c r="M114" s="17">
        <v>64</v>
      </c>
      <c r="N114" s="18">
        <f>SUM(punkty_rekrutacyjne__64[[#This Row],[GHP]:[GJP]])/10</f>
        <v>13.4</v>
      </c>
      <c r="O114" s="18">
        <f>IF(punkty_rekrutacyjne__64[[#This Row],[Zachowanie]]=6,2,0)</f>
        <v>2</v>
      </c>
      <c r="P11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1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1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1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14" s="19">
        <f>SUM(punkty_rekrutacyjne__64[[#This Row],[Osiagniecia]],SUM(punkty_rekrutacyjne__64[[#This Row],[GHP]:[GJP]])/10,punkty_rekrutacyjne__64[[#This Row],[Kolumna1]],SUM(punkty_rekrutacyjne__64[[#This Row],[Kolumna2]:[Kolumna5]]))</f>
        <v>38.4</v>
      </c>
      <c r="W114" s="11">
        <v>53.2</v>
      </c>
      <c r="X114" s="13">
        <v>1</v>
      </c>
    </row>
    <row r="115" spans="1:24" x14ac:dyDescent="0.25">
      <c r="A115" s="13" t="s">
        <v>190</v>
      </c>
      <c r="B115" s="13" t="s">
        <v>101</v>
      </c>
      <c r="C115" s="14">
        <v>3</v>
      </c>
      <c r="D115" s="15">
        <v>3</v>
      </c>
      <c r="E115" s="16">
        <v>3</v>
      </c>
      <c r="F115" s="16">
        <v>6</v>
      </c>
      <c r="G115" s="16">
        <v>2</v>
      </c>
      <c r="H115" s="16">
        <v>2</v>
      </c>
      <c r="I115" s="17">
        <v>80</v>
      </c>
      <c r="J115" s="17">
        <v>5</v>
      </c>
      <c r="K115" s="17">
        <v>4</v>
      </c>
      <c r="L115" s="17">
        <v>59</v>
      </c>
      <c r="M115" s="17">
        <v>5</v>
      </c>
      <c r="N115" s="18">
        <f>SUM(punkty_rekrutacyjne__64[[#This Row],[GHP]:[GJP]])/10</f>
        <v>15.3</v>
      </c>
      <c r="O115" s="18">
        <f>IF(punkty_rekrutacyjne__64[[#This Row],[Zachowanie]]=6,2,0)</f>
        <v>0</v>
      </c>
      <c r="P11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11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11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11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15" s="19">
        <f>SUM(punkty_rekrutacyjne__64[[#This Row],[Osiagniecia]],SUM(punkty_rekrutacyjne__64[[#This Row],[GHP]:[GJP]])/10,punkty_rekrutacyjne__64[[#This Row],[Kolumna1]],SUM(punkty_rekrutacyjne__64[[#This Row],[Kolumna2]:[Kolumna5]]))</f>
        <v>32.299999999999997</v>
      </c>
      <c r="W115" s="11">
        <v>53.3</v>
      </c>
      <c r="X115" s="13">
        <v>4</v>
      </c>
    </row>
    <row r="116" spans="1:24" x14ac:dyDescent="0.25">
      <c r="A116" s="13" t="s">
        <v>191</v>
      </c>
      <c r="B116" s="13" t="s">
        <v>16</v>
      </c>
      <c r="C116" s="14">
        <v>2</v>
      </c>
      <c r="D116" s="15">
        <v>4</v>
      </c>
      <c r="E116" s="16">
        <v>6</v>
      </c>
      <c r="F116" s="16">
        <v>3</v>
      </c>
      <c r="G116" s="16">
        <v>6</v>
      </c>
      <c r="H116" s="16">
        <v>6</v>
      </c>
      <c r="I116" s="17">
        <v>72</v>
      </c>
      <c r="J116" s="17">
        <v>51</v>
      </c>
      <c r="K116" s="17">
        <v>1</v>
      </c>
      <c r="L116" s="17">
        <v>33</v>
      </c>
      <c r="M116" s="17">
        <v>91</v>
      </c>
      <c r="N116" s="18">
        <f>SUM(punkty_rekrutacyjne__64[[#This Row],[GHP]:[GJP]])/10</f>
        <v>24.8</v>
      </c>
      <c r="O116" s="18">
        <f>IF(punkty_rekrutacyjne__64[[#This Row],[Zachowanie]]=6,2,0)</f>
        <v>0</v>
      </c>
      <c r="P11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1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1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1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16" s="19">
        <f>SUM(punkty_rekrutacyjne__64[[#This Row],[Osiagniecia]],SUM(punkty_rekrutacyjne__64[[#This Row],[GHP]:[GJP]])/10,punkty_rekrutacyjne__64[[#This Row],[Kolumna1]],SUM(punkty_rekrutacyjne__64[[#This Row],[Kolumna2]:[Kolumna5]]))</f>
        <v>60.8</v>
      </c>
      <c r="W116" s="11">
        <v>53.4</v>
      </c>
      <c r="X116" s="13">
        <v>2</v>
      </c>
    </row>
    <row r="117" spans="1:24" x14ac:dyDescent="0.25">
      <c r="A117" s="13" t="s">
        <v>192</v>
      </c>
      <c r="B117" s="13" t="s">
        <v>30</v>
      </c>
      <c r="C117" s="14">
        <v>1</v>
      </c>
      <c r="D117" s="15">
        <v>4</v>
      </c>
      <c r="E117" s="16">
        <v>4</v>
      </c>
      <c r="F117" s="16">
        <v>3</v>
      </c>
      <c r="G117" s="16">
        <v>3</v>
      </c>
      <c r="H117" s="16">
        <v>6</v>
      </c>
      <c r="I117" s="17">
        <v>25</v>
      </c>
      <c r="J117" s="17">
        <v>23</v>
      </c>
      <c r="K117" s="17">
        <v>20</v>
      </c>
      <c r="L117" s="17">
        <v>93</v>
      </c>
      <c r="M117" s="17">
        <v>78</v>
      </c>
      <c r="N117" s="18">
        <f>SUM(punkty_rekrutacyjne__64[[#This Row],[GHP]:[GJP]])/10</f>
        <v>23.9</v>
      </c>
      <c r="O117" s="18">
        <f>IF(punkty_rekrutacyjne__64[[#This Row],[Zachowanie]]=6,2,0)</f>
        <v>0</v>
      </c>
      <c r="P11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1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1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1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17" s="19">
        <f>SUM(punkty_rekrutacyjne__64[[#This Row],[Osiagniecia]],SUM(punkty_rekrutacyjne__64[[#This Row],[GHP]:[GJP]])/10,punkty_rekrutacyjne__64[[#This Row],[Kolumna1]],SUM(punkty_rekrutacyjne__64[[#This Row],[Kolumna2]:[Kolumna5]]))</f>
        <v>48.9</v>
      </c>
      <c r="W117" s="11">
        <v>53.5</v>
      </c>
      <c r="X117" s="13">
        <v>5</v>
      </c>
    </row>
    <row r="118" spans="1:24" x14ac:dyDescent="0.25">
      <c r="A118" s="13" t="s">
        <v>148</v>
      </c>
      <c r="B118" s="13" t="s">
        <v>193</v>
      </c>
      <c r="C118" s="14">
        <v>4</v>
      </c>
      <c r="D118" s="15">
        <v>5</v>
      </c>
      <c r="E118" s="16">
        <v>5</v>
      </c>
      <c r="F118" s="16">
        <v>3</v>
      </c>
      <c r="G118" s="16">
        <v>5</v>
      </c>
      <c r="H118" s="16">
        <v>2</v>
      </c>
      <c r="I118" s="17">
        <v>79</v>
      </c>
      <c r="J118" s="17">
        <v>53</v>
      </c>
      <c r="K118" s="17">
        <v>97</v>
      </c>
      <c r="L118" s="17">
        <v>34</v>
      </c>
      <c r="M118" s="17">
        <v>92</v>
      </c>
      <c r="N118" s="18">
        <f>SUM(punkty_rekrutacyjne__64[[#This Row],[GHP]:[GJP]])/10</f>
        <v>35.5</v>
      </c>
      <c r="O118" s="18">
        <f>IF(punkty_rekrutacyjne__64[[#This Row],[Zachowanie]]=6,2,0)</f>
        <v>0</v>
      </c>
      <c r="P11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11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1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1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18" s="19">
        <f>SUM(punkty_rekrutacyjne__64[[#This Row],[Osiagniecia]],SUM(punkty_rekrutacyjne__64[[#This Row],[GHP]:[GJP]])/10,punkty_rekrutacyjne__64[[#This Row],[Kolumna1]],SUM(punkty_rekrutacyjne__64[[#This Row],[Kolumna2]:[Kolumna5]]))</f>
        <v>59.5</v>
      </c>
      <c r="W118" s="11">
        <v>53.6</v>
      </c>
      <c r="X118" s="13">
        <v>1</v>
      </c>
    </row>
    <row r="119" spans="1:24" x14ac:dyDescent="0.25">
      <c r="A119" s="13" t="s">
        <v>194</v>
      </c>
      <c r="B119" s="13" t="s">
        <v>86</v>
      </c>
      <c r="C119" s="14">
        <v>4</v>
      </c>
      <c r="D119" s="15">
        <v>2</v>
      </c>
      <c r="E119" s="16">
        <v>6</v>
      </c>
      <c r="F119" s="16">
        <v>4</v>
      </c>
      <c r="G119" s="16">
        <v>3</v>
      </c>
      <c r="H119" s="16">
        <v>2</v>
      </c>
      <c r="I119" s="17">
        <v>13</v>
      </c>
      <c r="J119" s="17">
        <v>81</v>
      </c>
      <c r="K119" s="17">
        <v>58</v>
      </c>
      <c r="L119" s="17">
        <v>45</v>
      </c>
      <c r="M119" s="17">
        <v>11</v>
      </c>
      <c r="N119" s="18">
        <f>SUM(punkty_rekrutacyjne__64[[#This Row],[GHP]:[GJP]])/10</f>
        <v>20.8</v>
      </c>
      <c r="O119" s="18">
        <f>IF(punkty_rekrutacyjne__64[[#This Row],[Zachowanie]]=6,2,0)</f>
        <v>0</v>
      </c>
      <c r="P11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1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11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1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19" s="19">
        <f>SUM(punkty_rekrutacyjne__64[[#This Row],[Osiagniecia]],SUM(punkty_rekrutacyjne__64[[#This Row],[GHP]:[GJP]])/10,punkty_rekrutacyjne__64[[#This Row],[Kolumna1]],SUM(punkty_rekrutacyjne__64[[#This Row],[Kolumna2]:[Kolumna5]]))</f>
        <v>44.8</v>
      </c>
      <c r="W119" s="11">
        <v>53.7</v>
      </c>
      <c r="X119" s="13">
        <v>1</v>
      </c>
    </row>
    <row r="120" spans="1:24" x14ac:dyDescent="0.25">
      <c r="A120" s="13" t="s">
        <v>195</v>
      </c>
      <c r="B120" s="13" t="s">
        <v>155</v>
      </c>
      <c r="C120" s="14">
        <v>5</v>
      </c>
      <c r="D120" s="15">
        <v>2</v>
      </c>
      <c r="E120" s="16">
        <v>3</v>
      </c>
      <c r="F120" s="16">
        <v>3</v>
      </c>
      <c r="G120" s="16">
        <v>2</v>
      </c>
      <c r="H120" s="16">
        <v>6</v>
      </c>
      <c r="I120" s="17">
        <v>93</v>
      </c>
      <c r="J120" s="17">
        <v>31</v>
      </c>
      <c r="K120" s="17">
        <v>9</v>
      </c>
      <c r="L120" s="17">
        <v>50</v>
      </c>
      <c r="M120" s="17">
        <v>41</v>
      </c>
      <c r="N120" s="18">
        <f>SUM(punkty_rekrutacyjne__64[[#This Row],[GHP]:[GJP]])/10</f>
        <v>22.4</v>
      </c>
      <c r="O120" s="18">
        <f>IF(punkty_rekrutacyjne__64[[#This Row],[Zachowanie]]=6,2,0)</f>
        <v>0</v>
      </c>
      <c r="P12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12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2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12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20" s="19">
        <f>SUM(punkty_rekrutacyjne__64[[#This Row],[Osiagniecia]],SUM(punkty_rekrutacyjne__64[[#This Row],[GHP]:[GJP]])/10,punkty_rekrutacyjne__64[[#This Row],[Kolumna1]],SUM(punkty_rekrutacyjne__64[[#This Row],[Kolumna2]:[Kolumna5]]))</f>
        <v>45.4</v>
      </c>
      <c r="W120" s="11">
        <v>53.8</v>
      </c>
      <c r="X120" s="13">
        <v>3</v>
      </c>
    </row>
    <row r="121" spans="1:24" x14ac:dyDescent="0.25">
      <c r="A121" s="13" t="s">
        <v>196</v>
      </c>
      <c r="B121" s="13" t="s">
        <v>197</v>
      </c>
      <c r="C121" s="14">
        <v>2</v>
      </c>
      <c r="D121" s="15">
        <v>2</v>
      </c>
      <c r="E121" s="16">
        <v>2</v>
      </c>
      <c r="F121" s="16">
        <v>2</v>
      </c>
      <c r="G121" s="16">
        <v>2</v>
      </c>
      <c r="H121" s="16">
        <v>2</v>
      </c>
      <c r="I121" s="17">
        <v>10</v>
      </c>
      <c r="J121" s="17">
        <v>93</v>
      </c>
      <c r="K121" s="17">
        <v>88</v>
      </c>
      <c r="L121" s="17">
        <v>23</v>
      </c>
      <c r="M121" s="17">
        <v>43</v>
      </c>
      <c r="N121" s="18">
        <f>SUM(punkty_rekrutacyjne__64[[#This Row],[GHP]:[GJP]])/10</f>
        <v>25.7</v>
      </c>
      <c r="O121" s="18">
        <f>IF(punkty_rekrutacyjne__64[[#This Row],[Zachowanie]]=6,2,0)</f>
        <v>0</v>
      </c>
      <c r="P12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12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2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12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21" s="19">
        <f>SUM(punkty_rekrutacyjne__64[[#This Row],[Osiagniecia]],SUM(punkty_rekrutacyjne__64[[#This Row],[GHP]:[GJP]])/10,punkty_rekrutacyjne__64[[#This Row],[Kolumna1]],SUM(punkty_rekrutacyjne__64[[#This Row],[Kolumna2]:[Kolumna5]]))</f>
        <v>27.7</v>
      </c>
      <c r="W121" s="11">
        <v>54</v>
      </c>
      <c r="X121" s="13">
        <v>5</v>
      </c>
    </row>
    <row r="122" spans="1:24" x14ac:dyDescent="0.25">
      <c r="A122" s="13" t="s">
        <v>198</v>
      </c>
      <c r="B122" s="13" t="s">
        <v>199</v>
      </c>
      <c r="C122" s="14">
        <v>0</v>
      </c>
      <c r="D122" s="15">
        <v>3</v>
      </c>
      <c r="E122" s="16">
        <v>3</v>
      </c>
      <c r="F122" s="16">
        <v>2</v>
      </c>
      <c r="G122" s="16">
        <v>3</v>
      </c>
      <c r="H122" s="16">
        <v>6</v>
      </c>
      <c r="I122" s="17">
        <v>7</v>
      </c>
      <c r="J122" s="17">
        <v>69</v>
      </c>
      <c r="K122" s="17">
        <v>31</v>
      </c>
      <c r="L122" s="17">
        <v>13</v>
      </c>
      <c r="M122" s="17">
        <v>61</v>
      </c>
      <c r="N122" s="18">
        <f>SUM(punkty_rekrutacyjne__64[[#This Row],[GHP]:[GJP]])/10</f>
        <v>18.100000000000001</v>
      </c>
      <c r="O122" s="18">
        <f>IF(punkty_rekrutacyjne__64[[#This Row],[Zachowanie]]=6,2,0)</f>
        <v>0</v>
      </c>
      <c r="P12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12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2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2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22" s="19">
        <f>SUM(punkty_rekrutacyjne__64[[#This Row],[Osiagniecia]],SUM(punkty_rekrutacyjne__64[[#This Row],[GHP]:[GJP]])/10,punkty_rekrutacyjne__64[[#This Row],[Kolumna1]],SUM(punkty_rekrutacyjne__64[[#This Row],[Kolumna2]:[Kolumna5]]))</f>
        <v>36.1</v>
      </c>
      <c r="W122" s="11">
        <v>54.1</v>
      </c>
      <c r="X122" s="13">
        <v>2</v>
      </c>
    </row>
    <row r="123" spans="1:24" x14ac:dyDescent="0.25">
      <c r="A123" s="13" t="s">
        <v>200</v>
      </c>
      <c r="B123" s="13" t="s">
        <v>201</v>
      </c>
      <c r="C123" s="14">
        <v>5</v>
      </c>
      <c r="D123" s="15">
        <v>3</v>
      </c>
      <c r="E123" s="16">
        <v>2</v>
      </c>
      <c r="F123" s="16">
        <v>2</v>
      </c>
      <c r="G123" s="16">
        <v>4</v>
      </c>
      <c r="H123" s="16">
        <v>6</v>
      </c>
      <c r="I123" s="17">
        <v>24</v>
      </c>
      <c r="J123" s="17">
        <v>79</v>
      </c>
      <c r="K123" s="17">
        <v>99</v>
      </c>
      <c r="L123" s="17">
        <v>6</v>
      </c>
      <c r="M123" s="17">
        <v>89</v>
      </c>
      <c r="N123" s="18">
        <f>SUM(punkty_rekrutacyjne__64[[#This Row],[GHP]:[GJP]])/10</f>
        <v>29.7</v>
      </c>
      <c r="O123" s="18">
        <f>IF(punkty_rekrutacyjne__64[[#This Row],[Zachowanie]]=6,2,0)</f>
        <v>0</v>
      </c>
      <c r="P12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12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2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12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23" s="19">
        <f>SUM(punkty_rekrutacyjne__64[[#This Row],[Osiagniecia]],SUM(punkty_rekrutacyjne__64[[#This Row],[GHP]:[GJP]])/10,punkty_rekrutacyjne__64[[#This Row],[Kolumna1]],SUM(punkty_rekrutacyjne__64[[#This Row],[Kolumna2]:[Kolumna5]]))</f>
        <v>50.7</v>
      </c>
      <c r="W123" s="11">
        <v>54.2</v>
      </c>
      <c r="X123" s="13">
        <v>2</v>
      </c>
    </row>
    <row r="124" spans="1:24" x14ac:dyDescent="0.25">
      <c r="A124" s="13" t="s">
        <v>202</v>
      </c>
      <c r="B124" s="13" t="s">
        <v>203</v>
      </c>
      <c r="C124" s="14">
        <v>7</v>
      </c>
      <c r="D124" s="15">
        <v>2</v>
      </c>
      <c r="E124" s="16">
        <v>2</v>
      </c>
      <c r="F124" s="16">
        <v>4</v>
      </c>
      <c r="G124" s="16">
        <v>4</v>
      </c>
      <c r="H124" s="16">
        <v>6</v>
      </c>
      <c r="I124" s="17">
        <v>57</v>
      </c>
      <c r="J124" s="17">
        <v>11</v>
      </c>
      <c r="K124" s="17">
        <v>80</v>
      </c>
      <c r="L124" s="17">
        <v>27</v>
      </c>
      <c r="M124" s="17">
        <v>21</v>
      </c>
      <c r="N124" s="18">
        <f>SUM(punkty_rekrutacyjne__64[[#This Row],[GHP]:[GJP]])/10</f>
        <v>19.600000000000001</v>
      </c>
      <c r="O124" s="18">
        <f>IF(punkty_rekrutacyjne__64[[#This Row],[Zachowanie]]=6,2,0)</f>
        <v>0</v>
      </c>
      <c r="P12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12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12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12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24" s="19">
        <f>SUM(punkty_rekrutacyjne__64[[#This Row],[Osiagniecia]],SUM(punkty_rekrutacyjne__64[[#This Row],[GHP]:[GJP]])/10,punkty_rekrutacyjne__64[[#This Row],[Kolumna1]],SUM(punkty_rekrutacyjne__64[[#This Row],[Kolumna2]:[Kolumna5]]))</f>
        <v>48.6</v>
      </c>
      <c r="W124" s="11">
        <v>54.3</v>
      </c>
      <c r="X124" s="13">
        <v>1</v>
      </c>
    </row>
    <row r="125" spans="1:24" x14ac:dyDescent="0.25">
      <c r="A125" s="13" t="s">
        <v>204</v>
      </c>
      <c r="B125" s="13" t="s">
        <v>205</v>
      </c>
      <c r="C125" s="14">
        <v>7</v>
      </c>
      <c r="D125" s="15">
        <v>6</v>
      </c>
      <c r="E125" s="16">
        <v>6</v>
      </c>
      <c r="F125" s="16">
        <v>2</v>
      </c>
      <c r="G125" s="16">
        <v>2</v>
      </c>
      <c r="H125" s="16">
        <v>4</v>
      </c>
      <c r="I125" s="17">
        <v>2</v>
      </c>
      <c r="J125" s="17">
        <v>65</v>
      </c>
      <c r="K125" s="17">
        <v>47</v>
      </c>
      <c r="L125" s="17">
        <v>64</v>
      </c>
      <c r="M125" s="17">
        <v>89</v>
      </c>
      <c r="N125" s="18">
        <f>SUM(punkty_rekrutacyjne__64[[#This Row],[GHP]:[GJP]])/10</f>
        <v>26.7</v>
      </c>
      <c r="O125" s="18">
        <f>IF(punkty_rekrutacyjne__64[[#This Row],[Zachowanie]]=6,2,0)</f>
        <v>2</v>
      </c>
      <c r="P12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2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2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12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125" s="19">
        <f>SUM(punkty_rekrutacyjne__64[[#This Row],[Osiagniecia]],SUM(punkty_rekrutacyjne__64[[#This Row],[GHP]:[GJP]])/10,punkty_rekrutacyjne__64[[#This Row],[Kolumna1]],SUM(punkty_rekrutacyjne__64[[#This Row],[Kolumna2]:[Kolumna5]]))</f>
        <v>51.7</v>
      </c>
      <c r="W125" s="11">
        <v>54.4</v>
      </c>
      <c r="X125" s="13">
        <v>2</v>
      </c>
    </row>
    <row r="126" spans="1:24" x14ac:dyDescent="0.25">
      <c r="A126" s="13" t="s">
        <v>206</v>
      </c>
      <c r="B126" s="13" t="s">
        <v>155</v>
      </c>
      <c r="C126" s="14">
        <v>6</v>
      </c>
      <c r="D126" s="15">
        <v>4</v>
      </c>
      <c r="E126" s="16">
        <v>5</v>
      </c>
      <c r="F126" s="16">
        <v>3</v>
      </c>
      <c r="G126" s="16">
        <v>6</v>
      </c>
      <c r="H126" s="16">
        <v>2</v>
      </c>
      <c r="I126" s="17">
        <v>46</v>
      </c>
      <c r="J126" s="17">
        <v>75</v>
      </c>
      <c r="K126" s="17">
        <v>6</v>
      </c>
      <c r="L126" s="17">
        <v>45</v>
      </c>
      <c r="M126" s="17">
        <v>9</v>
      </c>
      <c r="N126" s="18">
        <f>SUM(punkty_rekrutacyjne__64[[#This Row],[GHP]:[GJP]])/10</f>
        <v>18.100000000000001</v>
      </c>
      <c r="O126" s="18">
        <f>IF(punkty_rekrutacyjne__64[[#This Row],[Zachowanie]]=6,2,0)</f>
        <v>0</v>
      </c>
      <c r="P12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12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2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2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26" s="19">
        <f>SUM(punkty_rekrutacyjne__64[[#This Row],[Osiagniecia]],SUM(punkty_rekrutacyjne__64[[#This Row],[GHP]:[GJP]])/10,punkty_rekrutacyjne__64[[#This Row],[Kolumna1]],SUM(punkty_rekrutacyjne__64[[#This Row],[Kolumna2]:[Kolumna5]]))</f>
        <v>46.1</v>
      </c>
      <c r="W126" s="11">
        <v>54.6</v>
      </c>
      <c r="X126" s="13">
        <v>1</v>
      </c>
    </row>
    <row r="127" spans="1:24" x14ac:dyDescent="0.25">
      <c r="A127" s="13" t="s">
        <v>207</v>
      </c>
      <c r="B127" s="13" t="s">
        <v>51</v>
      </c>
      <c r="C127" s="14">
        <v>8</v>
      </c>
      <c r="D127" s="15">
        <v>3</v>
      </c>
      <c r="E127" s="16">
        <v>6</v>
      </c>
      <c r="F127" s="16">
        <v>4</v>
      </c>
      <c r="G127" s="16">
        <v>5</v>
      </c>
      <c r="H127" s="16">
        <v>2</v>
      </c>
      <c r="I127" s="17">
        <v>8</v>
      </c>
      <c r="J127" s="17">
        <v>35</v>
      </c>
      <c r="K127" s="17">
        <v>65</v>
      </c>
      <c r="L127" s="17">
        <v>30</v>
      </c>
      <c r="M127" s="17">
        <v>5</v>
      </c>
      <c r="N127" s="18">
        <f>SUM(punkty_rekrutacyjne__64[[#This Row],[GHP]:[GJP]])/10</f>
        <v>14.3</v>
      </c>
      <c r="O127" s="18">
        <f>IF(punkty_rekrutacyjne__64[[#This Row],[Zachowanie]]=6,2,0)</f>
        <v>0</v>
      </c>
      <c r="P12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2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12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2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27" s="19">
        <f>SUM(punkty_rekrutacyjne__64[[#This Row],[Osiagniecia]],SUM(punkty_rekrutacyjne__64[[#This Row],[GHP]:[GJP]])/10,punkty_rekrutacyjne__64[[#This Row],[Kolumna1]],SUM(punkty_rekrutacyjne__64[[#This Row],[Kolumna2]:[Kolumna5]]))</f>
        <v>46.3</v>
      </c>
      <c r="W127" s="11">
        <v>54.8</v>
      </c>
      <c r="X127" s="13">
        <v>2</v>
      </c>
    </row>
    <row r="128" spans="1:24" x14ac:dyDescent="0.25">
      <c r="A128" s="13" t="s">
        <v>208</v>
      </c>
      <c r="B128" s="13" t="s">
        <v>30</v>
      </c>
      <c r="C128" s="14">
        <v>3</v>
      </c>
      <c r="D128" s="15">
        <v>6</v>
      </c>
      <c r="E128" s="16">
        <v>6</v>
      </c>
      <c r="F128" s="16">
        <v>3</v>
      </c>
      <c r="G128" s="16">
        <v>4</v>
      </c>
      <c r="H128" s="16">
        <v>5</v>
      </c>
      <c r="I128" s="17">
        <v>35</v>
      </c>
      <c r="J128" s="17">
        <v>1</v>
      </c>
      <c r="K128" s="17">
        <v>100</v>
      </c>
      <c r="L128" s="17">
        <v>65</v>
      </c>
      <c r="M128" s="17">
        <v>86</v>
      </c>
      <c r="N128" s="18">
        <f>SUM(punkty_rekrutacyjne__64[[#This Row],[GHP]:[GJP]])/10</f>
        <v>28.7</v>
      </c>
      <c r="O128" s="18">
        <f>IF(punkty_rekrutacyjne__64[[#This Row],[Zachowanie]]=6,2,0)</f>
        <v>2</v>
      </c>
      <c r="P12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2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2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12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28" s="19">
        <f>SUM(punkty_rekrutacyjne__64[[#This Row],[Osiagniecia]],SUM(punkty_rekrutacyjne__64[[#This Row],[GHP]:[GJP]])/10,punkty_rekrutacyjne__64[[#This Row],[Kolumna1]],SUM(punkty_rekrutacyjne__64[[#This Row],[Kolumna2]:[Kolumna5]]))</f>
        <v>61.7</v>
      </c>
      <c r="W128" s="11">
        <v>54.9</v>
      </c>
      <c r="X128" s="13">
        <v>4</v>
      </c>
    </row>
    <row r="129" spans="1:24" x14ac:dyDescent="0.25">
      <c r="A129" s="13" t="s">
        <v>209</v>
      </c>
      <c r="B129" s="13" t="s">
        <v>210</v>
      </c>
      <c r="C129" s="14">
        <v>8</v>
      </c>
      <c r="D129" s="15">
        <v>3</v>
      </c>
      <c r="E129" s="16">
        <v>2</v>
      </c>
      <c r="F129" s="16">
        <v>3</v>
      </c>
      <c r="G129" s="16">
        <v>5</v>
      </c>
      <c r="H129" s="16">
        <v>5</v>
      </c>
      <c r="I129" s="17">
        <v>31</v>
      </c>
      <c r="J129" s="17">
        <v>75</v>
      </c>
      <c r="K129" s="17">
        <v>10</v>
      </c>
      <c r="L129" s="17">
        <v>37</v>
      </c>
      <c r="M129" s="17">
        <v>48</v>
      </c>
      <c r="N129" s="18">
        <f>SUM(punkty_rekrutacyjne__64[[#This Row],[GHP]:[GJP]])/10</f>
        <v>20.100000000000001</v>
      </c>
      <c r="O129" s="18">
        <f>IF(punkty_rekrutacyjne__64[[#This Row],[Zachowanie]]=6,2,0)</f>
        <v>0</v>
      </c>
      <c r="P12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12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2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2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29" s="19">
        <f>SUM(punkty_rekrutacyjne__64[[#This Row],[Osiagniecia]],SUM(punkty_rekrutacyjne__64[[#This Row],[GHP]:[GJP]])/10,punkty_rekrutacyjne__64[[#This Row],[Kolumna1]],SUM(punkty_rekrutacyjne__64[[#This Row],[Kolumna2]:[Kolumna5]]))</f>
        <v>48.1</v>
      </c>
      <c r="W129" s="11">
        <v>55</v>
      </c>
      <c r="X129" s="13">
        <v>2</v>
      </c>
    </row>
    <row r="130" spans="1:24" x14ac:dyDescent="0.25">
      <c r="A130" s="13" t="s">
        <v>211</v>
      </c>
      <c r="B130" s="13" t="s">
        <v>78</v>
      </c>
      <c r="C130" s="14">
        <v>4</v>
      </c>
      <c r="D130" s="15">
        <v>3</v>
      </c>
      <c r="E130" s="16">
        <v>4</v>
      </c>
      <c r="F130" s="16">
        <v>2</v>
      </c>
      <c r="G130" s="16">
        <v>5</v>
      </c>
      <c r="H130" s="16">
        <v>6</v>
      </c>
      <c r="I130" s="17">
        <v>53</v>
      </c>
      <c r="J130" s="17">
        <v>74</v>
      </c>
      <c r="K130" s="17">
        <v>66</v>
      </c>
      <c r="L130" s="17">
        <v>37</v>
      </c>
      <c r="M130" s="17">
        <v>55</v>
      </c>
      <c r="N130" s="18">
        <f>SUM(punkty_rekrutacyjne__64[[#This Row],[GHP]:[GJP]])/10</f>
        <v>28.5</v>
      </c>
      <c r="O130" s="18">
        <f>IF(punkty_rekrutacyjne__64[[#This Row],[Zachowanie]]=6,2,0)</f>
        <v>0</v>
      </c>
      <c r="P13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3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3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3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30" s="19">
        <f>SUM(punkty_rekrutacyjne__64[[#This Row],[Osiagniecia]],SUM(punkty_rekrutacyjne__64[[#This Row],[GHP]:[GJP]])/10,punkty_rekrutacyjne__64[[#This Row],[Kolumna1]],SUM(punkty_rekrutacyjne__64[[#This Row],[Kolumna2]:[Kolumna5]]))</f>
        <v>56.5</v>
      </c>
      <c r="W130" s="11">
        <v>55.2</v>
      </c>
      <c r="X130" s="13">
        <v>4</v>
      </c>
    </row>
    <row r="131" spans="1:24" x14ac:dyDescent="0.25">
      <c r="A131" s="13" t="s">
        <v>212</v>
      </c>
      <c r="B131" s="13" t="s">
        <v>101</v>
      </c>
      <c r="C131" s="14">
        <v>4</v>
      </c>
      <c r="D131" s="15">
        <v>6</v>
      </c>
      <c r="E131" s="16">
        <v>5</v>
      </c>
      <c r="F131" s="16">
        <v>3</v>
      </c>
      <c r="G131" s="16">
        <v>4</v>
      </c>
      <c r="H131" s="16">
        <v>4</v>
      </c>
      <c r="I131" s="17">
        <v>43</v>
      </c>
      <c r="J131" s="17">
        <v>49</v>
      </c>
      <c r="K131" s="17">
        <v>12</v>
      </c>
      <c r="L131" s="17">
        <v>36</v>
      </c>
      <c r="M131" s="17">
        <v>87</v>
      </c>
      <c r="N131" s="18">
        <f>SUM(punkty_rekrutacyjne__64[[#This Row],[GHP]:[GJP]])/10</f>
        <v>22.7</v>
      </c>
      <c r="O131" s="18">
        <f>IF(punkty_rekrutacyjne__64[[#This Row],[Zachowanie]]=6,2,0)</f>
        <v>2</v>
      </c>
      <c r="P13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13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3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13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131" s="19">
        <f>SUM(punkty_rekrutacyjne__64[[#This Row],[Osiagniecia]],SUM(punkty_rekrutacyjne__64[[#This Row],[GHP]:[GJP]])/10,punkty_rekrutacyjne__64[[#This Row],[Kolumna1]],SUM(punkty_rekrutacyjne__64[[#This Row],[Kolumna2]:[Kolumna5]]))</f>
        <v>52.7</v>
      </c>
      <c r="W131" s="11">
        <v>55.3</v>
      </c>
      <c r="X131" s="13">
        <v>2</v>
      </c>
    </row>
    <row r="132" spans="1:24" x14ac:dyDescent="0.25">
      <c r="A132" s="13" t="s">
        <v>213</v>
      </c>
      <c r="B132" s="13" t="s">
        <v>72</v>
      </c>
      <c r="C132" s="14">
        <v>4</v>
      </c>
      <c r="D132" s="15">
        <v>4</v>
      </c>
      <c r="E132" s="16">
        <v>6</v>
      </c>
      <c r="F132" s="16">
        <v>2</v>
      </c>
      <c r="G132" s="16">
        <v>5</v>
      </c>
      <c r="H132" s="16">
        <v>2</v>
      </c>
      <c r="I132" s="17">
        <v>60</v>
      </c>
      <c r="J132" s="17">
        <v>75</v>
      </c>
      <c r="K132" s="17">
        <v>10</v>
      </c>
      <c r="L132" s="17">
        <v>59</v>
      </c>
      <c r="M132" s="17">
        <v>5</v>
      </c>
      <c r="N132" s="18">
        <f>SUM(punkty_rekrutacyjne__64[[#This Row],[GHP]:[GJP]])/10</f>
        <v>20.9</v>
      </c>
      <c r="O132" s="18">
        <f>IF(punkty_rekrutacyjne__64[[#This Row],[Zachowanie]]=6,2,0)</f>
        <v>0</v>
      </c>
      <c r="P13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3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3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3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32" s="19">
        <f>SUM(punkty_rekrutacyjne__64[[#This Row],[Osiagniecia]],SUM(punkty_rekrutacyjne__64[[#This Row],[GHP]:[GJP]])/10,punkty_rekrutacyjne__64[[#This Row],[Kolumna1]],SUM(punkty_rekrutacyjne__64[[#This Row],[Kolumna2]:[Kolumna5]]))</f>
        <v>42.9</v>
      </c>
      <c r="W132" s="11">
        <v>55.4</v>
      </c>
      <c r="X132" s="13">
        <v>1</v>
      </c>
    </row>
    <row r="133" spans="1:24" x14ac:dyDescent="0.25">
      <c r="A133" s="13" t="s">
        <v>214</v>
      </c>
      <c r="B133" s="13" t="s">
        <v>197</v>
      </c>
      <c r="C133" s="14">
        <v>7</v>
      </c>
      <c r="D133" s="15">
        <v>6</v>
      </c>
      <c r="E133" s="16">
        <v>4</v>
      </c>
      <c r="F133" s="16">
        <v>2</v>
      </c>
      <c r="G133" s="16">
        <v>2</v>
      </c>
      <c r="H133" s="16">
        <v>3</v>
      </c>
      <c r="I133" s="17">
        <v>89</v>
      </c>
      <c r="J133" s="17">
        <v>29</v>
      </c>
      <c r="K133" s="17">
        <v>58</v>
      </c>
      <c r="L133" s="17">
        <v>19</v>
      </c>
      <c r="M133" s="17">
        <v>97</v>
      </c>
      <c r="N133" s="18">
        <f>SUM(punkty_rekrutacyjne__64[[#This Row],[GHP]:[GJP]])/10</f>
        <v>29.2</v>
      </c>
      <c r="O133" s="18">
        <f>IF(punkty_rekrutacyjne__64[[#This Row],[Zachowanie]]=6,2,0)</f>
        <v>2</v>
      </c>
      <c r="P13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3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3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13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133" s="19">
        <f>SUM(punkty_rekrutacyjne__64[[#This Row],[Osiagniecia]],SUM(punkty_rekrutacyjne__64[[#This Row],[GHP]:[GJP]])/10,punkty_rekrutacyjne__64[[#This Row],[Kolumna1]],SUM(punkty_rekrutacyjne__64[[#This Row],[Kolumna2]:[Kolumna5]]))</f>
        <v>48.2</v>
      </c>
      <c r="W133" s="11">
        <v>55.5</v>
      </c>
      <c r="X133" s="13">
        <v>2</v>
      </c>
    </row>
    <row r="134" spans="1:24" x14ac:dyDescent="0.25">
      <c r="A134" s="13" t="s">
        <v>215</v>
      </c>
      <c r="B134" s="13" t="s">
        <v>216</v>
      </c>
      <c r="C134" s="14">
        <v>5</v>
      </c>
      <c r="D134" s="15">
        <v>6</v>
      </c>
      <c r="E134" s="16">
        <v>5</v>
      </c>
      <c r="F134" s="16">
        <v>3</v>
      </c>
      <c r="G134" s="16">
        <v>5</v>
      </c>
      <c r="H134" s="16">
        <v>3</v>
      </c>
      <c r="I134" s="17">
        <v>61</v>
      </c>
      <c r="J134" s="17">
        <v>95</v>
      </c>
      <c r="K134" s="17">
        <v>36</v>
      </c>
      <c r="L134" s="17">
        <v>86</v>
      </c>
      <c r="M134" s="17">
        <v>36</v>
      </c>
      <c r="N134" s="18">
        <f>SUM(punkty_rekrutacyjne__64[[#This Row],[GHP]:[GJP]])/10</f>
        <v>31.4</v>
      </c>
      <c r="O134" s="18">
        <f>IF(punkty_rekrutacyjne__64[[#This Row],[Zachowanie]]=6,2,0)</f>
        <v>2</v>
      </c>
      <c r="P13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13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3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3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134" s="19">
        <f>SUM(punkty_rekrutacyjne__64[[#This Row],[Osiagniecia]],SUM(punkty_rekrutacyjne__64[[#This Row],[GHP]:[GJP]])/10,punkty_rekrutacyjne__64[[#This Row],[Kolumna1]],SUM(punkty_rekrutacyjne__64[[#This Row],[Kolumna2]:[Kolumna5]]))</f>
        <v>62.4</v>
      </c>
      <c r="W134" s="11">
        <v>55.6</v>
      </c>
      <c r="X134" s="13">
        <v>6</v>
      </c>
    </row>
    <row r="135" spans="1:24" x14ac:dyDescent="0.25">
      <c r="A135" s="13" t="s">
        <v>217</v>
      </c>
      <c r="B135" s="13" t="s">
        <v>218</v>
      </c>
      <c r="C135" s="14">
        <v>7</v>
      </c>
      <c r="D135" s="15">
        <v>6</v>
      </c>
      <c r="E135" s="16">
        <v>2</v>
      </c>
      <c r="F135" s="16">
        <v>3</v>
      </c>
      <c r="G135" s="16">
        <v>3</v>
      </c>
      <c r="H135" s="16">
        <v>2</v>
      </c>
      <c r="I135" s="17">
        <v>2</v>
      </c>
      <c r="J135" s="17">
        <v>9</v>
      </c>
      <c r="K135" s="17">
        <v>56</v>
      </c>
      <c r="L135" s="17">
        <v>86</v>
      </c>
      <c r="M135" s="17">
        <v>71</v>
      </c>
      <c r="N135" s="18">
        <f>SUM(punkty_rekrutacyjne__64[[#This Row],[GHP]:[GJP]])/10</f>
        <v>22.4</v>
      </c>
      <c r="O135" s="18">
        <f>IF(punkty_rekrutacyjne__64[[#This Row],[Zachowanie]]=6,2,0)</f>
        <v>2</v>
      </c>
      <c r="P13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13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3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3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35" s="19">
        <f>SUM(punkty_rekrutacyjne__64[[#This Row],[Osiagniecia]],SUM(punkty_rekrutacyjne__64[[#This Row],[GHP]:[GJP]])/10,punkty_rekrutacyjne__64[[#This Row],[Kolumna1]],SUM(punkty_rekrutacyjne__64[[#This Row],[Kolumna2]:[Kolumna5]]))</f>
        <v>39.4</v>
      </c>
      <c r="W135" s="11">
        <v>55.7</v>
      </c>
      <c r="X135" s="13">
        <v>3</v>
      </c>
    </row>
    <row r="136" spans="1:24" x14ac:dyDescent="0.25">
      <c r="A136" s="13" t="s">
        <v>219</v>
      </c>
      <c r="B136" s="13" t="s">
        <v>16</v>
      </c>
      <c r="C136" s="14">
        <v>6</v>
      </c>
      <c r="D136" s="15">
        <v>2</v>
      </c>
      <c r="E136" s="16">
        <v>4</v>
      </c>
      <c r="F136" s="16">
        <v>5</v>
      </c>
      <c r="G136" s="16">
        <v>6</v>
      </c>
      <c r="H136" s="16">
        <v>4</v>
      </c>
      <c r="I136" s="17">
        <v>21</v>
      </c>
      <c r="J136" s="17">
        <v>73</v>
      </c>
      <c r="K136" s="17">
        <v>39</v>
      </c>
      <c r="L136" s="17">
        <v>28</v>
      </c>
      <c r="M136" s="17">
        <v>25</v>
      </c>
      <c r="N136" s="18">
        <f>SUM(punkty_rekrutacyjne__64[[#This Row],[GHP]:[GJP]])/10</f>
        <v>18.600000000000001</v>
      </c>
      <c r="O136" s="18">
        <f>IF(punkty_rekrutacyjne__64[[#This Row],[Zachowanie]]=6,2,0)</f>
        <v>0</v>
      </c>
      <c r="P13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3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13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3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136" s="19">
        <f>SUM(punkty_rekrutacyjne__64[[#This Row],[Osiagniecia]],SUM(punkty_rekrutacyjne__64[[#This Row],[GHP]:[GJP]])/10,punkty_rekrutacyjne__64[[#This Row],[Kolumna1]],SUM(punkty_rekrutacyjne__64[[#This Row],[Kolumna2]:[Kolumna5]]))</f>
        <v>54.6</v>
      </c>
      <c r="W136" s="11">
        <v>55.8</v>
      </c>
      <c r="X136" s="13">
        <v>4</v>
      </c>
    </row>
    <row r="137" spans="1:24" x14ac:dyDescent="0.25">
      <c r="A137" s="13" t="s">
        <v>220</v>
      </c>
      <c r="B137" s="13" t="s">
        <v>130</v>
      </c>
      <c r="C137" s="14">
        <v>0</v>
      </c>
      <c r="D137" s="15">
        <v>5</v>
      </c>
      <c r="E137" s="16">
        <v>2</v>
      </c>
      <c r="F137" s="16">
        <v>4</v>
      </c>
      <c r="G137" s="16">
        <v>3</v>
      </c>
      <c r="H137" s="16">
        <v>3</v>
      </c>
      <c r="I137" s="17">
        <v>52</v>
      </c>
      <c r="J137" s="17">
        <v>74</v>
      </c>
      <c r="K137" s="17">
        <v>79</v>
      </c>
      <c r="L137" s="17">
        <v>92</v>
      </c>
      <c r="M137" s="17">
        <v>69</v>
      </c>
      <c r="N137" s="18">
        <f>SUM(punkty_rekrutacyjne__64[[#This Row],[GHP]:[GJP]])/10</f>
        <v>36.6</v>
      </c>
      <c r="O137" s="18">
        <f>IF(punkty_rekrutacyjne__64[[#This Row],[Zachowanie]]=6,2,0)</f>
        <v>0</v>
      </c>
      <c r="P13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13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13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3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137" s="19">
        <f>SUM(punkty_rekrutacyjne__64[[#This Row],[Osiagniecia]],SUM(punkty_rekrutacyjne__64[[#This Row],[GHP]:[GJP]])/10,punkty_rekrutacyjne__64[[#This Row],[Kolumna1]],SUM(punkty_rekrutacyjne__64[[#This Row],[Kolumna2]:[Kolumna5]]))</f>
        <v>50.6</v>
      </c>
      <c r="W137" s="11">
        <v>55.9</v>
      </c>
      <c r="X137" s="13">
        <v>1</v>
      </c>
    </row>
    <row r="138" spans="1:24" x14ac:dyDescent="0.25">
      <c r="A138" s="13" t="s">
        <v>221</v>
      </c>
      <c r="B138" s="13" t="s">
        <v>222</v>
      </c>
      <c r="C138" s="14">
        <v>1</v>
      </c>
      <c r="D138" s="15">
        <v>2</v>
      </c>
      <c r="E138" s="16">
        <v>2</v>
      </c>
      <c r="F138" s="16">
        <v>4</v>
      </c>
      <c r="G138" s="16">
        <v>5</v>
      </c>
      <c r="H138" s="16">
        <v>3</v>
      </c>
      <c r="I138" s="17">
        <v>97</v>
      </c>
      <c r="J138" s="17">
        <v>51</v>
      </c>
      <c r="K138" s="17">
        <v>38</v>
      </c>
      <c r="L138" s="17">
        <v>17</v>
      </c>
      <c r="M138" s="17">
        <v>5</v>
      </c>
      <c r="N138" s="18">
        <f>SUM(punkty_rekrutacyjne__64[[#This Row],[GHP]:[GJP]])/10</f>
        <v>20.8</v>
      </c>
      <c r="O138" s="18">
        <f>IF(punkty_rekrutacyjne__64[[#This Row],[Zachowanie]]=6,2,0)</f>
        <v>0</v>
      </c>
      <c r="P13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13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13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3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138" s="19">
        <f>SUM(punkty_rekrutacyjne__64[[#This Row],[Osiagniecia]],SUM(punkty_rekrutacyjne__64[[#This Row],[GHP]:[GJP]])/10,punkty_rekrutacyjne__64[[#This Row],[Kolumna1]],SUM(punkty_rekrutacyjne__64[[#This Row],[Kolumna2]:[Kolumna5]]))</f>
        <v>39.799999999999997</v>
      </c>
      <c r="W138" s="11">
        <v>56</v>
      </c>
      <c r="X138" s="13">
        <v>4</v>
      </c>
    </row>
    <row r="139" spans="1:24" x14ac:dyDescent="0.25">
      <c r="A139" s="13" t="s">
        <v>223</v>
      </c>
      <c r="B139" s="13" t="s">
        <v>145</v>
      </c>
      <c r="C139" s="14">
        <v>3</v>
      </c>
      <c r="D139" s="15">
        <v>3</v>
      </c>
      <c r="E139" s="16">
        <v>2</v>
      </c>
      <c r="F139" s="16">
        <v>5</v>
      </c>
      <c r="G139" s="16">
        <v>3</v>
      </c>
      <c r="H139" s="16">
        <v>5</v>
      </c>
      <c r="I139" s="17">
        <v>68</v>
      </c>
      <c r="J139" s="17">
        <v>38</v>
      </c>
      <c r="K139" s="17">
        <v>31</v>
      </c>
      <c r="L139" s="17">
        <v>14</v>
      </c>
      <c r="M139" s="17">
        <v>54</v>
      </c>
      <c r="N139" s="18">
        <f>SUM(punkty_rekrutacyjne__64[[#This Row],[GHP]:[GJP]])/10</f>
        <v>20.5</v>
      </c>
      <c r="O139" s="18">
        <f>IF(punkty_rekrutacyjne__64[[#This Row],[Zachowanie]]=6,2,0)</f>
        <v>0</v>
      </c>
      <c r="P13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13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13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3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39" s="19">
        <f>SUM(punkty_rekrutacyjne__64[[#This Row],[Osiagniecia]],SUM(punkty_rekrutacyjne__64[[#This Row],[GHP]:[GJP]])/10,punkty_rekrutacyjne__64[[#This Row],[Kolumna1]],SUM(punkty_rekrutacyjne__64[[#This Row],[Kolumna2]:[Kolumna5]]))</f>
        <v>43.5</v>
      </c>
      <c r="W139" s="11">
        <v>56.1</v>
      </c>
      <c r="X139" s="13">
        <v>2</v>
      </c>
    </row>
    <row r="140" spans="1:24" x14ac:dyDescent="0.25">
      <c r="A140" s="13" t="s">
        <v>224</v>
      </c>
      <c r="B140" s="13" t="s">
        <v>225</v>
      </c>
      <c r="C140" s="14">
        <v>7</v>
      </c>
      <c r="D140" s="15">
        <v>6</v>
      </c>
      <c r="E140" s="16">
        <v>2</v>
      </c>
      <c r="F140" s="16">
        <v>5</v>
      </c>
      <c r="G140" s="16">
        <v>6</v>
      </c>
      <c r="H140" s="16">
        <v>5</v>
      </c>
      <c r="I140" s="17">
        <v>19</v>
      </c>
      <c r="J140" s="17">
        <v>56</v>
      </c>
      <c r="K140" s="17">
        <v>50</v>
      </c>
      <c r="L140" s="17">
        <v>43</v>
      </c>
      <c r="M140" s="17">
        <v>66</v>
      </c>
      <c r="N140" s="18">
        <f>SUM(punkty_rekrutacyjne__64[[#This Row],[GHP]:[GJP]])/10</f>
        <v>23.4</v>
      </c>
      <c r="O140" s="18">
        <f>IF(punkty_rekrutacyjne__64[[#This Row],[Zachowanie]]=6,2,0)</f>
        <v>2</v>
      </c>
      <c r="P14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14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14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4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40" s="19">
        <f>SUM(punkty_rekrutacyjne__64[[#This Row],[Osiagniecia]],SUM(punkty_rekrutacyjne__64[[#This Row],[GHP]:[GJP]])/10,punkty_rekrutacyjne__64[[#This Row],[Kolumna1]],SUM(punkty_rekrutacyjne__64[[#This Row],[Kolumna2]:[Kolumna5]]))</f>
        <v>58.4</v>
      </c>
      <c r="W140" s="11">
        <v>56.3</v>
      </c>
      <c r="X140" s="13">
        <v>4</v>
      </c>
    </row>
    <row r="141" spans="1:24" x14ac:dyDescent="0.25">
      <c r="A141" s="13" t="s">
        <v>226</v>
      </c>
      <c r="B141" s="13" t="s">
        <v>74</v>
      </c>
      <c r="C141" s="14">
        <v>6</v>
      </c>
      <c r="D141" s="15">
        <v>6</v>
      </c>
      <c r="E141" s="16">
        <v>5</v>
      </c>
      <c r="F141" s="16">
        <v>3</v>
      </c>
      <c r="G141" s="16">
        <v>2</v>
      </c>
      <c r="H141" s="16">
        <v>3</v>
      </c>
      <c r="I141" s="17">
        <v>16</v>
      </c>
      <c r="J141" s="17">
        <v>95</v>
      </c>
      <c r="K141" s="17">
        <v>97</v>
      </c>
      <c r="L141" s="17">
        <v>62</v>
      </c>
      <c r="M141" s="17">
        <v>46</v>
      </c>
      <c r="N141" s="18">
        <f>SUM(punkty_rekrutacyjne__64[[#This Row],[GHP]:[GJP]])/10</f>
        <v>31.6</v>
      </c>
      <c r="O141" s="18">
        <f>IF(punkty_rekrutacyjne__64[[#This Row],[Zachowanie]]=6,2,0)</f>
        <v>2</v>
      </c>
      <c r="P14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14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4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14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141" s="19">
        <f>SUM(punkty_rekrutacyjne__64[[#This Row],[Osiagniecia]],SUM(punkty_rekrutacyjne__64[[#This Row],[GHP]:[GJP]])/10,punkty_rekrutacyjne__64[[#This Row],[Kolumna1]],SUM(punkty_rekrutacyjne__64[[#This Row],[Kolumna2]:[Kolumna5]]))</f>
        <v>55.6</v>
      </c>
      <c r="W141" s="11">
        <v>56.4</v>
      </c>
      <c r="X141" s="13">
        <v>4</v>
      </c>
    </row>
    <row r="142" spans="1:24" x14ac:dyDescent="0.25">
      <c r="A142" s="13" t="s">
        <v>227</v>
      </c>
      <c r="B142" s="13" t="s">
        <v>78</v>
      </c>
      <c r="C142" s="14">
        <v>6</v>
      </c>
      <c r="D142" s="15">
        <v>5</v>
      </c>
      <c r="E142" s="16">
        <v>3</v>
      </c>
      <c r="F142" s="16">
        <v>2</v>
      </c>
      <c r="G142" s="16">
        <v>3</v>
      </c>
      <c r="H142" s="16">
        <v>5</v>
      </c>
      <c r="I142" s="17">
        <v>55</v>
      </c>
      <c r="J142" s="17">
        <v>2</v>
      </c>
      <c r="K142" s="17">
        <v>64</v>
      </c>
      <c r="L142" s="17">
        <v>13</v>
      </c>
      <c r="M142" s="17">
        <v>72</v>
      </c>
      <c r="N142" s="18">
        <f>SUM(punkty_rekrutacyjne__64[[#This Row],[GHP]:[GJP]])/10</f>
        <v>20.6</v>
      </c>
      <c r="O142" s="18">
        <f>IF(punkty_rekrutacyjne__64[[#This Row],[Zachowanie]]=6,2,0)</f>
        <v>0</v>
      </c>
      <c r="P14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14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4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4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42" s="19">
        <f>SUM(punkty_rekrutacyjne__64[[#This Row],[Osiagniecia]],SUM(punkty_rekrutacyjne__64[[#This Row],[GHP]:[GJP]])/10,punkty_rekrutacyjne__64[[#This Row],[Kolumna1]],SUM(punkty_rekrutacyjne__64[[#This Row],[Kolumna2]:[Kolumna5]]))</f>
        <v>42.6</v>
      </c>
      <c r="W142" s="11">
        <v>56.5</v>
      </c>
      <c r="X142" s="13">
        <v>4</v>
      </c>
    </row>
    <row r="143" spans="1:24" x14ac:dyDescent="0.25">
      <c r="A143" s="13" t="s">
        <v>228</v>
      </c>
      <c r="B143" s="13" t="s">
        <v>166</v>
      </c>
      <c r="C143" s="14">
        <v>6</v>
      </c>
      <c r="D143" s="15">
        <v>2</v>
      </c>
      <c r="E143" s="16">
        <v>4</v>
      </c>
      <c r="F143" s="16">
        <v>3</v>
      </c>
      <c r="G143" s="16">
        <v>3</v>
      </c>
      <c r="H143" s="16">
        <v>2</v>
      </c>
      <c r="I143" s="17">
        <v>54</v>
      </c>
      <c r="J143" s="17">
        <v>83</v>
      </c>
      <c r="K143" s="17">
        <v>36</v>
      </c>
      <c r="L143" s="17">
        <v>27</v>
      </c>
      <c r="M143" s="17">
        <v>21</v>
      </c>
      <c r="N143" s="18">
        <f>SUM(punkty_rekrutacyjne__64[[#This Row],[GHP]:[GJP]])/10</f>
        <v>22.1</v>
      </c>
      <c r="O143" s="18">
        <f>IF(punkty_rekrutacyjne__64[[#This Row],[Zachowanie]]=6,2,0)</f>
        <v>0</v>
      </c>
      <c r="P14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4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4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4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43" s="19">
        <f>SUM(punkty_rekrutacyjne__64[[#This Row],[Osiagniecia]],SUM(punkty_rekrutacyjne__64[[#This Row],[GHP]:[GJP]])/10,punkty_rekrutacyjne__64[[#This Row],[Kolumna1]],SUM(punkty_rekrutacyjne__64[[#This Row],[Kolumna2]:[Kolumna5]]))</f>
        <v>42.1</v>
      </c>
      <c r="W143" s="11">
        <v>56.6</v>
      </c>
      <c r="X143" s="13">
        <v>2</v>
      </c>
    </row>
    <row r="144" spans="1:24" x14ac:dyDescent="0.25">
      <c r="A144" s="13" t="s">
        <v>229</v>
      </c>
      <c r="B144" s="13" t="s">
        <v>174</v>
      </c>
      <c r="C144" s="14">
        <v>1</v>
      </c>
      <c r="D144" s="15">
        <v>5</v>
      </c>
      <c r="E144" s="16">
        <v>2</v>
      </c>
      <c r="F144" s="16">
        <v>2</v>
      </c>
      <c r="G144" s="16">
        <v>4</v>
      </c>
      <c r="H144" s="16">
        <v>5</v>
      </c>
      <c r="I144" s="17">
        <v>19</v>
      </c>
      <c r="J144" s="17">
        <v>92</v>
      </c>
      <c r="K144" s="17">
        <v>24</v>
      </c>
      <c r="L144" s="17">
        <v>32</v>
      </c>
      <c r="M144" s="17">
        <v>91</v>
      </c>
      <c r="N144" s="18">
        <f>SUM(punkty_rekrutacyjne__64[[#This Row],[GHP]:[GJP]])/10</f>
        <v>25.8</v>
      </c>
      <c r="O144" s="18">
        <f>IF(punkty_rekrutacyjne__64[[#This Row],[Zachowanie]]=6,2,0)</f>
        <v>0</v>
      </c>
      <c r="P14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14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4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14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44" s="19">
        <f>SUM(punkty_rekrutacyjne__64[[#This Row],[Osiagniecia]],SUM(punkty_rekrutacyjne__64[[#This Row],[GHP]:[GJP]])/10,punkty_rekrutacyjne__64[[#This Row],[Kolumna1]],SUM(punkty_rekrutacyjne__64[[#This Row],[Kolumna2]:[Kolumna5]]))</f>
        <v>40.799999999999997</v>
      </c>
      <c r="W144" s="11">
        <v>56.7</v>
      </c>
      <c r="X144" s="13">
        <v>1</v>
      </c>
    </row>
    <row r="145" spans="1:24" x14ac:dyDescent="0.25">
      <c r="A145" s="13" t="s">
        <v>230</v>
      </c>
      <c r="B145" s="13" t="s">
        <v>137</v>
      </c>
      <c r="C145" s="14">
        <v>7</v>
      </c>
      <c r="D145" s="15">
        <v>3</v>
      </c>
      <c r="E145" s="16">
        <v>2</v>
      </c>
      <c r="F145" s="16">
        <v>3</v>
      </c>
      <c r="G145" s="16">
        <v>5</v>
      </c>
      <c r="H145" s="16">
        <v>6</v>
      </c>
      <c r="I145" s="17">
        <v>25</v>
      </c>
      <c r="J145" s="17">
        <v>14</v>
      </c>
      <c r="K145" s="17">
        <v>19</v>
      </c>
      <c r="L145" s="17">
        <v>95</v>
      </c>
      <c r="M145" s="17">
        <v>91</v>
      </c>
      <c r="N145" s="18">
        <f>SUM(punkty_rekrutacyjne__64[[#This Row],[GHP]:[GJP]])/10</f>
        <v>24.4</v>
      </c>
      <c r="O145" s="18">
        <f>IF(punkty_rekrutacyjne__64[[#This Row],[Zachowanie]]=6,2,0)</f>
        <v>0</v>
      </c>
      <c r="P14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14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4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4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45" s="19">
        <f>SUM(punkty_rekrutacyjne__64[[#This Row],[Osiagniecia]],SUM(punkty_rekrutacyjne__64[[#This Row],[GHP]:[GJP]])/10,punkty_rekrutacyjne__64[[#This Row],[Kolumna1]],SUM(punkty_rekrutacyjne__64[[#This Row],[Kolumna2]:[Kolumna5]]))</f>
        <v>53.4</v>
      </c>
      <c r="W145" s="11">
        <v>56.8</v>
      </c>
      <c r="X145" s="13">
        <v>3</v>
      </c>
    </row>
    <row r="146" spans="1:24" x14ac:dyDescent="0.25">
      <c r="A146" s="13" t="s">
        <v>231</v>
      </c>
      <c r="B146" s="13" t="s">
        <v>232</v>
      </c>
      <c r="C146" s="14">
        <v>8</v>
      </c>
      <c r="D146" s="15">
        <v>4</v>
      </c>
      <c r="E146" s="16">
        <v>3</v>
      </c>
      <c r="F146" s="16">
        <v>2</v>
      </c>
      <c r="G146" s="16">
        <v>3</v>
      </c>
      <c r="H146" s="16">
        <v>4</v>
      </c>
      <c r="I146" s="17">
        <v>37</v>
      </c>
      <c r="J146" s="17">
        <v>69</v>
      </c>
      <c r="K146" s="17">
        <v>12</v>
      </c>
      <c r="L146" s="17">
        <v>17</v>
      </c>
      <c r="M146" s="17">
        <v>48</v>
      </c>
      <c r="N146" s="18">
        <f>SUM(punkty_rekrutacyjne__64[[#This Row],[GHP]:[GJP]])/10</f>
        <v>18.3</v>
      </c>
      <c r="O146" s="18">
        <f>IF(punkty_rekrutacyjne__64[[#This Row],[Zachowanie]]=6,2,0)</f>
        <v>0</v>
      </c>
      <c r="P14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14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4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4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146" s="19">
        <f>SUM(punkty_rekrutacyjne__64[[#This Row],[Osiagniecia]],SUM(punkty_rekrutacyjne__64[[#This Row],[GHP]:[GJP]])/10,punkty_rekrutacyjne__64[[#This Row],[Kolumna1]],SUM(punkty_rekrutacyjne__64[[#This Row],[Kolumna2]:[Kolumna5]]))</f>
        <v>40.299999999999997</v>
      </c>
      <c r="W146" s="11">
        <v>56.9</v>
      </c>
      <c r="X146" s="13">
        <v>1</v>
      </c>
    </row>
    <row r="147" spans="1:24" x14ac:dyDescent="0.25">
      <c r="A147" s="13" t="s">
        <v>233</v>
      </c>
      <c r="B147" s="13" t="s">
        <v>145</v>
      </c>
      <c r="C147" s="14">
        <v>3</v>
      </c>
      <c r="D147" s="15">
        <v>6</v>
      </c>
      <c r="E147" s="16">
        <v>6</v>
      </c>
      <c r="F147" s="16">
        <v>6</v>
      </c>
      <c r="G147" s="16">
        <v>3</v>
      </c>
      <c r="H147" s="16">
        <v>4</v>
      </c>
      <c r="I147" s="17">
        <v>79</v>
      </c>
      <c r="J147" s="17">
        <v>23</v>
      </c>
      <c r="K147" s="17">
        <v>17</v>
      </c>
      <c r="L147" s="17">
        <v>99</v>
      </c>
      <c r="M147" s="17">
        <v>29</v>
      </c>
      <c r="N147" s="18">
        <f>SUM(punkty_rekrutacyjne__64[[#This Row],[GHP]:[GJP]])/10</f>
        <v>24.7</v>
      </c>
      <c r="O147" s="18">
        <f>IF(punkty_rekrutacyjne__64[[#This Row],[Zachowanie]]=6,2,0)</f>
        <v>2</v>
      </c>
      <c r="P14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4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14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4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147" s="19">
        <f>SUM(punkty_rekrutacyjne__64[[#This Row],[Osiagniecia]],SUM(punkty_rekrutacyjne__64[[#This Row],[GHP]:[GJP]])/10,punkty_rekrutacyjne__64[[#This Row],[Kolumna1]],SUM(punkty_rekrutacyjne__64[[#This Row],[Kolumna2]:[Kolumna5]]))</f>
        <v>59.7</v>
      </c>
      <c r="W147" s="11">
        <v>57</v>
      </c>
      <c r="X147" s="13">
        <v>5</v>
      </c>
    </row>
    <row r="148" spans="1:24" x14ac:dyDescent="0.25">
      <c r="A148" s="13" t="s">
        <v>234</v>
      </c>
      <c r="B148" s="13" t="s">
        <v>159</v>
      </c>
      <c r="C148" s="14">
        <v>4</v>
      </c>
      <c r="D148" s="15">
        <v>5</v>
      </c>
      <c r="E148" s="16">
        <v>2</v>
      </c>
      <c r="F148" s="16">
        <v>5</v>
      </c>
      <c r="G148" s="16">
        <v>4</v>
      </c>
      <c r="H148" s="16">
        <v>3</v>
      </c>
      <c r="I148" s="17">
        <v>41</v>
      </c>
      <c r="J148" s="17">
        <v>64</v>
      </c>
      <c r="K148" s="17">
        <v>91</v>
      </c>
      <c r="L148" s="17">
        <v>82</v>
      </c>
      <c r="M148" s="17">
        <v>100</v>
      </c>
      <c r="N148" s="18">
        <f>SUM(punkty_rekrutacyjne__64[[#This Row],[GHP]:[GJP]])/10</f>
        <v>37.799999999999997</v>
      </c>
      <c r="O148" s="18">
        <f>IF(punkty_rekrutacyjne__64[[#This Row],[Zachowanie]]=6,2,0)</f>
        <v>0</v>
      </c>
      <c r="P14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14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14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14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148" s="19">
        <f>SUM(punkty_rekrutacyjne__64[[#This Row],[Osiagniecia]],SUM(punkty_rekrutacyjne__64[[#This Row],[GHP]:[GJP]])/10,punkty_rekrutacyjne__64[[#This Row],[Kolumna1]],SUM(punkty_rekrutacyjne__64[[#This Row],[Kolumna2]:[Kolumna5]]))</f>
        <v>59.8</v>
      </c>
      <c r="W148" s="11">
        <v>57.2</v>
      </c>
      <c r="X148" s="13">
        <v>3</v>
      </c>
    </row>
    <row r="149" spans="1:24" x14ac:dyDescent="0.25">
      <c r="A149" s="13" t="s">
        <v>235</v>
      </c>
      <c r="B149" s="13" t="s">
        <v>101</v>
      </c>
      <c r="C149" s="14">
        <v>5</v>
      </c>
      <c r="D149" s="15">
        <v>4</v>
      </c>
      <c r="E149" s="16">
        <v>5</v>
      </c>
      <c r="F149" s="16">
        <v>2</v>
      </c>
      <c r="G149" s="16">
        <v>3</v>
      </c>
      <c r="H149" s="16">
        <v>2</v>
      </c>
      <c r="I149" s="17">
        <v>87</v>
      </c>
      <c r="J149" s="17">
        <v>45</v>
      </c>
      <c r="K149" s="17">
        <v>47</v>
      </c>
      <c r="L149" s="17">
        <v>75</v>
      </c>
      <c r="M149" s="17">
        <v>51</v>
      </c>
      <c r="N149" s="18">
        <f>SUM(punkty_rekrutacyjne__64[[#This Row],[GHP]:[GJP]])/10</f>
        <v>30.5</v>
      </c>
      <c r="O149" s="18">
        <f>IF(punkty_rekrutacyjne__64[[#This Row],[Zachowanie]]=6,2,0)</f>
        <v>0</v>
      </c>
      <c r="P14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14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4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4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49" s="19">
        <f>SUM(punkty_rekrutacyjne__64[[#This Row],[Osiagniecia]],SUM(punkty_rekrutacyjne__64[[#This Row],[GHP]:[GJP]])/10,punkty_rekrutacyjne__64[[#This Row],[Kolumna1]],SUM(punkty_rekrutacyjne__64[[#This Row],[Kolumna2]:[Kolumna5]]))</f>
        <v>47.5</v>
      </c>
      <c r="W149" s="11">
        <v>57.3</v>
      </c>
      <c r="X149" s="13">
        <v>1</v>
      </c>
    </row>
    <row r="150" spans="1:24" x14ac:dyDescent="0.25">
      <c r="A150" s="13" t="s">
        <v>236</v>
      </c>
      <c r="B150" s="13" t="s">
        <v>90</v>
      </c>
      <c r="C150" s="14">
        <v>8</v>
      </c>
      <c r="D150" s="15">
        <v>3</v>
      </c>
      <c r="E150" s="16">
        <v>6</v>
      </c>
      <c r="F150" s="16">
        <v>3</v>
      </c>
      <c r="G150" s="16">
        <v>6</v>
      </c>
      <c r="H150" s="16">
        <v>2</v>
      </c>
      <c r="I150" s="17">
        <v>84</v>
      </c>
      <c r="J150" s="17">
        <v>77</v>
      </c>
      <c r="K150" s="17">
        <v>71</v>
      </c>
      <c r="L150" s="17">
        <v>71</v>
      </c>
      <c r="M150" s="17">
        <v>9</v>
      </c>
      <c r="N150" s="18">
        <f>SUM(punkty_rekrutacyjne__64[[#This Row],[GHP]:[GJP]])/10</f>
        <v>31.2</v>
      </c>
      <c r="O150" s="18">
        <f>IF(punkty_rekrutacyjne__64[[#This Row],[Zachowanie]]=6,2,0)</f>
        <v>0</v>
      </c>
      <c r="P15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5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5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5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50" s="19">
        <f>SUM(punkty_rekrutacyjne__64[[#This Row],[Osiagniecia]],SUM(punkty_rekrutacyjne__64[[#This Row],[GHP]:[GJP]])/10,punkty_rekrutacyjne__64[[#This Row],[Kolumna1]],SUM(punkty_rekrutacyjne__64[[#This Row],[Kolumna2]:[Kolumna5]]))</f>
        <v>63.2</v>
      </c>
      <c r="W150" s="11">
        <v>57.5</v>
      </c>
      <c r="X150" s="13">
        <v>2</v>
      </c>
    </row>
    <row r="151" spans="1:24" x14ac:dyDescent="0.25">
      <c r="A151" s="13" t="s">
        <v>237</v>
      </c>
      <c r="B151" s="13" t="s">
        <v>90</v>
      </c>
      <c r="C151" s="14">
        <v>1</v>
      </c>
      <c r="D151" s="15">
        <v>2</v>
      </c>
      <c r="E151" s="16">
        <v>4</v>
      </c>
      <c r="F151" s="16">
        <v>4</v>
      </c>
      <c r="G151" s="16">
        <v>5</v>
      </c>
      <c r="H151" s="16">
        <v>5</v>
      </c>
      <c r="I151" s="17">
        <v>20</v>
      </c>
      <c r="J151" s="17">
        <v>93</v>
      </c>
      <c r="K151" s="17">
        <v>68</v>
      </c>
      <c r="L151" s="17">
        <v>58</v>
      </c>
      <c r="M151" s="17">
        <v>23</v>
      </c>
      <c r="N151" s="18">
        <f>SUM(punkty_rekrutacyjne__64[[#This Row],[GHP]:[GJP]])/10</f>
        <v>26.2</v>
      </c>
      <c r="O151" s="18">
        <f>IF(punkty_rekrutacyjne__64[[#This Row],[Zachowanie]]=6,2,0)</f>
        <v>0</v>
      </c>
      <c r="P15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5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15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5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51" s="19">
        <f>SUM(punkty_rekrutacyjne__64[[#This Row],[Osiagniecia]],SUM(punkty_rekrutacyjne__64[[#This Row],[GHP]:[GJP]])/10,punkty_rekrutacyjne__64[[#This Row],[Kolumna1]],SUM(punkty_rekrutacyjne__64[[#This Row],[Kolumna2]:[Kolumna5]]))</f>
        <v>55.2</v>
      </c>
      <c r="W151" s="11">
        <v>57.8</v>
      </c>
      <c r="X151" s="13">
        <v>2</v>
      </c>
    </row>
    <row r="152" spans="1:24" x14ac:dyDescent="0.25">
      <c r="A152" s="13" t="s">
        <v>238</v>
      </c>
      <c r="B152" s="13" t="s">
        <v>239</v>
      </c>
      <c r="C152" s="14">
        <v>7</v>
      </c>
      <c r="D152" s="15">
        <v>5</v>
      </c>
      <c r="E152" s="16">
        <v>6</v>
      </c>
      <c r="F152" s="16">
        <v>6</v>
      </c>
      <c r="G152" s="16">
        <v>2</v>
      </c>
      <c r="H152" s="16">
        <v>5</v>
      </c>
      <c r="I152" s="17">
        <v>80</v>
      </c>
      <c r="J152" s="17">
        <v>90</v>
      </c>
      <c r="K152" s="17">
        <v>62</v>
      </c>
      <c r="L152" s="17">
        <v>97</v>
      </c>
      <c r="M152" s="17">
        <v>3</v>
      </c>
      <c r="N152" s="18">
        <f>SUM(punkty_rekrutacyjne__64[[#This Row],[GHP]:[GJP]])/10</f>
        <v>33.200000000000003</v>
      </c>
      <c r="O152" s="18">
        <f>IF(punkty_rekrutacyjne__64[[#This Row],[Zachowanie]]=6,2,0)</f>
        <v>0</v>
      </c>
      <c r="P15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5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15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15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52" s="19">
        <f>SUM(punkty_rekrutacyjne__64[[#This Row],[Osiagniecia]],SUM(punkty_rekrutacyjne__64[[#This Row],[GHP]:[GJP]])/10,punkty_rekrutacyjne__64[[#This Row],[Kolumna1]],SUM(punkty_rekrutacyjne__64[[#This Row],[Kolumna2]:[Kolumna5]]))</f>
        <v>68.2</v>
      </c>
      <c r="W152" s="11">
        <v>57.9</v>
      </c>
      <c r="X152" s="13">
        <v>1</v>
      </c>
    </row>
    <row r="153" spans="1:24" x14ac:dyDescent="0.25">
      <c r="A153" s="13" t="s">
        <v>240</v>
      </c>
      <c r="B153" s="13" t="s">
        <v>232</v>
      </c>
      <c r="C153" s="14">
        <v>6</v>
      </c>
      <c r="D153" s="15">
        <v>6</v>
      </c>
      <c r="E153" s="16">
        <v>6</v>
      </c>
      <c r="F153" s="16">
        <v>4</v>
      </c>
      <c r="G153" s="16">
        <v>4</v>
      </c>
      <c r="H153" s="16">
        <v>5</v>
      </c>
      <c r="I153" s="17">
        <v>77</v>
      </c>
      <c r="J153" s="17">
        <v>40</v>
      </c>
      <c r="K153" s="17">
        <v>93</v>
      </c>
      <c r="L153" s="17">
        <v>80</v>
      </c>
      <c r="M153" s="17">
        <v>71</v>
      </c>
      <c r="N153" s="18">
        <f>SUM(punkty_rekrutacyjne__64[[#This Row],[GHP]:[GJP]])/10</f>
        <v>36.1</v>
      </c>
      <c r="O153" s="18">
        <f>IF(punkty_rekrutacyjne__64[[#This Row],[Zachowanie]]=6,2,0)</f>
        <v>2</v>
      </c>
      <c r="P15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5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15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15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53" s="19">
        <f>SUM(punkty_rekrutacyjne__64[[#This Row],[Osiagniecia]],SUM(punkty_rekrutacyjne__64[[#This Row],[GHP]:[GJP]])/10,punkty_rekrutacyjne__64[[#This Row],[Kolumna1]],SUM(punkty_rekrutacyjne__64[[#This Row],[Kolumna2]:[Kolumna5]]))</f>
        <v>74.099999999999994</v>
      </c>
      <c r="W153" s="11">
        <v>58.3</v>
      </c>
      <c r="X153" s="13">
        <v>1</v>
      </c>
    </row>
    <row r="154" spans="1:24" x14ac:dyDescent="0.25">
      <c r="A154" s="13" t="s">
        <v>241</v>
      </c>
      <c r="B154" s="13" t="s">
        <v>242</v>
      </c>
      <c r="C154" s="14">
        <v>4</v>
      </c>
      <c r="D154" s="15">
        <v>6</v>
      </c>
      <c r="E154" s="16">
        <v>5</v>
      </c>
      <c r="F154" s="16">
        <v>3</v>
      </c>
      <c r="G154" s="16">
        <v>5</v>
      </c>
      <c r="H154" s="16">
        <v>4</v>
      </c>
      <c r="I154" s="17">
        <v>65</v>
      </c>
      <c r="J154" s="17">
        <v>34</v>
      </c>
      <c r="K154" s="17">
        <v>51</v>
      </c>
      <c r="L154" s="17">
        <v>38</v>
      </c>
      <c r="M154" s="17">
        <v>65</v>
      </c>
      <c r="N154" s="18">
        <f>SUM(punkty_rekrutacyjne__64[[#This Row],[GHP]:[GJP]])/10</f>
        <v>25.3</v>
      </c>
      <c r="O154" s="18">
        <f>IF(punkty_rekrutacyjne__64[[#This Row],[Zachowanie]]=6,2,0)</f>
        <v>2</v>
      </c>
      <c r="P15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15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5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5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154" s="19">
        <f>SUM(punkty_rekrutacyjne__64[[#This Row],[Osiagniecia]],SUM(punkty_rekrutacyjne__64[[#This Row],[GHP]:[GJP]])/10,punkty_rekrutacyjne__64[[#This Row],[Kolumna1]],SUM(punkty_rekrutacyjne__64[[#This Row],[Kolumna2]:[Kolumna5]]))</f>
        <v>57.3</v>
      </c>
      <c r="W154" s="11">
        <v>58.4</v>
      </c>
      <c r="X154" s="13">
        <v>2</v>
      </c>
    </row>
    <row r="155" spans="1:24" x14ac:dyDescent="0.25">
      <c r="A155" s="13" t="s">
        <v>243</v>
      </c>
      <c r="B155" s="13" t="s">
        <v>244</v>
      </c>
      <c r="C155" s="14">
        <v>0</v>
      </c>
      <c r="D155" s="15">
        <v>6</v>
      </c>
      <c r="E155" s="16">
        <v>4</v>
      </c>
      <c r="F155" s="16">
        <v>3</v>
      </c>
      <c r="G155" s="16">
        <v>3</v>
      </c>
      <c r="H155" s="16">
        <v>2</v>
      </c>
      <c r="I155" s="17">
        <v>62</v>
      </c>
      <c r="J155" s="17">
        <v>62</v>
      </c>
      <c r="K155" s="17">
        <v>86</v>
      </c>
      <c r="L155" s="17">
        <v>10</v>
      </c>
      <c r="M155" s="17">
        <v>2</v>
      </c>
      <c r="N155" s="18">
        <f>SUM(punkty_rekrutacyjne__64[[#This Row],[GHP]:[GJP]])/10</f>
        <v>22.2</v>
      </c>
      <c r="O155" s="18">
        <f>IF(punkty_rekrutacyjne__64[[#This Row],[Zachowanie]]=6,2,0)</f>
        <v>2</v>
      </c>
      <c r="P15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5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5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5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55" s="19">
        <f>SUM(punkty_rekrutacyjne__64[[#This Row],[Osiagniecia]],SUM(punkty_rekrutacyjne__64[[#This Row],[GHP]:[GJP]])/10,punkty_rekrutacyjne__64[[#This Row],[Kolumna1]],SUM(punkty_rekrutacyjne__64[[#This Row],[Kolumna2]:[Kolumna5]]))</f>
        <v>38.200000000000003</v>
      </c>
      <c r="W155" s="11">
        <v>58.6</v>
      </c>
      <c r="X155" s="13">
        <v>1</v>
      </c>
    </row>
    <row r="156" spans="1:24" x14ac:dyDescent="0.25">
      <c r="A156" s="13" t="s">
        <v>245</v>
      </c>
      <c r="B156" s="13" t="s">
        <v>246</v>
      </c>
      <c r="C156" s="14">
        <v>8</v>
      </c>
      <c r="D156" s="15">
        <v>5</v>
      </c>
      <c r="E156" s="16">
        <v>4</v>
      </c>
      <c r="F156" s="16">
        <v>2</v>
      </c>
      <c r="G156" s="16">
        <v>4</v>
      </c>
      <c r="H156" s="16">
        <v>2</v>
      </c>
      <c r="I156" s="17">
        <v>70</v>
      </c>
      <c r="J156" s="17">
        <v>4</v>
      </c>
      <c r="K156" s="17">
        <v>92</v>
      </c>
      <c r="L156" s="17">
        <v>91</v>
      </c>
      <c r="M156" s="17">
        <v>21</v>
      </c>
      <c r="N156" s="18">
        <f>SUM(punkty_rekrutacyjne__64[[#This Row],[GHP]:[GJP]])/10</f>
        <v>27.8</v>
      </c>
      <c r="O156" s="18">
        <f>IF(punkty_rekrutacyjne__64[[#This Row],[Zachowanie]]=6,2,0)</f>
        <v>0</v>
      </c>
      <c r="P15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5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5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15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56" s="19">
        <f>SUM(punkty_rekrutacyjne__64[[#This Row],[Osiagniecia]],SUM(punkty_rekrutacyjne__64[[#This Row],[GHP]:[GJP]])/10,punkty_rekrutacyjne__64[[#This Row],[Kolumna1]],SUM(punkty_rekrutacyjne__64[[#This Row],[Kolumna2]:[Kolumna5]]))</f>
        <v>47.8</v>
      </c>
      <c r="W156" s="11">
        <v>58.8</v>
      </c>
      <c r="X156" s="13">
        <v>3</v>
      </c>
    </row>
    <row r="157" spans="1:24" x14ac:dyDescent="0.25">
      <c r="A157" s="13" t="s">
        <v>247</v>
      </c>
      <c r="B157" s="13" t="s">
        <v>164</v>
      </c>
      <c r="C157" s="14">
        <v>1</v>
      </c>
      <c r="D157" s="15">
        <v>2</v>
      </c>
      <c r="E157" s="16">
        <v>6</v>
      </c>
      <c r="F157" s="16">
        <v>5</v>
      </c>
      <c r="G157" s="16">
        <v>6</v>
      </c>
      <c r="H157" s="16">
        <v>4</v>
      </c>
      <c r="I157" s="17">
        <v>66</v>
      </c>
      <c r="J157" s="17">
        <v>78</v>
      </c>
      <c r="K157" s="17">
        <v>26</v>
      </c>
      <c r="L157" s="17">
        <v>98</v>
      </c>
      <c r="M157" s="17">
        <v>56</v>
      </c>
      <c r="N157" s="18">
        <f>SUM(punkty_rekrutacyjne__64[[#This Row],[GHP]:[GJP]])/10</f>
        <v>32.4</v>
      </c>
      <c r="O157" s="18">
        <f>IF(punkty_rekrutacyjne__64[[#This Row],[Zachowanie]]=6,2,0)</f>
        <v>0</v>
      </c>
      <c r="P15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5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15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5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157" s="19">
        <f>SUM(punkty_rekrutacyjne__64[[#This Row],[Osiagniecia]],SUM(punkty_rekrutacyjne__64[[#This Row],[GHP]:[GJP]])/10,punkty_rekrutacyjne__64[[#This Row],[Kolumna1]],SUM(punkty_rekrutacyjne__64[[#This Row],[Kolumna2]:[Kolumna5]]))</f>
        <v>67.400000000000006</v>
      </c>
      <c r="W157" s="11">
        <v>58.9</v>
      </c>
      <c r="X157" s="13">
        <v>2</v>
      </c>
    </row>
    <row r="158" spans="1:24" x14ac:dyDescent="0.25">
      <c r="A158" s="13" t="s">
        <v>248</v>
      </c>
      <c r="B158" s="13" t="s">
        <v>249</v>
      </c>
      <c r="C158" s="14">
        <v>3</v>
      </c>
      <c r="D158" s="15">
        <v>4</v>
      </c>
      <c r="E158" s="16">
        <v>6</v>
      </c>
      <c r="F158" s="16">
        <v>2</v>
      </c>
      <c r="G158" s="16">
        <v>2</v>
      </c>
      <c r="H158" s="16">
        <v>5</v>
      </c>
      <c r="I158" s="17">
        <v>54</v>
      </c>
      <c r="J158" s="17">
        <v>12</v>
      </c>
      <c r="K158" s="17">
        <v>13</v>
      </c>
      <c r="L158" s="17">
        <v>21</v>
      </c>
      <c r="M158" s="17">
        <v>24</v>
      </c>
      <c r="N158" s="18">
        <f>SUM(punkty_rekrutacyjne__64[[#This Row],[GHP]:[GJP]])/10</f>
        <v>12.4</v>
      </c>
      <c r="O158" s="18">
        <f>IF(punkty_rekrutacyjne__64[[#This Row],[Zachowanie]]=6,2,0)</f>
        <v>0</v>
      </c>
      <c r="P15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5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5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15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58" s="19">
        <f>SUM(punkty_rekrutacyjne__64[[#This Row],[Osiagniecia]],SUM(punkty_rekrutacyjne__64[[#This Row],[GHP]:[GJP]])/10,punkty_rekrutacyjne__64[[#This Row],[Kolumna1]],SUM(punkty_rekrutacyjne__64[[#This Row],[Kolumna2]:[Kolumna5]]))</f>
        <v>33.4</v>
      </c>
      <c r="W158" s="11">
        <v>59</v>
      </c>
      <c r="X158" s="13">
        <v>1</v>
      </c>
    </row>
    <row r="159" spans="1:24" x14ac:dyDescent="0.25">
      <c r="A159" s="13" t="s">
        <v>250</v>
      </c>
      <c r="B159" s="13" t="s">
        <v>251</v>
      </c>
      <c r="C159" s="14">
        <v>6</v>
      </c>
      <c r="D159" s="15">
        <v>2</v>
      </c>
      <c r="E159" s="16">
        <v>3</v>
      </c>
      <c r="F159" s="16">
        <v>3</v>
      </c>
      <c r="G159" s="16">
        <v>3</v>
      </c>
      <c r="H159" s="16">
        <v>6</v>
      </c>
      <c r="I159" s="17">
        <v>27</v>
      </c>
      <c r="J159" s="17">
        <v>2</v>
      </c>
      <c r="K159" s="17">
        <v>84</v>
      </c>
      <c r="L159" s="17">
        <v>100</v>
      </c>
      <c r="M159" s="17">
        <v>27</v>
      </c>
      <c r="N159" s="18">
        <f>SUM(punkty_rekrutacyjne__64[[#This Row],[GHP]:[GJP]])/10</f>
        <v>24</v>
      </c>
      <c r="O159" s="18">
        <f>IF(punkty_rekrutacyjne__64[[#This Row],[Zachowanie]]=6,2,0)</f>
        <v>0</v>
      </c>
      <c r="P15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15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5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5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59" s="19">
        <f>SUM(punkty_rekrutacyjne__64[[#This Row],[Osiagniecia]],SUM(punkty_rekrutacyjne__64[[#This Row],[GHP]:[GJP]])/10,punkty_rekrutacyjne__64[[#This Row],[Kolumna1]],SUM(punkty_rekrutacyjne__64[[#This Row],[Kolumna2]:[Kolumna5]]))</f>
        <v>52</v>
      </c>
      <c r="W159" s="11">
        <v>59.2</v>
      </c>
      <c r="X159" s="13">
        <v>2</v>
      </c>
    </row>
    <row r="160" spans="1:24" x14ac:dyDescent="0.25">
      <c r="A160" s="13" t="s">
        <v>252</v>
      </c>
      <c r="B160" s="13" t="s">
        <v>253</v>
      </c>
      <c r="C160" s="14">
        <v>1</v>
      </c>
      <c r="D160" s="15">
        <v>4</v>
      </c>
      <c r="E160" s="16">
        <v>6</v>
      </c>
      <c r="F160" s="16">
        <v>6</v>
      </c>
      <c r="G160" s="16">
        <v>2</v>
      </c>
      <c r="H160" s="16">
        <v>3</v>
      </c>
      <c r="I160" s="17">
        <v>43</v>
      </c>
      <c r="J160" s="17">
        <v>77</v>
      </c>
      <c r="K160" s="17">
        <v>31</v>
      </c>
      <c r="L160" s="17">
        <v>88</v>
      </c>
      <c r="M160" s="17">
        <v>67</v>
      </c>
      <c r="N160" s="18">
        <f>SUM(punkty_rekrutacyjne__64[[#This Row],[GHP]:[GJP]])/10</f>
        <v>30.6</v>
      </c>
      <c r="O160" s="18">
        <f>IF(punkty_rekrutacyjne__64[[#This Row],[Zachowanie]]=6,2,0)</f>
        <v>0</v>
      </c>
      <c r="P16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6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16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16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160" s="19">
        <f>SUM(punkty_rekrutacyjne__64[[#This Row],[Osiagniecia]],SUM(punkty_rekrutacyjne__64[[#This Row],[GHP]:[GJP]])/10,punkty_rekrutacyjne__64[[#This Row],[Kolumna1]],SUM(punkty_rekrutacyjne__64[[#This Row],[Kolumna2]:[Kolumna5]]))</f>
        <v>55.6</v>
      </c>
      <c r="W160" s="11">
        <v>59.3</v>
      </c>
      <c r="X160" s="13">
        <v>3</v>
      </c>
    </row>
    <row r="161" spans="1:24" x14ac:dyDescent="0.25">
      <c r="A161" s="13" t="s">
        <v>254</v>
      </c>
      <c r="B161" s="13" t="s">
        <v>28</v>
      </c>
      <c r="C161" s="14">
        <v>3</v>
      </c>
      <c r="D161" s="15">
        <v>6</v>
      </c>
      <c r="E161" s="16">
        <v>6</v>
      </c>
      <c r="F161" s="16">
        <v>4</v>
      </c>
      <c r="G161" s="16">
        <v>3</v>
      </c>
      <c r="H161" s="16">
        <v>6</v>
      </c>
      <c r="I161" s="17">
        <v>63</v>
      </c>
      <c r="J161" s="17">
        <v>36</v>
      </c>
      <c r="K161" s="17">
        <v>68</v>
      </c>
      <c r="L161" s="17">
        <v>19</v>
      </c>
      <c r="M161" s="17">
        <v>39</v>
      </c>
      <c r="N161" s="18">
        <f>SUM(punkty_rekrutacyjne__64[[#This Row],[GHP]:[GJP]])/10</f>
        <v>22.5</v>
      </c>
      <c r="O161" s="18">
        <f>IF(punkty_rekrutacyjne__64[[#This Row],[Zachowanie]]=6,2,0)</f>
        <v>2</v>
      </c>
      <c r="P16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6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16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6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61" s="19">
        <f>SUM(punkty_rekrutacyjne__64[[#This Row],[Osiagniecia]],SUM(punkty_rekrutacyjne__64[[#This Row],[GHP]:[GJP]])/10,punkty_rekrutacyjne__64[[#This Row],[Kolumna1]],SUM(punkty_rekrutacyjne__64[[#This Row],[Kolumna2]:[Kolumna5]]))</f>
        <v>57.5</v>
      </c>
      <c r="W161" s="11">
        <v>59.5</v>
      </c>
      <c r="X161" s="13">
        <v>3</v>
      </c>
    </row>
    <row r="162" spans="1:24" x14ac:dyDescent="0.25">
      <c r="A162" s="13" t="s">
        <v>255</v>
      </c>
      <c r="B162" s="13" t="s">
        <v>222</v>
      </c>
      <c r="C162" s="14">
        <v>1</v>
      </c>
      <c r="D162" s="15">
        <v>2</v>
      </c>
      <c r="E162" s="16">
        <v>6</v>
      </c>
      <c r="F162" s="16">
        <v>4</v>
      </c>
      <c r="G162" s="16">
        <v>2</v>
      </c>
      <c r="H162" s="16">
        <v>2</v>
      </c>
      <c r="I162" s="17">
        <v>32</v>
      </c>
      <c r="J162" s="17">
        <v>18</v>
      </c>
      <c r="K162" s="17">
        <v>1</v>
      </c>
      <c r="L162" s="17">
        <v>56</v>
      </c>
      <c r="M162" s="17">
        <v>7</v>
      </c>
      <c r="N162" s="18">
        <f>SUM(punkty_rekrutacyjne__64[[#This Row],[GHP]:[GJP]])/10</f>
        <v>11.4</v>
      </c>
      <c r="O162" s="18">
        <f>IF(punkty_rekrutacyjne__64[[#This Row],[Zachowanie]]=6,2,0)</f>
        <v>0</v>
      </c>
      <c r="P16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6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16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16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62" s="19">
        <f>SUM(punkty_rekrutacyjne__64[[#This Row],[Osiagniecia]],SUM(punkty_rekrutacyjne__64[[#This Row],[GHP]:[GJP]])/10,punkty_rekrutacyjne__64[[#This Row],[Kolumna1]],SUM(punkty_rekrutacyjne__64[[#This Row],[Kolumna2]:[Kolumna5]]))</f>
        <v>28.4</v>
      </c>
      <c r="W162" s="11">
        <v>59.6</v>
      </c>
      <c r="X162" s="13">
        <v>3</v>
      </c>
    </row>
    <row r="163" spans="1:24" x14ac:dyDescent="0.25">
      <c r="A163" s="13" t="s">
        <v>256</v>
      </c>
      <c r="B163" s="13" t="s">
        <v>78</v>
      </c>
      <c r="C163" s="14">
        <v>4</v>
      </c>
      <c r="D163" s="15">
        <v>3</v>
      </c>
      <c r="E163" s="16">
        <v>3</v>
      </c>
      <c r="F163" s="16">
        <v>2</v>
      </c>
      <c r="G163" s="16">
        <v>6</v>
      </c>
      <c r="H163" s="16">
        <v>2</v>
      </c>
      <c r="I163" s="17">
        <v>60</v>
      </c>
      <c r="J163" s="17">
        <v>64</v>
      </c>
      <c r="K163" s="17">
        <v>100</v>
      </c>
      <c r="L163" s="17">
        <v>38</v>
      </c>
      <c r="M163" s="17">
        <v>70</v>
      </c>
      <c r="N163" s="18">
        <f>SUM(punkty_rekrutacyjne__64[[#This Row],[GHP]:[GJP]])/10</f>
        <v>33.200000000000003</v>
      </c>
      <c r="O163" s="18">
        <f>IF(punkty_rekrutacyjne__64[[#This Row],[Zachowanie]]=6,2,0)</f>
        <v>0</v>
      </c>
      <c r="P16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16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6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6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63" s="19">
        <f>SUM(punkty_rekrutacyjne__64[[#This Row],[Osiagniecia]],SUM(punkty_rekrutacyjne__64[[#This Row],[GHP]:[GJP]])/10,punkty_rekrutacyjne__64[[#This Row],[Kolumna1]],SUM(punkty_rekrutacyjne__64[[#This Row],[Kolumna2]:[Kolumna5]]))</f>
        <v>51.2</v>
      </c>
      <c r="W163" s="11">
        <v>59.7</v>
      </c>
      <c r="X163" s="13">
        <v>3</v>
      </c>
    </row>
    <row r="164" spans="1:24" x14ac:dyDescent="0.25">
      <c r="A164" s="13" t="s">
        <v>257</v>
      </c>
      <c r="B164" s="13" t="s">
        <v>20</v>
      </c>
      <c r="C164" s="14">
        <v>0</v>
      </c>
      <c r="D164" s="15">
        <v>6</v>
      </c>
      <c r="E164" s="16">
        <v>6</v>
      </c>
      <c r="F164" s="16">
        <v>5</v>
      </c>
      <c r="G164" s="16">
        <v>3</v>
      </c>
      <c r="H164" s="16">
        <v>2</v>
      </c>
      <c r="I164" s="17">
        <v>39</v>
      </c>
      <c r="J164" s="17">
        <v>66</v>
      </c>
      <c r="K164" s="17">
        <v>84</v>
      </c>
      <c r="L164" s="17">
        <v>47</v>
      </c>
      <c r="M164" s="17">
        <v>21</v>
      </c>
      <c r="N164" s="18">
        <f>SUM(punkty_rekrutacyjne__64[[#This Row],[GHP]:[GJP]])/10</f>
        <v>25.7</v>
      </c>
      <c r="O164" s="18">
        <f>IF(punkty_rekrutacyjne__64[[#This Row],[Zachowanie]]=6,2,0)</f>
        <v>2</v>
      </c>
      <c r="P16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6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16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6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64" s="19">
        <f>SUM(punkty_rekrutacyjne__64[[#This Row],[Osiagniecia]],SUM(punkty_rekrutacyjne__64[[#This Row],[GHP]:[GJP]])/10,punkty_rekrutacyjne__64[[#This Row],[Kolumna1]],SUM(punkty_rekrutacyjne__64[[#This Row],[Kolumna2]:[Kolumna5]]))</f>
        <v>49.7</v>
      </c>
      <c r="W164" s="11">
        <v>60</v>
      </c>
      <c r="X164" s="13">
        <v>3</v>
      </c>
    </row>
    <row r="165" spans="1:24" x14ac:dyDescent="0.25">
      <c r="A165" s="13" t="s">
        <v>258</v>
      </c>
      <c r="B165" s="13" t="s">
        <v>180</v>
      </c>
      <c r="C165" s="14">
        <v>2</v>
      </c>
      <c r="D165" s="15">
        <v>2</v>
      </c>
      <c r="E165" s="16">
        <v>5</v>
      </c>
      <c r="F165" s="16">
        <v>2</v>
      </c>
      <c r="G165" s="16">
        <v>3</v>
      </c>
      <c r="H165" s="16">
        <v>3</v>
      </c>
      <c r="I165" s="17">
        <v>11</v>
      </c>
      <c r="J165" s="17">
        <v>88</v>
      </c>
      <c r="K165" s="17">
        <v>90</v>
      </c>
      <c r="L165" s="17">
        <v>20</v>
      </c>
      <c r="M165" s="17">
        <v>65</v>
      </c>
      <c r="N165" s="18">
        <f>SUM(punkty_rekrutacyjne__64[[#This Row],[GHP]:[GJP]])/10</f>
        <v>27.4</v>
      </c>
      <c r="O165" s="18">
        <f>IF(punkty_rekrutacyjne__64[[#This Row],[Zachowanie]]=6,2,0)</f>
        <v>0</v>
      </c>
      <c r="P16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16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6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6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165" s="19">
        <f>SUM(punkty_rekrutacyjne__64[[#This Row],[Osiagniecia]],SUM(punkty_rekrutacyjne__64[[#This Row],[GHP]:[GJP]])/10,punkty_rekrutacyjne__64[[#This Row],[Kolumna1]],SUM(punkty_rekrutacyjne__64[[#This Row],[Kolumna2]:[Kolumna5]]))</f>
        <v>45.4</v>
      </c>
      <c r="W165" s="11">
        <v>60.3</v>
      </c>
      <c r="X165" s="13">
        <v>1</v>
      </c>
    </row>
    <row r="166" spans="1:24" x14ac:dyDescent="0.25">
      <c r="A166" s="13" t="s">
        <v>259</v>
      </c>
      <c r="B166" s="13" t="s">
        <v>260</v>
      </c>
      <c r="C166" s="14">
        <v>2</v>
      </c>
      <c r="D166" s="15">
        <v>5</v>
      </c>
      <c r="E166" s="16">
        <v>5</v>
      </c>
      <c r="F166" s="16">
        <v>2</v>
      </c>
      <c r="G166" s="16">
        <v>6</v>
      </c>
      <c r="H166" s="16">
        <v>2</v>
      </c>
      <c r="I166" s="17">
        <v>79</v>
      </c>
      <c r="J166" s="17">
        <v>66</v>
      </c>
      <c r="K166" s="17">
        <v>91</v>
      </c>
      <c r="L166" s="17">
        <v>30</v>
      </c>
      <c r="M166" s="17">
        <v>90</v>
      </c>
      <c r="N166" s="18">
        <f>SUM(punkty_rekrutacyjne__64[[#This Row],[GHP]:[GJP]])/10</f>
        <v>35.6</v>
      </c>
      <c r="O166" s="18">
        <f>IF(punkty_rekrutacyjne__64[[#This Row],[Zachowanie]]=6,2,0)</f>
        <v>0</v>
      </c>
      <c r="P16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16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6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6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66" s="19">
        <f>SUM(punkty_rekrutacyjne__64[[#This Row],[Osiagniecia]],SUM(punkty_rekrutacyjne__64[[#This Row],[GHP]:[GJP]])/10,punkty_rekrutacyjne__64[[#This Row],[Kolumna1]],SUM(punkty_rekrutacyjne__64[[#This Row],[Kolumna2]:[Kolumna5]]))</f>
        <v>55.6</v>
      </c>
      <c r="W166" s="11">
        <v>60.4</v>
      </c>
      <c r="X166" s="13">
        <v>2</v>
      </c>
    </row>
    <row r="167" spans="1:24" x14ac:dyDescent="0.25">
      <c r="A167" s="13" t="s">
        <v>261</v>
      </c>
      <c r="B167" s="13" t="s">
        <v>218</v>
      </c>
      <c r="C167" s="14">
        <v>5</v>
      </c>
      <c r="D167" s="15">
        <v>3</v>
      </c>
      <c r="E167" s="16">
        <v>6</v>
      </c>
      <c r="F167" s="16">
        <v>3</v>
      </c>
      <c r="G167" s="16">
        <v>3</v>
      </c>
      <c r="H167" s="16">
        <v>5</v>
      </c>
      <c r="I167" s="17">
        <v>15</v>
      </c>
      <c r="J167" s="17">
        <v>21</v>
      </c>
      <c r="K167" s="17">
        <v>66</v>
      </c>
      <c r="L167" s="17">
        <v>55</v>
      </c>
      <c r="M167" s="17">
        <v>90</v>
      </c>
      <c r="N167" s="18">
        <f>SUM(punkty_rekrutacyjne__64[[#This Row],[GHP]:[GJP]])/10</f>
        <v>24.7</v>
      </c>
      <c r="O167" s="18">
        <f>IF(punkty_rekrutacyjne__64[[#This Row],[Zachowanie]]=6,2,0)</f>
        <v>0</v>
      </c>
      <c r="P16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6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6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6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67" s="19">
        <f>SUM(punkty_rekrutacyjne__64[[#This Row],[Osiagniecia]],SUM(punkty_rekrutacyjne__64[[#This Row],[GHP]:[GJP]])/10,punkty_rekrutacyjne__64[[#This Row],[Kolumna1]],SUM(punkty_rekrutacyjne__64[[#This Row],[Kolumna2]:[Kolumna5]]))</f>
        <v>55.7</v>
      </c>
      <c r="W167" s="11">
        <v>60.9</v>
      </c>
      <c r="X167" s="13">
        <v>4</v>
      </c>
    </row>
    <row r="168" spans="1:24" x14ac:dyDescent="0.25">
      <c r="A168" s="13" t="s">
        <v>262</v>
      </c>
      <c r="B168" s="13" t="s">
        <v>41</v>
      </c>
      <c r="C168" s="14">
        <v>4</v>
      </c>
      <c r="D168" s="15">
        <v>3</v>
      </c>
      <c r="E168" s="16">
        <v>6</v>
      </c>
      <c r="F168" s="16">
        <v>6</v>
      </c>
      <c r="G168" s="16">
        <v>4</v>
      </c>
      <c r="H168" s="16">
        <v>4</v>
      </c>
      <c r="I168" s="17">
        <v>15</v>
      </c>
      <c r="J168" s="17">
        <v>36</v>
      </c>
      <c r="K168" s="17">
        <v>51</v>
      </c>
      <c r="L168" s="17">
        <v>10</v>
      </c>
      <c r="M168" s="17">
        <v>68</v>
      </c>
      <c r="N168" s="18">
        <f>SUM(punkty_rekrutacyjne__64[[#This Row],[GHP]:[GJP]])/10</f>
        <v>18</v>
      </c>
      <c r="O168" s="18">
        <f>IF(punkty_rekrutacyjne__64[[#This Row],[Zachowanie]]=6,2,0)</f>
        <v>0</v>
      </c>
      <c r="P16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6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16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16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168" s="19">
        <f>SUM(punkty_rekrutacyjne__64[[#This Row],[Osiagniecia]],SUM(punkty_rekrutacyjne__64[[#This Row],[GHP]:[GJP]])/10,punkty_rekrutacyjne__64[[#This Row],[Kolumna1]],SUM(punkty_rekrutacyjne__64[[#This Row],[Kolumna2]:[Kolumna5]]))</f>
        <v>54</v>
      </c>
      <c r="W168" s="11">
        <v>61</v>
      </c>
      <c r="X168" s="13">
        <v>1</v>
      </c>
    </row>
    <row r="169" spans="1:24" x14ac:dyDescent="0.25">
      <c r="A169" s="13" t="s">
        <v>263</v>
      </c>
      <c r="B169" s="13" t="s">
        <v>78</v>
      </c>
      <c r="C169" s="14">
        <v>5</v>
      </c>
      <c r="D169" s="15">
        <v>5</v>
      </c>
      <c r="E169" s="16">
        <v>6</v>
      </c>
      <c r="F169" s="16">
        <v>6</v>
      </c>
      <c r="G169" s="16">
        <v>6</v>
      </c>
      <c r="H169" s="16">
        <v>6</v>
      </c>
      <c r="I169" s="17">
        <v>63</v>
      </c>
      <c r="J169" s="17">
        <v>88</v>
      </c>
      <c r="K169" s="17">
        <v>72</v>
      </c>
      <c r="L169" s="17">
        <v>90</v>
      </c>
      <c r="M169" s="17">
        <v>83</v>
      </c>
      <c r="N169" s="18">
        <f>SUM(punkty_rekrutacyjne__64[[#This Row],[GHP]:[GJP]])/10</f>
        <v>39.6</v>
      </c>
      <c r="O169" s="18">
        <f>IF(punkty_rekrutacyjne__64[[#This Row],[Zachowanie]]=6,2,0)</f>
        <v>0</v>
      </c>
      <c r="P16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6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16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6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69" s="19">
        <f>SUM(punkty_rekrutacyjne__64[[#This Row],[Osiagniecia]],SUM(punkty_rekrutacyjne__64[[#This Row],[GHP]:[GJP]])/10,punkty_rekrutacyjne__64[[#This Row],[Kolumna1]],SUM(punkty_rekrutacyjne__64[[#This Row],[Kolumna2]:[Kolumna5]]))</f>
        <v>84.6</v>
      </c>
      <c r="W169" s="11">
        <v>61.1</v>
      </c>
      <c r="X169" s="13">
        <v>1</v>
      </c>
    </row>
    <row r="170" spans="1:24" x14ac:dyDescent="0.25">
      <c r="A170" s="13" t="s">
        <v>264</v>
      </c>
      <c r="B170" s="13" t="s">
        <v>246</v>
      </c>
      <c r="C170" s="14">
        <v>8</v>
      </c>
      <c r="D170" s="15">
        <v>3</v>
      </c>
      <c r="E170" s="16">
        <v>5</v>
      </c>
      <c r="F170" s="16">
        <v>5</v>
      </c>
      <c r="G170" s="16">
        <v>5</v>
      </c>
      <c r="H170" s="16">
        <v>6</v>
      </c>
      <c r="I170" s="17">
        <v>55</v>
      </c>
      <c r="J170" s="17">
        <v>10</v>
      </c>
      <c r="K170" s="17">
        <v>80</v>
      </c>
      <c r="L170" s="17">
        <v>8</v>
      </c>
      <c r="M170" s="17">
        <v>78</v>
      </c>
      <c r="N170" s="18">
        <f>SUM(punkty_rekrutacyjne__64[[#This Row],[GHP]:[GJP]])/10</f>
        <v>23.1</v>
      </c>
      <c r="O170" s="18">
        <f>IF(punkty_rekrutacyjne__64[[#This Row],[Zachowanie]]=6,2,0)</f>
        <v>0</v>
      </c>
      <c r="P17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17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17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7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70" s="19">
        <f>SUM(punkty_rekrutacyjne__64[[#This Row],[Osiagniecia]],SUM(punkty_rekrutacyjne__64[[#This Row],[GHP]:[GJP]])/10,punkty_rekrutacyjne__64[[#This Row],[Kolumna1]],SUM(punkty_rekrutacyjne__64[[#This Row],[Kolumna2]:[Kolumna5]]))</f>
        <v>65.099999999999994</v>
      </c>
      <c r="W170" s="11">
        <v>61.2</v>
      </c>
      <c r="X170" s="13">
        <v>3</v>
      </c>
    </row>
    <row r="171" spans="1:24" x14ac:dyDescent="0.25">
      <c r="A171" s="13" t="s">
        <v>265</v>
      </c>
      <c r="B171" s="13" t="s">
        <v>16</v>
      </c>
      <c r="C171" s="14">
        <v>7</v>
      </c>
      <c r="D171" s="15">
        <v>3</v>
      </c>
      <c r="E171" s="16">
        <v>5</v>
      </c>
      <c r="F171" s="16">
        <v>4</v>
      </c>
      <c r="G171" s="16">
        <v>5</v>
      </c>
      <c r="H171" s="16">
        <v>6</v>
      </c>
      <c r="I171" s="17">
        <v>24</v>
      </c>
      <c r="J171" s="17">
        <v>82</v>
      </c>
      <c r="K171" s="17">
        <v>37</v>
      </c>
      <c r="L171" s="17">
        <v>7</v>
      </c>
      <c r="M171" s="17">
        <v>12</v>
      </c>
      <c r="N171" s="18">
        <f>SUM(punkty_rekrutacyjne__64[[#This Row],[GHP]:[GJP]])/10</f>
        <v>16.2</v>
      </c>
      <c r="O171" s="18">
        <f>IF(punkty_rekrutacyjne__64[[#This Row],[Zachowanie]]=6,2,0)</f>
        <v>0</v>
      </c>
      <c r="P17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17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17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7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71" s="19">
        <f>SUM(punkty_rekrutacyjne__64[[#This Row],[Osiagniecia]],SUM(punkty_rekrutacyjne__64[[#This Row],[GHP]:[GJP]])/10,punkty_rekrutacyjne__64[[#This Row],[Kolumna1]],SUM(punkty_rekrutacyjne__64[[#This Row],[Kolumna2]:[Kolumna5]]))</f>
        <v>55.2</v>
      </c>
      <c r="W171" s="11">
        <v>61.3</v>
      </c>
      <c r="X171" s="13">
        <v>1</v>
      </c>
    </row>
    <row r="172" spans="1:24" x14ac:dyDescent="0.25">
      <c r="A172" s="13" t="s">
        <v>266</v>
      </c>
      <c r="B172" s="13" t="s">
        <v>199</v>
      </c>
      <c r="C172" s="14">
        <v>0</v>
      </c>
      <c r="D172" s="15">
        <v>2</v>
      </c>
      <c r="E172" s="16">
        <v>3</v>
      </c>
      <c r="F172" s="16">
        <v>4</v>
      </c>
      <c r="G172" s="16">
        <v>6</v>
      </c>
      <c r="H172" s="16">
        <v>6</v>
      </c>
      <c r="I172" s="17">
        <v>19</v>
      </c>
      <c r="J172" s="17">
        <v>82</v>
      </c>
      <c r="K172" s="17">
        <v>75</v>
      </c>
      <c r="L172" s="17">
        <v>35</v>
      </c>
      <c r="M172" s="17">
        <v>75</v>
      </c>
      <c r="N172" s="18">
        <f>SUM(punkty_rekrutacyjne__64[[#This Row],[GHP]:[GJP]])/10</f>
        <v>28.6</v>
      </c>
      <c r="O172" s="18">
        <f>IF(punkty_rekrutacyjne__64[[#This Row],[Zachowanie]]=6,2,0)</f>
        <v>0</v>
      </c>
      <c r="P17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17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17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7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72" s="19">
        <f>SUM(punkty_rekrutacyjne__64[[#This Row],[Osiagniecia]],SUM(punkty_rekrutacyjne__64[[#This Row],[GHP]:[GJP]])/10,punkty_rekrutacyjne__64[[#This Row],[Kolumna1]],SUM(punkty_rekrutacyjne__64[[#This Row],[Kolumna2]:[Kolumna5]]))</f>
        <v>58.6</v>
      </c>
      <c r="W172" s="11">
        <v>61.6</v>
      </c>
      <c r="X172" s="13">
        <v>1</v>
      </c>
    </row>
    <row r="173" spans="1:24" x14ac:dyDescent="0.25">
      <c r="A173" s="13" t="s">
        <v>267</v>
      </c>
      <c r="B173" s="13" t="s">
        <v>239</v>
      </c>
      <c r="C173" s="14">
        <v>5</v>
      </c>
      <c r="D173" s="15">
        <v>3</v>
      </c>
      <c r="E173" s="16">
        <v>5</v>
      </c>
      <c r="F173" s="16">
        <v>3</v>
      </c>
      <c r="G173" s="16">
        <v>3</v>
      </c>
      <c r="H173" s="16">
        <v>2</v>
      </c>
      <c r="I173" s="17">
        <v>33</v>
      </c>
      <c r="J173" s="17">
        <v>10</v>
      </c>
      <c r="K173" s="17">
        <v>92</v>
      </c>
      <c r="L173" s="17">
        <v>74</v>
      </c>
      <c r="M173" s="17">
        <v>79</v>
      </c>
      <c r="N173" s="18">
        <f>SUM(punkty_rekrutacyjne__64[[#This Row],[GHP]:[GJP]])/10</f>
        <v>28.8</v>
      </c>
      <c r="O173" s="18">
        <f>IF(punkty_rekrutacyjne__64[[#This Row],[Zachowanie]]=6,2,0)</f>
        <v>0</v>
      </c>
      <c r="P17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17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7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7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73" s="19">
        <f>SUM(punkty_rekrutacyjne__64[[#This Row],[Osiagniecia]],SUM(punkty_rekrutacyjne__64[[#This Row],[GHP]:[GJP]])/10,punkty_rekrutacyjne__64[[#This Row],[Kolumna1]],SUM(punkty_rekrutacyjne__64[[#This Row],[Kolumna2]:[Kolumna5]]))</f>
        <v>49.8</v>
      </c>
      <c r="W173" s="11">
        <v>61.7</v>
      </c>
      <c r="X173" s="13">
        <v>4</v>
      </c>
    </row>
    <row r="174" spans="1:24" x14ac:dyDescent="0.25">
      <c r="A174" s="13" t="s">
        <v>268</v>
      </c>
      <c r="B174" s="13" t="s">
        <v>101</v>
      </c>
      <c r="C174" s="14">
        <v>4</v>
      </c>
      <c r="D174" s="15">
        <v>5</v>
      </c>
      <c r="E174" s="16">
        <v>5</v>
      </c>
      <c r="F174" s="16">
        <v>3</v>
      </c>
      <c r="G174" s="16">
        <v>4</v>
      </c>
      <c r="H174" s="16">
        <v>4</v>
      </c>
      <c r="I174" s="17">
        <v>94</v>
      </c>
      <c r="J174" s="17">
        <v>21</v>
      </c>
      <c r="K174" s="17">
        <v>58</v>
      </c>
      <c r="L174" s="17">
        <v>60</v>
      </c>
      <c r="M174" s="17">
        <v>36</v>
      </c>
      <c r="N174" s="18">
        <f>SUM(punkty_rekrutacyjne__64[[#This Row],[GHP]:[GJP]])/10</f>
        <v>26.9</v>
      </c>
      <c r="O174" s="18">
        <f>IF(punkty_rekrutacyjne__64[[#This Row],[Zachowanie]]=6,2,0)</f>
        <v>0</v>
      </c>
      <c r="P17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17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7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17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174" s="19">
        <f>SUM(punkty_rekrutacyjne__64[[#This Row],[Osiagniecia]],SUM(punkty_rekrutacyjne__64[[#This Row],[GHP]:[GJP]])/10,punkty_rekrutacyjne__64[[#This Row],[Kolumna1]],SUM(punkty_rekrutacyjne__64[[#This Row],[Kolumna2]:[Kolumna5]]))</f>
        <v>54.9</v>
      </c>
      <c r="W174" s="11">
        <v>61.8</v>
      </c>
      <c r="X174" s="13">
        <v>2</v>
      </c>
    </row>
    <row r="175" spans="1:24" x14ac:dyDescent="0.25">
      <c r="A175" s="13" t="s">
        <v>269</v>
      </c>
      <c r="B175" s="13" t="s">
        <v>205</v>
      </c>
      <c r="C175" s="14">
        <v>1</v>
      </c>
      <c r="D175" s="15">
        <v>2</v>
      </c>
      <c r="E175" s="16">
        <v>6</v>
      </c>
      <c r="F175" s="16">
        <v>4</v>
      </c>
      <c r="G175" s="16">
        <v>6</v>
      </c>
      <c r="H175" s="16">
        <v>5</v>
      </c>
      <c r="I175" s="17">
        <v>5</v>
      </c>
      <c r="J175" s="17">
        <v>79</v>
      </c>
      <c r="K175" s="17">
        <v>31</v>
      </c>
      <c r="L175" s="17">
        <v>60</v>
      </c>
      <c r="M175" s="17">
        <v>44</v>
      </c>
      <c r="N175" s="18">
        <f>SUM(punkty_rekrutacyjne__64[[#This Row],[GHP]:[GJP]])/10</f>
        <v>21.9</v>
      </c>
      <c r="O175" s="18">
        <f>IF(punkty_rekrutacyjne__64[[#This Row],[Zachowanie]]=6,2,0)</f>
        <v>0</v>
      </c>
      <c r="P17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7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17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7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75" s="19">
        <f>SUM(punkty_rekrutacyjne__64[[#This Row],[Osiagniecia]],SUM(punkty_rekrutacyjne__64[[#This Row],[GHP]:[GJP]])/10,punkty_rekrutacyjne__64[[#This Row],[Kolumna1]],SUM(punkty_rekrutacyjne__64[[#This Row],[Kolumna2]:[Kolumna5]]))</f>
        <v>56.9</v>
      </c>
      <c r="W175" s="11">
        <v>62</v>
      </c>
      <c r="X175" s="13">
        <v>1</v>
      </c>
    </row>
    <row r="176" spans="1:24" x14ac:dyDescent="0.25">
      <c r="A176" s="13" t="s">
        <v>270</v>
      </c>
      <c r="B176" s="13" t="s">
        <v>210</v>
      </c>
      <c r="C176" s="14">
        <v>0</v>
      </c>
      <c r="D176" s="15">
        <v>4</v>
      </c>
      <c r="E176" s="16">
        <v>4</v>
      </c>
      <c r="F176" s="16">
        <v>6</v>
      </c>
      <c r="G176" s="16">
        <v>4</v>
      </c>
      <c r="H176" s="16">
        <v>4</v>
      </c>
      <c r="I176" s="17">
        <v>60</v>
      </c>
      <c r="J176" s="17">
        <v>36</v>
      </c>
      <c r="K176" s="17">
        <v>6</v>
      </c>
      <c r="L176" s="17">
        <v>48</v>
      </c>
      <c r="M176" s="17">
        <v>31</v>
      </c>
      <c r="N176" s="18">
        <f>SUM(punkty_rekrutacyjne__64[[#This Row],[GHP]:[GJP]])/10</f>
        <v>18.100000000000001</v>
      </c>
      <c r="O176" s="18">
        <f>IF(punkty_rekrutacyjne__64[[#This Row],[Zachowanie]]=6,2,0)</f>
        <v>0</v>
      </c>
      <c r="P17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7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17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17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176" s="19">
        <f>SUM(punkty_rekrutacyjne__64[[#This Row],[Osiagniecia]],SUM(punkty_rekrutacyjne__64[[#This Row],[GHP]:[GJP]])/10,punkty_rekrutacyjne__64[[#This Row],[Kolumna1]],SUM(punkty_rekrutacyjne__64[[#This Row],[Kolumna2]:[Kolumna5]]))</f>
        <v>46.1</v>
      </c>
      <c r="W176" s="11">
        <v>62.2</v>
      </c>
      <c r="X176" s="13">
        <v>2</v>
      </c>
    </row>
    <row r="177" spans="1:24" x14ac:dyDescent="0.25">
      <c r="A177" s="13" t="s">
        <v>271</v>
      </c>
      <c r="B177" s="13" t="s">
        <v>30</v>
      </c>
      <c r="C177" s="14">
        <v>6</v>
      </c>
      <c r="D177" s="15">
        <v>3</v>
      </c>
      <c r="E177" s="16">
        <v>2</v>
      </c>
      <c r="F177" s="16">
        <v>2</v>
      </c>
      <c r="G177" s="16">
        <v>6</v>
      </c>
      <c r="H177" s="16">
        <v>6</v>
      </c>
      <c r="I177" s="17">
        <v>47</v>
      </c>
      <c r="J177" s="17">
        <v>36</v>
      </c>
      <c r="K177" s="17">
        <v>64</v>
      </c>
      <c r="L177" s="17">
        <v>67</v>
      </c>
      <c r="M177" s="17">
        <v>13</v>
      </c>
      <c r="N177" s="18">
        <f>SUM(punkty_rekrutacyjne__64[[#This Row],[GHP]:[GJP]])/10</f>
        <v>22.7</v>
      </c>
      <c r="O177" s="18">
        <f>IF(punkty_rekrutacyjne__64[[#This Row],[Zachowanie]]=6,2,0)</f>
        <v>0</v>
      </c>
      <c r="P17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17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7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7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77" s="19">
        <f>SUM(punkty_rekrutacyjne__64[[#This Row],[Osiagniecia]],SUM(punkty_rekrutacyjne__64[[#This Row],[GHP]:[GJP]])/10,punkty_rekrutacyjne__64[[#This Row],[Kolumna1]],SUM(punkty_rekrutacyjne__64[[#This Row],[Kolumna2]:[Kolumna5]]))</f>
        <v>48.7</v>
      </c>
      <c r="W177" s="11">
        <v>62.4</v>
      </c>
      <c r="X177" s="13">
        <v>2</v>
      </c>
    </row>
    <row r="178" spans="1:24" x14ac:dyDescent="0.25">
      <c r="A178" s="13" t="s">
        <v>272</v>
      </c>
      <c r="B178" s="13" t="s">
        <v>273</v>
      </c>
      <c r="C178" s="14">
        <v>0</v>
      </c>
      <c r="D178" s="15">
        <v>5</v>
      </c>
      <c r="E178" s="16">
        <v>5</v>
      </c>
      <c r="F178" s="16">
        <v>3</v>
      </c>
      <c r="G178" s="16">
        <v>3</v>
      </c>
      <c r="H178" s="16">
        <v>4</v>
      </c>
      <c r="I178" s="17">
        <v>92</v>
      </c>
      <c r="J178" s="17">
        <v>58</v>
      </c>
      <c r="K178" s="17">
        <v>73</v>
      </c>
      <c r="L178" s="17">
        <v>53</v>
      </c>
      <c r="M178" s="17">
        <v>68</v>
      </c>
      <c r="N178" s="18">
        <f>SUM(punkty_rekrutacyjne__64[[#This Row],[GHP]:[GJP]])/10</f>
        <v>34.4</v>
      </c>
      <c r="O178" s="18">
        <f>IF(punkty_rekrutacyjne__64[[#This Row],[Zachowanie]]=6,2,0)</f>
        <v>0</v>
      </c>
      <c r="P17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17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7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7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178" s="19">
        <f>SUM(punkty_rekrutacyjne__64[[#This Row],[Osiagniecia]],SUM(punkty_rekrutacyjne__64[[#This Row],[GHP]:[GJP]])/10,punkty_rekrutacyjne__64[[#This Row],[Kolumna1]],SUM(punkty_rekrutacyjne__64[[#This Row],[Kolumna2]:[Kolumna5]]))</f>
        <v>56.4</v>
      </c>
      <c r="W178" s="11">
        <v>62.6</v>
      </c>
      <c r="X178" s="13">
        <v>1</v>
      </c>
    </row>
    <row r="179" spans="1:24" x14ac:dyDescent="0.25">
      <c r="A179" s="13" t="s">
        <v>274</v>
      </c>
      <c r="B179" s="13" t="s">
        <v>16</v>
      </c>
      <c r="C179" s="14">
        <v>3</v>
      </c>
      <c r="D179" s="15">
        <v>5</v>
      </c>
      <c r="E179" s="16">
        <v>4</v>
      </c>
      <c r="F179" s="16">
        <v>6</v>
      </c>
      <c r="G179" s="16">
        <v>6</v>
      </c>
      <c r="H179" s="16">
        <v>4</v>
      </c>
      <c r="I179" s="17">
        <v>70</v>
      </c>
      <c r="J179" s="17">
        <v>3</v>
      </c>
      <c r="K179" s="17">
        <v>92</v>
      </c>
      <c r="L179" s="17">
        <v>40</v>
      </c>
      <c r="M179" s="17">
        <v>41</v>
      </c>
      <c r="N179" s="18">
        <f>SUM(punkty_rekrutacyjne__64[[#This Row],[GHP]:[GJP]])/10</f>
        <v>24.6</v>
      </c>
      <c r="O179" s="18">
        <f>IF(punkty_rekrutacyjne__64[[#This Row],[Zachowanie]]=6,2,0)</f>
        <v>0</v>
      </c>
      <c r="P17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7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17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7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179" s="19">
        <f>SUM(punkty_rekrutacyjne__64[[#This Row],[Osiagniecia]],SUM(punkty_rekrutacyjne__64[[#This Row],[GHP]:[GJP]])/10,punkty_rekrutacyjne__64[[#This Row],[Kolumna1]],SUM(punkty_rekrutacyjne__64[[#This Row],[Kolumna2]:[Kolumna5]]))</f>
        <v>59.6</v>
      </c>
      <c r="W179" s="11">
        <v>63</v>
      </c>
      <c r="X179" s="13">
        <v>2</v>
      </c>
    </row>
    <row r="180" spans="1:24" x14ac:dyDescent="0.25">
      <c r="A180" s="13" t="s">
        <v>275</v>
      </c>
      <c r="B180" s="13" t="s">
        <v>126</v>
      </c>
      <c r="C180" s="14">
        <v>5</v>
      </c>
      <c r="D180" s="15">
        <v>2</v>
      </c>
      <c r="E180" s="16">
        <v>4</v>
      </c>
      <c r="F180" s="16">
        <v>6</v>
      </c>
      <c r="G180" s="16">
        <v>5</v>
      </c>
      <c r="H180" s="16">
        <v>3</v>
      </c>
      <c r="I180" s="17">
        <v>78</v>
      </c>
      <c r="J180" s="17">
        <v>78</v>
      </c>
      <c r="K180" s="17">
        <v>90</v>
      </c>
      <c r="L180" s="17">
        <v>83</v>
      </c>
      <c r="M180" s="17">
        <v>63</v>
      </c>
      <c r="N180" s="18">
        <f>SUM(punkty_rekrutacyjne__64[[#This Row],[GHP]:[GJP]])/10</f>
        <v>39.200000000000003</v>
      </c>
      <c r="O180" s="18">
        <f>IF(punkty_rekrutacyjne__64[[#This Row],[Zachowanie]]=6,2,0)</f>
        <v>0</v>
      </c>
      <c r="P18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8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18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8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180" s="19">
        <f>SUM(punkty_rekrutacyjne__64[[#This Row],[Osiagniecia]],SUM(punkty_rekrutacyjne__64[[#This Row],[GHP]:[GJP]])/10,punkty_rekrutacyjne__64[[#This Row],[Kolumna1]],SUM(punkty_rekrutacyjne__64[[#This Row],[Kolumna2]:[Kolumna5]]))</f>
        <v>72.2</v>
      </c>
      <c r="W180" s="11">
        <v>63.2</v>
      </c>
      <c r="X180" s="13">
        <v>4</v>
      </c>
    </row>
    <row r="181" spans="1:24" x14ac:dyDescent="0.25">
      <c r="A181" s="13" t="s">
        <v>276</v>
      </c>
      <c r="B181" s="13" t="s">
        <v>180</v>
      </c>
      <c r="C181" s="14">
        <v>0</v>
      </c>
      <c r="D181" s="15">
        <v>6</v>
      </c>
      <c r="E181" s="16">
        <v>5</v>
      </c>
      <c r="F181" s="16">
        <v>6</v>
      </c>
      <c r="G181" s="16">
        <v>6</v>
      </c>
      <c r="H181" s="16">
        <v>6</v>
      </c>
      <c r="I181" s="17">
        <v>43</v>
      </c>
      <c r="J181" s="17">
        <v>3</v>
      </c>
      <c r="K181" s="17">
        <v>56</v>
      </c>
      <c r="L181" s="17">
        <v>52</v>
      </c>
      <c r="M181" s="17">
        <v>41</v>
      </c>
      <c r="N181" s="18">
        <f>SUM(punkty_rekrutacyjne__64[[#This Row],[GHP]:[GJP]])/10</f>
        <v>19.5</v>
      </c>
      <c r="O181" s="18">
        <f>IF(punkty_rekrutacyjne__64[[#This Row],[Zachowanie]]=6,2,0)</f>
        <v>2</v>
      </c>
      <c r="P18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18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18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8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81" s="19">
        <f>SUM(punkty_rekrutacyjne__64[[#This Row],[Osiagniecia]],SUM(punkty_rekrutacyjne__64[[#This Row],[GHP]:[GJP]])/10,punkty_rekrutacyjne__64[[#This Row],[Kolumna1]],SUM(punkty_rekrutacyjne__64[[#This Row],[Kolumna2]:[Kolumna5]]))</f>
        <v>59.5</v>
      </c>
      <c r="W181" s="11">
        <v>63.3</v>
      </c>
      <c r="X181" s="13">
        <v>2</v>
      </c>
    </row>
    <row r="182" spans="1:24" x14ac:dyDescent="0.25">
      <c r="A182" s="13" t="s">
        <v>277</v>
      </c>
      <c r="B182" s="13" t="s">
        <v>161</v>
      </c>
      <c r="C182" s="14">
        <v>1</v>
      </c>
      <c r="D182" s="15">
        <v>4</v>
      </c>
      <c r="E182" s="16">
        <v>4</v>
      </c>
      <c r="F182" s="16">
        <v>3</v>
      </c>
      <c r="G182" s="16">
        <v>6</v>
      </c>
      <c r="H182" s="16">
        <v>6</v>
      </c>
      <c r="I182" s="17">
        <v>33</v>
      </c>
      <c r="J182" s="17">
        <v>38</v>
      </c>
      <c r="K182" s="17">
        <v>27</v>
      </c>
      <c r="L182" s="17">
        <v>60</v>
      </c>
      <c r="M182" s="17">
        <v>80</v>
      </c>
      <c r="N182" s="18">
        <f>SUM(punkty_rekrutacyjne__64[[#This Row],[GHP]:[GJP]])/10</f>
        <v>23.8</v>
      </c>
      <c r="O182" s="18">
        <f>IF(punkty_rekrutacyjne__64[[#This Row],[Zachowanie]]=6,2,0)</f>
        <v>0</v>
      </c>
      <c r="P18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8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8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8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82" s="19">
        <f>SUM(punkty_rekrutacyjne__64[[#This Row],[Osiagniecia]],SUM(punkty_rekrutacyjne__64[[#This Row],[GHP]:[GJP]])/10,punkty_rekrutacyjne__64[[#This Row],[Kolumna1]],SUM(punkty_rekrutacyjne__64[[#This Row],[Kolumna2]:[Kolumna5]]))</f>
        <v>54.8</v>
      </c>
      <c r="W182" s="11">
        <v>63.5</v>
      </c>
      <c r="X182" s="13">
        <v>4</v>
      </c>
    </row>
    <row r="183" spans="1:24" x14ac:dyDescent="0.25">
      <c r="A183" s="13" t="s">
        <v>278</v>
      </c>
      <c r="B183" s="13" t="s">
        <v>279</v>
      </c>
      <c r="C183" s="14">
        <v>5</v>
      </c>
      <c r="D183" s="15">
        <v>6</v>
      </c>
      <c r="E183" s="16">
        <v>2</v>
      </c>
      <c r="F183" s="16">
        <v>5</v>
      </c>
      <c r="G183" s="16">
        <v>5</v>
      </c>
      <c r="H183" s="16">
        <v>5</v>
      </c>
      <c r="I183" s="17">
        <v>80</v>
      </c>
      <c r="J183" s="17">
        <v>54</v>
      </c>
      <c r="K183" s="17">
        <v>22</v>
      </c>
      <c r="L183" s="17">
        <v>26</v>
      </c>
      <c r="M183" s="17">
        <v>62</v>
      </c>
      <c r="N183" s="18">
        <f>SUM(punkty_rekrutacyjne__64[[#This Row],[GHP]:[GJP]])/10</f>
        <v>24.4</v>
      </c>
      <c r="O183" s="18">
        <f>IF(punkty_rekrutacyjne__64[[#This Row],[Zachowanie]]=6,2,0)</f>
        <v>2</v>
      </c>
      <c r="P18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18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18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8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83" s="19">
        <f>SUM(punkty_rekrutacyjne__64[[#This Row],[Osiagniecia]],SUM(punkty_rekrutacyjne__64[[#This Row],[GHP]:[GJP]])/10,punkty_rekrutacyjne__64[[#This Row],[Kolumna1]],SUM(punkty_rekrutacyjne__64[[#This Row],[Kolumna2]:[Kolumna5]]))</f>
        <v>55.4</v>
      </c>
      <c r="W183" s="11">
        <v>63.6</v>
      </c>
      <c r="X183" s="13">
        <v>1</v>
      </c>
    </row>
    <row r="184" spans="1:24" x14ac:dyDescent="0.25">
      <c r="A184" s="13" t="s">
        <v>280</v>
      </c>
      <c r="B184" s="13" t="s">
        <v>159</v>
      </c>
      <c r="C184" s="14">
        <v>6</v>
      </c>
      <c r="D184" s="15">
        <v>6</v>
      </c>
      <c r="E184" s="16">
        <v>2</v>
      </c>
      <c r="F184" s="16">
        <v>4</v>
      </c>
      <c r="G184" s="16">
        <v>5</v>
      </c>
      <c r="H184" s="16">
        <v>2</v>
      </c>
      <c r="I184" s="17">
        <v>34</v>
      </c>
      <c r="J184" s="17">
        <v>92</v>
      </c>
      <c r="K184" s="17">
        <v>51</v>
      </c>
      <c r="L184" s="17">
        <v>32</v>
      </c>
      <c r="M184" s="17">
        <v>80</v>
      </c>
      <c r="N184" s="18">
        <f>SUM(punkty_rekrutacyjne__64[[#This Row],[GHP]:[GJP]])/10</f>
        <v>28.9</v>
      </c>
      <c r="O184" s="18">
        <f>IF(punkty_rekrutacyjne__64[[#This Row],[Zachowanie]]=6,2,0)</f>
        <v>2</v>
      </c>
      <c r="P18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18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18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8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84" s="19">
        <f>SUM(punkty_rekrutacyjne__64[[#This Row],[Osiagniecia]],SUM(punkty_rekrutacyjne__64[[#This Row],[GHP]:[GJP]])/10,punkty_rekrutacyjne__64[[#This Row],[Kolumna1]],SUM(punkty_rekrutacyjne__64[[#This Row],[Kolumna2]:[Kolumna5]]))</f>
        <v>50.9</v>
      </c>
      <c r="W184" s="11">
        <v>63.7</v>
      </c>
      <c r="X184" s="13">
        <v>2</v>
      </c>
    </row>
    <row r="185" spans="1:24" x14ac:dyDescent="0.25">
      <c r="A185" s="13" t="s">
        <v>281</v>
      </c>
      <c r="B185" s="13" t="s">
        <v>41</v>
      </c>
      <c r="C185" s="14">
        <v>8</v>
      </c>
      <c r="D185" s="15">
        <v>2</v>
      </c>
      <c r="E185" s="16">
        <v>4</v>
      </c>
      <c r="F185" s="16">
        <v>2</v>
      </c>
      <c r="G185" s="16">
        <v>6</v>
      </c>
      <c r="H185" s="16">
        <v>5</v>
      </c>
      <c r="I185" s="17">
        <v>17</v>
      </c>
      <c r="J185" s="17">
        <v>29</v>
      </c>
      <c r="K185" s="17">
        <v>83</v>
      </c>
      <c r="L185" s="17">
        <v>9</v>
      </c>
      <c r="M185" s="17">
        <v>54</v>
      </c>
      <c r="N185" s="18">
        <f>SUM(punkty_rekrutacyjne__64[[#This Row],[GHP]:[GJP]])/10</f>
        <v>19.2</v>
      </c>
      <c r="O185" s="18">
        <f>IF(punkty_rekrutacyjne__64[[#This Row],[Zachowanie]]=6,2,0)</f>
        <v>0</v>
      </c>
      <c r="P18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8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8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8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85" s="19">
        <f>SUM(punkty_rekrutacyjne__64[[#This Row],[Osiagniecia]],SUM(punkty_rekrutacyjne__64[[#This Row],[GHP]:[GJP]])/10,punkty_rekrutacyjne__64[[#This Row],[Kolumna1]],SUM(punkty_rekrutacyjne__64[[#This Row],[Kolumna2]:[Kolumna5]]))</f>
        <v>51.2</v>
      </c>
      <c r="W185" s="11">
        <v>63.9</v>
      </c>
      <c r="X185" s="13">
        <v>1</v>
      </c>
    </row>
    <row r="186" spans="1:24" x14ac:dyDescent="0.25">
      <c r="A186" s="13" t="s">
        <v>282</v>
      </c>
      <c r="B186" s="13" t="s">
        <v>41</v>
      </c>
      <c r="C186" s="14">
        <v>1</v>
      </c>
      <c r="D186" s="15">
        <v>5</v>
      </c>
      <c r="E186" s="16">
        <v>6</v>
      </c>
      <c r="F186" s="16">
        <v>4</v>
      </c>
      <c r="G186" s="16">
        <v>3</v>
      </c>
      <c r="H186" s="16">
        <v>2</v>
      </c>
      <c r="I186" s="17">
        <v>14</v>
      </c>
      <c r="J186" s="17">
        <v>49</v>
      </c>
      <c r="K186" s="17">
        <v>64</v>
      </c>
      <c r="L186" s="17">
        <v>36</v>
      </c>
      <c r="M186" s="17">
        <v>2</v>
      </c>
      <c r="N186" s="18">
        <f>SUM(punkty_rekrutacyjne__64[[#This Row],[GHP]:[GJP]])/10</f>
        <v>16.5</v>
      </c>
      <c r="O186" s="18">
        <f>IF(punkty_rekrutacyjne__64[[#This Row],[Zachowanie]]=6,2,0)</f>
        <v>0</v>
      </c>
      <c r="P18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8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18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8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86" s="19">
        <f>SUM(punkty_rekrutacyjne__64[[#This Row],[Osiagniecia]],SUM(punkty_rekrutacyjne__64[[#This Row],[GHP]:[GJP]])/10,punkty_rekrutacyjne__64[[#This Row],[Kolumna1]],SUM(punkty_rekrutacyjne__64[[#This Row],[Kolumna2]:[Kolumna5]]))</f>
        <v>37.5</v>
      </c>
      <c r="W186" s="11">
        <v>64</v>
      </c>
      <c r="X186" s="13">
        <v>1</v>
      </c>
    </row>
    <row r="187" spans="1:24" x14ac:dyDescent="0.25">
      <c r="A187" s="13" t="s">
        <v>283</v>
      </c>
      <c r="B187" s="13" t="s">
        <v>242</v>
      </c>
      <c r="C187" s="14">
        <v>6</v>
      </c>
      <c r="D187" s="15">
        <v>6</v>
      </c>
      <c r="E187" s="16">
        <v>3</v>
      </c>
      <c r="F187" s="16">
        <v>6</v>
      </c>
      <c r="G187" s="16">
        <v>2</v>
      </c>
      <c r="H187" s="16">
        <v>3</v>
      </c>
      <c r="I187" s="17">
        <v>27</v>
      </c>
      <c r="J187" s="17">
        <v>64</v>
      </c>
      <c r="K187" s="17">
        <v>47</v>
      </c>
      <c r="L187" s="17">
        <v>11</v>
      </c>
      <c r="M187" s="17">
        <v>24</v>
      </c>
      <c r="N187" s="18">
        <f>SUM(punkty_rekrutacyjne__64[[#This Row],[GHP]:[GJP]])/10</f>
        <v>17.3</v>
      </c>
      <c r="O187" s="18">
        <f>IF(punkty_rekrutacyjne__64[[#This Row],[Zachowanie]]=6,2,0)</f>
        <v>2</v>
      </c>
      <c r="P18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18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18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18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187" s="19">
        <f>SUM(punkty_rekrutacyjne__64[[#This Row],[Osiagniecia]],SUM(punkty_rekrutacyjne__64[[#This Row],[GHP]:[GJP]])/10,punkty_rekrutacyjne__64[[#This Row],[Kolumna1]],SUM(punkty_rekrutacyjne__64[[#This Row],[Kolumna2]:[Kolumna5]]))</f>
        <v>43.3</v>
      </c>
      <c r="W187" s="11">
        <v>64.3</v>
      </c>
      <c r="X187" s="13">
        <v>1</v>
      </c>
    </row>
    <row r="188" spans="1:24" x14ac:dyDescent="0.25">
      <c r="A188" s="13" t="s">
        <v>284</v>
      </c>
      <c r="B188" s="13" t="s">
        <v>166</v>
      </c>
      <c r="C188" s="14">
        <v>3</v>
      </c>
      <c r="D188" s="15">
        <v>5</v>
      </c>
      <c r="E188" s="16">
        <v>3</v>
      </c>
      <c r="F188" s="16">
        <v>2</v>
      </c>
      <c r="G188" s="16">
        <v>6</v>
      </c>
      <c r="H188" s="16">
        <v>6</v>
      </c>
      <c r="I188" s="17">
        <v>77</v>
      </c>
      <c r="J188" s="17">
        <v>9</v>
      </c>
      <c r="K188" s="17">
        <v>73</v>
      </c>
      <c r="L188" s="17">
        <v>35</v>
      </c>
      <c r="M188" s="17">
        <v>96</v>
      </c>
      <c r="N188" s="18">
        <f>SUM(punkty_rekrutacyjne__64[[#This Row],[GHP]:[GJP]])/10</f>
        <v>29</v>
      </c>
      <c r="O188" s="18">
        <f>IF(punkty_rekrutacyjne__64[[#This Row],[Zachowanie]]=6,2,0)</f>
        <v>0</v>
      </c>
      <c r="P18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18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8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8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88" s="19">
        <f>SUM(punkty_rekrutacyjne__64[[#This Row],[Osiagniecia]],SUM(punkty_rekrutacyjne__64[[#This Row],[GHP]:[GJP]])/10,punkty_rekrutacyjne__64[[#This Row],[Kolumna1]],SUM(punkty_rekrutacyjne__64[[#This Row],[Kolumna2]:[Kolumna5]]))</f>
        <v>56</v>
      </c>
      <c r="W188" s="11">
        <v>64.7</v>
      </c>
      <c r="X188" s="13">
        <v>1</v>
      </c>
    </row>
    <row r="189" spans="1:24" x14ac:dyDescent="0.25">
      <c r="A189" s="13" t="s">
        <v>285</v>
      </c>
      <c r="B189" s="13" t="s">
        <v>286</v>
      </c>
      <c r="C189" s="14">
        <v>2</v>
      </c>
      <c r="D189" s="15">
        <v>5</v>
      </c>
      <c r="E189" s="16">
        <v>4</v>
      </c>
      <c r="F189" s="16">
        <v>4</v>
      </c>
      <c r="G189" s="16">
        <v>2</v>
      </c>
      <c r="H189" s="16">
        <v>5</v>
      </c>
      <c r="I189" s="17">
        <v>46</v>
      </c>
      <c r="J189" s="17">
        <v>15</v>
      </c>
      <c r="K189" s="17">
        <v>67</v>
      </c>
      <c r="L189" s="17">
        <v>56</v>
      </c>
      <c r="M189" s="17">
        <v>9</v>
      </c>
      <c r="N189" s="18">
        <f>SUM(punkty_rekrutacyjne__64[[#This Row],[GHP]:[GJP]])/10</f>
        <v>19.3</v>
      </c>
      <c r="O189" s="18">
        <f>IF(punkty_rekrutacyjne__64[[#This Row],[Zachowanie]]=6,2,0)</f>
        <v>0</v>
      </c>
      <c r="P18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8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18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18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89" s="19">
        <f>SUM(punkty_rekrutacyjne__64[[#This Row],[Osiagniecia]],SUM(punkty_rekrutacyjne__64[[#This Row],[GHP]:[GJP]])/10,punkty_rekrutacyjne__64[[#This Row],[Kolumna1]],SUM(punkty_rekrutacyjne__64[[#This Row],[Kolumna2]:[Kolumna5]]))</f>
        <v>41.3</v>
      </c>
      <c r="W189" s="11">
        <v>64.8</v>
      </c>
      <c r="X189" s="13">
        <v>2</v>
      </c>
    </row>
    <row r="190" spans="1:24" x14ac:dyDescent="0.25">
      <c r="A190" s="13" t="s">
        <v>287</v>
      </c>
      <c r="B190" s="13" t="s">
        <v>288</v>
      </c>
      <c r="C190" s="14">
        <v>3</v>
      </c>
      <c r="D190" s="15">
        <v>4</v>
      </c>
      <c r="E190" s="16">
        <v>6</v>
      </c>
      <c r="F190" s="16">
        <v>3</v>
      </c>
      <c r="G190" s="16">
        <v>2</v>
      </c>
      <c r="H190" s="16">
        <v>2</v>
      </c>
      <c r="I190" s="17">
        <v>79</v>
      </c>
      <c r="J190" s="17">
        <v>70</v>
      </c>
      <c r="K190" s="17">
        <v>42</v>
      </c>
      <c r="L190" s="17">
        <v>36</v>
      </c>
      <c r="M190" s="17">
        <v>76</v>
      </c>
      <c r="N190" s="18">
        <f>SUM(punkty_rekrutacyjne__64[[#This Row],[GHP]:[GJP]])/10</f>
        <v>30.3</v>
      </c>
      <c r="O190" s="18">
        <f>IF(punkty_rekrutacyjne__64[[#This Row],[Zachowanie]]=6,2,0)</f>
        <v>0</v>
      </c>
      <c r="P19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9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9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19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90" s="19">
        <f>SUM(punkty_rekrutacyjne__64[[#This Row],[Osiagniecia]],SUM(punkty_rekrutacyjne__64[[#This Row],[GHP]:[GJP]])/10,punkty_rekrutacyjne__64[[#This Row],[Kolumna1]],SUM(punkty_rekrutacyjne__64[[#This Row],[Kolumna2]:[Kolumna5]]))</f>
        <v>47.3</v>
      </c>
      <c r="W190" s="11">
        <v>65</v>
      </c>
      <c r="X190" s="13">
        <v>1</v>
      </c>
    </row>
    <row r="191" spans="1:24" x14ac:dyDescent="0.25">
      <c r="A191" s="13" t="s">
        <v>289</v>
      </c>
      <c r="B191" s="13" t="s">
        <v>30</v>
      </c>
      <c r="C191" s="14">
        <v>3</v>
      </c>
      <c r="D191" s="15">
        <v>6</v>
      </c>
      <c r="E191" s="16">
        <v>3</v>
      </c>
      <c r="F191" s="16">
        <v>6</v>
      </c>
      <c r="G191" s="16">
        <v>2</v>
      </c>
      <c r="H191" s="16">
        <v>5</v>
      </c>
      <c r="I191" s="17">
        <v>25</v>
      </c>
      <c r="J191" s="17">
        <v>78</v>
      </c>
      <c r="K191" s="17">
        <v>36</v>
      </c>
      <c r="L191" s="17">
        <v>67</v>
      </c>
      <c r="M191" s="17">
        <v>37</v>
      </c>
      <c r="N191" s="18">
        <f>SUM(punkty_rekrutacyjne__64[[#This Row],[GHP]:[GJP]])/10</f>
        <v>24.3</v>
      </c>
      <c r="O191" s="18">
        <f>IF(punkty_rekrutacyjne__64[[#This Row],[Zachowanie]]=6,2,0)</f>
        <v>2</v>
      </c>
      <c r="P19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19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19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19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91" s="19">
        <f>SUM(punkty_rekrutacyjne__64[[#This Row],[Osiagniecia]],SUM(punkty_rekrutacyjne__64[[#This Row],[GHP]:[GJP]])/10,punkty_rekrutacyjne__64[[#This Row],[Kolumna1]],SUM(punkty_rekrutacyjne__64[[#This Row],[Kolumna2]:[Kolumna5]]))</f>
        <v>51.3</v>
      </c>
      <c r="W191" s="11">
        <v>65.099999999999994</v>
      </c>
      <c r="X191" s="13">
        <v>2</v>
      </c>
    </row>
    <row r="192" spans="1:24" x14ac:dyDescent="0.25">
      <c r="A192" s="13" t="s">
        <v>290</v>
      </c>
      <c r="B192" s="13" t="s">
        <v>78</v>
      </c>
      <c r="C192" s="14">
        <v>4</v>
      </c>
      <c r="D192" s="15">
        <v>5</v>
      </c>
      <c r="E192" s="16">
        <v>4</v>
      </c>
      <c r="F192" s="16">
        <v>6</v>
      </c>
      <c r="G192" s="16">
        <v>5</v>
      </c>
      <c r="H192" s="16">
        <v>2</v>
      </c>
      <c r="I192" s="17">
        <v>53</v>
      </c>
      <c r="J192" s="17">
        <v>61</v>
      </c>
      <c r="K192" s="17">
        <v>85</v>
      </c>
      <c r="L192" s="17">
        <v>8</v>
      </c>
      <c r="M192" s="17">
        <v>76</v>
      </c>
      <c r="N192" s="18">
        <f>SUM(punkty_rekrutacyjne__64[[#This Row],[GHP]:[GJP]])/10</f>
        <v>28.3</v>
      </c>
      <c r="O192" s="18">
        <f>IF(punkty_rekrutacyjne__64[[#This Row],[Zachowanie]]=6,2,0)</f>
        <v>0</v>
      </c>
      <c r="P19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9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19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9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92" s="19">
        <f>SUM(punkty_rekrutacyjne__64[[#This Row],[Osiagniecia]],SUM(punkty_rekrutacyjne__64[[#This Row],[GHP]:[GJP]])/10,punkty_rekrutacyjne__64[[#This Row],[Kolumna1]],SUM(punkty_rekrutacyjne__64[[#This Row],[Kolumna2]:[Kolumna5]]))</f>
        <v>56.3</v>
      </c>
      <c r="W192" s="11">
        <v>65.2</v>
      </c>
      <c r="X192" s="13">
        <v>1</v>
      </c>
    </row>
    <row r="193" spans="1:24" x14ac:dyDescent="0.25">
      <c r="A193" s="13" t="s">
        <v>264</v>
      </c>
      <c r="B193" s="13" t="s">
        <v>246</v>
      </c>
      <c r="C193" s="14">
        <v>7</v>
      </c>
      <c r="D193" s="15">
        <v>2</v>
      </c>
      <c r="E193" s="16">
        <v>4</v>
      </c>
      <c r="F193" s="16">
        <v>3</v>
      </c>
      <c r="G193" s="16">
        <v>6</v>
      </c>
      <c r="H193" s="16">
        <v>3</v>
      </c>
      <c r="I193" s="17">
        <v>13</v>
      </c>
      <c r="J193" s="17">
        <v>89</v>
      </c>
      <c r="K193" s="17">
        <v>20</v>
      </c>
      <c r="L193" s="17">
        <v>2</v>
      </c>
      <c r="M193" s="17">
        <v>36</v>
      </c>
      <c r="N193" s="18">
        <f>SUM(punkty_rekrutacyjne__64[[#This Row],[GHP]:[GJP]])/10</f>
        <v>16</v>
      </c>
      <c r="O193" s="18">
        <f>IF(punkty_rekrutacyjne__64[[#This Row],[Zachowanie]]=6,2,0)</f>
        <v>0</v>
      </c>
      <c r="P19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9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19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9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193" s="19">
        <f>SUM(punkty_rekrutacyjne__64[[#This Row],[Osiagniecia]],SUM(punkty_rekrutacyjne__64[[#This Row],[GHP]:[GJP]])/10,punkty_rekrutacyjne__64[[#This Row],[Kolumna1]],SUM(punkty_rekrutacyjne__64[[#This Row],[Kolumna2]:[Kolumna5]]))</f>
        <v>47</v>
      </c>
      <c r="W193" s="11">
        <v>65.5</v>
      </c>
      <c r="X193" s="13">
        <v>2</v>
      </c>
    </row>
    <row r="194" spans="1:24" x14ac:dyDescent="0.25">
      <c r="A194" s="13" t="s">
        <v>291</v>
      </c>
      <c r="B194" s="13" t="s">
        <v>222</v>
      </c>
      <c r="C194" s="14">
        <v>3</v>
      </c>
      <c r="D194" s="15">
        <v>5</v>
      </c>
      <c r="E194" s="16">
        <v>5</v>
      </c>
      <c r="F194" s="16">
        <v>2</v>
      </c>
      <c r="G194" s="16">
        <v>5</v>
      </c>
      <c r="H194" s="16">
        <v>2</v>
      </c>
      <c r="I194" s="17">
        <v>25</v>
      </c>
      <c r="J194" s="17">
        <v>46</v>
      </c>
      <c r="K194" s="17">
        <v>91</v>
      </c>
      <c r="L194" s="17">
        <v>75</v>
      </c>
      <c r="M194" s="17">
        <v>91</v>
      </c>
      <c r="N194" s="18">
        <f>SUM(punkty_rekrutacyjne__64[[#This Row],[GHP]:[GJP]])/10</f>
        <v>32.799999999999997</v>
      </c>
      <c r="O194" s="18">
        <f>IF(punkty_rekrutacyjne__64[[#This Row],[Zachowanie]]=6,2,0)</f>
        <v>0</v>
      </c>
      <c r="P19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19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19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9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194" s="19">
        <f>SUM(punkty_rekrutacyjne__64[[#This Row],[Osiagniecia]],SUM(punkty_rekrutacyjne__64[[#This Row],[GHP]:[GJP]])/10,punkty_rekrutacyjne__64[[#This Row],[Kolumna1]],SUM(punkty_rekrutacyjne__64[[#This Row],[Kolumna2]:[Kolumna5]]))</f>
        <v>51.8</v>
      </c>
      <c r="W194" s="11">
        <v>65.599999999999994</v>
      </c>
      <c r="X194" s="13">
        <v>2</v>
      </c>
    </row>
    <row r="195" spans="1:24" x14ac:dyDescent="0.25">
      <c r="A195" s="13" t="s">
        <v>292</v>
      </c>
      <c r="B195" s="13" t="s">
        <v>225</v>
      </c>
      <c r="C195" s="14">
        <v>7</v>
      </c>
      <c r="D195" s="15">
        <v>6</v>
      </c>
      <c r="E195" s="16">
        <v>4</v>
      </c>
      <c r="F195" s="16">
        <v>5</v>
      </c>
      <c r="G195" s="16">
        <v>4</v>
      </c>
      <c r="H195" s="16">
        <v>6</v>
      </c>
      <c r="I195" s="17">
        <v>52</v>
      </c>
      <c r="J195" s="17">
        <v>32</v>
      </c>
      <c r="K195" s="17">
        <v>57</v>
      </c>
      <c r="L195" s="17">
        <v>58</v>
      </c>
      <c r="M195" s="17">
        <v>67</v>
      </c>
      <c r="N195" s="18">
        <f>SUM(punkty_rekrutacyjne__64[[#This Row],[GHP]:[GJP]])/10</f>
        <v>26.6</v>
      </c>
      <c r="O195" s="18">
        <f>IF(punkty_rekrutacyjne__64[[#This Row],[Zachowanie]]=6,2,0)</f>
        <v>2</v>
      </c>
      <c r="P19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9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19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19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95" s="19">
        <f>SUM(punkty_rekrutacyjne__64[[#This Row],[Osiagniecia]],SUM(punkty_rekrutacyjne__64[[#This Row],[GHP]:[GJP]])/10,punkty_rekrutacyjne__64[[#This Row],[Kolumna1]],SUM(punkty_rekrutacyjne__64[[#This Row],[Kolumna2]:[Kolumna5]]))</f>
        <v>65.599999999999994</v>
      </c>
      <c r="W195" s="11">
        <v>66.2</v>
      </c>
      <c r="X195" s="13">
        <v>1</v>
      </c>
    </row>
    <row r="196" spans="1:24" x14ac:dyDescent="0.25">
      <c r="A196" s="13" t="s">
        <v>293</v>
      </c>
      <c r="B196" s="13" t="s">
        <v>239</v>
      </c>
      <c r="C196" s="14">
        <v>7</v>
      </c>
      <c r="D196" s="15">
        <v>6</v>
      </c>
      <c r="E196" s="16">
        <v>4</v>
      </c>
      <c r="F196" s="16">
        <v>6</v>
      </c>
      <c r="G196" s="16">
        <v>6</v>
      </c>
      <c r="H196" s="16">
        <v>5</v>
      </c>
      <c r="I196" s="17">
        <v>85</v>
      </c>
      <c r="J196" s="17">
        <v>37</v>
      </c>
      <c r="K196" s="17">
        <v>73</v>
      </c>
      <c r="L196" s="17">
        <v>73</v>
      </c>
      <c r="M196" s="17">
        <v>19</v>
      </c>
      <c r="N196" s="18">
        <f>SUM(punkty_rekrutacyjne__64[[#This Row],[GHP]:[GJP]])/10</f>
        <v>28.7</v>
      </c>
      <c r="O196" s="18">
        <f>IF(punkty_rekrutacyjne__64[[#This Row],[Zachowanie]]=6,2,0)</f>
        <v>2</v>
      </c>
      <c r="P19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19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19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19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96" s="19">
        <f>SUM(punkty_rekrutacyjne__64[[#This Row],[Osiagniecia]],SUM(punkty_rekrutacyjne__64[[#This Row],[GHP]:[GJP]])/10,punkty_rekrutacyjne__64[[#This Row],[Kolumna1]],SUM(punkty_rekrutacyjne__64[[#This Row],[Kolumna2]:[Kolumna5]]))</f>
        <v>71.7</v>
      </c>
      <c r="W196" s="11">
        <v>66.7</v>
      </c>
      <c r="X196" s="13">
        <v>1</v>
      </c>
    </row>
    <row r="197" spans="1:24" x14ac:dyDescent="0.25">
      <c r="A197" s="13" t="s">
        <v>294</v>
      </c>
      <c r="B197" s="13" t="s">
        <v>28</v>
      </c>
      <c r="C197" s="14">
        <v>8</v>
      </c>
      <c r="D197" s="15">
        <v>3</v>
      </c>
      <c r="E197" s="16">
        <v>3</v>
      </c>
      <c r="F197" s="16">
        <v>4</v>
      </c>
      <c r="G197" s="16">
        <v>3</v>
      </c>
      <c r="H197" s="16">
        <v>5</v>
      </c>
      <c r="I197" s="17">
        <v>96</v>
      </c>
      <c r="J197" s="17">
        <v>17</v>
      </c>
      <c r="K197" s="17">
        <v>94</v>
      </c>
      <c r="L197" s="17">
        <v>90</v>
      </c>
      <c r="M197" s="17">
        <v>1</v>
      </c>
      <c r="N197" s="18">
        <f>SUM(punkty_rekrutacyjne__64[[#This Row],[GHP]:[GJP]])/10</f>
        <v>29.8</v>
      </c>
      <c r="O197" s="18">
        <f>IF(punkty_rekrutacyjne__64[[#This Row],[Zachowanie]]=6,2,0)</f>
        <v>0</v>
      </c>
      <c r="P19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19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19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19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197" s="19">
        <f>SUM(punkty_rekrutacyjne__64[[#This Row],[Osiagniecia]],SUM(punkty_rekrutacyjne__64[[#This Row],[GHP]:[GJP]])/10,punkty_rekrutacyjne__64[[#This Row],[Kolumna1]],SUM(punkty_rekrutacyjne__64[[#This Row],[Kolumna2]:[Kolumna5]]))</f>
        <v>59.8</v>
      </c>
      <c r="W197" s="11">
        <v>67.3</v>
      </c>
      <c r="X197" s="13">
        <v>1</v>
      </c>
    </row>
    <row r="198" spans="1:24" x14ac:dyDescent="0.25">
      <c r="A198" s="13" t="s">
        <v>295</v>
      </c>
      <c r="B198" s="13" t="s">
        <v>180</v>
      </c>
      <c r="C198" s="14">
        <v>2</v>
      </c>
      <c r="D198" s="15">
        <v>3</v>
      </c>
      <c r="E198" s="16">
        <v>6</v>
      </c>
      <c r="F198" s="16">
        <v>4</v>
      </c>
      <c r="G198" s="16">
        <v>5</v>
      </c>
      <c r="H198" s="16">
        <v>6</v>
      </c>
      <c r="I198" s="17">
        <v>68</v>
      </c>
      <c r="J198" s="17">
        <v>10</v>
      </c>
      <c r="K198" s="17">
        <v>64</v>
      </c>
      <c r="L198" s="17">
        <v>85</v>
      </c>
      <c r="M198" s="17">
        <v>26</v>
      </c>
      <c r="N198" s="18">
        <f>SUM(punkty_rekrutacyjne__64[[#This Row],[GHP]:[GJP]])/10</f>
        <v>25.3</v>
      </c>
      <c r="O198" s="18">
        <f>IF(punkty_rekrutacyjne__64[[#This Row],[Zachowanie]]=6,2,0)</f>
        <v>0</v>
      </c>
      <c r="P19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19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19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9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198" s="19">
        <f>SUM(punkty_rekrutacyjne__64[[#This Row],[Osiagniecia]],SUM(punkty_rekrutacyjne__64[[#This Row],[GHP]:[GJP]])/10,punkty_rekrutacyjne__64[[#This Row],[Kolumna1]],SUM(punkty_rekrutacyjne__64[[#This Row],[Kolumna2]:[Kolumna5]]))</f>
        <v>61.3</v>
      </c>
      <c r="W198" s="11">
        <v>67.400000000000006</v>
      </c>
      <c r="X198" s="13">
        <v>1</v>
      </c>
    </row>
    <row r="199" spans="1:24" x14ac:dyDescent="0.25">
      <c r="A199" s="13" t="s">
        <v>296</v>
      </c>
      <c r="B199" s="13" t="s">
        <v>222</v>
      </c>
      <c r="C199" s="14">
        <v>7</v>
      </c>
      <c r="D199" s="15">
        <v>2</v>
      </c>
      <c r="E199" s="16">
        <v>2</v>
      </c>
      <c r="F199" s="16">
        <v>6</v>
      </c>
      <c r="G199" s="16">
        <v>5</v>
      </c>
      <c r="H199" s="16">
        <v>3</v>
      </c>
      <c r="I199" s="17">
        <v>45</v>
      </c>
      <c r="J199" s="17">
        <v>81</v>
      </c>
      <c r="K199" s="17">
        <v>28</v>
      </c>
      <c r="L199" s="17">
        <v>11</v>
      </c>
      <c r="M199" s="17">
        <v>25</v>
      </c>
      <c r="N199" s="18">
        <f>SUM(punkty_rekrutacyjne__64[[#This Row],[GHP]:[GJP]])/10</f>
        <v>19</v>
      </c>
      <c r="O199" s="18">
        <f>IF(punkty_rekrutacyjne__64[[#This Row],[Zachowanie]]=6,2,0)</f>
        <v>0</v>
      </c>
      <c r="P19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19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19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19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199" s="19">
        <f>SUM(punkty_rekrutacyjne__64[[#This Row],[Osiagniecia]],SUM(punkty_rekrutacyjne__64[[#This Row],[GHP]:[GJP]])/10,punkty_rekrutacyjne__64[[#This Row],[Kolumna1]],SUM(punkty_rekrutacyjne__64[[#This Row],[Kolumna2]:[Kolumna5]]))</f>
        <v>48</v>
      </c>
      <c r="W199" s="11">
        <v>67.7</v>
      </c>
      <c r="X199" s="13">
        <v>2</v>
      </c>
    </row>
    <row r="200" spans="1:24" x14ac:dyDescent="0.25">
      <c r="A200" s="13" t="s">
        <v>297</v>
      </c>
      <c r="B200" s="13" t="s">
        <v>161</v>
      </c>
      <c r="C200" s="14">
        <v>3</v>
      </c>
      <c r="D200" s="15">
        <v>2</v>
      </c>
      <c r="E200" s="16">
        <v>3</v>
      </c>
      <c r="F200" s="16">
        <v>2</v>
      </c>
      <c r="G200" s="16">
        <v>5</v>
      </c>
      <c r="H200" s="16">
        <v>4</v>
      </c>
      <c r="I200" s="17">
        <v>85</v>
      </c>
      <c r="J200" s="17">
        <v>28</v>
      </c>
      <c r="K200" s="17">
        <v>36</v>
      </c>
      <c r="L200" s="17">
        <v>9</v>
      </c>
      <c r="M200" s="17">
        <v>95</v>
      </c>
      <c r="N200" s="18">
        <f>SUM(punkty_rekrutacyjne__64[[#This Row],[GHP]:[GJP]])/10</f>
        <v>25.3</v>
      </c>
      <c r="O200" s="18">
        <f>IF(punkty_rekrutacyjne__64[[#This Row],[Zachowanie]]=6,2,0)</f>
        <v>0</v>
      </c>
      <c r="P20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0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20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20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200" s="19">
        <f>SUM(punkty_rekrutacyjne__64[[#This Row],[Osiagniecia]],SUM(punkty_rekrutacyjne__64[[#This Row],[GHP]:[GJP]])/10,punkty_rekrutacyjne__64[[#This Row],[Kolumna1]],SUM(punkty_rekrutacyjne__64[[#This Row],[Kolumna2]:[Kolumna5]]))</f>
        <v>46.3</v>
      </c>
      <c r="W200" s="11">
        <v>68</v>
      </c>
      <c r="X200" s="13">
        <v>1</v>
      </c>
    </row>
    <row r="201" spans="1:24" x14ac:dyDescent="0.25">
      <c r="A201" s="13" t="s">
        <v>298</v>
      </c>
      <c r="B201" s="13" t="s">
        <v>299</v>
      </c>
      <c r="C201" s="14">
        <v>4</v>
      </c>
      <c r="D201" s="15">
        <v>3</v>
      </c>
      <c r="E201" s="16">
        <v>6</v>
      </c>
      <c r="F201" s="16">
        <v>4</v>
      </c>
      <c r="G201" s="16">
        <v>4</v>
      </c>
      <c r="H201" s="16">
        <v>3</v>
      </c>
      <c r="I201" s="17">
        <v>48</v>
      </c>
      <c r="J201" s="17">
        <v>71</v>
      </c>
      <c r="K201" s="17">
        <v>40</v>
      </c>
      <c r="L201" s="17">
        <v>67</v>
      </c>
      <c r="M201" s="17">
        <v>83</v>
      </c>
      <c r="N201" s="18">
        <f>SUM(punkty_rekrutacyjne__64[[#This Row],[GHP]:[GJP]])/10</f>
        <v>30.9</v>
      </c>
      <c r="O201" s="18">
        <f>IF(punkty_rekrutacyjne__64[[#This Row],[Zachowanie]]=6,2,0)</f>
        <v>0</v>
      </c>
      <c r="P20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20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0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20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201" s="19">
        <f>SUM(punkty_rekrutacyjne__64[[#This Row],[Osiagniecia]],SUM(punkty_rekrutacyjne__64[[#This Row],[GHP]:[GJP]])/10,punkty_rekrutacyjne__64[[#This Row],[Kolumna1]],SUM(punkty_rekrutacyjne__64[[#This Row],[Kolumna2]:[Kolumna5]]))</f>
        <v>60.9</v>
      </c>
      <c r="W201" s="11">
        <v>68.2</v>
      </c>
      <c r="X201" s="13">
        <v>3</v>
      </c>
    </row>
    <row r="202" spans="1:24" x14ac:dyDescent="0.25">
      <c r="A202" s="13" t="s">
        <v>300</v>
      </c>
      <c r="B202" s="13" t="s">
        <v>242</v>
      </c>
      <c r="C202" s="14">
        <v>0</v>
      </c>
      <c r="D202" s="15">
        <v>5</v>
      </c>
      <c r="E202" s="16">
        <v>6</v>
      </c>
      <c r="F202" s="16">
        <v>4</v>
      </c>
      <c r="G202" s="16">
        <v>4</v>
      </c>
      <c r="H202" s="16">
        <v>5</v>
      </c>
      <c r="I202" s="17">
        <v>70</v>
      </c>
      <c r="J202" s="17">
        <v>42</v>
      </c>
      <c r="K202" s="17">
        <v>47</v>
      </c>
      <c r="L202" s="17">
        <v>24</v>
      </c>
      <c r="M202" s="17">
        <v>40</v>
      </c>
      <c r="N202" s="18">
        <f>SUM(punkty_rekrutacyjne__64[[#This Row],[GHP]:[GJP]])/10</f>
        <v>22.3</v>
      </c>
      <c r="O202" s="18">
        <f>IF(punkty_rekrutacyjne__64[[#This Row],[Zachowanie]]=6,2,0)</f>
        <v>0</v>
      </c>
      <c r="P20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20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0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20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02" s="19">
        <f>SUM(punkty_rekrutacyjne__64[[#This Row],[Osiagniecia]],SUM(punkty_rekrutacyjne__64[[#This Row],[GHP]:[GJP]])/10,punkty_rekrutacyjne__64[[#This Row],[Kolumna1]],SUM(punkty_rekrutacyjne__64[[#This Row],[Kolumna2]:[Kolumna5]]))</f>
        <v>52.3</v>
      </c>
      <c r="W202" s="11">
        <v>68.3</v>
      </c>
      <c r="X202" s="13">
        <v>1</v>
      </c>
    </row>
    <row r="203" spans="1:24" x14ac:dyDescent="0.25">
      <c r="A203" s="13" t="s">
        <v>301</v>
      </c>
      <c r="B203" s="13" t="s">
        <v>302</v>
      </c>
      <c r="C203" s="14">
        <v>8</v>
      </c>
      <c r="D203" s="15">
        <v>4</v>
      </c>
      <c r="E203" s="16">
        <v>5</v>
      </c>
      <c r="F203" s="16">
        <v>4</v>
      </c>
      <c r="G203" s="16">
        <v>4</v>
      </c>
      <c r="H203" s="16">
        <v>5</v>
      </c>
      <c r="I203" s="17">
        <v>83</v>
      </c>
      <c r="J203" s="17">
        <v>18</v>
      </c>
      <c r="K203" s="17">
        <v>29</v>
      </c>
      <c r="L203" s="17">
        <v>17</v>
      </c>
      <c r="M203" s="17">
        <v>9</v>
      </c>
      <c r="N203" s="18">
        <f>SUM(punkty_rekrutacyjne__64[[#This Row],[GHP]:[GJP]])/10</f>
        <v>15.6</v>
      </c>
      <c r="O203" s="18">
        <f>IF(punkty_rekrutacyjne__64[[#This Row],[Zachowanie]]=6,2,0)</f>
        <v>0</v>
      </c>
      <c r="P20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20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0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20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03" s="19">
        <f>SUM(punkty_rekrutacyjne__64[[#This Row],[Osiagniecia]],SUM(punkty_rekrutacyjne__64[[#This Row],[GHP]:[GJP]])/10,punkty_rekrutacyjne__64[[#This Row],[Kolumna1]],SUM(punkty_rekrutacyjne__64[[#This Row],[Kolumna2]:[Kolumna5]]))</f>
        <v>51.6</v>
      </c>
      <c r="W203" s="11">
        <v>68.8</v>
      </c>
      <c r="X203" s="13">
        <v>2</v>
      </c>
    </row>
    <row r="204" spans="1:24" x14ac:dyDescent="0.25">
      <c r="A204" s="13" t="s">
        <v>303</v>
      </c>
      <c r="B204" s="13" t="s">
        <v>90</v>
      </c>
      <c r="C204" s="14">
        <v>1</v>
      </c>
      <c r="D204" s="15">
        <v>6</v>
      </c>
      <c r="E204" s="16">
        <v>4</v>
      </c>
      <c r="F204" s="16">
        <v>6</v>
      </c>
      <c r="G204" s="16">
        <v>3</v>
      </c>
      <c r="H204" s="16">
        <v>2</v>
      </c>
      <c r="I204" s="17">
        <v>48</v>
      </c>
      <c r="J204" s="17">
        <v>65</v>
      </c>
      <c r="K204" s="17">
        <v>86</v>
      </c>
      <c r="L204" s="17">
        <v>18</v>
      </c>
      <c r="M204" s="17">
        <v>88</v>
      </c>
      <c r="N204" s="18">
        <f>SUM(punkty_rekrutacyjne__64[[#This Row],[GHP]:[GJP]])/10</f>
        <v>30.5</v>
      </c>
      <c r="O204" s="18">
        <f>IF(punkty_rekrutacyjne__64[[#This Row],[Zachowanie]]=6,2,0)</f>
        <v>2</v>
      </c>
      <c r="P20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20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20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0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204" s="19">
        <f>SUM(punkty_rekrutacyjne__64[[#This Row],[Osiagniecia]],SUM(punkty_rekrutacyjne__64[[#This Row],[GHP]:[GJP]])/10,punkty_rekrutacyjne__64[[#This Row],[Kolumna1]],SUM(punkty_rekrutacyjne__64[[#This Row],[Kolumna2]:[Kolumna5]]))</f>
        <v>53.5</v>
      </c>
      <c r="W204" s="11">
        <v>69</v>
      </c>
      <c r="X204" s="13">
        <v>1</v>
      </c>
    </row>
    <row r="205" spans="1:24" x14ac:dyDescent="0.25">
      <c r="A205" s="13" t="s">
        <v>304</v>
      </c>
      <c r="B205" s="13" t="s">
        <v>70</v>
      </c>
      <c r="C205" s="14">
        <v>4</v>
      </c>
      <c r="D205" s="15">
        <v>5</v>
      </c>
      <c r="E205" s="16">
        <v>3</v>
      </c>
      <c r="F205" s="16">
        <v>5</v>
      </c>
      <c r="G205" s="16">
        <v>5</v>
      </c>
      <c r="H205" s="16">
        <v>2</v>
      </c>
      <c r="I205" s="17">
        <v>70</v>
      </c>
      <c r="J205" s="17">
        <v>20</v>
      </c>
      <c r="K205" s="17">
        <v>38</v>
      </c>
      <c r="L205" s="17">
        <v>18</v>
      </c>
      <c r="M205" s="17">
        <v>65</v>
      </c>
      <c r="N205" s="18">
        <f>SUM(punkty_rekrutacyjne__64[[#This Row],[GHP]:[GJP]])/10</f>
        <v>21.1</v>
      </c>
      <c r="O205" s="18">
        <f>IF(punkty_rekrutacyjne__64[[#This Row],[Zachowanie]]=6,2,0)</f>
        <v>0</v>
      </c>
      <c r="P20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0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0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20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205" s="19">
        <f>SUM(punkty_rekrutacyjne__64[[#This Row],[Osiagniecia]],SUM(punkty_rekrutacyjne__64[[#This Row],[GHP]:[GJP]])/10,punkty_rekrutacyjne__64[[#This Row],[Kolumna1]],SUM(punkty_rekrutacyjne__64[[#This Row],[Kolumna2]:[Kolumna5]]))</f>
        <v>45.1</v>
      </c>
      <c r="W205" s="11">
        <v>69.2</v>
      </c>
      <c r="X205" s="13">
        <v>2</v>
      </c>
    </row>
    <row r="206" spans="1:24" x14ac:dyDescent="0.25">
      <c r="A206" s="13" t="s">
        <v>305</v>
      </c>
      <c r="B206" s="13" t="s">
        <v>306</v>
      </c>
      <c r="C206" s="14">
        <v>2</v>
      </c>
      <c r="D206" s="15">
        <v>2</v>
      </c>
      <c r="E206" s="16">
        <v>6</v>
      </c>
      <c r="F206" s="16">
        <v>5</v>
      </c>
      <c r="G206" s="16">
        <v>2</v>
      </c>
      <c r="H206" s="16">
        <v>6</v>
      </c>
      <c r="I206" s="17">
        <v>74</v>
      </c>
      <c r="J206" s="17">
        <v>61</v>
      </c>
      <c r="K206" s="17">
        <v>24</v>
      </c>
      <c r="L206" s="17">
        <v>72</v>
      </c>
      <c r="M206" s="17">
        <v>41</v>
      </c>
      <c r="N206" s="18">
        <f>SUM(punkty_rekrutacyjne__64[[#This Row],[GHP]:[GJP]])/10</f>
        <v>27.2</v>
      </c>
      <c r="O206" s="18">
        <f>IF(punkty_rekrutacyjne__64[[#This Row],[Zachowanie]]=6,2,0)</f>
        <v>0</v>
      </c>
      <c r="P20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20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0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20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206" s="19">
        <f>SUM(punkty_rekrutacyjne__64[[#This Row],[Osiagniecia]],SUM(punkty_rekrutacyjne__64[[#This Row],[GHP]:[GJP]])/10,punkty_rekrutacyjne__64[[#This Row],[Kolumna1]],SUM(punkty_rekrutacyjne__64[[#This Row],[Kolumna2]:[Kolumna5]]))</f>
        <v>57.2</v>
      </c>
      <c r="W206" s="11">
        <v>69.900000000000006</v>
      </c>
      <c r="X206" s="13">
        <v>2</v>
      </c>
    </row>
    <row r="207" spans="1:24" x14ac:dyDescent="0.25">
      <c r="A207" s="13" t="s">
        <v>125</v>
      </c>
      <c r="B207" s="13" t="s">
        <v>307</v>
      </c>
      <c r="C207" s="14">
        <v>2</v>
      </c>
      <c r="D207" s="15">
        <v>2</v>
      </c>
      <c r="E207" s="16">
        <v>4</v>
      </c>
      <c r="F207" s="16">
        <v>4</v>
      </c>
      <c r="G207" s="16">
        <v>4</v>
      </c>
      <c r="H207" s="16">
        <v>3</v>
      </c>
      <c r="I207" s="17">
        <v>18</v>
      </c>
      <c r="J207" s="17">
        <v>50</v>
      </c>
      <c r="K207" s="17">
        <v>99</v>
      </c>
      <c r="L207" s="17">
        <v>35</v>
      </c>
      <c r="M207" s="17">
        <v>8</v>
      </c>
      <c r="N207" s="18">
        <f>SUM(punkty_rekrutacyjne__64[[#This Row],[GHP]:[GJP]])/10</f>
        <v>21</v>
      </c>
      <c r="O207" s="18">
        <f>IF(punkty_rekrutacyjne__64[[#This Row],[Zachowanie]]=6,2,0)</f>
        <v>0</v>
      </c>
      <c r="P20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20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0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20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207" s="19">
        <f>SUM(punkty_rekrutacyjne__64[[#This Row],[Osiagniecia]],SUM(punkty_rekrutacyjne__64[[#This Row],[GHP]:[GJP]])/10,punkty_rekrutacyjne__64[[#This Row],[Kolumna1]],SUM(punkty_rekrutacyjne__64[[#This Row],[Kolumna2]:[Kolumna5]]))</f>
        <v>45</v>
      </c>
      <c r="W207" s="11">
        <v>70.3</v>
      </c>
      <c r="X207" s="13">
        <v>1</v>
      </c>
    </row>
    <row r="208" spans="1:24" x14ac:dyDescent="0.25">
      <c r="A208" s="13" t="s">
        <v>308</v>
      </c>
      <c r="B208" s="13" t="s">
        <v>166</v>
      </c>
      <c r="C208" s="14">
        <v>6</v>
      </c>
      <c r="D208" s="15">
        <v>6</v>
      </c>
      <c r="E208" s="16">
        <v>4</v>
      </c>
      <c r="F208" s="16">
        <v>3</v>
      </c>
      <c r="G208" s="16">
        <v>6</v>
      </c>
      <c r="H208" s="16">
        <v>2</v>
      </c>
      <c r="I208" s="17">
        <v>68</v>
      </c>
      <c r="J208" s="17">
        <v>82</v>
      </c>
      <c r="K208" s="17">
        <v>74</v>
      </c>
      <c r="L208" s="17">
        <v>4</v>
      </c>
      <c r="M208" s="17">
        <v>9</v>
      </c>
      <c r="N208" s="18">
        <f>SUM(punkty_rekrutacyjne__64[[#This Row],[GHP]:[GJP]])/10</f>
        <v>23.7</v>
      </c>
      <c r="O208" s="18">
        <f>IF(punkty_rekrutacyjne__64[[#This Row],[Zachowanie]]=6,2,0)</f>
        <v>2</v>
      </c>
      <c r="P20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20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0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0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208" s="19">
        <f>SUM(punkty_rekrutacyjne__64[[#This Row],[Osiagniecia]],SUM(punkty_rekrutacyjne__64[[#This Row],[GHP]:[GJP]])/10,punkty_rekrutacyjne__64[[#This Row],[Kolumna1]],SUM(punkty_rekrutacyjne__64[[#This Row],[Kolumna2]:[Kolumna5]]))</f>
        <v>51.7</v>
      </c>
      <c r="W208" s="11">
        <v>70.400000000000006</v>
      </c>
      <c r="X208" s="13">
        <v>1</v>
      </c>
    </row>
    <row r="209" spans="1:24" x14ac:dyDescent="0.25">
      <c r="A209" s="13" t="s">
        <v>309</v>
      </c>
      <c r="B209" s="13" t="s">
        <v>239</v>
      </c>
      <c r="C209" s="14">
        <v>3</v>
      </c>
      <c r="D209" s="15">
        <v>4</v>
      </c>
      <c r="E209" s="16">
        <v>2</v>
      </c>
      <c r="F209" s="16">
        <v>2</v>
      </c>
      <c r="G209" s="16">
        <v>6</v>
      </c>
      <c r="H209" s="16">
        <v>4</v>
      </c>
      <c r="I209" s="17">
        <v>48</v>
      </c>
      <c r="J209" s="17">
        <v>56</v>
      </c>
      <c r="K209" s="17">
        <v>97</v>
      </c>
      <c r="L209" s="17">
        <v>34</v>
      </c>
      <c r="M209" s="17">
        <v>50</v>
      </c>
      <c r="N209" s="18">
        <f>SUM(punkty_rekrutacyjne__64[[#This Row],[GHP]:[GJP]])/10</f>
        <v>28.5</v>
      </c>
      <c r="O209" s="18">
        <f>IF(punkty_rekrutacyjne__64[[#This Row],[Zachowanie]]=6,2,0)</f>
        <v>0</v>
      </c>
      <c r="P20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20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20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0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209" s="19">
        <f>SUM(punkty_rekrutacyjne__64[[#This Row],[Osiagniecia]],SUM(punkty_rekrutacyjne__64[[#This Row],[GHP]:[GJP]])/10,punkty_rekrutacyjne__64[[#This Row],[Kolumna1]],SUM(punkty_rekrutacyjne__64[[#This Row],[Kolumna2]:[Kolumna5]]))</f>
        <v>47.5</v>
      </c>
      <c r="W209" s="11">
        <v>71.7</v>
      </c>
      <c r="X209" s="13">
        <v>2</v>
      </c>
    </row>
    <row r="210" spans="1:24" x14ac:dyDescent="0.25">
      <c r="A210" s="13" t="s">
        <v>310</v>
      </c>
      <c r="B210" s="13" t="s">
        <v>311</v>
      </c>
      <c r="C210" s="14">
        <v>2</v>
      </c>
      <c r="D210" s="15">
        <v>5</v>
      </c>
      <c r="E210" s="16">
        <v>5</v>
      </c>
      <c r="F210" s="16">
        <v>5</v>
      </c>
      <c r="G210" s="16">
        <v>3</v>
      </c>
      <c r="H210" s="16">
        <v>2</v>
      </c>
      <c r="I210" s="17">
        <v>69</v>
      </c>
      <c r="J210" s="17">
        <v>49</v>
      </c>
      <c r="K210" s="17">
        <v>67</v>
      </c>
      <c r="L210" s="17">
        <v>20</v>
      </c>
      <c r="M210" s="17">
        <v>3</v>
      </c>
      <c r="N210" s="18">
        <f>SUM(punkty_rekrutacyjne__64[[#This Row],[GHP]:[GJP]])/10</f>
        <v>20.8</v>
      </c>
      <c r="O210" s="18">
        <f>IF(punkty_rekrutacyjne__64[[#This Row],[Zachowanie]]=6,2,0)</f>
        <v>0</v>
      </c>
      <c r="P21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21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1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1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210" s="19">
        <f>SUM(punkty_rekrutacyjne__64[[#This Row],[Osiagniecia]],SUM(punkty_rekrutacyjne__64[[#This Row],[GHP]:[GJP]])/10,punkty_rekrutacyjne__64[[#This Row],[Kolumna1]],SUM(punkty_rekrutacyjne__64[[#This Row],[Kolumna2]:[Kolumna5]]))</f>
        <v>42.8</v>
      </c>
      <c r="W210" s="11">
        <v>72</v>
      </c>
      <c r="X210" s="13">
        <v>1</v>
      </c>
    </row>
    <row r="211" spans="1:24" x14ac:dyDescent="0.25">
      <c r="A211" s="13" t="s">
        <v>312</v>
      </c>
      <c r="B211" s="13" t="s">
        <v>313</v>
      </c>
      <c r="C211" s="14">
        <v>5</v>
      </c>
      <c r="D211" s="15">
        <v>2</v>
      </c>
      <c r="E211" s="16">
        <v>4</v>
      </c>
      <c r="F211" s="16">
        <v>5</v>
      </c>
      <c r="G211" s="16">
        <v>6</v>
      </c>
      <c r="H211" s="16">
        <v>4</v>
      </c>
      <c r="I211" s="17">
        <v>68</v>
      </c>
      <c r="J211" s="17">
        <v>37</v>
      </c>
      <c r="K211" s="17">
        <v>91</v>
      </c>
      <c r="L211" s="17">
        <v>56</v>
      </c>
      <c r="M211" s="17">
        <v>46</v>
      </c>
      <c r="N211" s="18">
        <f>SUM(punkty_rekrutacyjne__64[[#This Row],[GHP]:[GJP]])/10</f>
        <v>29.8</v>
      </c>
      <c r="O211" s="18">
        <f>IF(punkty_rekrutacyjne__64[[#This Row],[Zachowanie]]=6,2,0)</f>
        <v>0</v>
      </c>
      <c r="P21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21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1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1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211" s="19">
        <f>SUM(punkty_rekrutacyjne__64[[#This Row],[Osiagniecia]],SUM(punkty_rekrutacyjne__64[[#This Row],[GHP]:[GJP]])/10,punkty_rekrutacyjne__64[[#This Row],[Kolumna1]],SUM(punkty_rekrutacyjne__64[[#This Row],[Kolumna2]:[Kolumna5]]))</f>
        <v>64.8</v>
      </c>
      <c r="W211" s="11">
        <v>72.3</v>
      </c>
      <c r="X211" s="13">
        <v>1</v>
      </c>
    </row>
    <row r="212" spans="1:24" x14ac:dyDescent="0.25">
      <c r="A212" s="13" t="s">
        <v>314</v>
      </c>
      <c r="B212" s="13" t="s">
        <v>249</v>
      </c>
      <c r="C212" s="14">
        <v>7</v>
      </c>
      <c r="D212" s="15">
        <v>2</v>
      </c>
      <c r="E212" s="16">
        <v>2</v>
      </c>
      <c r="F212" s="16">
        <v>3</v>
      </c>
      <c r="G212" s="16">
        <v>6</v>
      </c>
      <c r="H212" s="16">
        <v>5</v>
      </c>
      <c r="I212" s="17">
        <v>11</v>
      </c>
      <c r="J212" s="17">
        <v>6</v>
      </c>
      <c r="K212" s="17">
        <v>24</v>
      </c>
      <c r="L212" s="17">
        <v>72</v>
      </c>
      <c r="M212" s="17">
        <v>17</v>
      </c>
      <c r="N212" s="18">
        <f>SUM(punkty_rekrutacyjne__64[[#This Row],[GHP]:[GJP]])/10</f>
        <v>13</v>
      </c>
      <c r="O212" s="18">
        <f>IF(punkty_rekrutacyjne__64[[#This Row],[Zachowanie]]=6,2,0)</f>
        <v>0</v>
      </c>
      <c r="P21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21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1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1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12" s="19">
        <f>SUM(punkty_rekrutacyjne__64[[#This Row],[Osiagniecia]],SUM(punkty_rekrutacyjne__64[[#This Row],[GHP]:[GJP]])/10,punkty_rekrutacyjne__64[[#This Row],[Kolumna1]],SUM(punkty_rekrutacyjne__64[[#This Row],[Kolumna2]:[Kolumna5]]))</f>
        <v>42</v>
      </c>
      <c r="W212" s="11">
        <v>72.8</v>
      </c>
      <c r="X212" s="13">
        <v>1</v>
      </c>
    </row>
    <row r="213" spans="1:24" x14ac:dyDescent="0.25">
      <c r="A213" s="13" t="s">
        <v>315</v>
      </c>
      <c r="B213" s="13" t="s">
        <v>316</v>
      </c>
      <c r="C213" s="14">
        <v>2</v>
      </c>
      <c r="D213" s="15">
        <v>2</v>
      </c>
      <c r="E213" s="16">
        <v>6</v>
      </c>
      <c r="F213" s="16">
        <v>2</v>
      </c>
      <c r="G213" s="16">
        <v>2</v>
      </c>
      <c r="H213" s="16">
        <v>4</v>
      </c>
      <c r="I213" s="17">
        <v>13</v>
      </c>
      <c r="J213" s="17">
        <v>7</v>
      </c>
      <c r="K213" s="17">
        <v>71</v>
      </c>
      <c r="L213" s="17">
        <v>64</v>
      </c>
      <c r="M213" s="17">
        <v>96</v>
      </c>
      <c r="N213" s="18">
        <f>SUM(punkty_rekrutacyjne__64[[#This Row],[GHP]:[GJP]])/10</f>
        <v>25.1</v>
      </c>
      <c r="O213" s="18">
        <f>IF(punkty_rekrutacyjne__64[[#This Row],[Zachowanie]]=6,2,0)</f>
        <v>0</v>
      </c>
      <c r="P21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21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21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21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213" s="19">
        <f>SUM(punkty_rekrutacyjne__64[[#This Row],[Osiagniecia]],SUM(punkty_rekrutacyjne__64[[#This Row],[GHP]:[GJP]])/10,punkty_rekrutacyjne__64[[#This Row],[Kolumna1]],SUM(punkty_rekrutacyjne__64[[#This Row],[Kolumna2]:[Kolumna5]]))</f>
        <v>43.1</v>
      </c>
      <c r="W213" s="11">
        <v>74.099999999999994</v>
      </c>
      <c r="X213" s="13">
        <v>1</v>
      </c>
    </row>
    <row r="214" spans="1:24" x14ac:dyDescent="0.25">
      <c r="A214" s="13" t="s">
        <v>317</v>
      </c>
      <c r="B214" s="13" t="s">
        <v>232</v>
      </c>
      <c r="C214" s="14">
        <v>8</v>
      </c>
      <c r="D214" s="15">
        <v>4</v>
      </c>
      <c r="E214" s="16">
        <v>5</v>
      </c>
      <c r="F214" s="16">
        <v>5</v>
      </c>
      <c r="G214" s="16">
        <v>3</v>
      </c>
      <c r="H214" s="16">
        <v>4</v>
      </c>
      <c r="I214" s="17">
        <v>92</v>
      </c>
      <c r="J214" s="17">
        <v>71</v>
      </c>
      <c r="K214" s="17">
        <v>26</v>
      </c>
      <c r="L214" s="17">
        <v>42</v>
      </c>
      <c r="M214" s="17">
        <v>46</v>
      </c>
      <c r="N214" s="18">
        <f>SUM(punkty_rekrutacyjne__64[[#This Row],[GHP]:[GJP]])/10</f>
        <v>27.7</v>
      </c>
      <c r="O214" s="18">
        <f>IF(punkty_rekrutacyjne__64[[#This Row],[Zachowanie]]=6,2,0)</f>
        <v>0</v>
      </c>
      <c r="P21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21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1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1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214" s="19">
        <f>SUM(punkty_rekrutacyjne__64[[#This Row],[Osiagniecia]],SUM(punkty_rekrutacyjne__64[[#This Row],[GHP]:[GJP]])/10,punkty_rekrutacyjne__64[[#This Row],[Kolumna1]],SUM(punkty_rekrutacyjne__64[[#This Row],[Kolumna2]:[Kolumna5]]))</f>
        <v>61.7</v>
      </c>
      <c r="W214" s="11">
        <v>77.099999999999994</v>
      </c>
      <c r="X214" s="13">
        <v>1</v>
      </c>
    </row>
    <row r="215" spans="1:24" x14ac:dyDescent="0.25">
      <c r="A215" s="13" t="s">
        <v>318</v>
      </c>
      <c r="B215" s="13" t="s">
        <v>279</v>
      </c>
      <c r="C215" s="14">
        <v>5</v>
      </c>
      <c r="D215" s="15">
        <v>6</v>
      </c>
      <c r="E215" s="16">
        <v>2</v>
      </c>
      <c r="F215" s="16">
        <v>6</v>
      </c>
      <c r="G215" s="16">
        <v>6</v>
      </c>
      <c r="H215" s="16">
        <v>5</v>
      </c>
      <c r="I215" s="17">
        <v>79</v>
      </c>
      <c r="J215" s="17">
        <v>19</v>
      </c>
      <c r="K215" s="17">
        <v>23</v>
      </c>
      <c r="L215" s="17">
        <v>18</v>
      </c>
      <c r="M215" s="17">
        <v>13</v>
      </c>
      <c r="N215" s="18">
        <f>SUM(punkty_rekrutacyjne__64[[#This Row],[GHP]:[GJP]])/10</f>
        <v>15.2</v>
      </c>
      <c r="O215" s="18">
        <f>IF(punkty_rekrutacyjne__64[[#This Row],[Zachowanie]]=6,2,0)</f>
        <v>2</v>
      </c>
      <c r="P21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21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21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1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15" s="19">
        <f>SUM(punkty_rekrutacyjne__64[[#This Row],[Osiagniecia]],SUM(punkty_rekrutacyjne__64[[#This Row],[GHP]:[GJP]])/10,punkty_rekrutacyjne__64[[#This Row],[Kolumna1]],SUM(punkty_rekrutacyjne__64[[#This Row],[Kolumna2]:[Kolumna5]]))</f>
        <v>50.2</v>
      </c>
      <c r="W215" s="11">
        <v>78.5</v>
      </c>
      <c r="X215" s="13">
        <v>1</v>
      </c>
    </row>
    <row r="216" spans="1:24" x14ac:dyDescent="0.25">
      <c r="A216" s="13" t="s">
        <v>319</v>
      </c>
      <c r="B216" s="13" t="s">
        <v>197</v>
      </c>
      <c r="C216" s="14">
        <v>3</v>
      </c>
      <c r="D216" s="15">
        <v>2</v>
      </c>
      <c r="E216" s="16">
        <v>5</v>
      </c>
      <c r="F216" s="16">
        <v>3</v>
      </c>
      <c r="G216" s="16">
        <v>5</v>
      </c>
      <c r="H216" s="16">
        <v>2</v>
      </c>
      <c r="I216" s="17">
        <v>47</v>
      </c>
      <c r="J216" s="17">
        <v>7</v>
      </c>
      <c r="K216" s="17">
        <v>72</v>
      </c>
      <c r="L216" s="17">
        <v>74</v>
      </c>
      <c r="M216" s="17">
        <v>85</v>
      </c>
      <c r="N216" s="18">
        <f>SUM(punkty_rekrutacyjne__64[[#This Row],[GHP]:[GJP]])/10</f>
        <v>28.5</v>
      </c>
      <c r="O216" s="18">
        <f>IF(punkty_rekrutacyjne__64[[#This Row],[Zachowanie]]=6,2,0)</f>
        <v>0</v>
      </c>
      <c r="P21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21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1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21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216" s="19">
        <f>SUM(punkty_rekrutacyjne__64[[#This Row],[Osiagniecia]],SUM(punkty_rekrutacyjne__64[[#This Row],[GHP]:[GJP]])/10,punkty_rekrutacyjne__64[[#This Row],[Kolumna1]],SUM(punkty_rekrutacyjne__64[[#This Row],[Kolumna2]:[Kolumna5]]))</f>
        <v>51.5</v>
      </c>
      <c r="W216" s="11">
        <v>80.099999999999994</v>
      </c>
      <c r="X216" s="13">
        <v>2</v>
      </c>
    </row>
    <row r="217" spans="1:24" x14ac:dyDescent="0.25">
      <c r="A217" s="13" t="s">
        <v>320</v>
      </c>
      <c r="B217" s="13" t="s">
        <v>145</v>
      </c>
      <c r="C217" s="14">
        <v>1</v>
      </c>
      <c r="D217" s="15">
        <v>6</v>
      </c>
      <c r="E217" s="16">
        <v>2</v>
      </c>
      <c r="F217" s="16">
        <v>5</v>
      </c>
      <c r="G217" s="16">
        <v>6</v>
      </c>
      <c r="H217" s="16">
        <v>3</v>
      </c>
      <c r="I217" s="17">
        <v>74</v>
      </c>
      <c r="J217" s="17">
        <v>64</v>
      </c>
      <c r="K217" s="17">
        <v>17</v>
      </c>
      <c r="L217" s="17">
        <v>76</v>
      </c>
      <c r="M217" s="17">
        <v>23</v>
      </c>
      <c r="N217" s="18">
        <f>SUM(punkty_rekrutacyjne__64[[#This Row],[GHP]:[GJP]])/10</f>
        <v>25.4</v>
      </c>
      <c r="O217" s="18">
        <f>IF(punkty_rekrutacyjne__64[[#This Row],[Zachowanie]]=6,2,0)</f>
        <v>2</v>
      </c>
      <c r="P21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21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1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1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217" s="19">
        <f>SUM(punkty_rekrutacyjne__64[[#This Row],[Osiagniecia]],SUM(punkty_rekrutacyjne__64[[#This Row],[GHP]:[GJP]])/10,punkty_rekrutacyjne__64[[#This Row],[Kolumna1]],SUM(punkty_rekrutacyjne__64[[#This Row],[Kolumna2]:[Kolumna5]]))</f>
        <v>50.4</v>
      </c>
      <c r="W217" s="11">
        <v>84.5</v>
      </c>
      <c r="X217" s="13">
        <v>1</v>
      </c>
    </row>
    <row r="218" spans="1:24" x14ac:dyDescent="0.25">
      <c r="A218" s="13" t="s">
        <v>321</v>
      </c>
      <c r="B218" s="13" t="s">
        <v>322</v>
      </c>
      <c r="C218" s="14">
        <v>3</v>
      </c>
      <c r="D218" s="15">
        <v>4</v>
      </c>
      <c r="E218" s="16">
        <v>2</v>
      </c>
      <c r="F218" s="16">
        <v>4</v>
      </c>
      <c r="G218" s="16">
        <v>5</v>
      </c>
      <c r="H218" s="16">
        <v>6</v>
      </c>
      <c r="I218" s="17">
        <v>47</v>
      </c>
      <c r="J218" s="17">
        <v>80</v>
      </c>
      <c r="K218" s="17">
        <v>34</v>
      </c>
      <c r="L218" s="17">
        <v>4</v>
      </c>
      <c r="M218" s="17">
        <v>81</v>
      </c>
      <c r="N218" s="18">
        <f>SUM(punkty_rekrutacyjne__64[[#This Row],[GHP]:[GJP]])/10</f>
        <v>24.6</v>
      </c>
      <c r="O218" s="18">
        <f>IF(punkty_rekrutacyjne__64[[#This Row],[Zachowanie]]=6,2,0)</f>
        <v>0</v>
      </c>
      <c r="P21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21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1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21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218" s="19">
        <f>SUM(punkty_rekrutacyjne__64[[#This Row],[Osiagniecia]],SUM(punkty_rekrutacyjne__64[[#This Row],[GHP]:[GJP]])/10,punkty_rekrutacyjne__64[[#This Row],[Kolumna1]],SUM(punkty_rekrutacyjne__64[[#This Row],[Kolumna2]:[Kolumna5]]))</f>
        <v>51.6</v>
      </c>
      <c r="W218" s="11">
        <v>84.6</v>
      </c>
      <c r="X218" s="13">
        <v>1</v>
      </c>
    </row>
    <row r="219" spans="1:24" x14ac:dyDescent="0.25">
      <c r="A219" s="13" t="s">
        <v>323</v>
      </c>
      <c r="B219" s="13" t="s">
        <v>324</v>
      </c>
      <c r="C219" s="14">
        <v>3</v>
      </c>
      <c r="D219" s="15">
        <v>4</v>
      </c>
      <c r="E219" s="16">
        <v>3</v>
      </c>
      <c r="F219" s="16">
        <v>2</v>
      </c>
      <c r="G219" s="16">
        <v>4</v>
      </c>
      <c r="H219" s="16">
        <v>4</v>
      </c>
      <c r="I219" s="17">
        <v>14</v>
      </c>
      <c r="J219" s="17">
        <v>35</v>
      </c>
      <c r="K219" s="17">
        <v>43</v>
      </c>
      <c r="L219" s="17">
        <v>57</v>
      </c>
      <c r="M219" s="17">
        <v>34</v>
      </c>
      <c r="N219" s="18">
        <f>SUM(punkty_rekrutacyjne__64[[#This Row],[GHP]:[GJP]])/10</f>
        <v>18.3</v>
      </c>
      <c r="O219" s="18">
        <f>IF(punkty_rekrutacyjne__64[[#This Row],[Zachowanie]]=6,2,0)</f>
        <v>0</v>
      </c>
      <c r="P21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1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21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21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219" s="19">
        <f>SUM(punkty_rekrutacyjne__64[[#This Row],[Osiagniecia]],SUM(punkty_rekrutacyjne__64[[#This Row],[GHP]:[GJP]])/10,punkty_rekrutacyjne__64[[#This Row],[Kolumna1]],SUM(punkty_rekrutacyjne__64[[#This Row],[Kolumna2]:[Kolumna5]]))</f>
        <v>37.299999999999997</v>
      </c>
      <c r="W219" s="11" t="s">
        <v>673</v>
      </c>
      <c r="X219" s="13"/>
    </row>
    <row r="220" spans="1:24" x14ac:dyDescent="0.25">
      <c r="A220" s="13" t="s">
        <v>325</v>
      </c>
      <c r="B220" s="13" t="s">
        <v>326</v>
      </c>
      <c r="C220" s="14">
        <v>7</v>
      </c>
      <c r="D220" s="15">
        <v>3</v>
      </c>
      <c r="E220" s="16">
        <v>3</v>
      </c>
      <c r="F220" s="16">
        <v>2</v>
      </c>
      <c r="G220" s="16">
        <v>6</v>
      </c>
      <c r="H220" s="16">
        <v>5</v>
      </c>
      <c r="I220" s="17">
        <v>84</v>
      </c>
      <c r="J220" s="17">
        <v>70</v>
      </c>
      <c r="K220" s="17">
        <v>57</v>
      </c>
      <c r="L220" s="17">
        <v>62</v>
      </c>
      <c r="M220" s="17">
        <v>1</v>
      </c>
      <c r="N220" s="18">
        <f>SUM(punkty_rekrutacyjne__64[[#This Row],[GHP]:[GJP]])/10</f>
        <v>27.4</v>
      </c>
      <c r="O220" s="18">
        <f>IF(punkty_rekrutacyjne__64[[#This Row],[Zachowanie]]=6,2,0)</f>
        <v>0</v>
      </c>
      <c r="P22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2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22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2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20" s="19">
        <f>SUM(punkty_rekrutacyjne__64[[#This Row],[Osiagniecia]],SUM(punkty_rekrutacyjne__64[[#This Row],[GHP]:[GJP]])/10,punkty_rekrutacyjne__64[[#This Row],[Kolumna1]],SUM(punkty_rekrutacyjne__64[[#This Row],[Kolumna2]:[Kolumna5]]))</f>
        <v>56.4</v>
      </c>
      <c r="W220" s="11">
        <v>33</v>
      </c>
      <c r="X220" s="13">
        <v>1</v>
      </c>
    </row>
    <row r="221" spans="1:24" x14ac:dyDescent="0.25">
      <c r="A221" s="13" t="s">
        <v>108</v>
      </c>
      <c r="B221" s="13" t="s">
        <v>327</v>
      </c>
      <c r="C221" s="14">
        <v>1</v>
      </c>
      <c r="D221" s="15">
        <v>5</v>
      </c>
      <c r="E221" s="16">
        <v>3</v>
      </c>
      <c r="F221" s="16">
        <v>5</v>
      </c>
      <c r="G221" s="16">
        <v>2</v>
      </c>
      <c r="H221" s="16">
        <v>4</v>
      </c>
      <c r="I221" s="17">
        <v>42</v>
      </c>
      <c r="J221" s="17">
        <v>82</v>
      </c>
      <c r="K221" s="17">
        <v>89</v>
      </c>
      <c r="L221" s="17">
        <v>2</v>
      </c>
      <c r="M221" s="17">
        <v>41</v>
      </c>
      <c r="N221" s="18">
        <f>SUM(punkty_rekrutacyjne__64[[#This Row],[GHP]:[GJP]])/10</f>
        <v>25.6</v>
      </c>
      <c r="O221" s="18">
        <f>IF(punkty_rekrutacyjne__64[[#This Row],[Zachowanie]]=6,2,0)</f>
        <v>0</v>
      </c>
      <c r="P22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2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2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22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221" s="19">
        <f>SUM(punkty_rekrutacyjne__64[[#This Row],[Osiagniecia]],SUM(punkty_rekrutacyjne__64[[#This Row],[GHP]:[GJP]])/10,punkty_rekrutacyjne__64[[#This Row],[Kolumna1]],SUM(punkty_rekrutacyjne__64[[#This Row],[Kolumna2]:[Kolumna5]]))</f>
        <v>44.6</v>
      </c>
      <c r="W221" s="11">
        <v>48</v>
      </c>
      <c r="X221" s="13">
        <v>2</v>
      </c>
    </row>
    <row r="222" spans="1:24" x14ac:dyDescent="0.25">
      <c r="A222" s="13" t="s">
        <v>328</v>
      </c>
      <c r="B222" s="13" t="s">
        <v>68</v>
      </c>
      <c r="C222" s="14">
        <v>0</v>
      </c>
      <c r="D222" s="15">
        <v>6</v>
      </c>
      <c r="E222" s="16">
        <v>6</v>
      </c>
      <c r="F222" s="16">
        <v>4</v>
      </c>
      <c r="G222" s="16">
        <v>4</v>
      </c>
      <c r="H222" s="16">
        <v>3</v>
      </c>
      <c r="I222" s="17">
        <v>25</v>
      </c>
      <c r="J222" s="17">
        <v>40</v>
      </c>
      <c r="K222" s="17">
        <v>61</v>
      </c>
      <c r="L222" s="17">
        <v>59</v>
      </c>
      <c r="M222" s="17">
        <v>88</v>
      </c>
      <c r="N222" s="18">
        <f>SUM(punkty_rekrutacyjne__64[[#This Row],[GHP]:[GJP]])/10</f>
        <v>27.3</v>
      </c>
      <c r="O222" s="18">
        <f>IF(punkty_rekrutacyjne__64[[#This Row],[Zachowanie]]=6,2,0)</f>
        <v>2</v>
      </c>
      <c r="P22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22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2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22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222" s="19">
        <f>SUM(punkty_rekrutacyjne__64[[#This Row],[Osiagniecia]],SUM(punkty_rekrutacyjne__64[[#This Row],[GHP]:[GJP]])/10,punkty_rekrutacyjne__64[[#This Row],[Kolumna1]],SUM(punkty_rekrutacyjne__64[[#This Row],[Kolumna2]:[Kolumna5]]))</f>
        <v>55.3</v>
      </c>
      <c r="W222" s="11">
        <v>45.2</v>
      </c>
      <c r="X222" s="13">
        <v>1</v>
      </c>
    </row>
    <row r="223" spans="1:24" x14ac:dyDescent="0.25">
      <c r="A223" s="13" t="s">
        <v>329</v>
      </c>
      <c r="B223" s="13" t="s">
        <v>188</v>
      </c>
      <c r="C223" s="14">
        <v>2</v>
      </c>
      <c r="D223" s="15">
        <v>4</v>
      </c>
      <c r="E223" s="16">
        <v>3</v>
      </c>
      <c r="F223" s="16">
        <v>3</v>
      </c>
      <c r="G223" s="16">
        <v>3</v>
      </c>
      <c r="H223" s="16">
        <v>2</v>
      </c>
      <c r="I223" s="17">
        <v>76</v>
      </c>
      <c r="J223" s="17">
        <v>21</v>
      </c>
      <c r="K223" s="17">
        <v>59</v>
      </c>
      <c r="L223" s="17">
        <v>79</v>
      </c>
      <c r="M223" s="17">
        <v>33</v>
      </c>
      <c r="N223" s="18">
        <f>SUM(punkty_rekrutacyjne__64[[#This Row],[GHP]:[GJP]])/10</f>
        <v>26.8</v>
      </c>
      <c r="O223" s="18">
        <f>IF(punkty_rekrutacyjne__64[[#This Row],[Zachowanie]]=6,2,0)</f>
        <v>0</v>
      </c>
      <c r="P22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2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2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2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223" s="19">
        <f>SUM(punkty_rekrutacyjne__64[[#This Row],[Osiagniecia]],SUM(punkty_rekrutacyjne__64[[#This Row],[GHP]:[GJP]])/10,punkty_rekrutacyjne__64[[#This Row],[Kolumna1]],SUM(punkty_rekrutacyjne__64[[#This Row],[Kolumna2]:[Kolumna5]]))</f>
        <v>40.799999999999997</v>
      </c>
      <c r="W223" s="11">
        <v>64.2</v>
      </c>
      <c r="X223" s="13">
        <v>1</v>
      </c>
    </row>
    <row r="224" spans="1:24" x14ac:dyDescent="0.25">
      <c r="A224" s="13" t="s">
        <v>330</v>
      </c>
      <c r="B224" s="13" t="s">
        <v>30</v>
      </c>
      <c r="C224" s="14">
        <v>3</v>
      </c>
      <c r="D224" s="15">
        <v>6</v>
      </c>
      <c r="E224" s="16">
        <v>5</v>
      </c>
      <c r="F224" s="16">
        <v>2</v>
      </c>
      <c r="G224" s="16">
        <v>5</v>
      </c>
      <c r="H224" s="16">
        <v>4</v>
      </c>
      <c r="I224" s="17">
        <v>18</v>
      </c>
      <c r="J224" s="17">
        <v>33</v>
      </c>
      <c r="K224" s="17">
        <v>57</v>
      </c>
      <c r="L224" s="17">
        <v>34</v>
      </c>
      <c r="M224" s="17">
        <v>74</v>
      </c>
      <c r="N224" s="18">
        <f>SUM(punkty_rekrutacyjne__64[[#This Row],[GHP]:[GJP]])/10</f>
        <v>21.6</v>
      </c>
      <c r="O224" s="18">
        <f>IF(punkty_rekrutacyjne__64[[#This Row],[Zachowanie]]=6,2,0)</f>
        <v>2</v>
      </c>
      <c r="P22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22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22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22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224" s="19">
        <f>SUM(punkty_rekrutacyjne__64[[#This Row],[Osiagniecia]],SUM(punkty_rekrutacyjne__64[[#This Row],[GHP]:[GJP]])/10,punkty_rekrutacyjne__64[[#This Row],[Kolumna1]],SUM(punkty_rekrutacyjne__64[[#This Row],[Kolumna2]:[Kolumna5]]))</f>
        <v>48.6</v>
      </c>
      <c r="W224" s="11">
        <v>53.9</v>
      </c>
      <c r="X224" s="13">
        <v>1</v>
      </c>
    </row>
    <row r="225" spans="1:24" x14ac:dyDescent="0.25">
      <c r="A225" s="13" t="s">
        <v>131</v>
      </c>
      <c r="B225" s="13" t="s">
        <v>171</v>
      </c>
      <c r="C225" s="14">
        <v>8</v>
      </c>
      <c r="D225" s="15">
        <v>4</v>
      </c>
      <c r="E225" s="16">
        <v>3</v>
      </c>
      <c r="F225" s="16">
        <v>2</v>
      </c>
      <c r="G225" s="16">
        <v>6</v>
      </c>
      <c r="H225" s="16">
        <v>5</v>
      </c>
      <c r="I225" s="17">
        <v>67</v>
      </c>
      <c r="J225" s="17">
        <v>34</v>
      </c>
      <c r="K225" s="17">
        <v>96</v>
      </c>
      <c r="L225" s="17">
        <v>61</v>
      </c>
      <c r="M225" s="17">
        <v>40</v>
      </c>
      <c r="N225" s="18">
        <f>SUM(punkty_rekrutacyjne__64[[#This Row],[GHP]:[GJP]])/10</f>
        <v>29.8</v>
      </c>
      <c r="O225" s="18">
        <f>IF(punkty_rekrutacyjne__64[[#This Row],[Zachowanie]]=6,2,0)</f>
        <v>0</v>
      </c>
      <c r="P22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2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22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2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25" s="19">
        <f>SUM(punkty_rekrutacyjne__64[[#This Row],[Osiagniecia]],SUM(punkty_rekrutacyjne__64[[#This Row],[GHP]:[GJP]])/10,punkty_rekrutacyjne__64[[#This Row],[Kolumna1]],SUM(punkty_rekrutacyjne__64[[#This Row],[Kolumna2]:[Kolumna5]]))</f>
        <v>59.8</v>
      </c>
      <c r="W225" s="11">
        <v>41.2</v>
      </c>
      <c r="X225" s="13">
        <v>3</v>
      </c>
    </row>
    <row r="226" spans="1:24" x14ac:dyDescent="0.25">
      <c r="A226" s="13" t="s">
        <v>265</v>
      </c>
      <c r="B226" s="13" t="s">
        <v>16</v>
      </c>
      <c r="C226" s="14">
        <v>5</v>
      </c>
      <c r="D226" s="15">
        <v>4</v>
      </c>
      <c r="E226" s="16">
        <v>4</v>
      </c>
      <c r="F226" s="16">
        <v>6</v>
      </c>
      <c r="G226" s="16">
        <v>4</v>
      </c>
      <c r="H226" s="16">
        <v>5</v>
      </c>
      <c r="I226" s="17">
        <v>39</v>
      </c>
      <c r="J226" s="17">
        <v>12</v>
      </c>
      <c r="K226" s="17">
        <v>100</v>
      </c>
      <c r="L226" s="17">
        <v>47</v>
      </c>
      <c r="M226" s="17">
        <v>42</v>
      </c>
      <c r="N226" s="18">
        <f>SUM(punkty_rekrutacyjne__64[[#This Row],[GHP]:[GJP]])/10</f>
        <v>24</v>
      </c>
      <c r="O226" s="18">
        <f>IF(punkty_rekrutacyjne__64[[#This Row],[Zachowanie]]=6,2,0)</f>
        <v>0</v>
      </c>
      <c r="P22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22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22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22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26" s="19">
        <f>SUM(punkty_rekrutacyjne__64[[#This Row],[Osiagniecia]],SUM(punkty_rekrutacyjne__64[[#This Row],[GHP]:[GJP]])/10,punkty_rekrutacyjne__64[[#This Row],[Kolumna1]],SUM(punkty_rekrutacyjne__64[[#This Row],[Kolumna2]:[Kolumna5]]))</f>
        <v>59</v>
      </c>
      <c r="W226" s="11">
        <v>47.1</v>
      </c>
      <c r="X226" s="13">
        <v>1</v>
      </c>
    </row>
    <row r="227" spans="1:24" x14ac:dyDescent="0.25">
      <c r="A227" s="13" t="s">
        <v>331</v>
      </c>
      <c r="B227" s="13" t="s">
        <v>155</v>
      </c>
      <c r="C227" s="14">
        <v>0</v>
      </c>
      <c r="D227" s="15">
        <v>3</v>
      </c>
      <c r="E227" s="16">
        <v>2</v>
      </c>
      <c r="F227" s="16">
        <v>4</v>
      </c>
      <c r="G227" s="16">
        <v>4</v>
      </c>
      <c r="H227" s="16">
        <v>2</v>
      </c>
      <c r="I227" s="17">
        <v>88</v>
      </c>
      <c r="J227" s="17">
        <v>79</v>
      </c>
      <c r="K227" s="17">
        <v>26</v>
      </c>
      <c r="L227" s="17">
        <v>8</v>
      </c>
      <c r="M227" s="17">
        <v>70</v>
      </c>
      <c r="N227" s="18">
        <f>SUM(punkty_rekrutacyjne__64[[#This Row],[GHP]:[GJP]])/10</f>
        <v>27.1</v>
      </c>
      <c r="O227" s="18">
        <f>IF(punkty_rekrutacyjne__64[[#This Row],[Zachowanie]]=6,2,0)</f>
        <v>0</v>
      </c>
      <c r="P22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22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2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22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227" s="19">
        <f>SUM(punkty_rekrutacyjne__64[[#This Row],[Osiagniecia]],SUM(punkty_rekrutacyjne__64[[#This Row],[GHP]:[GJP]])/10,punkty_rekrutacyjne__64[[#This Row],[Kolumna1]],SUM(punkty_rekrutacyjne__64[[#This Row],[Kolumna2]:[Kolumna5]]))</f>
        <v>39.1</v>
      </c>
      <c r="W227" s="11">
        <v>50.5</v>
      </c>
      <c r="X227" s="13">
        <v>2</v>
      </c>
    </row>
    <row r="228" spans="1:24" x14ac:dyDescent="0.25">
      <c r="A228" s="13" t="s">
        <v>332</v>
      </c>
      <c r="B228" s="13" t="s">
        <v>117</v>
      </c>
      <c r="C228" s="14">
        <v>1</v>
      </c>
      <c r="D228" s="15">
        <v>2</v>
      </c>
      <c r="E228" s="16">
        <v>2</v>
      </c>
      <c r="F228" s="16">
        <v>6</v>
      </c>
      <c r="G228" s="16">
        <v>6</v>
      </c>
      <c r="H228" s="16">
        <v>3</v>
      </c>
      <c r="I228" s="17">
        <v>83</v>
      </c>
      <c r="J228" s="17">
        <v>76</v>
      </c>
      <c r="K228" s="17">
        <v>52</v>
      </c>
      <c r="L228" s="17">
        <v>43</v>
      </c>
      <c r="M228" s="17">
        <v>64</v>
      </c>
      <c r="N228" s="18">
        <f>SUM(punkty_rekrutacyjne__64[[#This Row],[GHP]:[GJP]])/10</f>
        <v>31.8</v>
      </c>
      <c r="O228" s="18">
        <f>IF(punkty_rekrutacyjne__64[[#This Row],[Zachowanie]]=6,2,0)</f>
        <v>0</v>
      </c>
      <c r="P22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22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22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2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228" s="19">
        <f>SUM(punkty_rekrutacyjne__64[[#This Row],[Osiagniecia]],SUM(punkty_rekrutacyjne__64[[#This Row],[GHP]:[GJP]])/10,punkty_rekrutacyjne__64[[#This Row],[Kolumna1]],SUM(punkty_rekrutacyjne__64[[#This Row],[Kolumna2]:[Kolumna5]]))</f>
        <v>56.8</v>
      </c>
      <c r="W228" s="11">
        <v>62.9</v>
      </c>
      <c r="X228" s="13">
        <v>1</v>
      </c>
    </row>
    <row r="229" spans="1:24" x14ac:dyDescent="0.25">
      <c r="A229" s="13" t="s">
        <v>333</v>
      </c>
      <c r="B229" s="13" t="s">
        <v>216</v>
      </c>
      <c r="C229" s="14">
        <v>1</v>
      </c>
      <c r="D229" s="15">
        <v>6</v>
      </c>
      <c r="E229" s="16">
        <v>6</v>
      </c>
      <c r="F229" s="16">
        <v>3</v>
      </c>
      <c r="G229" s="16">
        <v>6</v>
      </c>
      <c r="H229" s="16">
        <v>4</v>
      </c>
      <c r="I229" s="17">
        <v>54</v>
      </c>
      <c r="J229" s="17">
        <v>50</v>
      </c>
      <c r="K229" s="17">
        <v>36</v>
      </c>
      <c r="L229" s="17">
        <v>23</v>
      </c>
      <c r="M229" s="17">
        <v>9</v>
      </c>
      <c r="N229" s="18">
        <f>SUM(punkty_rekrutacyjne__64[[#This Row],[GHP]:[GJP]])/10</f>
        <v>17.2</v>
      </c>
      <c r="O229" s="18">
        <f>IF(punkty_rekrutacyjne__64[[#This Row],[Zachowanie]]=6,2,0)</f>
        <v>2</v>
      </c>
      <c r="P22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22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2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2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229" s="19">
        <f>SUM(punkty_rekrutacyjne__64[[#This Row],[Osiagniecia]],SUM(punkty_rekrutacyjne__64[[#This Row],[GHP]:[GJP]])/10,punkty_rekrutacyjne__64[[#This Row],[Kolumna1]],SUM(punkty_rekrutacyjne__64[[#This Row],[Kolumna2]:[Kolumna5]]))</f>
        <v>50.2</v>
      </c>
      <c r="W229" s="11">
        <v>60.8</v>
      </c>
      <c r="X229" s="13">
        <v>2</v>
      </c>
    </row>
    <row r="230" spans="1:24" x14ac:dyDescent="0.25">
      <c r="A230" s="13" t="s">
        <v>334</v>
      </c>
      <c r="B230" s="13" t="s">
        <v>242</v>
      </c>
      <c r="C230" s="14">
        <v>0</v>
      </c>
      <c r="D230" s="15">
        <v>3</v>
      </c>
      <c r="E230" s="16">
        <v>4</v>
      </c>
      <c r="F230" s="16">
        <v>6</v>
      </c>
      <c r="G230" s="16">
        <v>3</v>
      </c>
      <c r="H230" s="16">
        <v>5</v>
      </c>
      <c r="I230" s="17">
        <v>49</v>
      </c>
      <c r="J230" s="17">
        <v>31</v>
      </c>
      <c r="K230" s="17">
        <v>34</v>
      </c>
      <c r="L230" s="17">
        <v>22</v>
      </c>
      <c r="M230" s="17">
        <v>76</v>
      </c>
      <c r="N230" s="18">
        <f>SUM(punkty_rekrutacyjne__64[[#This Row],[GHP]:[GJP]])/10</f>
        <v>21.2</v>
      </c>
      <c r="O230" s="18">
        <f>IF(punkty_rekrutacyjne__64[[#This Row],[Zachowanie]]=6,2,0)</f>
        <v>0</v>
      </c>
      <c r="P23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23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23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3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30" s="19">
        <f>SUM(punkty_rekrutacyjne__64[[#This Row],[Osiagniecia]],SUM(punkty_rekrutacyjne__64[[#This Row],[GHP]:[GJP]])/10,punkty_rekrutacyjne__64[[#This Row],[Kolumna1]],SUM(punkty_rekrutacyjne__64[[#This Row],[Kolumna2]:[Kolumna5]]))</f>
        <v>49.2</v>
      </c>
      <c r="W230" s="11">
        <v>60.6</v>
      </c>
      <c r="X230" s="13">
        <v>3</v>
      </c>
    </row>
    <row r="231" spans="1:24" x14ac:dyDescent="0.25">
      <c r="A231" s="13" t="s">
        <v>335</v>
      </c>
      <c r="B231" s="13" t="s">
        <v>177</v>
      </c>
      <c r="C231" s="14">
        <v>1</v>
      </c>
      <c r="D231" s="15">
        <v>3</v>
      </c>
      <c r="E231" s="16">
        <v>2</v>
      </c>
      <c r="F231" s="16">
        <v>2</v>
      </c>
      <c r="G231" s="16">
        <v>2</v>
      </c>
      <c r="H231" s="16">
        <v>3</v>
      </c>
      <c r="I231" s="17">
        <v>71</v>
      </c>
      <c r="J231" s="17">
        <v>20</v>
      </c>
      <c r="K231" s="17">
        <v>46</v>
      </c>
      <c r="L231" s="17">
        <v>6</v>
      </c>
      <c r="M231" s="17">
        <v>22</v>
      </c>
      <c r="N231" s="18">
        <f>SUM(punkty_rekrutacyjne__64[[#This Row],[GHP]:[GJP]])/10</f>
        <v>16.5</v>
      </c>
      <c r="O231" s="18">
        <f>IF(punkty_rekrutacyjne__64[[#This Row],[Zachowanie]]=6,2,0)</f>
        <v>0</v>
      </c>
      <c r="P23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23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23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23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231" s="19">
        <f>SUM(punkty_rekrutacyjne__64[[#This Row],[Osiagniecia]],SUM(punkty_rekrutacyjne__64[[#This Row],[GHP]:[GJP]])/10,punkty_rekrutacyjne__64[[#This Row],[Kolumna1]],SUM(punkty_rekrutacyjne__64[[#This Row],[Kolumna2]:[Kolumna5]]))</f>
        <v>21.5</v>
      </c>
      <c r="W231" s="11">
        <v>46.8</v>
      </c>
      <c r="X231" s="13">
        <v>2</v>
      </c>
    </row>
    <row r="232" spans="1:24" x14ac:dyDescent="0.25">
      <c r="A232" s="13" t="s">
        <v>336</v>
      </c>
      <c r="B232" s="13" t="s">
        <v>210</v>
      </c>
      <c r="C232" s="14">
        <v>8</v>
      </c>
      <c r="D232" s="15">
        <v>5</v>
      </c>
      <c r="E232" s="16">
        <v>6</v>
      </c>
      <c r="F232" s="16">
        <v>4</v>
      </c>
      <c r="G232" s="16">
        <v>5</v>
      </c>
      <c r="H232" s="16">
        <v>4</v>
      </c>
      <c r="I232" s="17">
        <v>5</v>
      </c>
      <c r="J232" s="17">
        <v>48</v>
      </c>
      <c r="K232" s="17">
        <v>2</v>
      </c>
      <c r="L232" s="17">
        <v>12</v>
      </c>
      <c r="M232" s="17">
        <v>15</v>
      </c>
      <c r="N232" s="18">
        <f>SUM(punkty_rekrutacyjne__64[[#This Row],[GHP]:[GJP]])/10</f>
        <v>8.1999999999999993</v>
      </c>
      <c r="O232" s="18">
        <f>IF(punkty_rekrutacyjne__64[[#This Row],[Zachowanie]]=6,2,0)</f>
        <v>0</v>
      </c>
      <c r="P23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23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3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23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232" s="19">
        <f>SUM(punkty_rekrutacyjne__64[[#This Row],[Osiagniecia]],SUM(punkty_rekrutacyjne__64[[#This Row],[GHP]:[GJP]])/10,punkty_rekrutacyjne__64[[#This Row],[Kolumna1]],SUM(punkty_rekrutacyjne__64[[#This Row],[Kolumna2]:[Kolumna5]]))</f>
        <v>46.2</v>
      </c>
      <c r="W232" s="11">
        <v>27.6</v>
      </c>
      <c r="X232" s="13">
        <v>1</v>
      </c>
    </row>
    <row r="233" spans="1:24" x14ac:dyDescent="0.25">
      <c r="A233" s="13" t="s">
        <v>337</v>
      </c>
      <c r="B233" s="13" t="s">
        <v>338</v>
      </c>
      <c r="C233" s="14">
        <v>7</v>
      </c>
      <c r="D233" s="15">
        <v>4</v>
      </c>
      <c r="E233" s="16">
        <v>3</v>
      </c>
      <c r="F233" s="16">
        <v>4</v>
      </c>
      <c r="G233" s="16">
        <v>6</v>
      </c>
      <c r="H233" s="16">
        <v>6</v>
      </c>
      <c r="I233" s="17">
        <v>27</v>
      </c>
      <c r="J233" s="17">
        <v>12</v>
      </c>
      <c r="K233" s="17">
        <v>19</v>
      </c>
      <c r="L233" s="17">
        <v>10</v>
      </c>
      <c r="M233" s="17">
        <v>66</v>
      </c>
      <c r="N233" s="18">
        <f>SUM(punkty_rekrutacyjne__64[[#This Row],[GHP]:[GJP]])/10</f>
        <v>13.4</v>
      </c>
      <c r="O233" s="18">
        <f>IF(punkty_rekrutacyjne__64[[#This Row],[Zachowanie]]=6,2,0)</f>
        <v>0</v>
      </c>
      <c r="P23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3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3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3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233" s="19">
        <f>SUM(punkty_rekrutacyjne__64[[#This Row],[Osiagniecia]],SUM(punkty_rekrutacyjne__64[[#This Row],[GHP]:[GJP]])/10,punkty_rekrutacyjne__64[[#This Row],[Kolumna1]],SUM(punkty_rekrutacyjne__64[[#This Row],[Kolumna2]:[Kolumna5]]))</f>
        <v>50.4</v>
      </c>
      <c r="W233" s="11">
        <v>62.3</v>
      </c>
      <c r="X233" s="13">
        <v>1</v>
      </c>
    </row>
    <row r="234" spans="1:24" x14ac:dyDescent="0.25">
      <c r="A234" s="13" t="s">
        <v>339</v>
      </c>
      <c r="B234" s="13" t="s">
        <v>340</v>
      </c>
      <c r="C234" s="14">
        <v>6</v>
      </c>
      <c r="D234" s="15">
        <v>2</v>
      </c>
      <c r="E234" s="16">
        <v>5</v>
      </c>
      <c r="F234" s="16">
        <v>3</v>
      </c>
      <c r="G234" s="16">
        <v>5</v>
      </c>
      <c r="H234" s="16">
        <v>3</v>
      </c>
      <c r="I234" s="17">
        <v>95</v>
      </c>
      <c r="J234" s="17">
        <v>12</v>
      </c>
      <c r="K234" s="17">
        <v>76</v>
      </c>
      <c r="L234" s="17">
        <v>52</v>
      </c>
      <c r="M234" s="17">
        <v>36</v>
      </c>
      <c r="N234" s="18">
        <f>SUM(punkty_rekrutacyjne__64[[#This Row],[GHP]:[GJP]])/10</f>
        <v>27.1</v>
      </c>
      <c r="O234" s="18">
        <f>IF(punkty_rekrutacyjne__64[[#This Row],[Zachowanie]]=6,2,0)</f>
        <v>0</v>
      </c>
      <c r="P23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23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3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23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234" s="19">
        <f>SUM(punkty_rekrutacyjne__64[[#This Row],[Osiagniecia]],SUM(punkty_rekrutacyjne__64[[#This Row],[GHP]:[GJP]])/10,punkty_rekrutacyjne__64[[#This Row],[Kolumna1]],SUM(punkty_rekrutacyjne__64[[#This Row],[Kolumna2]:[Kolumna5]]))</f>
        <v>57.1</v>
      </c>
      <c r="W234" s="11">
        <v>40.700000000000003</v>
      </c>
      <c r="X234" s="13">
        <v>2</v>
      </c>
    </row>
    <row r="235" spans="1:24" x14ac:dyDescent="0.25">
      <c r="A235" s="13" t="s">
        <v>341</v>
      </c>
      <c r="B235" s="13" t="s">
        <v>177</v>
      </c>
      <c r="C235" s="14">
        <v>4</v>
      </c>
      <c r="D235" s="15">
        <v>6</v>
      </c>
      <c r="E235" s="16">
        <v>4</v>
      </c>
      <c r="F235" s="16">
        <v>5</v>
      </c>
      <c r="G235" s="16">
        <v>5</v>
      </c>
      <c r="H235" s="16">
        <v>2</v>
      </c>
      <c r="I235" s="17">
        <v>48</v>
      </c>
      <c r="J235" s="17">
        <v>9</v>
      </c>
      <c r="K235" s="17">
        <v>45</v>
      </c>
      <c r="L235" s="17">
        <v>10</v>
      </c>
      <c r="M235" s="17">
        <v>3</v>
      </c>
      <c r="N235" s="18">
        <f>SUM(punkty_rekrutacyjne__64[[#This Row],[GHP]:[GJP]])/10</f>
        <v>11.5</v>
      </c>
      <c r="O235" s="18">
        <f>IF(punkty_rekrutacyjne__64[[#This Row],[Zachowanie]]=6,2,0)</f>
        <v>2</v>
      </c>
      <c r="P23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23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3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23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235" s="19">
        <f>SUM(punkty_rekrutacyjne__64[[#This Row],[Osiagniecia]],SUM(punkty_rekrutacyjne__64[[#This Row],[GHP]:[GJP]])/10,punkty_rekrutacyjne__64[[#This Row],[Kolumna1]],SUM(punkty_rekrutacyjne__64[[#This Row],[Kolumna2]:[Kolumna5]]))</f>
        <v>39.5</v>
      </c>
      <c r="W235" s="11">
        <v>52.5</v>
      </c>
      <c r="X235" s="13">
        <v>1</v>
      </c>
    </row>
    <row r="236" spans="1:24" x14ac:dyDescent="0.25">
      <c r="A236" s="13" t="s">
        <v>342</v>
      </c>
      <c r="B236" s="13" t="s">
        <v>343</v>
      </c>
      <c r="C236" s="14">
        <v>2</v>
      </c>
      <c r="D236" s="15">
        <v>5</v>
      </c>
      <c r="E236" s="16">
        <v>2</v>
      </c>
      <c r="F236" s="16">
        <v>4</v>
      </c>
      <c r="G236" s="16">
        <v>4</v>
      </c>
      <c r="H236" s="16">
        <v>4</v>
      </c>
      <c r="I236" s="17">
        <v>46</v>
      </c>
      <c r="J236" s="17">
        <v>58</v>
      </c>
      <c r="K236" s="17">
        <v>72</v>
      </c>
      <c r="L236" s="17">
        <v>83</v>
      </c>
      <c r="M236" s="17">
        <v>48</v>
      </c>
      <c r="N236" s="18">
        <f>SUM(punkty_rekrutacyjne__64[[#This Row],[GHP]:[GJP]])/10</f>
        <v>30.7</v>
      </c>
      <c r="O236" s="18">
        <f>IF(punkty_rekrutacyjne__64[[#This Row],[Zachowanie]]=6,2,0)</f>
        <v>0</v>
      </c>
      <c r="P23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23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3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23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236" s="19">
        <f>SUM(punkty_rekrutacyjne__64[[#This Row],[Osiagniecia]],SUM(punkty_rekrutacyjne__64[[#This Row],[GHP]:[GJP]])/10,punkty_rekrutacyjne__64[[#This Row],[Kolumna1]],SUM(punkty_rekrutacyjne__64[[#This Row],[Kolumna2]:[Kolumna5]]))</f>
        <v>50.7</v>
      </c>
      <c r="W236" s="11">
        <v>38.4</v>
      </c>
      <c r="X236" s="13">
        <v>1</v>
      </c>
    </row>
    <row r="237" spans="1:24" x14ac:dyDescent="0.25">
      <c r="A237" s="13" t="s">
        <v>344</v>
      </c>
      <c r="B237" s="13" t="s">
        <v>345</v>
      </c>
      <c r="C237" s="14">
        <v>7</v>
      </c>
      <c r="D237" s="15">
        <v>3</v>
      </c>
      <c r="E237" s="16">
        <v>3</v>
      </c>
      <c r="F237" s="16">
        <v>3</v>
      </c>
      <c r="G237" s="16">
        <v>3</v>
      </c>
      <c r="H237" s="16">
        <v>6</v>
      </c>
      <c r="I237" s="17">
        <v>72</v>
      </c>
      <c r="J237" s="17">
        <v>40</v>
      </c>
      <c r="K237" s="17">
        <v>54</v>
      </c>
      <c r="L237" s="17">
        <v>44</v>
      </c>
      <c r="M237" s="17">
        <v>78</v>
      </c>
      <c r="N237" s="18">
        <f>SUM(punkty_rekrutacyjne__64[[#This Row],[GHP]:[GJP]])/10</f>
        <v>28.8</v>
      </c>
      <c r="O237" s="18">
        <f>IF(punkty_rekrutacyjne__64[[#This Row],[Zachowanie]]=6,2,0)</f>
        <v>0</v>
      </c>
      <c r="P23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3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3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3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237" s="19">
        <f>SUM(punkty_rekrutacyjne__64[[#This Row],[Osiagniecia]],SUM(punkty_rekrutacyjne__64[[#This Row],[GHP]:[GJP]])/10,punkty_rekrutacyjne__64[[#This Row],[Kolumna1]],SUM(punkty_rekrutacyjne__64[[#This Row],[Kolumna2]:[Kolumna5]]))</f>
        <v>57.8</v>
      </c>
      <c r="W237" s="11">
        <v>32.299999999999997</v>
      </c>
      <c r="X237" s="13">
        <v>1</v>
      </c>
    </row>
    <row r="238" spans="1:24" x14ac:dyDescent="0.25">
      <c r="A238" s="13" t="s">
        <v>346</v>
      </c>
      <c r="B238" s="13" t="s">
        <v>347</v>
      </c>
      <c r="C238" s="14">
        <v>4</v>
      </c>
      <c r="D238" s="15">
        <v>4</v>
      </c>
      <c r="E238" s="16">
        <v>5</v>
      </c>
      <c r="F238" s="16">
        <v>2</v>
      </c>
      <c r="G238" s="16">
        <v>3</v>
      </c>
      <c r="H238" s="16">
        <v>5</v>
      </c>
      <c r="I238" s="17">
        <v>80</v>
      </c>
      <c r="J238" s="17">
        <v>63</v>
      </c>
      <c r="K238" s="17">
        <v>36</v>
      </c>
      <c r="L238" s="17">
        <v>13</v>
      </c>
      <c r="M238" s="17">
        <v>38</v>
      </c>
      <c r="N238" s="18">
        <f>SUM(punkty_rekrutacyjne__64[[#This Row],[GHP]:[GJP]])/10</f>
        <v>23</v>
      </c>
      <c r="O238" s="18">
        <f>IF(punkty_rekrutacyjne__64[[#This Row],[Zachowanie]]=6,2,0)</f>
        <v>0</v>
      </c>
      <c r="P23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23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23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3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38" s="19">
        <f>SUM(punkty_rekrutacyjne__64[[#This Row],[Osiagniecia]],SUM(punkty_rekrutacyjne__64[[#This Row],[GHP]:[GJP]])/10,punkty_rekrutacyjne__64[[#This Row],[Kolumna1]],SUM(punkty_rekrutacyjne__64[[#This Row],[Kolumna2]:[Kolumna5]]))</f>
        <v>47</v>
      </c>
      <c r="W238" s="11">
        <v>36.1</v>
      </c>
      <c r="X238" s="13">
        <v>1</v>
      </c>
    </row>
    <row r="239" spans="1:24" x14ac:dyDescent="0.25">
      <c r="A239" s="13" t="s">
        <v>348</v>
      </c>
      <c r="B239" s="13" t="s">
        <v>210</v>
      </c>
      <c r="C239" s="14">
        <v>7</v>
      </c>
      <c r="D239" s="15">
        <v>5</v>
      </c>
      <c r="E239" s="16">
        <v>3</v>
      </c>
      <c r="F239" s="16">
        <v>2</v>
      </c>
      <c r="G239" s="16">
        <v>5</v>
      </c>
      <c r="H239" s="16">
        <v>3</v>
      </c>
      <c r="I239" s="17">
        <v>89</v>
      </c>
      <c r="J239" s="17">
        <v>97</v>
      </c>
      <c r="K239" s="17">
        <v>66</v>
      </c>
      <c r="L239" s="17">
        <v>5</v>
      </c>
      <c r="M239" s="17">
        <v>68</v>
      </c>
      <c r="N239" s="18">
        <f>SUM(punkty_rekrutacyjne__64[[#This Row],[GHP]:[GJP]])/10</f>
        <v>32.5</v>
      </c>
      <c r="O239" s="18">
        <f>IF(punkty_rekrutacyjne__64[[#This Row],[Zachowanie]]=6,2,0)</f>
        <v>0</v>
      </c>
      <c r="P23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3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23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23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239" s="19">
        <f>SUM(punkty_rekrutacyjne__64[[#This Row],[Osiagniecia]],SUM(punkty_rekrutacyjne__64[[#This Row],[GHP]:[GJP]])/10,punkty_rekrutacyjne__64[[#This Row],[Kolumna1]],SUM(punkty_rekrutacyjne__64[[#This Row],[Kolumna2]:[Kolumna5]]))</f>
        <v>55.5</v>
      </c>
      <c r="W239" s="11">
        <v>48.1</v>
      </c>
      <c r="X239" s="13">
        <v>1</v>
      </c>
    </row>
    <row r="240" spans="1:24" x14ac:dyDescent="0.25">
      <c r="A240" s="13" t="s">
        <v>349</v>
      </c>
      <c r="B240" s="13" t="s">
        <v>350</v>
      </c>
      <c r="C240" s="14">
        <v>8</v>
      </c>
      <c r="D240" s="15">
        <v>3</v>
      </c>
      <c r="E240" s="16">
        <v>5</v>
      </c>
      <c r="F240" s="16">
        <v>3</v>
      </c>
      <c r="G240" s="16">
        <v>6</v>
      </c>
      <c r="H240" s="16">
        <v>6</v>
      </c>
      <c r="I240" s="17">
        <v>98</v>
      </c>
      <c r="J240" s="17">
        <v>27</v>
      </c>
      <c r="K240" s="17">
        <v>75</v>
      </c>
      <c r="L240" s="17">
        <v>69</v>
      </c>
      <c r="M240" s="17">
        <v>29</v>
      </c>
      <c r="N240" s="18">
        <f>SUM(punkty_rekrutacyjne__64[[#This Row],[GHP]:[GJP]])/10</f>
        <v>29.8</v>
      </c>
      <c r="O240" s="18">
        <f>IF(punkty_rekrutacyjne__64[[#This Row],[Zachowanie]]=6,2,0)</f>
        <v>0</v>
      </c>
      <c r="P24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24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4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4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240" s="19">
        <f>SUM(punkty_rekrutacyjne__64[[#This Row],[Osiagniecia]],SUM(punkty_rekrutacyjne__64[[#This Row],[GHP]:[GJP]])/10,punkty_rekrutacyjne__64[[#This Row],[Kolumna1]],SUM(punkty_rekrutacyjne__64[[#This Row],[Kolumna2]:[Kolumna5]]))</f>
        <v>69.8</v>
      </c>
      <c r="W240" s="11">
        <v>39.4</v>
      </c>
      <c r="X240" s="13">
        <v>1</v>
      </c>
    </row>
    <row r="241" spans="1:24" x14ac:dyDescent="0.25">
      <c r="A241" s="13" t="s">
        <v>351</v>
      </c>
      <c r="B241" s="13" t="s">
        <v>45</v>
      </c>
      <c r="C241" s="14">
        <v>2</v>
      </c>
      <c r="D241" s="15">
        <v>2</v>
      </c>
      <c r="E241" s="16">
        <v>3</v>
      </c>
      <c r="F241" s="16">
        <v>4</v>
      </c>
      <c r="G241" s="16">
        <v>2</v>
      </c>
      <c r="H241" s="16">
        <v>6</v>
      </c>
      <c r="I241" s="17">
        <v>43</v>
      </c>
      <c r="J241" s="17">
        <v>45</v>
      </c>
      <c r="K241" s="17">
        <v>16</v>
      </c>
      <c r="L241" s="17">
        <v>56</v>
      </c>
      <c r="M241" s="17">
        <v>7</v>
      </c>
      <c r="N241" s="18">
        <f>SUM(punkty_rekrutacyjne__64[[#This Row],[GHP]:[GJP]])/10</f>
        <v>16.7</v>
      </c>
      <c r="O241" s="18">
        <f>IF(punkty_rekrutacyjne__64[[#This Row],[Zachowanie]]=6,2,0)</f>
        <v>0</v>
      </c>
      <c r="P24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4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4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24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241" s="19">
        <f>SUM(punkty_rekrutacyjne__64[[#This Row],[Osiagniecia]],SUM(punkty_rekrutacyjne__64[[#This Row],[GHP]:[GJP]])/10,punkty_rekrutacyjne__64[[#This Row],[Kolumna1]],SUM(punkty_rekrutacyjne__64[[#This Row],[Kolumna2]:[Kolumna5]]))</f>
        <v>38.700000000000003</v>
      </c>
      <c r="W241" s="11">
        <v>39.799999999999997</v>
      </c>
      <c r="X241" s="13">
        <v>1</v>
      </c>
    </row>
    <row r="242" spans="1:24" x14ac:dyDescent="0.25">
      <c r="A242" s="13" t="s">
        <v>352</v>
      </c>
      <c r="B242" s="13" t="s">
        <v>193</v>
      </c>
      <c r="C242" s="14">
        <v>7</v>
      </c>
      <c r="D242" s="15">
        <v>6</v>
      </c>
      <c r="E242" s="16">
        <v>6</v>
      </c>
      <c r="F242" s="16">
        <v>2</v>
      </c>
      <c r="G242" s="16">
        <v>3</v>
      </c>
      <c r="H242" s="16">
        <v>6</v>
      </c>
      <c r="I242" s="17">
        <v>19</v>
      </c>
      <c r="J242" s="17">
        <v>5</v>
      </c>
      <c r="K242" s="17">
        <v>76</v>
      </c>
      <c r="L242" s="17">
        <v>74</v>
      </c>
      <c r="M242" s="17">
        <v>16</v>
      </c>
      <c r="N242" s="18">
        <f>SUM(punkty_rekrutacyjne__64[[#This Row],[GHP]:[GJP]])/10</f>
        <v>19</v>
      </c>
      <c r="O242" s="18">
        <f>IF(punkty_rekrutacyjne__64[[#This Row],[Zachowanie]]=6,2,0)</f>
        <v>2</v>
      </c>
      <c r="P24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24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24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4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242" s="19">
        <f>SUM(punkty_rekrutacyjne__64[[#This Row],[Osiagniecia]],SUM(punkty_rekrutacyjne__64[[#This Row],[GHP]:[GJP]])/10,punkty_rekrutacyjne__64[[#This Row],[Kolumna1]],SUM(punkty_rekrutacyjne__64[[#This Row],[Kolumna2]:[Kolumna5]]))</f>
        <v>52</v>
      </c>
      <c r="W242" s="11">
        <v>43.5</v>
      </c>
      <c r="X242" s="13">
        <v>1</v>
      </c>
    </row>
    <row r="243" spans="1:24" x14ac:dyDescent="0.25">
      <c r="A243" s="13" t="s">
        <v>353</v>
      </c>
      <c r="B243" s="13" t="s">
        <v>86</v>
      </c>
      <c r="C243" s="14">
        <v>2</v>
      </c>
      <c r="D243" s="15">
        <v>3</v>
      </c>
      <c r="E243" s="16">
        <v>2</v>
      </c>
      <c r="F243" s="16">
        <v>5</v>
      </c>
      <c r="G243" s="16">
        <v>5</v>
      </c>
      <c r="H243" s="16">
        <v>4</v>
      </c>
      <c r="I243" s="17">
        <v>60</v>
      </c>
      <c r="J243" s="17">
        <v>48</v>
      </c>
      <c r="K243" s="17">
        <v>73</v>
      </c>
      <c r="L243" s="17">
        <v>93</v>
      </c>
      <c r="M243" s="17">
        <v>51</v>
      </c>
      <c r="N243" s="18">
        <f>SUM(punkty_rekrutacyjne__64[[#This Row],[GHP]:[GJP]])/10</f>
        <v>32.5</v>
      </c>
      <c r="O243" s="18">
        <f>IF(punkty_rekrutacyjne__64[[#This Row],[Zachowanie]]=6,2,0)</f>
        <v>0</v>
      </c>
      <c r="P24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24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4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24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243" s="19">
        <f>SUM(punkty_rekrutacyjne__64[[#This Row],[Osiagniecia]],SUM(punkty_rekrutacyjne__64[[#This Row],[GHP]:[GJP]])/10,punkty_rekrutacyjne__64[[#This Row],[Kolumna1]],SUM(punkty_rekrutacyjne__64[[#This Row],[Kolumna2]:[Kolumna5]]))</f>
        <v>56.5</v>
      </c>
      <c r="W243" s="11">
        <v>40.299999999999997</v>
      </c>
      <c r="X243" s="13">
        <v>1</v>
      </c>
    </row>
    <row r="244" spans="1:24" x14ac:dyDescent="0.25">
      <c r="A244" s="13" t="s">
        <v>354</v>
      </c>
      <c r="B244" s="13" t="s">
        <v>355</v>
      </c>
      <c r="C244" s="14">
        <v>4</v>
      </c>
      <c r="D244" s="15">
        <v>6</v>
      </c>
      <c r="E244" s="16">
        <v>3</v>
      </c>
      <c r="F244" s="16">
        <v>6</v>
      </c>
      <c r="G244" s="16">
        <v>5</v>
      </c>
      <c r="H244" s="16">
        <v>6</v>
      </c>
      <c r="I244" s="17">
        <v>82</v>
      </c>
      <c r="J244" s="17">
        <v>21</v>
      </c>
      <c r="K244" s="17">
        <v>64</v>
      </c>
      <c r="L244" s="17">
        <v>61</v>
      </c>
      <c r="M244" s="17">
        <v>93</v>
      </c>
      <c r="N244" s="18">
        <f>SUM(punkty_rekrutacyjne__64[[#This Row],[GHP]:[GJP]])/10</f>
        <v>32.1</v>
      </c>
      <c r="O244" s="18">
        <f>IF(punkty_rekrutacyjne__64[[#This Row],[Zachowanie]]=6,2,0)</f>
        <v>2</v>
      </c>
      <c r="P24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4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24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24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244" s="19">
        <f>SUM(punkty_rekrutacyjne__64[[#This Row],[Osiagniecia]],SUM(punkty_rekrutacyjne__64[[#This Row],[GHP]:[GJP]])/10,punkty_rekrutacyjne__64[[#This Row],[Kolumna1]],SUM(punkty_rekrutacyjne__64[[#This Row],[Kolumna2]:[Kolumna5]]))</f>
        <v>70.099999999999994</v>
      </c>
      <c r="W244" s="11">
        <v>59.8</v>
      </c>
      <c r="X244" s="13">
        <v>3</v>
      </c>
    </row>
    <row r="245" spans="1:24" x14ac:dyDescent="0.25">
      <c r="A245" s="13" t="s">
        <v>356</v>
      </c>
      <c r="B245" s="13" t="s">
        <v>357</v>
      </c>
      <c r="C245" s="14">
        <v>2</v>
      </c>
      <c r="D245" s="15">
        <v>4</v>
      </c>
      <c r="E245" s="16">
        <v>2</v>
      </c>
      <c r="F245" s="16">
        <v>4</v>
      </c>
      <c r="G245" s="16">
        <v>3</v>
      </c>
      <c r="H245" s="16">
        <v>4</v>
      </c>
      <c r="I245" s="17">
        <v>65</v>
      </c>
      <c r="J245" s="17">
        <v>50</v>
      </c>
      <c r="K245" s="17">
        <v>15</v>
      </c>
      <c r="L245" s="17">
        <v>67</v>
      </c>
      <c r="M245" s="17">
        <v>88</v>
      </c>
      <c r="N245" s="18">
        <f>SUM(punkty_rekrutacyjne__64[[#This Row],[GHP]:[GJP]])/10</f>
        <v>28.5</v>
      </c>
      <c r="O245" s="18">
        <f>IF(punkty_rekrutacyjne__64[[#This Row],[Zachowanie]]=6,2,0)</f>
        <v>0</v>
      </c>
      <c r="P24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24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4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4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245" s="19">
        <f>SUM(punkty_rekrutacyjne__64[[#This Row],[Osiagniecia]],SUM(punkty_rekrutacyjne__64[[#This Row],[GHP]:[GJP]])/10,punkty_rekrutacyjne__64[[#This Row],[Kolumna1]],SUM(punkty_rekrutacyjne__64[[#This Row],[Kolumna2]:[Kolumna5]]))</f>
        <v>46.5</v>
      </c>
      <c r="W245" s="11">
        <v>72.2</v>
      </c>
      <c r="X245" s="13">
        <v>1</v>
      </c>
    </row>
    <row r="246" spans="1:24" x14ac:dyDescent="0.25">
      <c r="A246" s="13" t="s">
        <v>358</v>
      </c>
      <c r="B246" s="13" t="s">
        <v>174</v>
      </c>
      <c r="C246" s="14">
        <v>8</v>
      </c>
      <c r="D246" s="15">
        <v>3</v>
      </c>
      <c r="E246" s="16">
        <v>6</v>
      </c>
      <c r="F246" s="16">
        <v>3</v>
      </c>
      <c r="G246" s="16">
        <v>6</v>
      </c>
      <c r="H246" s="16">
        <v>3</v>
      </c>
      <c r="I246" s="17">
        <v>85</v>
      </c>
      <c r="J246" s="17">
        <v>68</v>
      </c>
      <c r="K246" s="17">
        <v>59</v>
      </c>
      <c r="L246" s="17">
        <v>5</v>
      </c>
      <c r="M246" s="17">
        <v>29</v>
      </c>
      <c r="N246" s="18">
        <f>SUM(punkty_rekrutacyjne__64[[#This Row],[GHP]:[GJP]])/10</f>
        <v>24.6</v>
      </c>
      <c r="O246" s="18">
        <f>IF(punkty_rekrutacyjne__64[[#This Row],[Zachowanie]]=6,2,0)</f>
        <v>0</v>
      </c>
      <c r="P24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24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4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4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246" s="19">
        <f>SUM(punkty_rekrutacyjne__64[[#This Row],[Osiagniecia]],SUM(punkty_rekrutacyjne__64[[#This Row],[GHP]:[GJP]])/10,punkty_rekrutacyjne__64[[#This Row],[Kolumna1]],SUM(punkty_rekrutacyjne__64[[#This Row],[Kolumna2]:[Kolumna5]]))</f>
        <v>60.6</v>
      </c>
      <c r="W246" s="11">
        <v>37.5</v>
      </c>
      <c r="X246" s="13">
        <v>2</v>
      </c>
    </row>
    <row r="247" spans="1:24" x14ac:dyDescent="0.25">
      <c r="A247" s="13" t="s">
        <v>359</v>
      </c>
      <c r="B247" s="13" t="s">
        <v>360</v>
      </c>
      <c r="C247" s="14">
        <v>7</v>
      </c>
      <c r="D247" s="15">
        <v>6</v>
      </c>
      <c r="E247" s="16">
        <v>2</v>
      </c>
      <c r="F247" s="16">
        <v>3</v>
      </c>
      <c r="G247" s="16">
        <v>2</v>
      </c>
      <c r="H247" s="16">
        <v>2</v>
      </c>
      <c r="I247" s="17">
        <v>91</v>
      </c>
      <c r="J247" s="17">
        <v>65</v>
      </c>
      <c r="K247" s="17">
        <v>12</v>
      </c>
      <c r="L247" s="17">
        <v>78</v>
      </c>
      <c r="M247" s="17">
        <v>87</v>
      </c>
      <c r="N247" s="18">
        <f>SUM(punkty_rekrutacyjne__64[[#This Row],[GHP]:[GJP]])/10</f>
        <v>33.299999999999997</v>
      </c>
      <c r="O247" s="18">
        <f>IF(punkty_rekrutacyjne__64[[#This Row],[Zachowanie]]=6,2,0)</f>
        <v>2</v>
      </c>
      <c r="P24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24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4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24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247" s="19">
        <f>SUM(punkty_rekrutacyjne__64[[#This Row],[Osiagniecia]],SUM(punkty_rekrutacyjne__64[[#This Row],[GHP]:[GJP]])/10,punkty_rekrutacyjne__64[[#This Row],[Kolumna1]],SUM(punkty_rekrutacyjne__64[[#This Row],[Kolumna2]:[Kolumna5]]))</f>
        <v>46.3</v>
      </c>
      <c r="W247" s="11">
        <v>45.1</v>
      </c>
      <c r="X247" s="13">
        <v>2</v>
      </c>
    </row>
    <row r="248" spans="1:24" x14ac:dyDescent="0.25">
      <c r="A248" s="13" t="s">
        <v>361</v>
      </c>
      <c r="B248" s="13" t="s">
        <v>362</v>
      </c>
      <c r="C248" s="14">
        <v>2</v>
      </c>
      <c r="D248" s="15">
        <v>6</v>
      </c>
      <c r="E248" s="16">
        <v>6</v>
      </c>
      <c r="F248" s="16">
        <v>6</v>
      </c>
      <c r="G248" s="16">
        <v>2</v>
      </c>
      <c r="H248" s="16">
        <v>3</v>
      </c>
      <c r="I248" s="17">
        <v>65</v>
      </c>
      <c r="J248" s="17">
        <v>28</v>
      </c>
      <c r="K248" s="17">
        <v>80</v>
      </c>
      <c r="L248" s="17">
        <v>55</v>
      </c>
      <c r="M248" s="17">
        <v>60</v>
      </c>
      <c r="N248" s="18">
        <f>SUM(punkty_rekrutacyjne__64[[#This Row],[GHP]:[GJP]])/10</f>
        <v>28.8</v>
      </c>
      <c r="O248" s="18">
        <f>IF(punkty_rekrutacyjne__64[[#This Row],[Zachowanie]]=6,2,0)</f>
        <v>2</v>
      </c>
      <c r="P24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24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24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24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248" s="19">
        <f>SUM(punkty_rekrutacyjne__64[[#This Row],[Osiagniecia]],SUM(punkty_rekrutacyjne__64[[#This Row],[GHP]:[GJP]])/10,punkty_rekrutacyjne__64[[#This Row],[Kolumna1]],SUM(punkty_rekrutacyjne__64[[#This Row],[Kolumna2]:[Kolumna5]]))</f>
        <v>56.8</v>
      </c>
      <c r="W248" s="11">
        <v>50.4</v>
      </c>
      <c r="X248" s="13">
        <v>3</v>
      </c>
    </row>
    <row r="249" spans="1:24" x14ac:dyDescent="0.25">
      <c r="A249" s="13" t="s">
        <v>363</v>
      </c>
      <c r="B249" s="13" t="s">
        <v>139</v>
      </c>
      <c r="C249" s="14">
        <v>4</v>
      </c>
      <c r="D249" s="15">
        <v>4</v>
      </c>
      <c r="E249" s="16">
        <v>2</v>
      </c>
      <c r="F249" s="16">
        <v>3</v>
      </c>
      <c r="G249" s="16">
        <v>3</v>
      </c>
      <c r="H249" s="16">
        <v>5</v>
      </c>
      <c r="I249" s="17">
        <v>14</v>
      </c>
      <c r="J249" s="17">
        <v>4</v>
      </c>
      <c r="K249" s="17">
        <v>93</v>
      </c>
      <c r="L249" s="17">
        <v>36</v>
      </c>
      <c r="M249" s="17">
        <v>26</v>
      </c>
      <c r="N249" s="18">
        <f>SUM(punkty_rekrutacyjne__64[[#This Row],[GHP]:[GJP]])/10</f>
        <v>17.3</v>
      </c>
      <c r="O249" s="18">
        <f>IF(punkty_rekrutacyjne__64[[#This Row],[Zachowanie]]=6,2,0)</f>
        <v>0</v>
      </c>
      <c r="P24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24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4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4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49" s="19">
        <f>SUM(punkty_rekrutacyjne__64[[#This Row],[Osiagniecia]],SUM(punkty_rekrutacyjne__64[[#This Row],[GHP]:[GJP]])/10,punkty_rekrutacyjne__64[[#This Row],[Kolumna1]],SUM(punkty_rekrutacyjne__64[[#This Row],[Kolumna2]:[Kolumna5]]))</f>
        <v>37.299999999999997</v>
      </c>
      <c r="W249" s="11">
        <v>37.299999999999997</v>
      </c>
      <c r="X249" s="13">
        <v>3</v>
      </c>
    </row>
    <row r="250" spans="1:24" x14ac:dyDescent="0.25">
      <c r="A250" s="13" t="s">
        <v>364</v>
      </c>
      <c r="B250" s="13" t="s">
        <v>203</v>
      </c>
      <c r="C250" s="14">
        <v>0</v>
      </c>
      <c r="D250" s="15">
        <v>6</v>
      </c>
      <c r="E250" s="16">
        <v>2</v>
      </c>
      <c r="F250" s="16">
        <v>6</v>
      </c>
      <c r="G250" s="16">
        <v>5</v>
      </c>
      <c r="H250" s="16">
        <v>6</v>
      </c>
      <c r="I250" s="17">
        <v>15</v>
      </c>
      <c r="J250" s="17">
        <v>42</v>
      </c>
      <c r="K250" s="17">
        <v>90</v>
      </c>
      <c r="L250" s="17">
        <v>14</v>
      </c>
      <c r="M250" s="17">
        <v>88</v>
      </c>
      <c r="N250" s="18">
        <f>SUM(punkty_rekrutacyjne__64[[#This Row],[GHP]:[GJP]])/10</f>
        <v>24.9</v>
      </c>
      <c r="O250" s="18">
        <f>IF(punkty_rekrutacyjne__64[[#This Row],[Zachowanie]]=6,2,0)</f>
        <v>2</v>
      </c>
      <c r="P25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25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25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25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250" s="19">
        <f>SUM(punkty_rekrutacyjne__64[[#This Row],[Osiagniecia]],SUM(punkty_rekrutacyjne__64[[#This Row],[GHP]:[GJP]])/10,punkty_rekrutacyjne__64[[#This Row],[Kolumna1]],SUM(punkty_rekrutacyjne__64[[#This Row],[Kolumna2]:[Kolumna5]]))</f>
        <v>54.9</v>
      </c>
      <c r="W250" s="11">
        <v>44.6</v>
      </c>
      <c r="X250" s="13">
        <v>1</v>
      </c>
    </row>
    <row r="251" spans="1:24" x14ac:dyDescent="0.25">
      <c r="A251" s="13" t="s">
        <v>365</v>
      </c>
      <c r="B251" s="13" t="s">
        <v>16</v>
      </c>
      <c r="C251" s="14">
        <v>8</v>
      </c>
      <c r="D251" s="15">
        <v>5</v>
      </c>
      <c r="E251" s="16">
        <v>4</v>
      </c>
      <c r="F251" s="16">
        <v>4</v>
      </c>
      <c r="G251" s="16">
        <v>4</v>
      </c>
      <c r="H251" s="16">
        <v>3</v>
      </c>
      <c r="I251" s="17">
        <v>39</v>
      </c>
      <c r="J251" s="17">
        <v>45</v>
      </c>
      <c r="K251" s="17">
        <v>68</v>
      </c>
      <c r="L251" s="17">
        <v>26</v>
      </c>
      <c r="M251" s="17">
        <v>30</v>
      </c>
      <c r="N251" s="18">
        <f>SUM(punkty_rekrutacyjne__64[[#This Row],[GHP]:[GJP]])/10</f>
        <v>20.8</v>
      </c>
      <c r="O251" s="18">
        <f>IF(punkty_rekrutacyjne__64[[#This Row],[Zachowanie]]=6,2,0)</f>
        <v>0</v>
      </c>
      <c r="P25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25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5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25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251" s="19">
        <f>SUM(punkty_rekrutacyjne__64[[#This Row],[Osiagniecia]],SUM(punkty_rekrutacyjne__64[[#This Row],[GHP]:[GJP]])/10,punkty_rekrutacyjne__64[[#This Row],[Kolumna1]],SUM(punkty_rekrutacyjne__64[[#This Row],[Kolumna2]:[Kolumna5]]))</f>
        <v>50.8</v>
      </c>
      <c r="W251" s="11">
        <v>21.5</v>
      </c>
      <c r="X251" s="13">
        <v>1</v>
      </c>
    </row>
    <row r="252" spans="1:24" x14ac:dyDescent="0.25">
      <c r="A252" s="13" t="s">
        <v>366</v>
      </c>
      <c r="B252" s="13" t="s">
        <v>367</v>
      </c>
      <c r="C252" s="14">
        <v>3</v>
      </c>
      <c r="D252" s="15">
        <v>6</v>
      </c>
      <c r="E252" s="16">
        <v>3</v>
      </c>
      <c r="F252" s="16">
        <v>4</v>
      </c>
      <c r="G252" s="16">
        <v>3</v>
      </c>
      <c r="H252" s="16">
        <v>5</v>
      </c>
      <c r="I252" s="17">
        <v>86</v>
      </c>
      <c r="J252" s="17">
        <v>46</v>
      </c>
      <c r="K252" s="17">
        <v>9</v>
      </c>
      <c r="L252" s="17">
        <v>68</v>
      </c>
      <c r="M252" s="17">
        <v>39</v>
      </c>
      <c r="N252" s="18">
        <f>SUM(punkty_rekrutacyjne__64[[#This Row],[GHP]:[GJP]])/10</f>
        <v>24.8</v>
      </c>
      <c r="O252" s="18">
        <f>IF(punkty_rekrutacyjne__64[[#This Row],[Zachowanie]]=6,2,0)</f>
        <v>2</v>
      </c>
      <c r="P25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5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5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5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52" s="19">
        <f>SUM(punkty_rekrutacyjne__64[[#This Row],[Osiagniecia]],SUM(punkty_rekrutacyjne__64[[#This Row],[GHP]:[GJP]])/10,punkty_rekrutacyjne__64[[#This Row],[Kolumna1]],SUM(punkty_rekrutacyjne__64[[#This Row],[Kolumna2]:[Kolumna5]]))</f>
        <v>51.8</v>
      </c>
      <c r="W252" s="11">
        <v>57.1</v>
      </c>
      <c r="X252" s="13">
        <v>1</v>
      </c>
    </row>
    <row r="253" spans="1:24" x14ac:dyDescent="0.25">
      <c r="A253" s="13" t="s">
        <v>368</v>
      </c>
      <c r="B253" s="13" t="s">
        <v>369</v>
      </c>
      <c r="C253" s="14">
        <v>7</v>
      </c>
      <c r="D253" s="15">
        <v>4</v>
      </c>
      <c r="E253" s="16">
        <v>6</v>
      </c>
      <c r="F253" s="16">
        <v>6</v>
      </c>
      <c r="G253" s="16">
        <v>6</v>
      </c>
      <c r="H253" s="16">
        <v>2</v>
      </c>
      <c r="I253" s="17">
        <v>17</v>
      </c>
      <c r="J253" s="17">
        <v>16</v>
      </c>
      <c r="K253" s="17">
        <v>12</v>
      </c>
      <c r="L253" s="17">
        <v>54</v>
      </c>
      <c r="M253" s="17">
        <v>91</v>
      </c>
      <c r="N253" s="18">
        <f>SUM(punkty_rekrutacyjne__64[[#This Row],[GHP]:[GJP]])/10</f>
        <v>19</v>
      </c>
      <c r="O253" s="18">
        <f>IF(punkty_rekrutacyjne__64[[#This Row],[Zachowanie]]=6,2,0)</f>
        <v>0</v>
      </c>
      <c r="P25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25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25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5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253" s="19">
        <f>SUM(punkty_rekrutacyjne__64[[#This Row],[Osiagniecia]],SUM(punkty_rekrutacyjne__64[[#This Row],[GHP]:[GJP]])/10,punkty_rekrutacyjne__64[[#This Row],[Kolumna1]],SUM(punkty_rekrutacyjne__64[[#This Row],[Kolumna2]:[Kolumna5]]))</f>
        <v>56</v>
      </c>
      <c r="W253" s="11">
        <v>69.8</v>
      </c>
      <c r="X253" s="13">
        <v>1</v>
      </c>
    </row>
    <row r="254" spans="1:24" x14ac:dyDescent="0.25">
      <c r="A254" s="13" t="s">
        <v>370</v>
      </c>
      <c r="B254" s="13" t="s">
        <v>371</v>
      </c>
      <c r="C254" s="14">
        <v>4</v>
      </c>
      <c r="D254" s="15">
        <v>2</v>
      </c>
      <c r="E254" s="16">
        <v>4</v>
      </c>
      <c r="F254" s="16">
        <v>3</v>
      </c>
      <c r="G254" s="16">
        <v>5</v>
      </c>
      <c r="H254" s="16">
        <v>2</v>
      </c>
      <c r="I254" s="17">
        <v>68</v>
      </c>
      <c r="J254" s="17">
        <v>87</v>
      </c>
      <c r="K254" s="17">
        <v>48</v>
      </c>
      <c r="L254" s="17">
        <v>54</v>
      </c>
      <c r="M254" s="17">
        <v>39</v>
      </c>
      <c r="N254" s="18">
        <f>SUM(punkty_rekrutacyjne__64[[#This Row],[GHP]:[GJP]])/10</f>
        <v>29.6</v>
      </c>
      <c r="O254" s="18">
        <f>IF(punkty_rekrutacyjne__64[[#This Row],[Zachowanie]]=6,2,0)</f>
        <v>0</v>
      </c>
      <c r="P25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25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5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25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254" s="19">
        <f>SUM(punkty_rekrutacyjne__64[[#This Row],[Osiagniecia]],SUM(punkty_rekrutacyjne__64[[#This Row],[GHP]:[GJP]])/10,punkty_rekrutacyjne__64[[#This Row],[Kolumna1]],SUM(punkty_rekrutacyjne__64[[#This Row],[Kolumna2]:[Kolumna5]]))</f>
        <v>51.6</v>
      </c>
      <c r="W254" s="11">
        <v>38.700000000000003</v>
      </c>
      <c r="X254" s="13">
        <v>1</v>
      </c>
    </row>
    <row r="255" spans="1:24" x14ac:dyDescent="0.25">
      <c r="A255" s="13" t="s">
        <v>372</v>
      </c>
      <c r="B255" s="13" t="s">
        <v>180</v>
      </c>
      <c r="C255" s="14">
        <v>8</v>
      </c>
      <c r="D255" s="15">
        <v>3</v>
      </c>
      <c r="E255" s="16">
        <v>5</v>
      </c>
      <c r="F255" s="16">
        <v>2</v>
      </c>
      <c r="G255" s="16">
        <v>5</v>
      </c>
      <c r="H255" s="16">
        <v>3</v>
      </c>
      <c r="I255" s="17">
        <v>99</v>
      </c>
      <c r="J255" s="17">
        <v>90</v>
      </c>
      <c r="K255" s="17">
        <v>59</v>
      </c>
      <c r="L255" s="17">
        <v>78</v>
      </c>
      <c r="M255" s="17">
        <v>93</v>
      </c>
      <c r="N255" s="18">
        <f>SUM(punkty_rekrutacyjne__64[[#This Row],[GHP]:[GJP]])/10</f>
        <v>41.9</v>
      </c>
      <c r="O255" s="18">
        <f>IF(punkty_rekrutacyjne__64[[#This Row],[Zachowanie]]=6,2,0)</f>
        <v>0</v>
      </c>
      <c r="P25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25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25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25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255" s="19">
        <f>SUM(punkty_rekrutacyjne__64[[#This Row],[Osiagniecia]],SUM(punkty_rekrutacyjne__64[[#This Row],[GHP]:[GJP]])/10,punkty_rekrutacyjne__64[[#This Row],[Kolumna1]],SUM(punkty_rekrutacyjne__64[[#This Row],[Kolumna2]:[Kolumna5]]))</f>
        <v>69.900000000000006</v>
      </c>
      <c r="W255" s="11">
        <v>70.099999999999994</v>
      </c>
      <c r="X255" s="13">
        <v>1</v>
      </c>
    </row>
    <row r="256" spans="1:24" x14ac:dyDescent="0.25">
      <c r="A256" s="13" t="s">
        <v>373</v>
      </c>
      <c r="B256" s="13" t="s">
        <v>357</v>
      </c>
      <c r="C256" s="14">
        <v>1</v>
      </c>
      <c r="D256" s="15">
        <v>6</v>
      </c>
      <c r="E256" s="16">
        <v>6</v>
      </c>
      <c r="F256" s="16">
        <v>5</v>
      </c>
      <c r="G256" s="16">
        <v>3</v>
      </c>
      <c r="H256" s="16">
        <v>6</v>
      </c>
      <c r="I256" s="17">
        <v>58</v>
      </c>
      <c r="J256" s="17">
        <v>93</v>
      </c>
      <c r="K256" s="17">
        <v>93</v>
      </c>
      <c r="L256" s="17">
        <v>82</v>
      </c>
      <c r="M256" s="17">
        <v>17</v>
      </c>
      <c r="N256" s="18">
        <f>SUM(punkty_rekrutacyjne__64[[#This Row],[GHP]:[GJP]])/10</f>
        <v>34.299999999999997</v>
      </c>
      <c r="O256" s="18">
        <f>IF(punkty_rekrutacyjne__64[[#This Row],[Zachowanie]]=6,2,0)</f>
        <v>2</v>
      </c>
      <c r="P25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25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5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5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256" s="19">
        <f>SUM(punkty_rekrutacyjne__64[[#This Row],[Osiagniecia]],SUM(punkty_rekrutacyjne__64[[#This Row],[GHP]:[GJP]])/10,punkty_rekrutacyjne__64[[#This Row],[Kolumna1]],SUM(punkty_rekrutacyjne__64[[#This Row],[Kolumna2]:[Kolumna5]]))</f>
        <v>69.3</v>
      </c>
      <c r="W256" s="11">
        <v>46.5</v>
      </c>
      <c r="X256" s="13">
        <v>2</v>
      </c>
    </row>
    <row r="257" spans="1:24" x14ac:dyDescent="0.25">
      <c r="A257" s="13" t="s">
        <v>374</v>
      </c>
      <c r="B257" s="13" t="s">
        <v>327</v>
      </c>
      <c r="C257" s="14">
        <v>6</v>
      </c>
      <c r="D257" s="15">
        <v>4</v>
      </c>
      <c r="E257" s="16">
        <v>5</v>
      </c>
      <c r="F257" s="16">
        <v>3</v>
      </c>
      <c r="G257" s="16">
        <v>2</v>
      </c>
      <c r="H257" s="16">
        <v>2</v>
      </c>
      <c r="I257" s="17">
        <v>38</v>
      </c>
      <c r="J257" s="17">
        <v>13</v>
      </c>
      <c r="K257" s="17">
        <v>62</v>
      </c>
      <c r="L257" s="17">
        <v>22</v>
      </c>
      <c r="M257" s="17">
        <v>14</v>
      </c>
      <c r="N257" s="18">
        <f>SUM(punkty_rekrutacyjne__64[[#This Row],[GHP]:[GJP]])/10</f>
        <v>14.9</v>
      </c>
      <c r="O257" s="18">
        <f>IF(punkty_rekrutacyjne__64[[#This Row],[Zachowanie]]=6,2,0)</f>
        <v>0</v>
      </c>
      <c r="P25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25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5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25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257" s="19">
        <f>SUM(punkty_rekrutacyjne__64[[#This Row],[Osiagniecia]],SUM(punkty_rekrutacyjne__64[[#This Row],[GHP]:[GJP]])/10,punkty_rekrutacyjne__64[[#This Row],[Kolumna1]],SUM(punkty_rekrutacyjne__64[[#This Row],[Kolumna2]:[Kolumna5]]))</f>
        <v>32.9</v>
      </c>
      <c r="W257" s="11">
        <v>50.8</v>
      </c>
      <c r="X257" s="13">
        <v>1</v>
      </c>
    </row>
    <row r="258" spans="1:24" x14ac:dyDescent="0.25">
      <c r="A258" s="13" t="s">
        <v>375</v>
      </c>
      <c r="B258" s="13" t="s">
        <v>205</v>
      </c>
      <c r="C258" s="14">
        <v>6</v>
      </c>
      <c r="D258" s="15">
        <v>6</v>
      </c>
      <c r="E258" s="16">
        <v>3</v>
      </c>
      <c r="F258" s="16">
        <v>6</v>
      </c>
      <c r="G258" s="16">
        <v>6</v>
      </c>
      <c r="H258" s="16">
        <v>2</v>
      </c>
      <c r="I258" s="17">
        <v>1</v>
      </c>
      <c r="J258" s="17">
        <v>34</v>
      </c>
      <c r="K258" s="17">
        <v>76</v>
      </c>
      <c r="L258" s="17">
        <v>39</v>
      </c>
      <c r="M258" s="17">
        <v>56</v>
      </c>
      <c r="N258" s="18">
        <f>SUM(punkty_rekrutacyjne__64[[#This Row],[GHP]:[GJP]])/10</f>
        <v>20.6</v>
      </c>
      <c r="O258" s="18">
        <f>IF(punkty_rekrutacyjne__64[[#This Row],[Zachowanie]]=6,2,0)</f>
        <v>2</v>
      </c>
      <c r="P25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5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25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5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258" s="19">
        <f>SUM(punkty_rekrutacyjne__64[[#This Row],[Osiagniecia]],SUM(punkty_rekrutacyjne__64[[#This Row],[GHP]:[GJP]])/10,punkty_rekrutacyjne__64[[#This Row],[Kolumna1]],SUM(punkty_rekrutacyjne__64[[#This Row],[Kolumna2]:[Kolumna5]]))</f>
        <v>52.6</v>
      </c>
      <c r="W258" s="11">
        <v>69.3</v>
      </c>
      <c r="X258" s="13">
        <v>1</v>
      </c>
    </row>
    <row r="259" spans="1:24" x14ac:dyDescent="0.25">
      <c r="A259" s="13" t="s">
        <v>376</v>
      </c>
      <c r="B259" s="13" t="s">
        <v>38</v>
      </c>
      <c r="C259" s="14">
        <v>3</v>
      </c>
      <c r="D259" s="15">
        <v>5</v>
      </c>
      <c r="E259" s="16">
        <v>3</v>
      </c>
      <c r="F259" s="16">
        <v>6</v>
      </c>
      <c r="G259" s="16">
        <v>2</v>
      </c>
      <c r="H259" s="16">
        <v>4</v>
      </c>
      <c r="I259" s="17">
        <v>91</v>
      </c>
      <c r="J259" s="17">
        <v>99</v>
      </c>
      <c r="K259" s="17">
        <v>61</v>
      </c>
      <c r="L259" s="17">
        <v>2</v>
      </c>
      <c r="M259" s="17">
        <v>52</v>
      </c>
      <c r="N259" s="18">
        <f>SUM(punkty_rekrutacyjne__64[[#This Row],[GHP]:[GJP]])/10</f>
        <v>30.5</v>
      </c>
      <c r="O259" s="18">
        <f>IF(punkty_rekrutacyjne__64[[#This Row],[Zachowanie]]=6,2,0)</f>
        <v>0</v>
      </c>
      <c r="P25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5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25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25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259" s="19">
        <f>SUM(punkty_rekrutacyjne__64[[#This Row],[Osiagniecia]],SUM(punkty_rekrutacyjne__64[[#This Row],[GHP]:[GJP]])/10,punkty_rekrutacyjne__64[[#This Row],[Kolumna1]],SUM(punkty_rekrutacyjne__64[[#This Row],[Kolumna2]:[Kolumna5]]))</f>
        <v>53.5</v>
      </c>
      <c r="W259" s="11">
        <v>32.9</v>
      </c>
      <c r="X259" s="13">
        <v>1</v>
      </c>
    </row>
    <row r="260" spans="1:24" x14ac:dyDescent="0.25">
      <c r="A260" s="13" t="s">
        <v>377</v>
      </c>
      <c r="B260" s="13" t="s">
        <v>180</v>
      </c>
      <c r="C260" s="14">
        <v>3</v>
      </c>
      <c r="D260" s="15">
        <v>4</v>
      </c>
      <c r="E260" s="16">
        <v>6</v>
      </c>
      <c r="F260" s="16">
        <v>2</v>
      </c>
      <c r="G260" s="16">
        <v>2</v>
      </c>
      <c r="H260" s="16">
        <v>4</v>
      </c>
      <c r="I260" s="17">
        <v>2</v>
      </c>
      <c r="J260" s="17">
        <v>85</v>
      </c>
      <c r="K260" s="17">
        <v>51</v>
      </c>
      <c r="L260" s="17">
        <v>87</v>
      </c>
      <c r="M260" s="17">
        <v>27</v>
      </c>
      <c r="N260" s="18">
        <f>SUM(punkty_rekrutacyjne__64[[#This Row],[GHP]:[GJP]])/10</f>
        <v>25.2</v>
      </c>
      <c r="O260" s="18">
        <f>IF(punkty_rekrutacyjne__64[[#This Row],[Zachowanie]]=6,2,0)</f>
        <v>0</v>
      </c>
      <c r="P26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26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26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26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260" s="19">
        <f>SUM(punkty_rekrutacyjne__64[[#This Row],[Osiagniecia]],SUM(punkty_rekrutacyjne__64[[#This Row],[GHP]:[GJP]])/10,punkty_rekrutacyjne__64[[#This Row],[Kolumna1]],SUM(punkty_rekrutacyjne__64[[#This Row],[Kolumna2]:[Kolumna5]]))</f>
        <v>44.2</v>
      </c>
      <c r="W260" s="11">
        <v>64.900000000000006</v>
      </c>
      <c r="X260" s="13">
        <v>1</v>
      </c>
    </row>
    <row r="261" spans="1:24" x14ac:dyDescent="0.25">
      <c r="A261" s="13" t="s">
        <v>378</v>
      </c>
      <c r="B261" s="13" t="s">
        <v>30</v>
      </c>
      <c r="C261" s="14">
        <v>6</v>
      </c>
      <c r="D261" s="15">
        <v>3</v>
      </c>
      <c r="E261" s="16">
        <v>3</v>
      </c>
      <c r="F261" s="16">
        <v>6</v>
      </c>
      <c r="G261" s="16">
        <v>6</v>
      </c>
      <c r="H261" s="16">
        <v>3</v>
      </c>
      <c r="I261" s="17">
        <v>78</v>
      </c>
      <c r="J261" s="17">
        <v>57</v>
      </c>
      <c r="K261" s="17">
        <v>69</v>
      </c>
      <c r="L261" s="17">
        <v>18</v>
      </c>
      <c r="M261" s="17">
        <v>87</v>
      </c>
      <c r="N261" s="18">
        <f>SUM(punkty_rekrutacyjne__64[[#This Row],[GHP]:[GJP]])/10</f>
        <v>30.9</v>
      </c>
      <c r="O261" s="18">
        <f>IF(punkty_rekrutacyjne__64[[#This Row],[Zachowanie]]=6,2,0)</f>
        <v>0</v>
      </c>
      <c r="P26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6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26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6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261" s="19">
        <f>SUM(punkty_rekrutacyjne__64[[#This Row],[Osiagniecia]],SUM(punkty_rekrutacyjne__64[[#This Row],[GHP]:[GJP]])/10,punkty_rekrutacyjne__64[[#This Row],[Kolumna1]],SUM(punkty_rekrutacyjne__64[[#This Row],[Kolumna2]:[Kolumna5]]))</f>
        <v>64.900000000000006</v>
      </c>
      <c r="W261" s="11">
        <v>60.7</v>
      </c>
      <c r="X261" s="13">
        <v>1</v>
      </c>
    </row>
    <row r="262" spans="1:24" x14ac:dyDescent="0.25">
      <c r="A262" s="13" t="s">
        <v>379</v>
      </c>
      <c r="B262" s="13" t="s">
        <v>180</v>
      </c>
      <c r="C262" s="14">
        <v>3</v>
      </c>
      <c r="D262" s="15">
        <v>5</v>
      </c>
      <c r="E262" s="16">
        <v>4</v>
      </c>
      <c r="F262" s="16">
        <v>5</v>
      </c>
      <c r="G262" s="16">
        <v>6</v>
      </c>
      <c r="H262" s="16">
        <v>4</v>
      </c>
      <c r="I262" s="17">
        <v>64</v>
      </c>
      <c r="J262" s="17">
        <v>35</v>
      </c>
      <c r="K262" s="17">
        <v>42</v>
      </c>
      <c r="L262" s="17">
        <v>54</v>
      </c>
      <c r="M262" s="17">
        <v>15</v>
      </c>
      <c r="N262" s="18">
        <f>SUM(punkty_rekrutacyjne__64[[#This Row],[GHP]:[GJP]])/10</f>
        <v>21</v>
      </c>
      <c r="O262" s="18">
        <f>IF(punkty_rekrutacyjne__64[[#This Row],[Zachowanie]]=6,2,0)</f>
        <v>0</v>
      </c>
      <c r="P26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26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6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6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262" s="19">
        <f>SUM(punkty_rekrutacyjne__64[[#This Row],[Osiagniecia]],SUM(punkty_rekrutacyjne__64[[#This Row],[GHP]:[GJP]])/10,punkty_rekrutacyjne__64[[#This Row],[Kolumna1]],SUM(punkty_rekrutacyjne__64[[#This Row],[Kolumna2]:[Kolumna5]]))</f>
        <v>54</v>
      </c>
      <c r="W262" s="11">
        <v>31.7</v>
      </c>
      <c r="X262" s="13">
        <v>1</v>
      </c>
    </row>
    <row r="263" spans="1:24" x14ac:dyDescent="0.25">
      <c r="A263" s="13" t="s">
        <v>380</v>
      </c>
      <c r="B263" s="13" t="s">
        <v>381</v>
      </c>
      <c r="C263" s="14">
        <v>3</v>
      </c>
      <c r="D263" s="15">
        <v>2</v>
      </c>
      <c r="E263" s="16">
        <v>2</v>
      </c>
      <c r="F263" s="16">
        <v>4</v>
      </c>
      <c r="G263" s="16">
        <v>3</v>
      </c>
      <c r="H263" s="16">
        <v>5</v>
      </c>
      <c r="I263" s="17">
        <v>40</v>
      </c>
      <c r="J263" s="17">
        <v>28</v>
      </c>
      <c r="K263" s="17">
        <v>88</v>
      </c>
      <c r="L263" s="17">
        <v>11</v>
      </c>
      <c r="M263" s="17">
        <v>9</v>
      </c>
      <c r="N263" s="18">
        <f>SUM(punkty_rekrutacyjne__64[[#This Row],[GHP]:[GJP]])/10</f>
        <v>17.600000000000001</v>
      </c>
      <c r="O263" s="18">
        <f>IF(punkty_rekrutacyjne__64[[#This Row],[Zachowanie]]=6,2,0)</f>
        <v>0</v>
      </c>
      <c r="P26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26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6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6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63" s="19">
        <f>SUM(punkty_rekrutacyjne__64[[#This Row],[Osiagniecia]],SUM(punkty_rekrutacyjne__64[[#This Row],[GHP]:[GJP]])/10,punkty_rekrutacyjne__64[[#This Row],[Kolumna1]],SUM(punkty_rekrutacyjne__64[[#This Row],[Kolumna2]:[Kolumna5]]))</f>
        <v>38.6</v>
      </c>
      <c r="W263" s="11">
        <v>51</v>
      </c>
      <c r="X263" s="13">
        <v>3</v>
      </c>
    </row>
    <row r="264" spans="1:24" x14ac:dyDescent="0.25">
      <c r="A264" s="13" t="s">
        <v>382</v>
      </c>
      <c r="B264" s="13" t="s">
        <v>45</v>
      </c>
      <c r="C264" s="14">
        <v>2</v>
      </c>
      <c r="D264" s="15">
        <v>5</v>
      </c>
      <c r="E264" s="16">
        <v>3</v>
      </c>
      <c r="F264" s="16">
        <v>4</v>
      </c>
      <c r="G264" s="16">
        <v>6</v>
      </c>
      <c r="H264" s="16">
        <v>3</v>
      </c>
      <c r="I264" s="17">
        <v>8</v>
      </c>
      <c r="J264" s="17">
        <v>46</v>
      </c>
      <c r="K264" s="17">
        <v>55</v>
      </c>
      <c r="L264" s="17">
        <v>39</v>
      </c>
      <c r="M264" s="17">
        <v>21</v>
      </c>
      <c r="N264" s="18">
        <f>SUM(punkty_rekrutacyjne__64[[#This Row],[GHP]:[GJP]])/10</f>
        <v>16.899999999999999</v>
      </c>
      <c r="O264" s="18">
        <f>IF(punkty_rekrutacyjne__64[[#This Row],[Zachowanie]]=6,2,0)</f>
        <v>0</v>
      </c>
      <c r="P26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6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6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6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264" s="19">
        <f>SUM(punkty_rekrutacyjne__64[[#This Row],[Osiagniecia]],SUM(punkty_rekrutacyjne__64[[#This Row],[GHP]:[GJP]])/10,punkty_rekrutacyjne__64[[#This Row],[Kolumna1]],SUM(punkty_rekrutacyjne__64[[#This Row],[Kolumna2]:[Kolumna5]]))</f>
        <v>42.9</v>
      </c>
      <c r="W264" s="11">
        <v>29.8</v>
      </c>
      <c r="X264" s="13">
        <v>1</v>
      </c>
    </row>
    <row r="265" spans="1:24" x14ac:dyDescent="0.25">
      <c r="A265" s="13" t="s">
        <v>383</v>
      </c>
      <c r="B265" s="13" t="s">
        <v>384</v>
      </c>
      <c r="C265" s="14">
        <v>2</v>
      </c>
      <c r="D265" s="15">
        <v>5</v>
      </c>
      <c r="E265" s="16">
        <v>3</v>
      </c>
      <c r="F265" s="16">
        <v>6</v>
      </c>
      <c r="G265" s="16">
        <v>3</v>
      </c>
      <c r="H265" s="16">
        <v>3</v>
      </c>
      <c r="I265" s="17">
        <v>86</v>
      </c>
      <c r="J265" s="17">
        <v>36</v>
      </c>
      <c r="K265" s="17">
        <v>76</v>
      </c>
      <c r="L265" s="17">
        <v>91</v>
      </c>
      <c r="M265" s="17">
        <v>19</v>
      </c>
      <c r="N265" s="18">
        <f>SUM(punkty_rekrutacyjne__64[[#This Row],[GHP]:[GJP]])/10</f>
        <v>30.8</v>
      </c>
      <c r="O265" s="18">
        <f>IF(punkty_rekrutacyjne__64[[#This Row],[Zachowanie]]=6,2,0)</f>
        <v>0</v>
      </c>
      <c r="P26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6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26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6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265" s="19">
        <f>SUM(punkty_rekrutacyjne__64[[#This Row],[Osiagniecia]],SUM(punkty_rekrutacyjne__64[[#This Row],[GHP]:[GJP]])/10,punkty_rekrutacyjne__64[[#This Row],[Kolumna1]],SUM(punkty_rekrutacyjne__64[[#This Row],[Kolumna2]:[Kolumna5]]))</f>
        <v>54.8</v>
      </c>
      <c r="W265" s="11">
        <v>63.1</v>
      </c>
      <c r="X265" s="13">
        <v>3</v>
      </c>
    </row>
    <row r="266" spans="1:24" x14ac:dyDescent="0.25">
      <c r="A266" s="13" t="s">
        <v>385</v>
      </c>
      <c r="B266" s="13" t="s">
        <v>288</v>
      </c>
      <c r="C266" s="14">
        <v>0</v>
      </c>
      <c r="D266" s="15">
        <v>4</v>
      </c>
      <c r="E266" s="16">
        <v>3</v>
      </c>
      <c r="F266" s="16">
        <v>5</v>
      </c>
      <c r="G266" s="16">
        <v>2</v>
      </c>
      <c r="H266" s="16">
        <v>6</v>
      </c>
      <c r="I266" s="17">
        <v>86</v>
      </c>
      <c r="J266" s="17">
        <v>76</v>
      </c>
      <c r="K266" s="17">
        <v>17</v>
      </c>
      <c r="L266" s="17">
        <v>68</v>
      </c>
      <c r="M266" s="17">
        <v>39</v>
      </c>
      <c r="N266" s="18">
        <f>SUM(punkty_rekrutacyjne__64[[#This Row],[GHP]:[GJP]])/10</f>
        <v>28.6</v>
      </c>
      <c r="O266" s="18">
        <f>IF(punkty_rekrutacyjne__64[[#This Row],[Zachowanie]]=6,2,0)</f>
        <v>0</v>
      </c>
      <c r="P26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6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6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26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266" s="19">
        <f>SUM(punkty_rekrutacyjne__64[[#This Row],[Osiagniecia]],SUM(punkty_rekrutacyjne__64[[#This Row],[GHP]:[GJP]])/10,punkty_rekrutacyjne__64[[#This Row],[Kolumna1]],SUM(punkty_rekrutacyjne__64[[#This Row],[Kolumna2]:[Kolumna5]]))</f>
        <v>50.6</v>
      </c>
      <c r="W266" s="11">
        <v>48.3</v>
      </c>
      <c r="X266" s="13">
        <v>2</v>
      </c>
    </row>
    <row r="267" spans="1:24" x14ac:dyDescent="0.25">
      <c r="A267" s="13" t="s">
        <v>386</v>
      </c>
      <c r="B267" s="13" t="s">
        <v>311</v>
      </c>
      <c r="C267" s="14">
        <v>8</v>
      </c>
      <c r="D267" s="15">
        <v>4</v>
      </c>
      <c r="E267" s="16">
        <v>5</v>
      </c>
      <c r="F267" s="16">
        <v>5</v>
      </c>
      <c r="G267" s="16">
        <v>4</v>
      </c>
      <c r="H267" s="16">
        <v>5</v>
      </c>
      <c r="I267" s="17">
        <v>7</v>
      </c>
      <c r="J267" s="17">
        <v>8</v>
      </c>
      <c r="K267" s="17">
        <v>77</v>
      </c>
      <c r="L267" s="17">
        <v>77</v>
      </c>
      <c r="M267" s="17">
        <v>21</v>
      </c>
      <c r="N267" s="18">
        <f>SUM(punkty_rekrutacyjne__64[[#This Row],[GHP]:[GJP]])/10</f>
        <v>19</v>
      </c>
      <c r="O267" s="18">
        <f>IF(punkty_rekrutacyjne__64[[#This Row],[Zachowanie]]=6,2,0)</f>
        <v>0</v>
      </c>
      <c r="P26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26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6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26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67" s="19">
        <f>SUM(punkty_rekrutacyjne__64[[#This Row],[Osiagniecia]],SUM(punkty_rekrutacyjne__64[[#This Row],[GHP]:[GJP]])/10,punkty_rekrutacyjne__64[[#This Row],[Kolumna1]],SUM(punkty_rekrutacyjne__64[[#This Row],[Kolumna2]:[Kolumna5]]))</f>
        <v>57</v>
      </c>
      <c r="W267" s="11">
        <v>66.099999999999994</v>
      </c>
      <c r="X267" s="13">
        <v>1</v>
      </c>
    </row>
    <row r="268" spans="1:24" x14ac:dyDescent="0.25">
      <c r="A268" s="13" t="s">
        <v>387</v>
      </c>
      <c r="B268" s="13" t="s">
        <v>388</v>
      </c>
      <c r="C268" s="14">
        <v>8</v>
      </c>
      <c r="D268" s="15">
        <v>2</v>
      </c>
      <c r="E268" s="16">
        <v>6</v>
      </c>
      <c r="F268" s="16">
        <v>4</v>
      </c>
      <c r="G268" s="16">
        <v>3</v>
      </c>
      <c r="H268" s="16">
        <v>2</v>
      </c>
      <c r="I268" s="17">
        <v>77</v>
      </c>
      <c r="J268" s="17">
        <v>98</v>
      </c>
      <c r="K268" s="17">
        <v>4</v>
      </c>
      <c r="L268" s="17">
        <v>85</v>
      </c>
      <c r="M268" s="17">
        <v>63</v>
      </c>
      <c r="N268" s="18">
        <f>SUM(punkty_rekrutacyjne__64[[#This Row],[GHP]:[GJP]])/10</f>
        <v>32.700000000000003</v>
      </c>
      <c r="O268" s="18">
        <f>IF(punkty_rekrutacyjne__64[[#This Row],[Zachowanie]]=6,2,0)</f>
        <v>0</v>
      </c>
      <c r="P26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26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6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6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268" s="19">
        <f>SUM(punkty_rekrutacyjne__64[[#This Row],[Osiagniecia]],SUM(punkty_rekrutacyjne__64[[#This Row],[GHP]:[GJP]])/10,punkty_rekrutacyjne__64[[#This Row],[Kolumna1]],SUM(punkty_rekrutacyjne__64[[#This Row],[Kolumna2]:[Kolumna5]]))</f>
        <v>60.7</v>
      </c>
      <c r="W268" s="11">
        <v>27.9</v>
      </c>
      <c r="X268" s="13">
        <v>1</v>
      </c>
    </row>
    <row r="269" spans="1:24" x14ac:dyDescent="0.25">
      <c r="A269" s="13" t="s">
        <v>389</v>
      </c>
      <c r="B269" s="13" t="s">
        <v>324</v>
      </c>
      <c r="C269" s="14">
        <v>6</v>
      </c>
      <c r="D269" s="15">
        <v>4</v>
      </c>
      <c r="E269" s="16">
        <v>6</v>
      </c>
      <c r="F269" s="16">
        <v>3</v>
      </c>
      <c r="G269" s="16">
        <v>3</v>
      </c>
      <c r="H269" s="16">
        <v>3</v>
      </c>
      <c r="I269" s="17">
        <v>9</v>
      </c>
      <c r="J269" s="17">
        <v>15</v>
      </c>
      <c r="K269" s="17">
        <v>6</v>
      </c>
      <c r="L269" s="17">
        <v>65</v>
      </c>
      <c r="M269" s="17">
        <v>75</v>
      </c>
      <c r="N269" s="18">
        <f>SUM(punkty_rekrutacyjne__64[[#This Row],[GHP]:[GJP]])/10</f>
        <v>17</v>
      </c>
      <c r="O269" s="18">
        <f>IF(punkty_rekrutacyjne__64[[#This Row],[Zachowanie]]=6,2,0)</f>
        <v>0</v>
      </c>
      <c r="P26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26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6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6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269" s="19">
        <f>SUM(punkty_rekrutacyjne__64[[#This Row],[Osiagniecia]],SUM(punkty_rekrutacyjne__64[[#This Row],[GHP]:[GJP]])/10,punkty_rekrutacyjne__64[[#This Row],[Kolumna1]],SUM(punkty_rekrutacyjne__64[[#This Row],[Kolumna2]:[Kolumna5]]))</f>
        <v>45</v>
      </c>
      <c r="W269" s="11">
        <v>54.7</v>
      </c>
      <c r="X269" s="13">
        <v>1</v>
      </c>
    </row>
    <row r="270" spans="1:24" x14ac:dyDescent="0.25">
      <c r="A270" s="13" t="s">
        <v>390</v>
      </c>
      <c r="B270" s="13" t="s">
        <v>391</v>
      </c>
      <c r="C270" s="14">
        <v>0</v>
      </c>
      <c r="D270" s="15">
        <v>5</v>
      </c>
      <c r="E270" s="16">
        <v>3</v>
      </c>
      <c r="F270" s="16">
        <v>3</v>
      </c>
      <c r="G270" s="16">
        <v>3</v>
      </c>
      <c r="H270" s="16">
        <v>5</v>
      </c>
      <c r="I270" s="17">
        <v>27</v>
      </c>
      <c r="J270" s="17">
        <v>30</v>
      </c>
      <c r="K270" s="17">
        <v>23</v>
      </c>
      <c r="L270" s="17">
        <v>16</v>
      </c>
      <c r="M270" s="17">
        <v>21</v>
      </c>
      <c r="N270" s="18">
        <f>SUM(punkty_rekrutacyjne__64[[#This Row],[GHP]:[GJP]])/10</f>
        <v>11.7</v>
      </c>
      <c r="O270" s="18">
        <f>IF(punkty_rekrutacyjne__64[[#This Row],[Zachowanie]]=6,2,0)</f>
        <v>0</v>
      </c>
      <c r="P27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7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7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7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70" s="19">
        <f>SUM(punkty_rekrutacyjne__64[[#This Row],[Osiagniecia]],SUM(punkty_rekrutacyjne__64[[#This Row],[GHP]:[GJP]])/10,punkty_rekrutacyjne__64[[#This Row],[Kolumna1]],SUM(punkty_rekrutacyjne__64[[#This Row],[Kolumna2]:[Kolumna5]]))</f>
        <v>31.7</v>
      </c>
      <c r="W270" s="11">
        <v>61.9</v>
      </c>
      <c r="X270" s="13">
        <v>1</v>
      </c>
    </row>
    <row r="271" spans="1:24" x14ac:dyDescent="0.25">
      <c r="A271" s="13" t="s">
        <v>392</v>
      </c>
      <c r="B271" s="13" t="s">
        <v>16</v>
      </c>
      <c r="C271" s="14">
        <v>5</v>
      </c>
      <c r="D271" s="15">
        <v>2</v>
      </c>
      <c r="E271" s="16">
        <v>5</v>
      </c>
      <c r="F271" s="16">
        <v>5</v>
      </c>
      <c r="G271" s="16">
        <v>6</v>
      </c>
      <c r="H271" s="16">
        <v>5</v>
      </c>
      <c r="I271" s="17">
        <v>17</v>
      </c>
      <c r="J271" s="17">
        <v>23</v>
      </c>
      <c r="K271" s="17">
        <v>33</v>
      </c>
      <c r="L271" s="17">
        <v>16</v>
      </c>
      <c r="M271" s="17">
        <v>62</v>
      </c>
      <c r="N271" s="18">
        <f>SUM(punkty_rekrutacyjne__64[[#This Row],[GHP]:[GJP]])/10</f>
        <v>15.1</v>
      </c>
      <c r="O271" s="18">
        <f>IF(punkty_rekrutacyjne__64[[#This Row],[Zachowanie]]=6,2,0)</f>
        <v>0</v>
      </c>
      <c r="P27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27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7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7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71" s="19">
        <f>SUM(punkty_rekrutacyjne__64[[#This Row],[Osiagniecia]],SUM(punkty_rekrutacyjne__64[[#This Row],[GHP]:[GJP]])/10,punkty_rekrutacyjne__64[[#This Row],[Kolumna1]],SUM(punkty_rekrutacyjne__64[[#This Row],[Kolumna2]:[Kolumna5]]))</f>
        <v>54.1</v>
      </c>
      <c r="W271" s="11">
        <v>75.400000000000006</v>
      </c>
      <c r="X271" s="13">
        <v>1</v>
      </c>
    </row>
    <row r="272" spans="1:24" x14ac:dyDescent="0.25">
      <c r="A272" s="13" t="s">
        <v>393</v>
      </c>
      <c r="B272" s="13" t="s">
        <v>251</v>
      </c>
      <c r="C272" s="14">
        <v>2</v>
      </c>
      <c r="D272" s="15">
        <v>5</v>
      </c>
      <c r="E272" s="16">
        <v>3</v>
      </c>
      <c r="F272" s="16">
        <v>6</v>
      </c>
      <c r="G272" s="16">
        <v>6</v>
      </c>
      <c r="H272" s="16">
        <v>2</v>
      </c>
      <c r="I272" s="17">
        <v>87</v>
      </c>
      <c r="J272" s="17">
        <v>23</v>
      </c>
      <c r="K272" s="17">
        <v>15</v>
      </c>
      <c r="L272" s="17">
        <v>44</v>
      </c>
      <c r="M272" s="17">
        <v>30</v>
      </c>
      <c r="N272" s="18">
        <f>SUM(punkty_rekrutacyjne__64[[#This Row],[GHP]:[GJP]])/10</f>
        <v>19.899999999999999</v>
      </c>
      <c r="O272" s="18">
        <f>IF(punkty_rekrutacyjne__64[[#This Row],[Zachowanie]]=6,2,0)</f>
        <v>0</v>
      </c>
      <c r="P27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7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27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7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272" s="19">
        <f>SUM(punkty_rekrutacyjne__64[[#This Row],[Osiagniecia]],SUM(punkty_rekrutacyjne__64[[#This Row],[GHP]:[GJP]])/10,punkty_rekrutacyjne__64[[#This Row],[Kolumna1]],SUM(punkty_rekrutacyjne__64[[#This Row],[Kolumna2]:[Kolumna5]]))</f>
        <v>45.9</v>
      </c>
      <c r="W272" s="11">
        <v>58.5</v>
      </c>
      <c r="X272" s="13">
        <v>1</v>
      </c>
    </row>
    <row r="273" spans="1:24" x14ac:dyDescent="0.25">
      <c r="A273" s="13" t="s">
        <v>394</v>
      </c>
      <c r="B273" s="13" t="s">
        <v>395</v>
      </c>
      <c r="C273" s="14">
        <v>2</v>
      </c>
      <c r="D273" s="15">
        <v>6</v>
      </c>
      <c r="E273" s="16">
        <v>3</v>
      </c>
      <c r="F273" s="16">
        <v>3</v>
      </c>
      <c r="G273" s="16">
        <v>3</v>
      </c>
      <c r="H273" s="16">
        <v>6</v>
      </c>
      <c r="I273" s="17">
        <v>83</v>
      </c>
      <c r="J273" s="17">
        <v>27</v>
      </c>
      <c r="K273" s="17">
        <v>18</v>
      </c>
      <c r="L273" s="17">
        <v>41</v>
      </c>
      <c r="M273" s="17">
        <v>94</v>
      </c>
      <c r="N273" s="18">
        <f>SUM(punkty_rekrutacyjne__64[[#This Row],[GHP]:[GJP]])/10</f>
        <v>26.3</v>
      </c>
      <c r="O273" s="18">
        <f>IF(punkty_rekrutacyjne__64[[#This Row],[Zachowanie]]=6,2,0)</f>
        <v>2</v>
      </c>
      <c r="P27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7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7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7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273" s="19">
        <f>SUM(punkty_rekrutacyjne__64[[#This Row],[Osiagniecia]],SUM(punkty_rekrutacyjne__64[[#This Row],[GHP]:[GJP]])/10,punkty_rekrutacyjne__64[[#This Row],[Kolumna1]],SUM(punkty_rekrutacyjne__64[[#This Row],[Kolumna2]:[Kolumna5]]))</f>
        <v>52.3</v>
      </c>
      <c r="W273" s="11">
        <v>32.4</v>
      </c>
      <c r="X273" s="13">
        <v>1</v>
      </c>
    </row>
    <row r="274" spans="1:24" x14ac:dyDescent="0.25">
      <c r="A274" s="13" t="s">
        <v>396</v>
      </c>
      <c r="B274" s="13" t="s">
        <v>397</v>
      </c>
      <c r="C274" s="14">
        <v>5</v>
      </c>
      <c r="D274" s="15">
        <v>5</v>
      </c>
      <c r="E274" s="16">
        <v>5</v>
      </c>
      <c r="F274" s="16">
        <v>2</v>
      </c>
      <c r="G274" s="16">
        <v>4</v>
      </c>
      <c r="H274" s="16">
        <v>5</v>
      </c>
      <c r="I274" s="17">
        <v>35</v>
      </c>
      <c r="J274" s="17">
        <v>16</v>
      </c>
      <c r="K274" s="17">
        <v>94</v>
      </c>
      <c r="L274" s="17">
        <v>87</v>
      </c>
      <c r="M274" s="17">
        <v>38</v>
      </c>
      <c r="N274" s="18">
        <f>SUM(punkty_rekrutacyjne__64[[#This Row],[GHP]:[GJP]])/10</f>
        <v>27</v>
      </c>
      <c r="O274" s="18">
        <f>IF(punkty_rekrutacyjne__64[[#This Row],[Zachowanie]]=6,2,0)</f>
        <v>0</v>
      </c>
      <c r="P27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27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27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27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74" s="19">
        <f>SUM(punkty_rekrutacyjne__64[[#This Row],[Osiagniecia]],SUM(punkty_rekrutacyjne__64[[#This Row],[GHP]:[GJP]])/10,punkty_rekrutacyjne__64[[#This Row],[Kolumna1]],SUM(punkty_rekrutacyjne__64[[#This Row],[Kolumna2]:[Kolumna5]]))</f>
        <v>54</v>
      </c>
      <c r="W274" s="11">
        <v>34.5</v>
      </c>
      <c r="X274" s="13">
        <v>1</v>
      </c>
    </row>
    <row r="275" spans="1:24" x14ac:dyDescent="0.25">
      <c r="A275" s="13" t="s">
        <v>398</v>
      </c>
      <c r="B275" s="13" t="s">
        <v>399</v>
      </c>
      <c r="C275" s="14">
        <v>0</v>
      </c>
      <c r="D275" s="15">
        <v>5</v>
      </c>
      <c r="E275" s="16">
        <v>3</v>
      </c>
      <c r="F275" s="16">
        <v>3</v>
      </c>
      <c r="G275" s="16">
        <v>2</v>
      </c>
      <c r="H275" s="16">
        <v>2</v>
      </c>
      <c r="I275" s="17">
        <v>92</v>
      </c>
      <c r="J275" s="17">
        <v>79</v>
      </c>
      <c r="K275" s="17">
        <v>94</v>
      </c>
      <c r="L275" s="17">
        <v>42</v>
      </c>
      <c r="M275" s="17">
        <v>95</v>
      </c>
      <c r="N275" s="18">
        <f>SUM(punkty_rekrutacyjne__64[[#This Row],[GHP]:[GJP]])/10</f>
        <v>40.200000000000003</v>
      </c>
      <c r="O275" s="18">
        <f>IF(punkty_rekrutacyjne__64[[#This Row],[Zachowanie]]=6,2,0)</f>
        <v>0</v>
      </c>
      <c r="P27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7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7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27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275" s="19">
        <f>SUM(punkty_rekrutacyjne__64[[#This Row],[Osiagniecia]],SUM(punkty_rekrutacyjne__64[[#This Row],[GHP]:[GJP]])/10,punkty_rekrutacyjne__64[[#This Row],[Kolumna1]],SUM(punkty_rekrutacyjne__64[[#This Row],[Kolumna2]:[Kolumna5]]))</f>
        <v>48.2</v>
      </c>
      <c r="W275" s="11">
        <v>60.1</v>
      </c>
      <c r="X275" s="13">
        <v>2</v>
      </c>
    </row>
    <row r="276" spans="1:24" x14ac:dyDescent="0.25">
      <c r="A276" s="13" t="s">
        <v>75</v>
      </c>
      <c r="B276" s="13" t="s">
        <v>76</v>
      </c>
      <c r="C276" s="14">
        <v>5</v>
      </c>
      <c r="D276" s="15">
        <v>3</v>
      </c>
      <c r="E276" s="16">
        <v>5</v>
      </c>
      <c r="F276" s="16">
        <v>3</v>
      </c>
      <c r="G276" s="16">
        <v>6</v>
      </c>
      <c r="H276" s="16">
        <v>6</v>
      </c>
      <c r="I276" s="17">
        <v>82</v>
      </c>
      <c r="J276" s="17">
        <v>7</v>
      </c>
      <c r="K276" s="17">
        <v>24</v>
      </c>
      <c r="L276" s="17">
        <v>80</v>
      </c>
      <c r="M276" s="17">
        <v>33</v>
      </c>
      <c r="N276" s="18">
        <f>SUM(punkty_rekrutacyjne__64[[#This Row],[GHP]:[GJP]])/10</f>
        <v>22.6</v>
      </c>
      <c r="O276" s="18">
        <f>IF(punkty_rekrutacyjne__64[[#This Row],[Zachowanie]]=6,2,0)</f>
        <v>0</v>
      </c>
      <c r="P27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27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7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7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276" s="19">
        <f>SUM(punkty_rekrutacyjne__64[[#This Row],[Osiagniecia]],SUM(punkty_rekrutacyjne__64[[#This Row],[GHP]:[GJP]])/10,punkty_rekrutacyjne__64[[#This Row],[Kolumna1]],SUM(punkty_rekrutacyjne__64[[#This Row],[Kolumna2]:[Kolumna5]]))</f>
        <v>59.6</v>
      </c>
      <c r="W276" s="11">
        <v>69.599999999999994</v>
      </c>
      <c r="X276" s="13">
        <v>1</v>
      </c>
    </row>
    <row r="277" spans="1:24" x14ac:dyDescent="0.25">
      <c r="A277" s="13" t="s">
        <v>400</v>
      </c>
      <c r="B277" s="13" t="s">
        <v>101</v>
      </c>
      <c r="C277" s="14">
        <v>6</v>
      </c>
      <c r="D277" s="15">
        <v>4</v>
      </c>
      <c r="E277" s="16">
        <v>6</v>
      </c>
      <c r="F277" s="16">
        <v>6</v>
      </c>
      <c r="G277" s="16">
        <v>4</v>
      </c>
      <c r="H277" s="16">
        <v>4</v>
      </c>
      <c r="I277" s="17">
        <v>94</v>
      </c>
      <c r="J277" s="17">
        <v>44</v>
      </c>
      <c r="K277" s="17">
        <v>96</v>
      </c>
      <c r="L277" s="17">
        <v>9</v>
      </c>
      <c r="M277" s="17">
        <v>97</v>
      </c>
      <c r="N277" s="18">
        <f>SUM(punkty_rekrutacyjne__64[[#This Row],[GHP]:[GJP]])/10</f>
        <v>34</v>
      </c>
      <c r="O277" s="18">
        <f>IF(punkty_rekrutacyjne__64[[#This Row],[Zachowanie]]=6,2,0)</f>
        <v>0</v>
      </c>
      <c r="P27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27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27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27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277" s="19">
        <f>SUM(punkty_rekrutacyjne__64[[#This Row],[Osiagniecia]],SUM(punkty_rekrutacyjne__64[[#This Row],[GHP]:[GJP]])/10,punkty_rekrutacyjne__64[[#This Row],[Kolumna1]],SUM(punkty_rekrutacyjne__64[[#This Row],[Kolumna2]:[Kolumna5]]))</f>
        <v>72</v>
      </c>
      <c r="W277" s="11">
        <v>39.700000000000003</v>
      </c>
      <c r="X277" s="13">
        <v>1</v>
      </c>
    </row>
    <row r="278" spans="1:24" x14ac:dyDescent="0.25">
      <c r="A278" s="13" t="s">
        <v>401</v>
      </c>
      <c r="B278" s="13" t="s">
        <v>402</v>
      </c>
      <c r="C278" s="14">
        <v>3</v>
      </c>
      <c r="D278" s="15">
        <v>5</v>
      </c>
      <c r="E278" s="16">
        <v>3</v>
      </c>
      <c r="F278" s="16">
        <v>6</v>
      </c>
      <c r="G278" s="16">
        <v>4</v>
      </c>
      <c r="H278" s="16">
        <v>2</v>
      </c>
      <c r="I278" s="17">
        <v>32</v>
      </c>
      <c r="J278" s="17">
        <v>50</v>
      </c>
      <c r="K278" s="17">
        <v>94</v>
      </c>
      <c r="L278" s="17">
        <v>52</v>
      </c>
      <c r="M278" s="17">
        <v>100</v>
      </c>
      <c r="N278" s="18">
        <f>SUM(punkty_rekrutacyjne__64[[#This Row],[GHP]:[GJP]])/10</f>
        <v>32.799999999999997</v>
      </c>
      <c r="O278" s="18">
        <f>IF(punkty_rekrutacyjne__64[[#This Row],[Zachowanie]]=6,2,0)</f>
        <v>0</v>
      </c>
      <c r="P27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7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27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27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278" s="19">
        <f>SUM(punkty_rekrutacyjne__64[[#This Row],[Osiagniecia]],SUM(punkty_rekrutacyjne__64[[#This Row],[GHP]:[GJP]])/10,punkty_rekrutacyjne__64[[#This Row],[Kolumna1]],SUM(punkty_rekrutacyjne__64[[#This Row],[Kolumna2]:[Kolumna5]]))</f>
        <v>55.8</v>
      </c>
      <c r="W278" s="11">
        <v>40.1</v>
      </c>
      <c r="X278" s="13">
        <v>1</v>
      </c>
    </row>
    <row r="279" spans="1:24" x14ac:dyDescent="0.25">
      <c r="A279" s="13" t="s">
        <v>403</v>
      </c>
      <c r="B279" s="13" t="s">
        <v>64</v>
      </c>
      <c r="C279" s="14">
        <v>3</v>
      </c>
      <c r="D279" s="15">
        <v>2</v>
      </c>
      <c r="E279" s="16">
        <v>3</v>
      </c>
      <c r="F279" s="16">
        <v>5</v>
      </c>
      <c r="G279" s="16">
        <v>3</v>
      </c>
      <c r="H279" s="16">
        <v>6</v>
      </c>
      <c r="I279" s="17">
        <v>84</v>
      </c>
      <c r="J279" s="17">
        <v>53</v>
      </c>
      <c r="K279" s="17">
        <v>73</v>
      </c>
      <c r="L279" s="17">
        <v>7</v>
      </c>
      <c r="M279" s="17">
        <v>3</v>
      </c>
      <c r="N279" s="18">
        <f>SUM(punkty_rekrutacyjne__64[[#This Row],[GHP]:[GJP]])/10</f>
        <v>22</v>
      </c>
      <c r="O279" s="18">
        <f>IF(punkty_rekrutacyjne__64[[#This Row],[Zachowanie]]=6,2,0)</f>
        <v>0</v>
      </c>
      <c r="P27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7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7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7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279" s="19">
        <f>SUM(punkty_rekrutacyjne__64[[#This Row],[Osiagniecia]],SUM(punkty_rekrutacyjne__64[[#This Row],[GHP]:[GJP]])/10,punkty_rekrutacyjne__64[[#This Row],[Kolumna1]],SUM(punkty_rekrutacyjne__64[[#This Row],[Kolumna2]:[Kolumna5]]))</f>
        <v>51</v>
      </c>
      <c r="W279" s="11">
        <v>31.2</v>
      </c>
      <c r="X279" s="13">
        <v>1</v>
      </c>
    </row>
    <row r="280" spans="1:24" x14ac:dyDescent="0.25">
      <c r="A280" s="13" t="s">
        <v>404</v>
      </c>
      <c r="B280" s="13" t="s">
        <v>397</v>
      </c>
      <c r="C280" s="14">
        <v>2</v>
      </c>
      <c r="D280" s="15">
        <v>2</v>
      </c>
      <c r="E280" s="16">
        <v>5</v>
      </c>
      <c r="F280" s="16">
        <v>5</v>
      </c>
      <c r="G280" s="16">
        <v>5</v>
      </c>
      <c r="H280" s="16">
        <v>4</v>
      </c>
      <c r="I280" s="17">
        <v>88</v>
      </c>
      <c r="J280" s="17">
        <v>37</v>
      </c>
      <c r="K280" s="17">
        <v>50</v>
      </c>
      <c r="L280" s="17">
        <v>19</v>
      </c>
      <c r="M280" s="17">
        <v>28</v>
      </c>
      <c r="N280" s="18">
        <f>SUM(punkty_rekrutacyjne__64[[#This Row],[GHP]:[GJP]])/10</f>
        <v>22.2</v>
      </c>
      <c r="O280" s="18">
        <f>IF(punkty_rekrutacyjne__64[[#This Row],[Zachowanie]]=6,2,0)</f>
        <v>0</v>
      </c>
      <c r="P28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28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8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28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280" s="19">
        <f>SUM(punkty_rekrutacyjne__64[[#This Row],[Osiagniecia]],SUM(punkty_rekrutacyjne__64[[#This Row],[GHP]:[GJP]])/10,punkty_rekrutacyjne__64[[#This Row],[Kolumna1]],SUM(punkty_rekrutacyjne__64[[#This Row],[Kolumna2]:[Kolumna5]]))</f>
        <v>54.2</v>
      </c>
      <c r="W280" s="11">
        <v>38.299999999999997</v>
      </c>
      <c r="X280" s="13">
        <v>1</v>
      </c>
    </row>
    <row r="281" spans="1:24" x14ac:dyDescent="0.25">
      <c r="A281" s="13" t="s">
        <v>405</v>
      </c>
      <c r="B281" s="13" t="s">
        <v>197</v>
      </c>
      <c r="C281" s="14">
        <v>7</v>
      </c>
      <c r="D281" s="15">
        <v>2</v>
      </c>
      <c r="E281" s="16">
        <v>3</v>
      </c>
      <c r="F281" s="16">
        <v>5</v>
      </c>
      <c r="G281" s="16">
        <v>5</v>
      </c>
      <c r="H281" s="16">
        <v>2</v>
      </c>
      <c r="I281" s="17">
        <v>26</v>
      </c>
      <c r="J281" s="17">
        <v>30</v>
      </c>
      <c r="K281" s="17">
        <v>96</v>
      </c>
      <c r="L281" s="17">
        <v>59</v>
      </c>
      <c r="M281" s="17">
        <v>28</v>
      </c>
      <c r="N281" s="18">
        <f>SUM(punkty_rekrutacyjne__64[[#This Row],[GHP]:[GJP]])/10</f>
        <v>23.9</v>
      </c>
      <c r="O281" s="18">
        <f>IF(punkty_rekrutacyjne__64[[#This Row],[Zachowanie]]=6,2,0)</f>
        <v>0</v>
      </c>
      <c r="P28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8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8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28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281" s="19">
        <f>SUM(punkty_rekrutacyjne__64[[#This Row],[Osiagniecia]],SUM(punkty_rekrutacyjne__64[[#This Row],[GHP]:[GJP]])/10,punkty_rekrutacyjne__64[[#This Row],[Kolumna1]],SUM(punkty_rekrutacyjne__64[[#This Row],[Kolumna2]:[Kolumna5]]))</f>
        <v>50.9</v>
      </c>
      <c r="W281" s="11">
        <v>41.8</v>
      </c>
      <c r="X281" s="13">
        <v>1</v>
      </c>
    </row>
    <row r="282" spans="1:24" x14ac:dyDescent="0.25">
      <c r="A282" s="13" t="s">
        <v>406</v>
      </c>
      <c r="B282" s="13" t="s">
        <v>38</v>
      </c>
      <c r="C282" s="14">
        <v>0</v>
      </c>
      <c r="D282" s="15">
        <v>5</v>
      </c>
      <c r="E282" s="16">
        <v>6</v>
      </c>
      <c r="F282" s="16">
        <v>2</v>
      </c>
      <c r="G282" s="16">
        <v>2</v>
      </c>
      <c r="H282" s="16">
        <v>3</v>
      </c>
      <c r="I282" s="17">
        <v>50</v>
      </c>
      <c r="J282" s="17">
        <v>5</v>
      </c>
      <c r="K282" s="17">
        <v>14</v>
      </c>
      <c r="L282" s="17">
        <v>44</v>
      </c>
      <c r="M282" s="17">
        <v>45</v>
      </c>
      <c r="N282" s="18">
        <f>SUM(punkty_rekrutacyjne__64[[#This Row],[GHP]:[GJP]])/10</f>
        <v>15.8</v>
      </c>
      <c r="O282" s="18">
        <f>IF(punkty_rekrutacyjne__64[[#This Row],[Zachowanie]]=6,2,0)</f>
        <v>0</v>
      </c>
      <c r="P28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28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28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28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282" s="19">
        <f>SUM(punkty_rekrutacyjne__64[[#This Row],[Osiagniecia]],SUM(punkty_rekrutacyjne__64[[#This Row],[GHP]:[GJP]])/10,punkty_rekrutacyjne__64[[#This Row],[Kolumna1]],SUM(punkty_rekrutacyjne__64[[#This Row],[Kolumna2]:[Kolumna5]]))</f>
        <v>29.8</v>
      </c>
      <c r="W282" s="11">
        <v>41</v>
      </c>
      <c r="X282" s="13">
        <v>1</v>
      </c>
    </row>
    <row r="283" spans="1:24" x14ac:dyDescent="0.25">
      <c r="A283" s="13" t="s">
        <v>407</v>
      </c>
      <c r="B283" s="13" t="s">
        <v>395</v>
      </c>
      <c r="C283" s="14">
        <v>5</v>
      </c>
      <c r="D283" s="15">
        <v>5</v>
      </c>
      <c r="E283" s="16">
        <v>5</v>
      </c>
      <c r="F283" s="16">
        <v>4</v>
      </c>
      <c r="G283" s="16">
        <v>6</v>
      </c>
      <c r="H283" s="16">
        <v>5</v>
      </c>
      <c r="I283" s="17">
        <v>73</v>
      </c>
      <c r="J283" s="17">
        <v>49</v>
      </c>
      <c r="K283" s="17">
        <v>54</v>
      </c>
      <c r="L283" s="17">
        <v>67</v>
      </c>
      <c r="M283" s="17">
        <v>5</v>
      </c>
      <c r="N283" s="18">
        <f>SUM(punkty_rekrutacyjne__64[[#This Row],[GHP]:[GJP]])/10</f>
        <v>24.8</v>
      </c>
      <c r="O283" s="18">
        <f>IF(punkty_rekrutacyjne__64[[#This Row],[Zachowanie]]=6,2,0)</f>
        <v>0</v>
      </c>
      <c r="P28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28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8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8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83" s="19">
        <f>SUM(punkty_rekrutacyjne__64[[#This Row],[Osiagniecia]],SUM(punkty_rekrutacyjne__64[[#This Row],[GHP]:[GJP]])/10,punkty_rekrutacyjne__64[[#This Row],[Kolumna1]],SUM(punkty_rekrutacyjne__64[[#This Row],[Kolumna2]:[Kolumna5]]))</f>
        <v>61.8</v>
      </c>
      <c r="W283" s="11">
        <v>64.5</v>
      </c>
      <c r="X283" s="13">
        <v>1</v>
      </c>
    </row>
    <row r="284" spans="1:24" x14ac:dyDescent="0.25">
      <c r="A284" s="13" t="s">
        <v>408</v>
      </c>
      <c r="B284" s="13" t="s">
        <v>316</v>
      </c>
      <c r="C284" s="14">
        <v>2</v>
      </c>
      <c r="D284" s="15">
        <v>3</v>
      </c>
      <c r="E284" s="16">
        <v>4</v>
      </c>
      <c r="F284" s="16">
        <v>2</v>
      </c>
      <c r="G284" s="16">
        <v>5</v>
      </c>
      <c r="H284" s="16">
        <v>6</v>
      </c>
      <c r="I284" s="17">
        <v>100</v>
      </c>
      <c r="J284" s="17">
        <v>13</v>
      </c>
      <c r="K284" s="17">
        <v>93</v>
      </c>
      <c r="L284" s="17">
        <v>32</v>
      </c>
      <c r="M284" s="17">
        <v>23</v>
      </c>
      <c r="N284" s="18">
        <f>SUM(punkty_rekrutacyjne__64[[#This Row],[GHP]:[GJP]])/10</f>
        <v>26.1</v>
      </c>
      <c r="O284" s="18">
        <f>IF(punkty_rekrutacyjne__64[[#This Row],[Zachowanie]]=6,2,0)</f>
        <v>0</v>
      </c>
      <c r="P28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28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28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28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284" s="19">
        <f>SUM(punkty_rekrutacyjne__64[[#This Row],[Osiagniecia]],SUM(punkty_rekrutacyjne__64[[#This Row],[GHP]:[GJP]])/10,punkty_rekrutacyjne__64[[#This Row],[Kolumna1]],SUM(punkty_rekrutacyjne__64[[#This Row],[Kolumna2]:[Kolumna5]]))</f>
        <v>52.1</v>
      </c>
      <c r="W284" s="11">
        <v>33.5</v>
      </c>
      <c r="X284" s="13">
        <v>1</v>
      </c>
    </row>
    <row r="285" spans="1:24" x14ac:dyDescent="0.25">
      <c r="A285" s="13" t="s">
        <v>408</v>
      </c>
      <c r="B285" s="13" t="s">
        <v>409</v>
      </c>
      <c r="C285" s="14">
        <v>6</v>
      </c>
      <c r="D285" s="15">
        <v>4</v>
      </c>
      <c r="E285" s="16">
        <v>4</v>
      </c>
      <c r="F285" s="16">
        <v>3</v>
      </c>
      <c r="G285" s="16">
        <v>2</v>
      </c>
      <c r="H285" s="16">
        <v>5</v>
      </c>
      <c r="I285" s="17">
        <v>52</v>
      </c>
      <c r="J285" s="17">
        <v>46</v>
      </c>
      <c r="K285" s="17">
        <v>54</v>
      </c>
      <c r="L285" s="17">
        <v>22</v>
      </c>
      <c r="M285" s="17">
        <v>42</v>
      </c>
      <c r="N285" s="18">
        <f>SUM(punkty_rekrutacyjne__64[[#This Row],[GHP]:[GJP]])/10</f>
        <v>21.6</v>
      </c>
      <c r="O285" s="18">
        <f>IF(punkty_rekrutacyjne__64[[#This Row],[Zachowanie]]=6,2,0)</f>
        <v>0</v>
      </c>
      <c r="P28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28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8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28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85" s="19">
        <f>SUM(punkty_rekrutacyjne__64[[#This Row],[Osiagniecia]],SUM(punkty_rekrutacyjne__64[[#This Row],[GHP]:[GJP]])/10,punkty_rekrutacyjne__64[[#This Row],[Kolumna1]],SUM(punkty_rekrutacyjne__64[[#This Row],[Kolumna2]:[Kolumna5]]))</f>
        <v>45.6</v>
      </c>
      <c r="W285" s="11" t="s">
        <v>674</v>
      </c>
      <c r="X285" s="13">
        <v>514</v>
      </c>
    </row>
    <row r="286" spans="1:24" x14ac:dyDescent="0.25">
      <c r="A286" s="13" t="s">
        <v>410</v>
      </c>
      <c r="B286" s="13" t="s">
        <v>70</v>
      </c>
      <c r="C286" s="14">
        <v>2</v>
      </c>
      <c r="D286" s="15">
        <v>5</v>
      </c>
      <c r="E286" s="16">
        <v>6</v>
      </c>
      <c r="F286" s="16">
        <v>4</v>
      </c>
      <c r="G286" s="16">
        <v>6</v>
      </c>
      <c r="H286" s="16">
        <v>3</v>
      </c>
      <c r="I286" s="17">
        <v>88</v>
      </c>
      <c r="J286" s="17">
        <v>14</v>
      </c>
      <c r="K286" s="17">
        <v>98</v>
      </c>
      <c r="L286" s="17">
        <v>46</v>
      </c>
      <c r="M286" s="17">
        <v>66</v>
      </c>
      <c r="N286" s="18">
        <f>SUM(punkty_rekrutacyjne__64[[#This Row],[GHP]:[GJP]])/10</f>
        <v>31.2</v>
      </c>
      <c r="O286" s="18">
        <f>IF(punkty_rekrutacyjne__64[[#This Row],[Zachowanie]]=6,2,0)</f>
        <v>0</v>
      </c>
      <c r="P28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28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8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8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286" s="19">
        <f>SUM(punkty_rekrutacyjne__64[[#This Row],[Osiagniecia]],SUM(punkty_rekrutacyjne__64[[#This Row],[GHP]:[GJP]])/10,punkty_rekrutacyjne__64[[#This Row],[Kolumna1]],SUM(punkty_rekrutacyjne__64[[#This Row],[Kolumna2]:[Kolumna5]]))</f>
        <v>63.2</v>
      </c>
    </row>
    <row r="287" spans="1:24" x14ac:dyDescent="0.25">
      <c r="A287" s="13" t="s">
        <v>411</v>
      </c>
      <c r="B287" s="13" t="s">
        <v>412</v>
      </c>
      <c r="C287" s="14">
        <v>3</v>
      </c>
      <c r="D287" s="15">
        <v>2</v>
      </c>
      <c r="E287" s="16">
        <v>4</v>
      </c>
      <c r="F287" s="16">
        <v>2</v>
      </c>
      <c r="G287" s="16">
        <v>6</v>
      </c>
      <c r="H287" s="16">
        <v>6</v>
      </c>
      <c r="I287" s="17">
        <v>85</v>
      </c>
      <c r="J287" s="17">
        <v>91</v>
      </c>
      <c r="K287" s="17">
        <v>9</v>
      </c>
      <c r="L287" s="17">
        <v>9</v>
      </c>
      <c r="M287" s="17">
        <v>53</v>
      </c>
      <c r="N287" s="18">
        <f>SUM(punkty_rekrutacyjne__64[[#This Row],[GHP]:[GJP]])/10</f>
        <v>24.7</v>
      </c>
      <c r="O287" s="18">
        <f>IF(punkty_rekrutacyjne__64[[#This Row],[Zachowanie]]=6,2,0)</f>
        <v>0</v>
      </c>
      <c r="P28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28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28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8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287" s="19">
        <f>SUM(punkty_rekrutacyjne__64[[#This Row],[Osiagniecia]],SUM(punkty_rekrutacyjne__64[[#This Row],[GHP]:[GJP]])/10,punkty_rekrutacyjne__64[[#This Row],[Kolumna1]],SUM(punkty_rekrutacyjne__64[[#This Row],[Kolumna2]:[Kolumna5]]))</f>
        <v>53.7</v>
      </c>
    </row>
    <row r="288" spans="1:24" x14ac:dyDescent="0.25">
      <c r="A288" s="13" t="s">
        <v>413</v>
      </c>
      <c r="B288" s="13" t="s">
        <v>414</v>
      </c>
      <c r="C288" s="14">
        <v>3</v>
      </c>
      <c r="D288" s="15">
        <v>4</v>
      </c>
      <c r="E288" s="16">
        <v>4</v>
      </c>
      <c r="F288" s="16">
        <v>4</v>
      </c>
      <c r="G288" s="16">
        <v>3</v>
      </c>
      <c r="H288" s="16">
        <v>3</v>
      </c>
      <c r="I288" s="17">
        <v>93</v>
      </c>
      <c r="J288" s="17">
        <v>12</v>
      </c>
      <c r="K288" s="17">
        <v>63</v>
      </c>
      <c r="L288" s="17">
        <v>3</v>
      </c>
      <c r="M288" s="17">
        <v>60</v>
      </c>
      <c r="N288" s="18">
        <f>SUM(punkty_rekrutacyjne__64[[#This Row],[GHP]:[GJP]])/10</f>
        <v>23.1</v>
      </c>
      <c r="O288" s="18">
        <f>IF(punkty_rekrutacyjne__64[[#This Row],[Zachowanie]]=6,2,0)</f>
        <v>0</v>
      </c>
      <c r="P28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28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8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8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288" s="19">
        <f>SUM(punkty_rekrutacyjne__64[[#This Row],[Osiagniecia]],SUM(punkty_rekrutacyjne__64[[#This Row],[GHP]:[GJP]])/10,punkty_rekrutacyjne__64[[#This Row],[Kolumna1]],SUM(punkty_rekrutacyjne__64[[#This Row],[Kolumna2]:[Kolumna5]]))</f>
        <v>46.1</v>
      </c>
    </row>
    <row r="289" spans="1:20" x14ac:dyDescent="0.25">
      <c r="A289" s="13" t="s">
        <v>40</v>
      </c>
      <c r="B289" s="13" t="s">
        <v>43</v>
      </c>
      <c r="C289" s="14">
        <v>0</v>
      </c>
      <c r="D289" s="15">
        <v>6</v>
      </c>
      <c r="E289" s="16">
        <v>3</v>
      </c>
      <c r="F289" s="16">
        <v>5</v>
      </c>
      <c r="G289" s="16">
        <v>6</v>
      </c>
      <c r="H289" s="16">
        <v>3</v>
      </c>
      <c r="I289" s="17">
        <v>67</v>
      </c>
      <c r="J289" s="17">
        <v>66</v>
      </c>
      <c r="K289" s="17">
        <v>56</v>
      </c>
      <c r="L289" s="17">
        <v>41</v>
      </c>
      <c r="M289" s="17">
        <v>26</v>
      </c>
      <c r="N289" s="18">
        <f>SUM(punkty_rekrutacyjne__64[[#This Row],[GHP]:[GJP]])/10</f>
        <v>25.6</v>
      </c>
      <c r="O289" s="18">
        <f>IF(punkty_rekrutacyjne__64[[#This Row],[Zachowanie]]=6,2,0)</f>
        <v>2</v>
      </c>
      <c r="P28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8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8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8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289" s="19">
        <f>SUM(punkty_rekrutacyjne__64[[#This Row],[Osiagniecia]],SUM(punkty_rekrutacyjne__64[[#This Row],[GHP]:[GJP]])/10,punkty_rekrutacyjne__64[[#This Row],[Kolumna1]],SUM(punkty_rekrutacyjne__64[[#This Row],[Kolumna2]:[Kolumna5]]))</f>
        <v>53.6</v>
      </c>
    </row>
    <row r="290" spans="1:20" x14ac:dyDescent="0.25">
      <c r="A290" s="13" t="s">
        <v>415</v>
      </c>
      <c r="B290" s="13" t="s">
        <v>416</v>
      </c>
      <c r="C290" s="14">
        <v>4</v>
      </c>
      <c r="D290" s="15">
        <v>5</v>
      </c>
      <c r="E290" s="16">
        <v>6</v>
      </c>
      <c r="F290" s="16">
        <v>5</v>
      </c>
      <c r="G290" s="16">
        <v>2</v>
      </c>
      <c r="H290" s="16">
        <v>4</v>
      </c>
      <c r="I290" s="17">
        <v>65</v>
      </c>
      <c r="J290" s="17">
        <v>75</v>
      </c>
      <c r="K290" s="17">
        <v>95</v>
      </c>
      <c r="L290" s="17">
        <v>100</v>
      </c>
      <c r="M290" s="17">
        <v>89</v>
      </c>
      <c r="N290" s="18">
        <f>SUM(punkty_rekrutacyjne__64[[#This Row],[GHP]:[GJP]])/10</f>
        <v>42.4</v>
      </c>
      <c r="O290" s="18">
        <f>IF(punkty_rekrutacyjne__64[[#This Row],[Zachowanie]]=6,2,0)</f>
        <v>0</v>
      </c>
      <c r="P29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29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9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29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290" s="19">
        <f>SUM(punkty_rekrutacyjne__64[[#This Row],[Osiagniecia]],SUM(punkty_rekrutacyjne__64[[#This Row],[GHP]:[GJP]])/10,punkty_rekrutacyjne__64[[#This Row],[Kolumna1]],SUM(punkty_rekrutacyjne__64[[#This Row],[Kolumna2]:[Kolumna5]]))</f>
        <v>70.400000000000006</v>
      </c>
    </row>
    <row r="291" spans="1:20" x14ac:dyDescent="0.25">
      <c r="A291" s="13" t="s">
        <v>417</v>
      </c>
      <c r="B291" s="13" t="s">
        <v>110</v>
      </c>
      <c r="C291" s="14">
        <v>1</v>
      </c>
      <c r="D291" s="15">
        <v>3</v>
      </c>
      <c r="E291" s="16">
        <v>5</v>
      </c>
      <c r="F291" s="16">
        <v>2</v>
      </c>
      <c r="G291" s="16">
        <v>2</v>
      </c>
      <c r="H291" s="16">
        <v>5</v>
      </c>
      <c r="I291" s="17">
        <v>45</v>
      </c>
      <c r="J291" s="17">
        <v>30</v>
      </c>
      <c r="K291" s="17">
        <v>64</v>
      </c>
      <c r="L291" s="17">
        <v>95</v>
      </c>
      <c r="M291" s="17">
        <v>83</v>
      </c>
      <c r="N291" s="18">
        <f>SUM(punkty_rekrutacyjne__64[[#This Row],[GHP]:[GJP]])/10</f>
        <v>31.7</v>
      </c>
      <c r="O291" s="18">
        <f>IF(punkty_rekrutacyjne__64[[#This Row],[Zachowanie]]=6,2,0)</f>
        <v>0</v>
      </c>
      <c r="P29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29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29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29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91" s="19">
        <f>SUM(punkty_rekrutacyjne__64[[#This Row],[Osiagniecia]],SUM(punkty_rekrutacyjne__64[[#This Row],[GHP]:[GJP]])/10,punkty_rekrutacyjne__64[[#This Row],[Kolumna1]],SUM(punkty_rekrutacyjne__64[[#This Row],[Kolumna2]:[Kolumna5]]))</f>
        <v>48.7</v>
      </c>
    </row>
    <row r="292" spans="1:20" x14ac:dyDescent="0.25">
      <c r="A292" s="13" t="s">
        <v>418</v>
      </c>
      <c r="B292" s="13" t="s">
        <v>171</v>
      </c>
      <c r="C292" s="14">
        <v>4</v>
      </c>
      <c r="D292" s="15">
        <v>6</v>
      </c>
      <c r="E292" s="16">
        <v>4</v>
      </c>
      <c r="F292" s="16">
        <v>2</v>
      </c>
      <c r="G292" s="16">
        <v>3</v>
      </c>
      <c r="H292" s="16">
        <v>5</v>
      </c>
      <c r="I292" s="17">
        <v>40</v>
      </c>
      <c r="J292" s="17">
        <v>80</v>
      </c>
      <c r="K292" s="17">
        <v>8</v>
      </c>
      <c r="L292" s="17">
        <v>99</v>
      </c>
      <c r="M292" s="17">
        <v>20</v>
      </c>
      <c r="N292" s="18">
        <f>SUM(punkty_rekrutacyjne__64[[#This Row],[GHP]:[GJP]])/10</f>
        <v>24.7</v>
      </c>
      <c r="O292" s="18">
        <f>IF(punkty_rekrutacyjne__64[[#This Row],[Zachowanie]]=6,2,0)</f>
        <v>2</v>
      </c>
      <c r="P29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29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29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9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92" s="19">
        <f>SUM(punkty_rekrutacyjne__64[[#This Row],[Osiagniecia]],SUM(punkty_rekrutacyjne__64[[#This Row],[GHP]:[GJP]])/10,punkty_rekrutacyjne__64[[#This Row],[Kolumna1]],SUM(punkty_rekrutacyjne__64[[#This Row],[Kolumna2]:[Kolumna5]]))</f>
        <v>48.7</v>
      </c>
    </row>
    <row r="293" spans="1:20" x14ac:dyDescent="0.25">
      <c r="A293" s="13" t="s">
        <v>419</v>
      </c>
      <c r="B293" s="13" t="s">
        <v>260</v>
      </c>
      <c r="C293" s="14">
        <v>6</v>
      </c>
      <c r="D293" s="15">
        <v>3</v>
      </c>
      <c r="E293" s="16">
        <v>6</v>
      </c>
      <c r="F293" s="16">
        <v>2</v>
      </c>
      <c r="G293" s="16">
        <v>4</v>
      </c>
      <c r="H293" s="16">
        <v>6</v>
      </c>
      <c r="I293" s="17">
        <v>47</v>
      </c>
      <c r="J293" s="17">
        <v>54</v>
      </c>
      <c r="K293" s="17">
        <v>40</v>
      </c>
      <c r="L293" s="17">
        <v>83</v>
      </c>
      <c r="M293" s="17">
        <v>16</v>
      </c>
      <c r="N293" s="18">
        <f>SUM(punkty_rekrutacyjne__64[[#This Row],[GHP]:[GJP]])/10</f>
        <v>24</v>
      </c>
      <c r="O293" s="18">
        <f>IF(punkty_rekrutacyjne__64[[#This Row],[Zachowanie]]=6,2,0)</f>
        <v>0</v>
      </c>
      <c r="P29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29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29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29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293" s="19">
        <f>SUM(punkty_rekrutacyjne__64[[#This Row],[Osiagniecia]],SUM(punkty_rekrutacyjne__64[[#This Row],[GHP]:[GJP]])/10,punkty_rekrutacyjne__64[[#This Row],[Kolumna1]],SUM(punkty_rekrutacyjne__64[[#This Row],[Kolumna2]:[Kolumna5]]))</f>
        <v>56</v>
      </c>
    </row>
    <row r="294" spans="1:20" x14ac:dyDescent="0.25">
      <c r="A294" s="13" t="s">
        <v>420</v>
      </c>
      <c r="B294" s="13" t="s">
        <v>188</v>
      </c>
      <c r="C294" s="14">
        <v>3</v>
      </c>
      <c r="D294" s="15">
        <v>2</v>
      </c>
      <c r="E294" s="16">
        <v>4</v>
      </c>
      <c r="F294" s="16">
        <v>5</v>
      </c>
      <c r="G294" s="16">
        <v>4</v>
      </c>
      <c r="H294" s="16">
        <v>6</v>
      </c>
      <c r="I294" s="17">
        <v>99</v>
      </c>
      <c r="J294" s="17">
        <v>60</v>
      </c>
      <c r="K294" s="17">
        <v>96</v>
      </c>
      <c r="L294" s="17">
        <v>89</v>
      </c>
      <c r="M294" s="17">
        <v>29</v>
      </c>
      <c r="N294" s="18">
        <f>SUM(punkty_rekrutacyjne__64[[#This Row],[GHP]:[GJP]])/10</f>
        <v>37.299999999999997</v>
      </c>
      <c r="O294" s="18">
        <f>IF(punkty_rekrutacyjne__64[[#This Row],[Zachowanie]]=6,2,0)</f>
        <v>0</v>
      </c>
      <c r="P29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29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29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29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294" s="19">
        <f>SUM(punkty_rekrutacyjne__64[[#This Row],[Osiagniecia]],SUM(punkty_rekrutacyjne__64[[#This Row],[GHP]:[GJP]])/10,punkty_rekrutacyjne__64[[#This Row],[Kolumna1]],SUM(punkty_rekrutacyjne__64[[#This Row],[Kolumna2]:[Kolumna5]]))</f>
        <v>70.3</v>
      </c>
    </row>
    <row r="295" spans="1:20" x14ac:dyDescent="0.25">
      <c r="A295" s="13" t="s">
        <v>421</v>
      </c>
      <c r="B295" s="13" t="s">
        <v>249</v>
      </c>
      <c r="C295" s="14">
        <v>8</v>
      </c>
      <c r="D295" s="15">
        <v>2</v>
      </c>
      <c r="E295" s="16">
        <v>2</v>
      </c>
      <c r="F295" s="16">
        <v>4</v>
      </c>
      <c r="G295" s="16">
        <v>3</v>
      </c>
      <c r="H295" s="16">
        <v>5</v>
      </c>
      <c r="I295" s="17">
        <v>83</v>
      </c>
      <c r="J295" s="17">
        <v>29</v>
      </c>
      <c r="K295" s="17">
        <v>91</v>
      </c>
      <c r="L295" s="17">
        <v>26</v>
      </c>
      <c r="M295" s="17">
        <v>21</v>
      </c>
      <c r="N295" s="18">
        <f>SUM(punkty_rekrutacyjne__64[[#This Row],[GHP]:[GJP]])/10</f>
        <v>25</v>
      </c>
      <c r="O295" s="18">
        <f>IF(punkty_rekrutacyjne__64[[#This Row],[Zachowanie]]=6,2,0)</f>
        <v>0</v>
      </c>
      <c r="P29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29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29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29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95" s="19">
        <f>SUM(punkty_rekrutacyjne__64[[#This Row],[Osiagniecia]],SUM(punkty_rekrutacyjne__64[[#This Row],[GHP]:[GJP]])/10,punkty_rekrutacyjne__64[[#This Row],[Kolumna1]],SUM(punkty_rekrutacyjne__64[[#This Row],[Kolumna2]:[Kolumna5]]))</f>
        <v>51</v>
      </c>
    </row>
    <row r="296" spans="1:20" x14ac:dyDescent="0.25">
      <c r="A296" s="13" t="s">
        <v>422</v>
      </c>
      <c r="B296" s="13" t="s">
        <v>340</v>
      </c>
      <c r="C296" s="14">
        <v>0</v>
      </c>
      <c r="D296" s="15">
        <v>4</v>
      </c>
      <c r="E296" s="16">
        <v>3</v>
      </c>
      <c r="F296" s="16">
        <v>6</v>
      </c>
      <c r="G296" s="16">
        <v>5</v>
      </c>
      <c r="H296" s="16">
        <v>5</v>
      </c>
      <c r="I296" s="17">
        <v>5</v>
      </c>
      <c r="J296" s="17">
        <v>26</v>
      </c>
      <c r="K296" s="17">
        <v>6</v>
      </c>
      <c r="L296" s="17">
        <v>82</v>
      </c>
      <c r="M296" s="17">
        <v>94</v>
      </c>
      <c r="N296" s="18">
        <f>SUM(punkty_rekrutacyjne__64[[#This Row],[GHP]:[GJP]])/10</f>
        <v>21.3</v>
      </c>
      <c r="O296" s="18">
        <f>IF(punkty_rekrutacyjne__64[[#This Row],[Zachowanie]]=6,2,0)</f>
        <v>0</v>
      </c>
      <c r="P29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9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29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29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96" s="19">
        <f>SUM(punkty_rekrutacyjne__64[[#This Row],[Osiagniecia]],SUM(punkty_rekrutacyjne__64[[#This Row],[GHP]:[GJP]])/10,punkty_rekrutacyjne__64[[#This Row],[Kolumna1]],SUM(punkty_rekrutacyjne__64[[#This Row],[Kolumna2]:[Kolumna5]]))</f>
        <v>51.3</v>
      </c>
    </row>
    <row r="297" spans="1:20" x14ac:dyDescent="0.25">
      <c r="A297" s="13" t="s">
        <v>423</v>
      </c>
      <c r="B297" s="13" t="s">
        <v>76</v>
      </c>
      <c r="C297" s="14">
        <v>5</v>
      </c>
      <c r="D297" s="15">
        <v>3</v>
      </c>
      <c r="E297" s="16">
        <v>3</v>
      </c>
      <c r="F297" s="16">
        <v>3</v>
      </c>
      <c r="G297" s="16">
        <v>4</v>
      </c>
      <c r="H297" s="16">
        <v>3</v>
      </c>
      <c r="I297" s="17">
        <v>97</v>
      </c>
      <c r="J297" s="17">
        <v>83</v>
      </c>
      <c r="K297" s="17">
        <v>27</v>
      </c>
      <c r="L297" s="17">
        <v>61</v>
      </c>
      <c r="M297" s="17">
        <v>34</v>
      </c>
      <c r="N297" s="18">
        <f>SUM(punkty_rekrutacyjne__64[[#This Row],[GHP]:[GJP]])/10</f>
        <v>30.2</v>
      </c>
      <c r="O297" s="18">
        <f>IF(punkty_rekrutacyjne__64[[#This Row],[Zachowanie]]=6,2,0)</f>
        <v>0</v>
      </c>
      <c r="P29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29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9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29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297" s="19">
        <f>SUM(punkty_rekrutacyjne__64[[#This Row],[Osiagniecia]],SUM(punkty_rekrutacyjne__64[[#This Row],[GHP]:[GJP]])/10,punkty_rekrutacyjne__64[[#This Row],[Kolumna1]],SUM(punkty_rekrutacyjne__64[[#This Row],[Kolumna2]:[Kolumna5]]))</f>
        <v>53.2</v>
      </c>
    </row>
    <row r="298" spans="1:20" x14ac:dyDescent="0.25">
      <c r="A298" s="13" t="s">
        <v>424</v>
      </c>
      <c r="B298" s="13" t="s">
        <v>425</v>
      </c>
      <c r="C298" s="14">
        <v>8</v>
      </c>
      <c r="D298" s="15">
        <v>5</v>
      </c>
      <c r="E298" s="16">
        <v>4</v>
      </c>
      <c r="F298" s="16">
        <v>6</v>
      </c>
      <c r="G298" s="16">
        <v>6</v>
      </c>
      <c r="H298" s="16">
        <v>5</v>
      </c>
      <c r="I298" s="17">
        <v>37</v>
      </c>
      <c r="J298" s="17">
        <v>52</v>
      </c>
      <c r="K298" s="17">
        <v>6</v>
      </c>
      <c r="L298" s="17">
        <v>34</v>
      </c>
      <c r="M298" s="17">
        <v>84</v>
      </c>
      <c r="N298" s="18">
        <f>SUM(punkty_rekrutacyjne__64[[#This Row],[GHP]:[GJP]])/10</f>
        <v>21.3</v>
      </c>
      <c r="O298" s="18">
        <f>IF(punkty_rekrutacyjne__64[[#This Row],[Zachowanie]]=6,2,0)</f>
        <v>0</v>
      </c>
      <c r="P29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29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29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29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98" s="19">
        <f>SUM(punkty_rekrutacyjne__64[[#This Row],[Osiagniecia]],SUM(punkty_rekrutacyjne__64[[#This Row],[GHP]:[GJP]])/10,punkty_rekrutacyjne__64[[#This Row],[Kolumna1]],SUM(punkty_rekrutacyjne__64[[#This Row],[Kolumna2]:[Kolumna5]]))</f>
        <v>63.3</v>
      </c>
    </row>
    <row r="299" spans="1:20" x14ac:dyDescent="0.25">
      <c r="A299" s="13" t="s">
        <v>426</v>
      </c>
      <c r="B299" s="13" t="s">
        <v>427</v>
      </c>
      <c r="C299" s="14">
        <v>5</v>
      </c>
      <c r="D299" s="15">
        <v>2</v>
      </c>
      <c r="E299" s="16">
        <v>5</v>
      </c>
      <c r="F299" s="16">
        <v>3</v>
      </c>
      <c r="G299" s="16">
        <v>5</v>
      </c>
      <c r="H299" s="16">
        <v>5</v>
      </c>
      <c r="I299" s="17">
        <v>30</v>
      </c>
      <c r="J299" s="17">
        <v>42</v>
      </c>
      <c r="K299" s="17">
        <v>80</v>
      </c>
      <c r="L299" s="17">
        <v>74</v>
      </c>
      <c r="M299" s="17">
        <v>75</v>
      </c>
      <c r="N299" s="18">
        <f>SUM(punkty_rekrutacyjne__64[[#This Row],[GHP]:[GJP]])/10</f>
        <v>30.1</v>
      </c>
      <c r="O299" s="18">
        <f>IF(punkty_rekrutacyjne__64[[#This Row],[Zachowanie]]=6,2,0)</f>
        <v>0</v>
      </c>
      <c r="P29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29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29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29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299" s="19">
        <f>SUM(punkty_rekrutacyjne__64[[#This Row],[Osiagniecia]],SUM(punkty_rekrutacyjne__64[[#This Row],[GHP]:[GJP]])/10,punkty_rekrutacyjne__64[[#This Row],[Kolumna1]],SUM(punkty_rekrutacyjne__64[[#This Row],[Kolumna2]:[Kolumna5]]))</f>
        <v>63.1</v>
      </c>
    </row>
    <row r="300" spans="1:20" x14ac:dyDescent="0.25">
      <c r="A300" s="13" t="s">
        <v>428</v>
      </c>
      <c r="B300" s="13" t="s">
        <v>429</v>
      </c>
      <c r="C300" s="14">
        <v>3</v>
      </c>
      <c r="D300" s="15">
        <v>2</v>
      </c>
      <c r="E300" s="16">
        <v>5</v>
      </c>
      <c r="F300" s="16">
        <v>5</v>
      </c>
      <c r="G300" s="16">
        <v>2</v>
      </c>
      <c r="H300" s="16">
        <v>2</v>
      </c>
      <c r="I300" s="17">
        <v>81</v>
      </c>
      <c r="J300" s="17">
        <v>88</v>
      </c>
      <c r="K300" s="17">
        <v>99</v>
      </c>
      <c r="L300" s="17">
        <v>75</v>
      </c>
      <c r="M300" s="17">
        <v>60</v>
      </c>
      <c r="N300" s="18">
        <f>SUM(punkty_rekrutacyjne__64[[#This Row],[GHP]:[GJP]])/10</f>
        <v>40.299999999999997</v>
      </c>
      <c r="O300" s="18">
        <f>IF(punkty_rekrutacyjne__64[[#This Row],[Zachowanie]]=6,2,0)</f>
        <v>0</v>
      </c>
      <c r="P30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0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0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30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00" s="19">
        <f>SUM(punkty_rekrutacyjne__64[[#This Row],[Osiagniecia]],SUM(punkty_rekrutacyjne__64[[#This Row],[GHP]:[GJP]])/10,punkty_rekrutacyjne__64[[#This Row],[Kolumna1]],SUM(punkty_rekrutacyjne__64[[#This Row],[Kolumna2]:[Kolumna5]]))</f>
        <v>59.3</v>
      </c>
    </row>
    <row r="301" spans="1:20" x14ac:dyDescent="0.25">
      <c r="A301" s="13" t="s">
        <v>428</v>
      </c>
      <c r="B301" s="13" t="s">
        <v>430</v>
      </c>
      <c r="C301" s="14">
        <v>3</v>
      </c>
      <c r="D301" s="15">
        <v>6</v>
      </c>
      <c r="E301" s="16">
        <v>2</v>
      </c>
      <c r="F301" s="16">
        <v>5</v>
      </c>
      <c r="G301" s="16">
        <v>6</v>
      </c>
      <c r="H301" s="16">
        <v>4</v>
      </c>
      <c r="I301" s="17">
        <v>36</v>
      </c>
      <c r="J301" s="17">
        <v>63</v>
      </c>
      <c r="K301" s="17">
        <v>40</v>
      </c>
      <c r="L301" s="17">
        <v>82</v>
      </c>
      <c r="M301" s="17">
        <v>89</v>
      </c>
      <c r="N301" s="18">
        <f>SUM(punkty_rekrutacyjne__64[[#This Row],[GHP]:[GJP]])/10</f>
        <v>31</v>
      </c>
      <c r="O301" s="18">
        <f>IF(punkty_rekrutacyjne__64[[#This Row],[Zachowanie]]=6,2,0)</f>
        <v>2</v>
      </c>
      <c r="P30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30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0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30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301" s="19">
        <f>SUM(punkty_rekrutacyjne__64[[#This Row],[Osiagniecia]],SUM(punkty_rekrutacyjne__64[[#This Row],[GHP]:[GJP]])/10,punkty_rekrutacyjne__64[[#This Row],[Kolumna1]],SUM(punkty_rekrutacyjne__64[[#This Row],[Kolumna2]:[Kolumna5]]))</f>
        <v>60</v>
      </c>
    </row>
    <row r="302" spans="1:20" x14ac:dyDescent="0.25">
      <c r="A302" s="13" t="s">
        <v>431</v>
      </c>
      <c r="B302" s="13" t="s">
        <v>242</v>
      </c>
      <c r="C302" s="14">
        <v>0</v>
      </c>
      <c r="D302" s="15">
        <v>6</v>
      </c>
      <c r="E302" s="16">
        <v>3</v>
      </c>
      <c r="F302" s="16">
        <v>2</v>
      </c>
      <c r="G302" s="16">
        <v>3</v>
      </c>
      <c r="H302" s="16">
        <v>5</v>
      </c>
      <c r="I302" s="17">
        <v>27</v>
      </c>
      <c r="J302" s="17">
        <v>62</v>
      </c>
      <c r="K302" s="17">
        <v>56</v>
      </c>
      <c r="L302" s="17">
        <v>66</v>
      </c>
      <c r="M302" s="17">
        <v>92</v>
      </c>
      <c r="N302" s="18">
        <f>SUM(punkty_rekrutacyjne__64[[#This Row],[GHP]:[GJP]])/10</f>
        <v>30.3</v>
      </c>
      <c r="O302" s="18">
        <f>IF(punkty_rekrutacyjne__64[[#This Row],[Zachowanie]]=6,2,0)</f>
        <v>2</v>
      </c>
      <c r="P30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30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0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30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302" s="19">
        <f>SUM(punkty_rekrutacyjne__64[[#This Row],[Osiagniecia]],SUM(punkty_rekrutacyjne__64[[#This Row],[GHP]:[GJP]])/10,punkty_rekrutacyjne__64[[#This Row],[Kolumna1]],SUM(punkty_rekrutacyjne__64[[#This Row],[Kolumna2]:[Kolumna5]]))</f>
        <v>48.3</v>
      </c>
    </row>
    <row r="303" spans="1:20" x14ac:dyDescent="0.25">
      <c r="A303" s="13" t="s">
        <v>432</v>
      </c>
      <c r="B303" s="13" t="s">
        <v>429</v>
      </c>
      <c r="C303" s="14">
        <v>8</v>
      </c>
      <c r="D303" s="15">
        <v>5</v>
      </c>
      <c r="E303" s="16">
        <v>5</v>
      </c>
      <c r="F303" s="16">
        <v>5</v>
      </c>
      <c r="G303" s="16">
        <v>4</v>
      </c>
      <c r="H303" s="16">
        <v>6</v>
      </c>
      <c r="I303" s="17">
        <v>65</v>
      </c>
      <c r="J303" s="17">
        <v>57</v>
      </c>
      <c r="K303" s="17">
        <v>24</v>
      </c>
      <c r="L303" s="17">
        <v>97</v>
      </c>
      <c r="M303" s="17">
        <v>47</v>
      </c>
      <c r="N303" s="18">
        <f>SUM(punkty_rekrutacyjne__64[[#This Row],[GHP]:[GJP]])/10</f>
        <v>29</v>
      </c>
      <c r="O303" s="18">
        <f>IF(punkty_rekrutacyjne__64[[#This Row],[Zachowanie]]=6,2,0)</f>
        <v>0</v>
      </c>
      <c r="P30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0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0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0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303" s="19">
        <f>SUM(punkty_rekrutacyjne__64[[#This Row],[Osiagniecia]],SUM(punkty_rekrutacyjne__64[[#This Row],[GHP]:[GJP]])/10,punkty_rekrutacyjne__64[[#This Row],[Kolumna1]],SUM(punkty_rekrutacyjne__64[[#This Row],[Kolumna2]:[Kolumna5]]))</f>
        <v>69</v>
      </c>
    </row>
    <row r="304" spans="1:20" x14ac:dyDescent="0.25">
      <c r="A304" s="13" t="s">
        <v>433</v>
      </c>
      <c r="B304" s="13" t="s">
        <v>434</v>
      </c>
      <c r="C304" s="14">
        <v>5</v>
      </c>
      <c r="D304" s="15">
        <v>2</v>
      </c>
      <c r="E304" s="16">
        <v>6</v>
      </c>
      <c r="F304" s="16">
        <v>4</v>
      </c>
      <c r="G304" s="16">
        <v>5</v>
      </c>
      <c r="H304" s="16">
        <v>6</v>
      </c>
      <c r="I304" s="17">
        <v>35</v>
      </c>
      <c r="J304" s="17">
        <v>77</v>
      </c>
      <c r="K304" s="17">
        <v>82</v>
      </c>
      <c r="L304" s="17">
        <v>42</v>
      </c>
      <c r="M304" s="17">
        <v>17</v>
      </c>
      <c r="N304" s="18">
        <f>SUM(punkty_rekrutacyjne__64[[#This Row],[GHP]:[GJP]])/10</f>
        <v>25.3</v>
      </c>
      <c r="O304" s="18">
        <f>IF(punkty_rekrutacyjne__64[[#This Row],[Zachowanie]]=6,2,0)</f>
        <v>0</v>
      </c>
      <c r="P30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0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30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0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304" s="19">
        <f>SUM(punkty_rekrutacyjne__64[[#This Row],[Osiagniecia]],SUM(punkty_rekrutacyjne__64[[#This Row],[GHP]:[GJP]])/10,punkty_rekrutacyjne__64[[#This Row],[Kolumna1]],SUM(punkty_rekrutacyjne__64[[#This Row],[Kolumna2]:[Kolumna5]]))</f>
        <v>64.3</v>
      </c>
    </row>
    <row r="305" spans="1:20" x14ac:dyDescent="0.25">
      <c r="A305" s="13" t="s">
        <v>435</v>
      </c>
      <c r="B305" s="13" t="s">
        <v>436</v>
      </c>
      <c r="C305" s="14">
        <v>3</v>
      </c>
      <c r="D305" s="15">
        <v>5</v>
      </c>
      <c r="E305" s="16">
        <v>5</v>
      </c>
      <c r="F305" s="16">
        <v>2</v>
      </c>
      <c r="G305" s="16">
        <v>3</v>
      </c>
      <c r="H305" s="16">
        <v>6</v>
      </c>
      <c r="I305" s="17">
        <v>47</v>
      </c>
      <c r="J305" s="17">
        <v>52</v>
      </c>
      <c r="K305" s="17">
        <v>43</v>
      </c>
      <c r="L305" s="17">
        <v>47</v>
      </c>
      <c r="M305" s="17">
        <v>3</v>
      </c>
      <c r="N305" s="18">
        <f>SUM(punkty_rekrutacyjne__64[[#This Row],[GHP]:[GJP]])/10</f>
        <v>19.2</v>
      </c>
      <c r="O305" s="18">
        <f>IF(punkty_rekrutacyjne__64[[#This Row],[Zachowanie]]=6,2,0)</f>
        <v>0</v>
      </c>
      <c r="P30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0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0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30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305" s="19">
        <f>SUM(punkty_rekrutacyjne__64[[#This Row],[Osiagniecia]],SUM(punkty_rekrutacyjne__64[[#This Row],[GHP]:[GJP]])/10,punkty_rekrutacyjne__64[[#This Row],[Kolumna1]],SUM(punkty_rekrutacyjne__64[[#This Row],[Kolumna2]:[Kolumna5]]))</f>
        <v>44.2</v>
      </c>
    </row>
    <row r="306" spans="1:20" x14ac:dyDescent="0.25">
      <c r="A306" s="13" t="s">
        <v>437</v>
      </c>
      <c r="B306" s="13" t="s">
        <v>438</v>
      </c>
      <c r="C306" s="14">
        <v>5</v>
      </c>
      <c r="D306" s="15">
        <v>2</v>
      </c>
      <c r="E306" s="16">
        <v>6</v>
      </c>
      <c r="F306" s="16">
        <v>3</v>
      </c>
      <c r="G306" s="16">
        <v>3</v>
      </c>
      <c r="H306" s="16">
        <v>5</v>
      </c>
      <c r="I306" s="17">
        <v>69</v>
      </c>
      <c r="J306" s="17">
        <v>15</v>
      </c>
      <c r="K306" s="17">
        <v>39</v>
      </c>
      <c r="L306" s="17">
        <v>69</v>
      </c>
      <c r="M306" s="17">
        <v>39</v>
      </c>
      <c r="N306" s="18">
        <f>SUM(punkty_rekrutacyjne__64[[#This Row],[GHP]:[GJP]])/10</f>
        <v>23.1</v>
      </c>
      <c r="O306" s="18">
        <f>IF(punkty_rekrutacyjne__64[[#This Row],[Zachowanie]]=6,2,0)</f>
        <v>0</v>
      </c>
      <c r="P30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0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30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30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306" s="19">
        <f>SUM(punkty_rekrutacyjne__64[[#This Row],[Osiagniecia]],SUM(punkty_rekrutacyjne__64[[#This Row],[GHP]:[GJP]])/10,punkty_rekrutacyjne__64[[#This Row],[Kolumna1]],SUM(punkty_rekrutacyjne__64[[#This Row],[Kolumna2]:[Kolumna5]]))</f>
        <v>54.1</v>
      </c>
    </row>
    <row r="307" spans="1:20" x14ac:dyDescent="0.25">
      <c r="A307" s="13" t="s">
        <v>439</v>
      </c>
      <c r="B307" s="13" t="s">
        <v>395</v>
      </c>
      <c r="C307" s="14">
        <v>0</v>
      </c>
      <c r="D307" s="15">
        <v>3</v>
      </c>
      <c r="E307" s="16">
        <v>6</v>
      </c>
      <c r="F307" s="16">
        <v>4</v>
      </c>
      <c r="G307" s="16">
        <v>3</v>
      </c>
      <c r="H307" s="16">
        <v>6</v>
      </c>
      <c r="I307" s="17">
        <v>35</v>
      </c>
      <c r="J307" s="17">
        <v>41</v>
      </c>
      <c r="K307" s="17">
        <v>92</v>
      </c>
      <c r="L307" s="17">
        <v>96</v>
      </c>
      <c r="M307" s="17">
        <v>19</v>
      </c>
      <c r="N307" s="18">
        <f>SUM(punkty_rekrutacyjne__64[[#This Row],[GHP]:[GJP]])/10</f>
        <v>28.3</v>
      </c>
      <c r="O307" s="18">
        <f>IF(punkty_rekrutacyjne__64[[#This Row],[Zachowanie]]=6,2,0)</f>
        <v>0</v>
      </c>
      <c r="P30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0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30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30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307" s="19">
        <f>SUM(punkty_rekrutacyjne__64[[#This Row],[Osiagniecia]],SUM(punkty_rekrutacyjne__64[[#This Row],[GHP]:[GJP]])/10,punkty_rekrutacyjne__64[[#This Row],[Kolumna1]],SUM(punkty_rekrutacyjne__64[[#This Row],[Kolumna2]:[Kolumna5]]))</f>
        <v>58.3</v>
      </c>
    </row>
    <row r="308" spans="1:20" x14ac:dyDescent="0.25">
      <c r="A308" s="13" t="s">
        <v>440</v>
      </c>
      <c r="B308" s="13" t="s">
        <v>251</v>
      </c>
      <c r="C308" s="14">
        <v>1</v>
      </c>
      <c r="D308" s="15">
        <v>6</v>
      </c>
      <c r="E308" s="16">
        <v>6</v>
      </c>
      <c r="F308" s="16">
        <v>5</v>
      </c>
      <c r="G308" s="16">
        <v>3</v>
      </c>
      <c r="H308" s="16">
        <v>6</v>
      </c>
      <c r="I308" s="17">
        <v>8</v>
      </c>
      <c r="J308" s="17">
        <v>17</v>
      </c>
      <c r="K308" s="17">
        <v>37</v>
      </c>
      <c r="L308" s="17">
        <v>10</v>
      </c>
      <c r="M308" s="17">
        <v>56</v>
      </c>
      <c r="N308" s="18">
        <f>SUM(punkty_rekrutacyjne__64[[#This Row],[GHP]:[GJP]])/10</f>
        <v>12.8</v>
      </c>
      <c r="O308" s="18">
        <f>IF(punkty_rekrutacyjne__64[[#This Row],[Zachowanie]]=6,2,0)</f>
        <v>2</v>
      </c>
      <c r="P30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0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0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30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308" s="19">
        <f>SUM(punkty_rekrutacyjne__64[[#This Row],[Osiagniecia]],SUM(punkty_rekrutacyjne__64[[#This Row],[GHP]:[GJP]])/10,punkty_rekrutacyjne__64[[#This Row],[Kolumna1]],SUM(punkty_rekrutacyjne__64[[#This Row],[Kolumna2]:[Kolumna5]]))</f>
        <v>47.8</v>
      </c>
    </row>
    <row r="309" spans="1:20" x14ac:dyDescent="0.25">
      <c r="A309" s="13" t="s">
        <v>441</v>
      </c>
      <c r="B309" s="13" t="s">
        <v>177</v>
      </c>
      <c r="C309" s="14">
        <v>2</v>
      </c>
      <c r="D309" s="15">
        <v>5</v>
      </c>
      <c r="E309" s="16">
        <v>6</v>
      </c>
      <c r="F309" s="16">
        <v>2</v>
      </c>
      <c r="G309" s="16">
        <v>5</v>
      </c>
      <c r="H309" s="16">
        <v>3</v>
      </c>
      <c r="I309" s="17">
        <v>44</v>
      </c>
      <c r="J309" s="17">
        <v>32</v>
      </c>
      <c r="K309" s="17">
        <v>4</v>
      </c>
      <c r="L309" s="17">
        <v>95</v>
      </c>
      <c r="M309" s="17">
        <v>55</v>
      </c>
      <c r="N309" s="18">
        <f>SUM(punkty_rekrutacyjne__64[[#This Row],[GHP]:[GJP]])/10</f>
        <v>23</v>
      </c>
      <c r="O309" s="18">
        <f>IF(punkty_rekrutacyjne__64[[#This Row],[Zachowanie]]=6,2,0)</f>
        <v>0</v>
      </c>
      <c r="P30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0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0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0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09" s="19">
        <f>SUM(punkty_rekrutacyjne__64[[#This Row],[Osiagniecia]],SUM(punkty_rekrutacyjne__64[[#This Row],[GHP]:[GJP]])/10,punkty_rekrutacyjne__64[[#This Row],[Kolumna1]],SUM(punkty_rekrutacyjne__64[[#This Row],[Kolumna2]:[Kolumna5]]))</f>
        <v>47</v>
      </c>
    </row>
    <row r="310" spans="1:20" x14ac:dyDescent="0.25">
      <c r="A310" s="13" t="s">
        <v>442</v>
      </c>
      <c r="B310" s="13" t="s">
        <v>70</v>
      </c>
      <c r="C310" s="14">
        <v>0</v>
      </c>
      <c r="D310" s="15">
        <v>6</v>
      </c>
      <c r="E310" s="16">
        <v>4</v>
      </c>
      <c r="F310" s="16">
        <v>2</v>
      </c>
      <c r="G310" s="16">
        <v>4</v>
      </c>
      <c r="H310" s="16">
        <v>5</v>
      </c>
      <c r="I310" s="17">
        <v>72</v>
      </c>
      <c r="J310" s="17">
        <v>100</v>
      </c>
      <c r="K310" s="17">
        <v>96</v>
      </c>
      <c r="L310" s="17">
        <v>5</v>
      </c>
      <c r="M310" s="17">
        <v>41</v>
      </c>
      <c r="N310" s="18">
        <f>SUM(punkty_rekrutacyjne__64[[#This Row],[GHP]:[GJP]])/10</f>
        <v>31.4</v>
      </c>
      <c r="O310" s="18">
        <f>IF(punkty_rekrutacyjne__64[[#This Row],[Zachowanie]]=6,2,0)</f>
        <v>2</v>
      </c>
      <c r="P31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31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1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1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310" s="19">
        <f>SUM(punkty_rekrutacyjne__64[[#This Row],[Osiagniecia]],SUM(punkty_rekrutacyjne__64[[#This Row],[GHP]:[GJP]])/10,punkty_rekrutacyjne__64[[#This Row],[Kolumna1]],SUM(punkty_rekrutacyjne__64[[#This Row],[Kolumna2]:[Kolumna5]]))</f>
        <v>53.4</v>
      </c>
    </row>
    <row r="311" spans="1:20" x14ac:dyDescent="0.25">
      <c r="A311" s="13" t="s">
        <v>443</v>
      </c>
      <c r="B311" s="13" t="s">
        <v>357</v>
      </c>
      <c r="C311" s="14">
        <v>2</v>
      </c>
      <c r="D311" s="15">
        <v>6</v>
      </c>
      <c r="E311" s="16">
        <v>6</v>
      </c>
      <c r="F311" s="16">
        <v>4</v>
      </c>
      <c r="G311" s="16">
        <v>6</v>
      </c>
      <c r="H311" s="16">
        <v>2</v>
      </c>
      <c r="I311" s="17">
        <v>68</v>
      </c>
      <c r="J311" s="17">
        <v>15</v>
      </c>
      <c r="K311" s="17">
        <v>53</v>
      </c>
      <c r="L311" s="17">
        <v>47</v>
      </c>
      <c r="M311" s="17">
        <v>8</v>
      </c>
      <c r="N311" s="18">
        <f>SUM(punkty_rekrutacyjne__64[[#This Row],[GHP]:[GJP]])/10</f>
        <v>19.100000000000001</v>
      </c>
      <c r="O311" s="18">
        <f>IF(punkty_rekrutacyjne__64[[#This Row],[Zachowanie]]=6,2,0)</f>
        <v>2</v>
      </c>
      <c r="P31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1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31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31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11" s="19">
        <f>SUM(punkty_rekrutacyjne__64[[#This Row],[Osiagniecia]],SUM(punkty_rekrutacyjne__64[[#This Row],[GHP]:[GJP]])/10,punkty_rekrutacyjne__64[[#This Row],[Kolumna1]],SUM(punkty_rekrutacyjne__64[[#This Row],[Kolumna2]:[Kolumna5]]))</f>
        <v>49.1</v>
      </c>
    </row>
    <row r="312" spans="1:20" x14ac:dyDescent="0.25">
      <c r="A312" s="13" t="s">
        <v>444</v>
      </c>
      <c r="B312" s="13" t="s">
        <v>445</v>
      </c>
      <c r="C312" s="14">
        <v>0</v>
      </c>
      <c r="D312" s="15">
        <v>3</v>
      </c>
      <c r="E312" s="16">
        <v>5</v>
      </c>
      <c r="F312" s="16">
        <v>2</v>
      </c>
      <c r="G312" s="16">
        <v>3</v>
      </c>
      <c r="H312" s="16">
        <v>6</v>
      </c>
      <c r="I312" s="17">
        <v>33</v>
      </c>
      <c r="J312" s="17">
        <v>86</v>
      </c>
      <c r="K312" s="17">
        <v>90</v>
      </c>
      <c r="L312" s="17">
        <v>78</v>
      </c>
      <c r="M312" s="17">
        <v>15</v>
      </c>
      <c r="N312" s="18">
        <f>SUM(punkty_rekrutacyjne__64[[#This Row],[GHP]:[GJP]])/10</f>
        <v>30.2</v>
      </c>
      <c r="O312" s="18">
        <f>IF(punkty_rekrutacyjne__64[[#This Row],[Zachowanie]]=6,2,0)</f>
        <v>0</v>
      </c>
      <c r="P31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1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1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31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312" s="19">
        <f>SUM(punkty_rekrutacyjne__64[[#This Row],[Osiagniecia]],SUM(punkty_rekrutacyjne__64[[#This Row],[GHP]:[GJP]])/10,punkty_rekrutacyjne__64[[#This Row],[Kolumna1]],SUM(punkty_rekrutacyjne__64[[#This Row],[Kolumna2]:[Kolumna5]]))</f>
        <v>52.2</v>
      </c>
    </row>
    <row r="313" spans="1:20" x14ac:dyDescent="0.25">
      <c r="A313" s="13" t="s">
        <v>446</v>
      </c>
      <c r="B313" s="13" t="s">
        <v>30</v>
      </c>
      <c r="C313" s="14">
        <v>3</v>
      </c>
      <c r="D313" s="15">
        <v>2</v>
      </c>
      <c r="E313" s="16">
        <v>5</v>
      </c>
      <c r="F313" s="16">
        <v>3</v>
      </c>
      <c r="G313" s="16">
        <v>3</v>
      </c>
      <c r="H313" s="16">
        <v>4</v>
      </c>
      <c r="I313" s="17">
        <v>95</v>
      </c>
      <c r="J313" s="17">
        <v>25</v>
      </c>
      <c r="K313" s="17">
        <v>48</v>
      </c>
      <c r="L313" s="17">
        <v>27</v>
      </c>
      <c r="M313" s="17">
        <v>23</v>
      </c>
      <c r="N313" s="18">
        <f>SUM(punkty_rekrutacyjne__64[[#This Row],[GHP]:[GJP]])/10</f>
        <v>21.8</v>
      </c>
      <c r="O313" s="18">
        <f>IF(punkty_rekrutacyjne__64[[#This Row],[Zachowanie]]=6,2,0)</f>
        <v>0</v>
      </c>
      <c r="P31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1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31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31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313" s="19">
        <f>SUM(punkty_rekrutacyjne__64[[#This Row],[Osiagniecia]],SUM(punkty_rekrutacyjne__64[[#This Row],[GHP]:[GJP]])/10,punkty_rekrutacyjne__64[[#This Row],[Kolumna1]],SUM(punkty_rekrutacyjne__64[[#This Row],[Kolumna2]:[Kolumna5]]))</f>
        <v>46.8</v>
      </c>
    </row>
    <row r="314" spans="1:20" x14ac:dyDescent="0.25">
      <c r="A314" s="13" t="s">
        <v>400</v>
      </c>
      <c r="B314" s="13" t="s">
        <v>409</v>
      </c>
      <c r="C314" s="14">
        <v>0</v>
      </c>
      <c r="D314" s="15">
        <v>4</v>
      </c>
      <c r="E314" s="16">
        <v>5</v>
      </c>
      <c r="F314" s="16">
        <v>6</v>
      </c>
      <c r="G314" s="16">
        <v>3</v>
      </c>
      <c r="H314" s="16">
        <v>5</v>
      </c>
      <c r="I314" s="17">
        <v>66</v>
      </c>
      <c r="J314" s="17">
        <v>31</v>
      </c>
      <c r="K314" s="17">
        <v>5</v>
      </c>
      <c r="L314" s="17">
        <v>9</v>
      </c>
      <c r="M314" s="17">
        <v>38</v>
      </c>
      <c r="N314" s="18">
        <f>SUM(punkty_rekrutacyjne__64[[#This Row],[GHP]:[GJP]])/10</f>
        <v>14.9</v>
      </c>
      <c r="O314" s="18">
        <f>IF(punkty_rekrutacyjne__64[[#This Row],[Zachowanie]]=6,2,0)</f>
        <v>0</v>
      </c>
      <c r="P31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1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31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31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314" s="19">
        <f>SUM(punkty_rekrutacyjne__64[[#This Row],[Osiagniecia]],SUM(punkty_rekrutacyjne__64[[#This Row],[GHP]:[GJP]])/10,punkty_rekrutacyjne__64[[#This Row],[Kolumna1]],SUM(punkty_rekrutacyjne__64[[#This Row],[Kolumna2]:[Kolumna5]]))</f>
        <v>44.9</v>
      </c>
    </row>
    <row r="315" spans="1:20" x14ac:dyDescent="0.25">
      <c r="A315" s="13" t="s">
        <v>447</v>
      </c>
      <c r="B315" s="13" t="s">
        <v>448</v>
      </c>
      <c r="C315" s="14">
        <v>0</v>
      </c>
      <c r="D315" s="15">
        <v>4</v>
      </c>
      <c r="E315" s="16">
        <v>4</v>
      </c>
      <c r="F315" s="16">
        <v>5</v>
      </c>
      <c r="G315" s="16">
        <v>4</v>
      </c>
      <c r="H315" s="16">
        <v>3</v>
      </c>
      <c r="I315" s="17">
        <v>82</v>
      </c>
      <c r="J315" s="17">
        <v>31</v>
      </c>
      <c r="K315" s="17">
        <v>77</v>
      </c>
      <c r="L315" s="17">
        <v>49</v>
      </c>
      <c r="M315" s="17">
        <v>81</v>
      </c>
      <c r="N315" s="18">
        <f>SUM(punkty_rekrutacyjne__64[[#This Row],[GHP]:[GJP]])/10</f>
        <v>32</v>
      </c>
      <c r="O315" s="18">
        <f>IF(punkty_rekrutacyjne__64[[#This Row],[Zachowanie]]=6,2,0)</f>
        <v>0</v>
      </c>
      <c r="P31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31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1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1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15" s="19">
        <f>SUM(punkty_rekrutacyjne__64[[#This Row],[Osiagniecia]],SUM(punkty_rekrutacyjne__64[[#This Row],[GHP]:[GJP]])/10,punkty_rekrutacyjne__64[[#This Row],[Kolumna1]],SUM(punkty_rekrutacyjne__64[[#This Row],[Kolumna2]:[Kolumna5]]))</f>
        <v>56</v>
      </c>
    </row>
    <row r="316" spans="1:20" x14ac:dyDescent="0.25">
      <c r="A316" s="13" t="s">
        <v>449</v>
      </c>
      <c r="B316" s="13" t="s">
        <v>34</v>
      </c>
      <c r="C316" s="14">
        <v>5</v>
      </c>
      <c r="D316" s="15">
        <v>2</v>
      </c>
      <c r="E316" s="16">
        <v>3</v>
      </c>
      <c r="F316" s="16">
        <v>2</v>
      </c>
      <c r="G316" s="16">
        <v>4</v>
      </c>
      <c r="H316" s="16">
        <v>3</v>
      </c>
      <c r="I316" s="17">
        <v>53</v>
      </c>
      <c r="J316" s="17">
        <v>95</v>
      </c>
      <c r="K316" s="17">
        <v>23</v>
      </c>
      <c r="L316" s="17">
        <v>16</v>
      </c>
      <c r="M316" s="17">
        <v>90</v>
      </c>
      <c r="N316" s="18">
        <f>SUM(punkty_rekrutacyjne__64[[#This Row],[GHP]:[GJP]])/10</f>
        <v>27.7</v>
      </c>
      <c r="O316" s="18">
        <f>IF(punkty_rekrutacyjne__64[[#This Row],[Zachowanie]]=6,2,0)</f>
        <v>0</v>
      </c>
      <c r="P31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31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1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1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16" s="19">
        <f>SUM(punkty_rekrutacyjne__64[[#This Row],[Osiagniecia]],SUM(punkty_rekrutacyjne__64[[#This Row],[GHP]:[GJP]])/10,punkty_rekrutacyjne__64[[#This Row],[Kolumna1]],SUM(punkty_rekrutacyjne__64[[#This Row],[Kolumna2]:[Kolumna5]]))</f>
        <v>46.7</v>
      </c>
    </row>
    <row r="317" spans="1:20" x14ac:dyDescent="0.25">
      <c r="A317" s="13" t="s">
        <v>450</v>
      </c>
      <c r="B317" s="13" t="s">
        <v>395</v>
      </c>
      <c r="C317" s="14">
        <v>7</v>
      </c>
      <c r="D317" s="15">
        <v>2</v>
      </c>
      <c r="E317" s="16">
        <v>4</v>
      </c>
      <c r="F317" s="16">
        <v>3</v>
      </c>
      <c r="G317" s="16">
        <v>4</v>
      </c>
      <c r="H317" s="16">
        <v>2</v>
      </c>
      <c r="I317" s="17">
        <v>58</v>
      </c>
      <c r="J317" s="17">
        <v>56</v>
      </c>
      <c r="K317" s="17">
        <v>47</v>
      </c>
      <c r="L317" s="17">
        <v>61</v>
      </c>
      <c r="M317" s="17">
        <v>69</v>
      </c>
      <c r="N317" s="18">
        <f>SUM(punkty_rekrutacyjne__64[[#This Row],[GHP]:[GJP]])/10</f>
        <v>29.1</v>
      </c>
      <c r="O317" s="18">
        <f>IF(punkty_rekrutacyjne__64[[#This Row],[Zachowanie]]=6,2,0)</f>
        <v>0</v>
      </c>
      <c r="P31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31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31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1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17" s="19">
        <f>SUM(punkty_rekrutacyjne__64[[#This Row],[Osiagniecia]],SUM(punkty_rekrutacyjne__64[[#This Row],[GHP]:[GJP]])/10,punkty_rekrutacyjne__64[[#This Row],[Kolumna1]],SUM(punkty_rekrutacyjne__64[[#This Row],[Kolumna2]:[Kolumna5]]))</f>
        <v>52.1</v>
      </c>
    </row>
    <row r="318" spans="1:20" x14ac:dyDescent="0.25">
      <c r="A318" s="13" t="s">
        <v>163</v>
      </c>
      <c r="B318" s="13" t="s">
        <v>164</v>
      </c>
      <c r="C318" s="14">
        <v>6</v>
      </c>
      <c r="D318" s="15">
        <v>6</v>
      </c>
      <c r="E318" s="16">
        <v>4</v>
      </c>
      <c r="F318" s="16">
        <v>3</v>
      </c>
      <c r="G318" s="16">
        <v>2</v>
      </c>
      <c r="H318" s="16">
        <v>3</v>
      </c>
      <c r="I318" s="17">
        <v>88</v>
      </c>
      <c r="J318" s="17">
        <v>10</v>
      </c>
      <c r="K318" s="17">
        <v>92</v>
      </c>
      <c r="L318" s="17">
        <v>82</v>
      </c>
      <c r="M318" s="17">
        <v>2</v>
      </c>
      <c r="N318" s="18">
        <f>SUM(punkty_rekrutacyjne__64[[#This Row],[GHP]:[GJP]])/10</f>
        <v>27.4</v>
      </c>
      <c r="O318" s="18">
        <f>IF(punkty_rekrutacyjne__64[[#This Row],[Zachowanie]]=6,2,0)</f>
        <v>2</v>
      </c>
      <c r="P31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31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31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31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18" s="19">
        <f>SUM(punkty_rekrutacyjne__64[[#This Row],[Osiagniecia]],SUM(punkty_rekrutacyjne__64[[#This Row],[GHP]:[GJP]])/10,punkty_rekrutacyjne__64[[#This Row],[Kolumna1]],SUM(punkty_rekrutacyjne__64[[#This Row],[Kolumna2]:[Kolumna5]]))</f>
        <v>49.4</v>
      </c>
    </row>
    <row r="319" spans="1:20" x14ac:dyDescent="0.25">
      <c r="A319" s="13" t="s">
        <v>451</v>
      </c>
      <c r="B319" s="13" t="s">
        <v>23</v>
      </c>
      <c r="C319" s="14">
        <v>6</v>
      </c>
      <c r="D319" s="15">
        <v>4</v>
      </c>
      <c r="E319" s="16">
        <v>2</v>
      </c>
      <c r="F319" s="16">
        <v>3</v>
      </c>
      <c r="G319" s="16">
        <v>5</v>
      </c>
      <c r="H319" s="16">
        <v>4</v>
      </c>
      <c r="I319" s="17">
        <v>50</v>
      </c>
      <c r="J319" s="17">
        <v>3</v>
      </c>
      <c r="K319" s="17">
        <v>27</v>
      </c>
      <c r="L319" s="17">
        <v>70</v>
      </c>
      <c r="M319" s="17">
        <v>25</v>
      </c>
      <c r="N319" s="18">
        <f>SUM(punkty_rekrutacyjne__64[[#This Row],[GHP]:[GJP]])/10</f>
        <v>17.5</v>
      </c>
      <c r="O319" s="18">
        <f>IF(punkty_rekrutacyjne__64[[#This Row],[Zachowanie]]=6,2,0)</f>
        <v>0</v>
      </c>
      <c r="P31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31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31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1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319" s="19">
        <f>SUM(punkty_rekrutacyjne__64[[#This Row],[Osiagniecia]],SUM(punkty_rekrutacyjne__64[[#This Row],[GHP]:[GJP]])/10,punkty_rekrutacyjne__64[[#This Row],[Kolumna1]],SUM(punkty_rekrutacyjne__64[[#This Row],[Kolumna2]:[Kolumna5]]))</f>
        <v>41.5</v>
      </c>
    </row>
    <row r="320" spans="1:20" x14ac:dyDescent="0.25">
      <c r="A320" s="13" t="s">
        <v>283</v>
      </c>
      <c r="B320" s="13" t="s">
        <v>452</v>
      </c>
      <c r="C320" s="14">
        <v>8</v>
      </c>
      <c r="D320" s="15">
        <v>2</v>
      </c>
      <c r="E320" s="16">
        <v>5</v>
      </c>
      <c r="F320" s="16">
        <v>3</v>
      </c>
      <c r="G320" s="16">
        <v>2</v>
      </c>
      <c r="H320" s="16">
        <v>3</v>
      </c>
      <c r="I320" s="17">
        <v>93</v>
      </c>
      <c r="J320" s="17">
        <v>98</v>
      </c>
      <c r="K320" s="17">
        <v>43</v>
      </c>
      <c r="L320" s="17">
        <v>97</v>
      </c>
      <c r="M320" s="17">
        <v>90</v>
      </c>
      <c r="N320" s="18">
        <f>SUM(punkty_rekrutacyjne__64[[#This Row],[GHP]:[GJP]])/10</f>
        <v>42.1</v>
      </c>
      <c r="O320" s="18">
        <f>IF(punkty_rekrutacyjne__64[[#This Row],[Zachowanie]]=6,2,0)</f>
        <v>0</v>
      </c>
      <c r="P32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2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32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32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20" s="19">
        <f>SUM(punkty_rekrutacyjne__64[[#This Row],[Osiagniecia]],SUM(punkty_rekrutacyjne__64[[#This Row],[GHP]:[GJP]])/10,punkty_rekrutacyjne__64[[#This Row],[Kolumna1]],SUM(punkty_rekrutacyjne__64[[#This Row],[Kolumna2]:[Kolumna5]]))</f>
        <v>66.099999999999994</v>
      </c>
    </row>
    <row r="321" spans="1:20" x14ac:dyDescent="0.25">
      <c r="A321" s="13" t="s">
        <v>453</v>
      </c>
      <c r="B321" s="13" t="s">
        <v>130</v>
      </c>
      <c r="C321" s="14">
        <v>6</v>
      </c>
      <c r="D321" s="15">
        <v>4</v>
      </c>
      <c r="E321" s="16">
        <v>4</v>
      </c>
      <c r="F321" s="16">
        <v>5</v>
      </c>
      <c r="G321" s="16">
        <v>2</v>
      </c>
      <c r="H321" s="16">
        <v>4</v>
      </c>
      <c r="I321" s="17">
        <v>41</v>
      </c>
      <c r="J321" s="17">
        <v>62</v>
      </c>
      <c r="K321" s="17">
        <v>60</v>
      </c>
      <c r="L321" s="17">
        <v>18</v>
      </c>
      <c r="M321" s="17">
        <v>83</v>
      </c>
      <c r="N321" s="18">
        <f>SUM(punkty_rekrutacyjne__64[[#This Row],[GHP]:[GJP]])/10</f>
        <v>26.4</v>
      </c>
      <c r="O321" s="18">
        <f>IF(punkty_rekrutacyjne__64[[#This Row],[Zachowanie]]=6,2,0)</f>
        <v>0</v>
      </c>
      <c r="P32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32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2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32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321" s="19">
        <f>SUM(punkty_rekrutacyjne__64[[#This Row],[Osiagniecia]],SUM(punkty_rekrutacyjne__64[[#This Row],[GHP]:[GJP]])/10,punkty_rekrutacyjne__64[[#This Row],[Kolumna1]],SUM(punkty_rekrutacyjne__64[[#This Row],[Kolumna2]:[Kolumna5]]))</f>
        <v>52.4</v>
      </c>
    </row>
    <row r="322" spans="1:20" x14ac:dyDescent="0.25">
      <c r="A322" s="13" t="s">
        <v>454</v>
      </c>
      <c r="B322" s="13" t="s">
        <v>369</v>
      </c>
      <c r="C322" s="14">
        <v>3</v>
      </c>
      <c r="D322" s="15">
        <v>2</v>
      </c>
      <c r="E322" s="16">
        <v>3</v>
      </c>
      <c r="F322" s="16">
        <v>4</v>
      </c>
      <c r="G322" s="16">
        <v>2</v>
      </c>
      <c r="H322" s="16">
        <v>4</v>
      </c>
      <c r="I322" s="17">
        <v>90</v>
      </c>
      <c r="J322" s="17">
        <v>26</v>
      </c>
      <c r="K322" s="17">
        <v>50</v>
      </c>
      <c r="L322" s="17">
        <v>74</v>
      </c>
      <c r="M322" s="17">
        <v>53</v>
      </c>
      <c r="N322" s="18">
        <f>SUM(punkty_rekrutacyjne__64[[#This Row],[GHP]:[GJP]])/10</f>
        <v>29.3</v>
      </c>
      <c r="O322" s="18">
        <f>IF(punkty_rekrutacyjne__64[[#This Row],[Zachowanie]]=6,2,0)</f>
        <v>0</v>
      </c>
      <c r="P32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32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32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32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322" s="19">
        <f>SUM(punkty_rekrutacyjne__64[[#This Row],[Osiagniecia]],SUM(punkty_rekrutacyjne__64[[#This Row],[GHP]:[GJP]])/10,punkty_rekrutacyjne__64[[#This Row],[Kolumna1]],SUM(punkty_rekrutacyjne__64[[#This Row],[Kolumna2]:[Kolumna5]]))</f>
        <v>48.3</v>
      </c>
    </row>
    <row r="323" spans="1:20" x14ac:dyDescent="0.25">
      <c r="A323" s="13" t="s">
        <v>455</v>
      </c>
      <c r="B323" s="13" t="s">
        <v>369</v>
      </c>
      <c r="C323" s="14">
        <v>4</v>
      </c>
      <c r="D323" s="15">
        <v>4</v>
      </c>
      <c r="E323" s="16">
        <v>3</v>
      </c>
      <c r="F323" s="16">
        <v>2</v>
      </c>
      <c r="G323" s="16">
        <v>3</v>
      </c>
      <c r="H323" s="16">
        <v>2</v>
      </c>
      <c r="I323" s="17">
        <v>31</v>
      </c>
      <c r="J323" s="17">
        <v>59</v>
      </c>
      <c r="K323" s="17">
        <v>7</v>
      </c>
      <c r="L323" s="17">
        <v>38</v>
      </c>
      <c r="M323" s="17">
        <v>24</v>
      </c>
      <c r="N323" s="18">
        <f>SUM(punkty_rekrutacyjne__64[[#This Row],[GHP]:[GJP]])/10</f>
        <v>15.9</v>
      </c>
      <c r="O323" s="18">
        <f>IF(punkty_rekrutacyjne__64[[#This Row],[Zachowanie]]=6,2,0)</f>
        <v>0</v>
      </c>
      <c r="P32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32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2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32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23" s="19">
        <f>SUM(punkty_rekrutacyjne__64[[#This Row],[Osiagniecia]],SUM(punkty_rekrutacyjne__64[[#This Row],[GHP]:[GJP]])/10,punkty_rekrutacyjne__64[[#This Row],[Kolumna1]],SUM(punkty_rekrutacyjne__64[[#This Row],[Kolumna2]:[Kolumna5]]))</f>
        <v>27.9</v>
      </c>
    </row>
    <row r="324" spans="1:20" x14ac:dyDescent="0.25">
      <c r="A324" s="13" t="s">
        <v>456</v>
      </c>
      <c r="B324" s="13" t="s">
        <v>159</v>
      </c>
      <c r="C324" s="14">
        <v>6</v>
      </c>
      <c r="D324" s="15">
        <v>6</v>
      </c>
      <c r="E324" s="16">
        <v>6</v>
      </c>
      <c r="F324" s="16">
        <v>2</v>
      </c>
      <c r="G324" s="16">
        <v>3</v>
      </c>
      <c r="H324" s="16">
        <v>2</v>
      </c>
      <c r="I324" s="17">
        <v>56</v>
      </c>
      <c r="J324" s="17">
        <v>34</v>
      </c>
      <c r="K324" s="17">
        <v>52</v>
      </c>
      <c r="L324" s="17">
        <v>30</v>
      </c>
      <c r="M324" s="17">
        <v>94</v>
      </c>
      <c r="N324" s="18">
        <f>SUM(punkty_rekrutacyjne__64[[#This Row],[GHP]:[GJP]])/10</f>
        <v>26.6</v>
      </c>
      <c r="O324" s="18">
        <f>IF(punkty_rekrutacyjne__64[[#This Row],[Zachowanie]]=6,2,0)</f>
        <v>2</v>
      </c>
      <c r="P32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2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2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32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24" s="19">
        <f>SUM(punkty_rekrutacyjne__64[[#This Row],[Osiagniecia]],SUM(punkty_rekrutacyjne__64[[#This Row],[GHP]:[GJP]])/10,punkty_rekrutacyjne__64[[#This Row],[Kolumna1]],SUM(punkty_rekrutacyjne__64[[#This Row],[Kolumna2]:[Kolumna5]]))</f>
        <v>48.6</v>
      </c>
    </row>
    <row r="325" spans="1:20" x14ac:dyDescent="0.25">
      <c r="A325" s="13" t="s">
        <v>457</v>
      </c>
      <c r="B325" s="13" t="s">
        <v>409</v>
      </c>
      <c r="C325" s="14">
        <v>0</v>
      </c>
      <c r="D325" s="15">
        <v>3</v>
      </c>
      <c r="E325" s="16">
        <v>6</v>
      </c>
      <c r="F325" s="16">
        <v>4</v>
      </c>
      <c r="G325" s="16">
        <v>6</v>
      </c>
      <c r="H325" s="16">
        <v>3</v>
      </c>
      <c r="I325" s="17">
        <v>13</v>
      </c>
      <c r="J325" s="17">
        <v>42</v>
      </c>
      <c r="K325" s="17">
        <v>23</v>
      </c>
      <c r="L325" s="17">
        <v>14</v>
      </c>
      <c r="M325" s="17">
        <v>73</v>
      </c>
      <c r="N325" s="18">
        <f>SUM(punkty_rekrutacyjne__64[[#This Row],[GHP]:[GJP]])/10</f>
        <v>16.5</v>
      </c>
      <c r="O325" s="18">
        <f>IF(punkty_rekrutacyjne__64[[#This Row],[Zachowanie]]=6,2,0)</f>
        <v>0</v>
      </c>
      <c r="P32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2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32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32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25" s="19">
        <f>SUM(punkty_rekrutacyjne__64[[#This Row],[Osiagniecia]],SUM(punkty_rekrutacyjne__64[[#This Row],[GHP]:[GJP]])/10,punkty_rekrutacyjne__64[[#This Row],[Kolumna1]],SUM(punkty_rekrutacyjne__64[[#This Row],[Kolumna2]:[Kolumna5]]))</f>
        <v>46.5</v>
      </c>
    </row>
    <row r="326" spans="1:20" x14ac:dyDescent="0.25">
      <c r="A326" s="13" t="s">
        <v>458</v>
      </c>
      <c r="B326" s="13" t="s">
        <v>74</v>
      </c>
      <c r="C326" s="14">
        <v>2</v>
      </c>
      <c r="D326" s="15">
        <v>3</v>
      </c>
      <c r="E326" s="16">
        <v>6</v>
      </c>
      <c r="F326" s="16">
        <v>6</v>
      </c>
      <c r="G326" s="16">
        <v>4</v>
      </c>
      <c r="H326" s="16">
        <v>4</v>
      </c>
      <c r="I326" s="17">
        <v>61</v>
      </c>
      <c r="J326" s="17">
        <v>3</v>
      </c>
      <c r="K326" s="17">
        <v>88</v>
      </c>
      <c r="L326" s="17">
        <v>72</v>
      </c>
      <c r="M326" s="17">
        <v>84</v>
      </c>
      <c r="N326" s="18">
        <f>SUM(punkty_rekrutacyjne__64[[#This Row],[GHP]:[GJP]])/10</f>
        <v>30.8</v>
      </c>
      <c r="O326" s="18">
        <f>IF(punkty_rekrutacyjne__64[[#This Row],[Zachowanie]]=6,2,0)</f>
        <v>0</v>
      </c>
      <c r="P32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2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32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2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326" s="19">
        <f>SUM(punkty_rekrutacyjne__64[[#This Row],[Osiagniecia]],SUM(punkty_rekrutacyjne__64[[#This Row],[GHP]:[GJP]])/10,punkty_rekrutacyjne__64[[#This Row],[Kolumna1]],SUM(punkty_rekrutacyjne__64[[#This Row],[Kolumna2]:[Kolumna5]]))</f>
        <v>64.8</v>
      </c>
    </row>
    <row r="327" spans="1:20" x14ac:dyDescent="0.25">
      <c r="A327" s="13" t="s">
        <v>459</v>
      </c>
      <c r="B327" s="13" t="s">
        <v>130</v>
      </c>
      <c r="C327" s="14">
        <v>6</v>
      </c>
      <c r="D327" s="15">
        <v>4</v>
      </c>
      <c r="E327" s="16">
        <v>4</v>
      </c>
      <c r="F327" s="16">
        <v>2</v>
      </c>
      <c r="G327" s="16">
        <v>4</v>
      </c>
      <c r="H327" s="16">
        <v>2</v>
      </c>
      <c r="I327" s="17">
        <v>30</v>
      </c>
      <c r="J327" s="17">
        <v>28</v>
      </c>
      <c r="K327" s="17">
        <v>30</v>
      </c>
      <c r="L327" s="17">
        <v>66</v>
      </c>
      <c r="M327" s="17">
        <v>98</v>
      </c>
      <c r="N327" s="18">
        <f>SUM(punkty_rekrutacyjne__64[[#This Row],[GHP]:[GJP]])/10</f>
        <v>25.2</v>
      </c>
      <c r="O327" s="18">
        <f>IF(punkty_rekrutacyjne__64[[#This Row],[Zachowanie]]=6,2,0)</f>
        <v>0</v>
      </c>
      <c r="P32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32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2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2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27" s="19">
        <f>SUM(punkty_rekrutacyjne__64[[#This Row],[Osiagniecia]],SUM(punkty_rekrutacyjne__64[[#This Row],[GHP]:[GJP]])/10,punkty_rekrutacyjne__64[[#This Row],[Kolumna1]],SUM(punkty_rekrutacyjne__64[[#This Row],[Kolumna2]:[Kolumna5]]))</f>
        <v>43.2</v>
      </c>
    </row>
    <row r="328" spans="1:20" x14ac:dyDescent="0.25">
      <c r="A328" s="13" t="s">
        <v>460</v>
      </c>
      <c r="B328" s="13" t="s">
        <v>130</v>
      </c>
      <c r="C328" s="14">
        <v>4</v>
      </c>
      <c r="D328" s="15">
        <v>4</v>
      </c>
      <c r="E328" s="16">
        <v>4</v>
      </c>
      <c r="F328" s="16">
        <v>6</v>
      </c>
      <c r="G328" s="16">
        <v>6</v>
      </c>
      <c r="H328" s="16">
        <v>2</v>
      </c>
      <c r="I328" s="17">
        <v>80</v>
      </c>
      <c r="J328" s="17">
        <v>75</v>
      </c>
      <c r="K328" s="17">
        <v>57</v>
      </c>
      <c r="L328" s="17">
        <v>43</v>
      </c>
      <c r="M328" s="17">
        <v>92</v>
      </c>
      <c r="N328" s="18">
        <f>SUM(punkty_rekrutacyjne__64[[#This Row],[GHP]:[GJP]])/10</f>
        <v>34.700000000000003</v>
      </c>
      <c r="O328" s="18">
        <f>IF(punkty_rekrutacyjne__64[[#This Row],[Zachowanie]]=6,2,0)</f>
        <v>0</v>
      </c>
      <c r="P32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32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32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32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28" s="19">
        <f>SUM(punkty_rekrutacyjne__64[[#This Row],[Osiagniecia]],SUM(punkty_rekrutacyjne__64[[#This Row],[GHP]:[GJP]])/10,punkty_rekrutacyjne__64[[#This Row],[Kolumna1]],SUM(punkty_rekrutacyjne__64[[#This Row],[Kolumna2]:[Kolumna5]]))</f>
        <v>64.7</v>
      </c>
    </row>
    <row r="329" spans="1:20" x14ac:dyDescent="0.25">
      <c r="A329" s="13" t="s">
        <v>461</v>
      </c>
      <c r="B329" s="13" t="s">
        <v>28</v>
      </c>
      <c r="C329" s="14">
        <v>2</v>
      </c>
      <c r="D329" s="15">
        <v>4</v>
      </c>
      <c r="E329" s="16">
        <v>5</v>
      </c>
      <c r="F329" s="16">
        <v>2</v>
      </c>
      <c r="G329" s="16">
        <v>5</v>
      </c>
      <c r="H329" s="16">
        <v>2</v>
      </c>
      <c r="I329" s="17">
        <v>26</v>
      </c>
      <c r="J329" s="17">
        <v>69</v>
      </c>
      <c r="K329" s="17">
        <v>46</v>
      </c>
      <c r="L329" s="17">
        <v>57</v>
      </c>
      <c r="M329" s="17">
        <v>91</v>
      </c>
      <c r="N329" s="18">
        <f>SUM(punkty_rekrutacyjne__64[[#This Row],[GHP]:[GJP]])/10</f>
        <v>28.9</v>
      </c>
      <c r="O329" s="18">
        <f>IF(punkty_rekrutacyjne__64[[#This Row],[Zachowanie]]=6,2,0)</f>
        <v>0</v>
      </c>
      <c r="P32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2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2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2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29" s="19">
        <f>SUM(punkty_rekrutacyjne__64[[#This Row],[Osiagniecia]],SUM(punkty_rekrutacyjne__64[[#This Row],[GHP]:[GJP]])/10,punkty_rekrutacyjne__64[[#This Row],[Kolumna1]],SUM(punkty_rekrutacyjne__64[[#This Row],[Kolumna2]:[Kolumna5]]))</f>
        <v>46.9</v>
      </c>
    </row>
    <row r="330" spans="1:20" x14ac:dyDescent="0.25">
      <c r="A330" s="13" t="s">
        <v>462</v>
      </c>
      <c r="B330" s="13" t="s">
        <v>463</v>
      </c>
      <c r="C330" s="14">
        <v>4</v>
      </c>
      <c r="D330" s="15">
        <v>3</v>
      </c>
      <c r="E330" s="16">
        <v>5</v>
      </c>
      <c r="F330" s="16">
        <v>5</v>
      </c>
      <c r="G330" s="16">
        <v>3</v>
      </c>
      <c r="H330" s="16">
        <v>3</v>
      </c>
      <c r="I330" s="17">
        <v>5</v>
      </c>
      <c r="J330" s="17">
        <v>44</v>
      </c>
      <c r="K330" s="17">
        <v>37</v>
      </c>
      <c r="L330" s="17">
        <v>5</v>
      </c>
      <c r="M330" s="17">
        <v>62</v>
      </c>
      <c r="N330" s="18">
        <f>SUM(punkty_rekrutacyjne__64[[#This Row],[GHP]:[GJP]])/10</f>
        <v>15.3</v>
      </c>
      <c r="O330" s="18">
        <f>IF(punkty_rekrutacyjne__64[[#This Row],[Zachowanie]]=6,2,0)</f>
        <v>0</v>
      </c>
      <c r="P33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3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3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33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30" s="19">
        <f>SUM(punkty_rekrutacyjne__64[[#This Row],[Osiagniecia]],SUM(punkty_rekrutacyjne__64[[#This Row],[GHP]:[GJP]])/10,punkty_rekrutacyjne__64[[#This Row],[Kolumna1]],SUM(punkty_rekrutacyjne__64[[#This Row],[Kolumna2]:[Kolumna5]]))</f>
        <v>43.3</v>
      </c>
    </row>
    <row r="331" spans="1:20" x14ac:dyDescent="0.25">
      <c r="A331" s="13" t="s">
        <v>464</v>
      </c>
      <c r="B331" s="13" t="s">
        <v>445</v>
      </c>
      <c r="C331" s="14">
        <v>6</v>
      </c>
      <c r="D331" s="15">
        <v>3</v>
      </c>
      <c r="E331" s="16">
        <v>5</v>
      </c>
      <c r="F331" s="16">
        <v>5</v>
      </c>
      <c r="G331" s="16">
        <v>2</v>
      </c>
      <c r="H331" s="16">
        <v>6</v>
      </c>
      <c r="I331" s="17">
        <v>56</v>
      </c>
      <c r="J331" s="17">
        <v>90</v>
      </c>
      <c r="K331" s="17">
        <v>35</v>
      </c>
      <c r="L331" s="17">
        <v>68</v>
      </c>
      <c r="M331" s="17">
        <v>48</v>
      </c>
      <c r="N331" s="18">
        <f>SUM(punkty_rekrutacyjne__64[[#This Row],[GHP]:[GJP]])/10</f>
        <v>29.7</v>
      </c>
      <c r="O331" s="18">
        <f>IF(punkty_rekrutacyjne__64[[#This Row],[Zachowanie]]=6,2,0)</f>
        <v>0</v>
      </c>
      <c r="P33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3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3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33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331" s="19">
        <f>SUM(punkty_rekrutacyjne__64[[#This Row],[Osiagniecia]],SUM(punkty_rekrutacyjne__64[[#This Row],[GHP]:[GJP]])/10,punkty_rekrutacyjne__64[[#This Row],[Kolumna1]],SUM(punkty_rekrutacyjne__64[[#This Row],[Kolumna2]:[Kolumna5]]))</f>
        <v>61.7</v>
      </c>
    </row>
    <row r="332" spans="1:20" x14ac:dyDescent="0.25">
      <c r="A332" s="13" t="s">
        <v>465</v>
      </c>
      <c r="B332" s="13" t="s">
        <v>239</v>
      </c>
      <c r="C332" s="14">
        <v>4</v>
      </c>
      <c r="D332" s="15">
        <v>3</v>
      </c>
      <c r="E332" s="16">
        <v>6</v>
      </c>
      <c r="F332" s="16">
        <v>2</v>
      </c>
      <c r="G332" s="16">
        <v>3</v>
      </c>
      <c r="H332" s="16">
        <v>3</v>
      </c>
      <c r="I332" s="17">
        <v>7</v>
      </c>
      <c r="J332" s="17">
        <v>15</v>
      </c>
      <c r="K332" s="17">
        <v>62</v>
      </c>
      <c r="L332" s="17">
        <v>9</v>
      </c>
      <c r="M332" s="17">
        <v>43</v>
      </c>
      <c r="N332" s="18">
        <f>SUM(punkty_rekrutacyjne__64[[#This Row],[GHP]:[GJP]])/10</f>
        <v>13.6</v>
      </c>
      <c r="O332" s="18">
        <f>IF(punkty_rekrutacyjne__64[[#This Row],[Zachowanie]]=6,2,0)</f>
        <v>0</v>
      </c>
      <c r="P33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3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3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33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32" s="19">
        <f>SUM(punkty_rekrutacyjne__64[[#This Row],[Osiagniecia]],SUM(punkty_rekrutacyjne__64[[#This Row],[GHP]:[GJP]])/10,punkty_rekrutacyjne__64[[#This Row],[Kolumna1]],SUM(punkty_rekrutacyjne__64[[#This Row],[Kolumna2]:[Kolumna5]]))</f>
        <v>35.6</v>
      </c>
    </row>
    <row r="333" spans="1:20" x14ac:dyDescent="0.25">
      <c r="A333" s="13" t="s">
        <v>466</v>
      </c>
      <c r="B333" s="13" t="s">
        <v>16</v>
      </c>
      <c r="C333" s="14">
        <v>3</v>
      </c>
      <c r="D333" s="15">
        <v>6</v>
      </c>
      <c r="E333" s="16">
        <v>6</v>
      </c>
      <c r="F333" s="16">
        <v>6</v>
      </c>
      <c r="G333" s="16">
        <v>4</v>
      </c>
      <c r="H333" s="16">
        <v>5</v>
      </c>
      <c r="I333" s="17">
        <v>27</v>
      </c>
      <c r="J333" s="17">
        <v>73</v>
      </c>
      <c r="K333" s="17">
        <v>63</v>
      </c>
      <c r="L333" s="17">
        <v>14</v>
      </c>
      <c r="M333" s="17">
        <v>72</v>
      </c>
      <c r="N333" s="18">
        <f>SUM(punkty_rekrutacyjne__64[[#This Row],[GHP]:[GJP]])/10</f>
        <v>24.9</v>
      </c>
      <c r="O333" s="18">
        <f>IF(punkty_rekrutacyjne__64[[#This Row],[Zachowanie]]=6,2,0)</f>
        <v>2</v>
      </c>
      <c r="P33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3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33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3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333" s="19">
        <f>SUM(punkty_rekrutacyjne__64[[#This Row],[Osiagniecia]],SUM(punkty_rekrutacyjne__64[[#This Row],[GHP]:[GJP]])/10,punkty_rekrutacyjne__64[[#This Row],[Kolumna1]],SUM(punkty_rekrutacyjne__64[[#This Row],[Kolumna2]:[Kolumna5]]))</f>
        <v>63.9</v>
      </c>
    </row>
    <row r="334" spans="1:20" x14ac:dyDescent="0.25">
      <c r="A334" s="13" t="s">
        <v>467</v>
      </c>
      <c r="B334" s="13" t="s">
        <v>395</v>
      </c>
      <c r="C334" s="14">
        <v>1</v>
      </c>
      <c r="D334" s="15">
        <v>6</v>
      </c>
      <c r="E334" s="16">
        <v>5</v>
      </c>
      <c r="F334" s="16">
        <v>2</v>
      </c>
      <c r="G334" s="16">
        <v>2</v>
      </c>
      <c r="H334" s="16">
        <v>3</v>
      </c>
      <c r="I334" s="17">
        <v>70</v>
      </c>
      <c r="J334" s="17">
        <v>59</v>
      </c>
      <c r="K334" s="17">
        <v>15</v>
      </c>
      <c r="L334" s="17">
        <v>13</v>
      </c>
      <c r="M334" s="17">
        <v>66</v>
      </c>
      <c r="N334" s="18">
        <f>SUM(punkty_rekrutacyjne__64[[#This Row],[GHP]:[GJP]])/10</f>
        <v>22.3</v>
      </c>
      <c r="O334" s="18">
        <f>IF(punkty_rekrutacyjne__64[[#This Row],[Zachowanie]]=6,2,0)</f>
        <v>2</v>
      </c>
      <c r="P33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3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3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33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34" s="19">
        <f>SUM(punkty_rekrutacyjne__64[[#This Row],[Osiagniecia]],SUM(punkty_rekrutacyjne__64[[#This Row],[GHP]:[GJP]])/10,punkty_rekrutacyjne__64[[#This Row],[Kolumna1]],SUM(punkty_rekrutacyjne__64[[#This Row],[Kolumna2]:[Kolumna5]]))</f>
        <v>37.299999999999997</v>
      </c>
    </row>
    <row r="335" spans="1:20" x14ac:dyDescent="0.25">
      <c r="A335" s="13" t="s">
        <v>468</v>
      </c>
      <c r="B335" s="13" t="s">
        <v>164</v>
      </c>
      <c r="C335" s="14">
        <v>5</v>
      </c>
      <c r="D335" s="15">
        <v>3</v>
      </c>
      <c r="E335" s="16">
        <v>5</v>
      </c>
      <c r="F335" s="16">
        <v>3</v>
      </c>
      <c r="G335" s="16">
        <v>5</v>
      </c>
      <c r="H335" s="16">
        <v>3</v>
      </c>
      <c r="I335" s="17">
        <v>52</v>
      </c>
      <c r="J335" s="17">
        <v>65</v>
      </c>
      <c r="K335" s="17">
        <v>48</v>
      </c>
      <c r="L335" s="17">
        <v>58</v>
      </c>
      <c r="M335" s="17">
        <v>48</v>
      </c>
      <c r="N335" s="18">
        <f>SUM(punkty_rekrutacyjne__64[[#This Row],[GHP]:[GJP]])/10</f>
        <v>27.1</v>
      </c>
      <c r="O335" s="18">
        <f>IF(punkty_rekrutacyjne__64[[#This Row],[Zachowanie]]=6,2,0)</f>
        <v>0</v>
      </c>
      <c r="P33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3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33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3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35" s="19">
        <f>SUM(punkty_rekrutacyjne__64[[#This Row],[Osiagniecia]],SUM(punkty_rekrutacyjne__64[[#This Row],[GHP]:[GJP]])/10,punkty_rekrutacyjne__64[[#This Row],[Kolumna1]],SUM(punkty_rekrutacyjne__64[[#This Row],[Kolumna2]:[Kolumna5]]))</f>
        <v>56.1</v>
      </c>
    </row>
    <row r="336" spans="1:20" x14ac:dyDescent="0.25">
      <c r="A336" s="13" t="s">
        <v>469</v>
      </c>
      <c r="B336" s="13" t="s">
        <v>130</v>
      </c>
      <c r="C336" s="14">
        <v>5</v>
      </c>
      <c r="D336" s="15">
        <v>2</v>
      </c>
      <c r="E336" s="16">
        <v>2</v>
      </c>
      <c r="F336" s="16">
        <v>2</v>
      </c>
      <c r="G336" s="16">
        <v>4</v>
      </c>
      <c r="H336" s="16">
        <v>2</v>
      </c>
      <c r="I336" s="17">
        <v>27</v>
      </c>
      <c r="J336" s="17">
        <v>64</v>
      </c>
      <c r="K336" s="17">
        <v>22</v>
      </c>
      <c r="L336" s="17">
        <v>32</v>
      </c>
      <c r="M336" s="17">
        <v>91</v>
      </c>
      <c r="N336" s="18">
        <f>SUM(punkty_rekrutacyjne__64[[#This Row],[GHP]:[GJP]])/10</f>
        <v>23.6</v>
      </c>
      <c r="O336" s="18">
        <f>IF(punkty_rekrutacyjne__64[[#This Row],[Zachowanie]]=6,2,0)</f>
        <v>0</v>
      </c>
      <c r="P33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33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3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3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36" s="19">
        <f>SUM(punkty_rekrutacyjne__64[[#This Row],[Osiagniecia]],SUM(punkty_rekrutacyjne__64[[#This Row],[GHP]:[GJP]])/10,punkty_rekrutacyjne__64[[#This Row],[Kolumna1]],SUM(punkty_rekrutacyjne__64[[#This Row],[Kolumna2]:[Kolumna5]]))</f>
        <v>34.6</v>
      </c>
    </row>
    <row r="337" spans="1:20" x14ac:dyDescent="0.25">
      <c r="A337" s="13" t="s">
        <v>470</v>
      </c>
      <c r="B337" s="13" t="s">
        <v>32</v>
      </c>
      <c r="C337" s="14">
        <v>1</v>
      </c>
      <c r="D337" s="15">
        <v>3</v>
      </c>
      <c r="E337" s="16">
        <v>3</v>
      </c>
      <c r="F337" s="16">
        <v>2</v>
      </c>
      <c r="G337" s="16">
        <v>5</v>
      </c>
      <c r="H337" s="16">
        <v>2</v>
      </c>
      <c r="I337" s="17">
        <v>84</v>
      </c>
      <c r="J337" s="17">
        <v>92</v>
      </c>
      <c r="K337" s="17">
        <v>92</v>
      </c>
      <c r="L337" s="17">
        <v>81</v>
      </c>
      <c r="M337" s="17">
        <v>68</v>
      </c>
      <c r="N337" s="18">
        <f>SUM(punkty_rekrutacyjne__64[[#This Row],[GHP]:[GJP]])/10</f>
        <v>41.7</v>
      </c>
      <c r="O337" s="18">
        <f>IF(punkty_rekrutacyjne__64[[#This Row],[Zachowanie]]=6,2,0)</f>
        <v>0</v>
      </c>
      <c r="P33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33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3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3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37" s="19">
        <f>SUM(punkty_rekrutacyjne__64[[#This Row],[Osiagniecia]],SUM(punkty_rekrutacyjne__64[[#This Row],[GHP]:[GJP]])/10,punkty_rekrutacyjne__64[[#This Row],[Kolumna1]],SUM(punkty_rekrutacyjne__64[[#This Row],[Kolumna2]:[Kolumna5]]))</f>
        <v>54.7</v>
      </c>
    </row>
    <row r="338" spans="1:20" x14ac:dyDescent="0.25">
      <c r="A338" s="13" t="s">
        <v>471</v>
      </c>
      <c r="B338" s="13" t="s">
        <v>340</v>
      </c>
      <c r="C338" s="14">
        <v>4</v>
      </c>
      <c r="D338" s="15">
        <v>5</v>
      </c>
      <c r="E338" s="16">
        <v>4</v>
      </c>
      <c r="F338" s="16">
        <v>4</v>
      </c>
      <c r="G338" s="16">
        <v>2</v>
      </c>
      <c r="H338" s="16">
        <v>6</v>
      </c>
      <c r="I338" s="17">
        <v>75</v>
      </c>
      <c r="J338" s="17">
        <v>22</v>
      </c>
      <c r="K338" s="17">
        <v>91</v>
      </c>
      <c r="L338" s="17">
        <v>31</v>
      </c>
      <c r="M338" s="17">
        <v>93</v>
      </c>
      <c r="N338" s="18">
        <f>SUM(punkty_rekrutacyjne__64[[#This Row],[GHP]:[GJP]])/10</f>
        <v>31.2</v>
      </c>
      <c r="O338" s="18">
        <f>IF(punkty_rekrutacyjne__64[[#This Row],[Zachowanie]]=6,2,0)</f>
        <v>0</v>
      </c>
      <c r="P33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33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33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33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338" s="19">
        <f>SUM(punkty_rekrutacyjne__64[[#This Row],[Osiagniecia]],SUM(punkty_rekrutacyjne__64[[#This Row],[GHP]:[GJP]])/10,punkty_rekrutacyjne__64[[#This Row],[Kolumna1]],SUM(punkty_rekrutacyjne__64[[#This Row],[Kolumna2]:[Kolumna5]]))</f>
        <v>57.2</v>
      </c>
    </row>
    <row r="339" spans="1:20" x14ac:dyDescent="0.25">
      <c r="A339" s="13" t="s">
        <v>472</v>
      </c>
      <c r="B339" s="13" t="s">
        <v>70</v>
      </c>
      <c r="C339" s="14">
        <v>2</v>
      </c>
      <c r="D339" s="15">
        <v>4</v>
      </c>
      <c r="E339" s="16">
        <v>4</v>
      </c>
      <c r="F339" s="16">
        <v>6</v>
      </c>
      <c r="G339" s="16">
        <v>5</v>
      </c>
      <c r="H339" s="16">
        <v>4</v>
      </c>
      <c r="I339" s="17">
        <v>35</v>
      </c>
      <c r="J339" s="17">
        <v>77</v>
      </c>
      <c r="K339" s="17">
        <v>81</v>
      </c>
      <c r="L339" s="17">
        <v>17</v>
      </c>
      <c r="M339" s="17">
        <v>27</v>
      </c>
      <c r="N339" s="18">
        <f>SUM(punkty_rekrutacyjne__64[[#This Row],[GHP]:[GJP]])/10</f>
        <v>23.7</v>
      </c>
      <c r="O339" s="18">
        <f>IF(punkty_rekrutacyjne__64[[#This Row],[Zachowanie]]=6,2,0)</f>
        <v>0</v>
      </c>
      <c r="P33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33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33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3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339" s="19">
        <f>SUM(punkty_rekrutacyjne__64[[#This Row],[Osiagniecia]],SUM(punkty_rekrutacyjne__64[[#This Row],[GHP]:[GJP]])/10,punkty_rekrutacyjne__64[[#This Row],[Kolumna1]],SUM(punkty_rekrutacyjne__64[[#This Row],[Kolumna2]:[Kolumna5]]))</f>
        <v>55.7</v>
      </c>
    </row>
    <row r="340" spans="1:20" x14ac:dyDescent="0.25">
      <c r="A340" s="13" t="s">
        <v>473</v>
      </c>
      <c r="B340" s="13" t="s">
        <v>55</v>
      </c>
      <c r="C340" s="14">
        <v>7</v>
      </c>
      <c r="D340" s="15">
        <v>5</v>
      </c>
      <c r="E340" s="16">
        <v>4</v>
      </c>
      <c r="F340" s="16">
        <v>3</v>
      </c>
      <c r="G340" s="16">
        <v>3</v>
      </c>
      <c r="H340" s="16">
        <v>2</v>
      </c>
      <c r="I340" s="17">
        <v>2</v>
      </c>
      <c r="J340" s="17">
        <v>88</v>
      </c>
      <c r="K340" s="17">
        <v>61</v>
      </c>
      <c r="L340" s="17">
        <v>2</v>
      </c>
      <c r="M340" s="17">
        <v>49</v>
      </c>
      <c r="N340" s="18">
        <f>SUM(punkty_rekrutacyjne__64[[#This Row],[GHP]:[GJP]])/10</f>
        <v>20.2</v>
      </c>
      <c r="O340" s="18">
        <f>IF(punkty_rekrutacyjne__64[[#This Row],[Zachowanie]]=6,2,0)</f>
        <v>0</v>
      </c>
      <c r="P34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34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34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34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40" s="19">
        <f>SUM(punkty_rekrutacyjne__64[[#This Row],[Osiagniecia]],SUM(punkty_rekrutacyjne__64[[#This Row],[GHP]:[GJP]])/10,punkty_rekrutacyjne__64[[#This Row],[Kolumna1]],SUM(punkty_rekrutacyjne__64[[#This Row],[Kolumna2]:[Kolumna5]]))</f>
        <v>41.2</v>
      </c>
    </row>
    <row r="341" spans="1:20" x14ac:dyDescent="0.25">
      <c r="A341" s="13" t="s">
        <v>474</v>
      </c>
      <c r="B341" s="13" t="s">
        <v>197</v>
      </c>
      <c r="C341" s="14">
        <v>7</v>
      </c>
      <c r="D341" s="15">
        <v>6</v>
      </c>
      <c r="E341" s="16">
        <v>5</v>
      </c>
      <c r="F341" s="16">
        <v>3</v>
      </c>
      <c r="G341" s="16">
        <v>3</v>
      </c>
      <c r="H341" s="16">
        <v>3</v>
      </c>
      <c r="I341" s="17">
        <v>71</v>
      </c>
      <c r="J341" s="17">
        <v>55</v>
      </c>
      <c r="K341" s="17">
        <v>33</v>
      </c>
      <c r="L341" s="17">
        <v>97</v>
      </c>
      <c r="M341" s="17">
        <v>73</v>
      </c>
      <c r="N341" s="18">
        <f>SUM(punkty_rekrutacyjne__64[[#This Row],[GHP]:[GJP]])/10</f>
        <v>32.9</v>
      </c>
      <c r="O341" s="18">
        <f>IF(punkty_rekrutacyjne__64[[#This Row],[Zachowanie]]=6,2,0)</f>
        <v>2</v>
      </c>
      <c r="P34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4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34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34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41" s="19">
        <f>SUM(punkty_rekrutacyjne__64[[#This Row],[Osiagniecia]],SUM(punkty_rekrutacyjne__64[[#This Row],[GHP]:[GJP]])/10,punkty_rekrutacyjne__64[[#This Row],[Kolumna1]],SUM(punkty_rekrutacyjne__64[[#This Row],[Kolumna2]:[Kolumna5]]))</f>
        <v>61.9</v>
      </c>
    </row>
    <row r="342" spans="1:20" x14ac:dyDescent="0.25">
      <c r="A342" s="13" t="s">
        <v>475</v>
      </c>
      <c r="B342" s="13" t="s">
        <v>232</v>
      </c>
      <c r="C342" s="14">
        <v>5</v>
      </c>
      <c r="D342" s="15">
        <v>5</v>
      </c>
      <c r="E342" s="16">
        <v>6</v>
      </c>
      <c r="F342" s="16">
        <v>4</v>
      </c>
      <c r="G342" s="16">
        <v>5</v>
      </c>
      <c r="H342" s="16">
        <v>5</v>
      </c>
      <c r="I342" s="17">
        <v>53</v>
      </c>
      <c r="J342" s="17">
        <v>97</v>
      </c>
      <c r="K342" s="17">
        <v>28</v>
      </c>
      <c r="L342" s="17">
        <v>88</v>
      </c>
      <c r="M342" s="17">
        <v>87</v>
      </c>
      <c r="N342" s="18">
        <f>SUM(punkty_rekrutacyjne__64[[#This Row],[GHP]:[GJP]])/10</f>
        <v>35.299999999999997</v>
      </c>
      <c r="O342" s="18">
        <f>IF(punkty_rekrutacyjne__64[[#This Row],[Zachowanie]]=6,2,0)</f>
        <v>0</v>
      </c>
      <c r="P34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4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34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4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342" s="19">
        <f>SUM(punkty_rekrutacyjne__64[[#This Row],[Osiagniecia]],SUM(punkty_rekrutacyjne__64[[#This Row],[GHP]:[GJP]])/10,punkty_rekrutacyjne__64[[#This Row],[Kolumna1]],SUM(punkty_rekrutacyjne__64[[#This Row],[Kolumna2]:[Kolumna5]]))</f>
        <v>72.3</v>
      </c>
    </row>
    <row r="343" spans="1:20" x14ac:dyDescent="0.25">
      <c r="A343" s="13" t="s">
        <v>476</v>
      </c>
      <c r="B343" s="13" t="s">
        <v>477</v>
      </c>
      <c r="C343" s="14">
        <v>0</v>
      </c>
      <c r="D343" s="15">
        <v>5</v>
      </c>
      <c r="E343" s="16">
        <v>5</v>
      </c>
      <c r="F343" s="16">
        <v>3</v>
      </c>
      <c r="G343" s="16">
        <v>4</v>
      </c>
      <c r="H343" s="16">
        <v>4</v>
      </c>
      <c r="I343" s="17">
        <v>73</v>
      </c>
      <c r="J343" s="17">
        <v>67</v>
      </c>
      <c r="K343" s="17">
        <v>18</v>
      </c>
      <c r="L343" s="17">
        <v>84</v>
      </c>
      <c r="M343" s="17">
        <v>75</v>
      </c>
      <c r="N343" s="18">
        <f>SUM(punkty_rekrutacyjne__64[[#This Row],[GHP]:[GJP]])/10</f>
        <v>31.7</v>
      </c>
      <c r="O343" s="18">
        <f>IF(punkty_rekrutacyjne__64[[#This Row],[Zachowanie]]=6,2,0)</f>
        <v>0</v>
      </c>
      <c r="P34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4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34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4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343" s="19">
        <f>SUM(punkty_rekrutacyjne__64[[#This Row],[Osiagniecia]],SUM(punkty_rekrutacyjne__64[[#This Row],[GHP]:[GJP]])/10,punkty_rekrutacyjne__64[[#This Row],[Kolumna1]],SUM(punkty_rekrutacyjne__64[[#This Row],[Kolumna2]:[Kolumna5]]))</f>
        <v>55.7</v>
      </c>
    </row>
    <row r="344" spans="1:20" x14ac:dyDescent="0.25">
      <c r="A344" s="13" t="s">
        <v>478</v>
      </c>
      <c r="B344" s="13" t="s">
        <v>101</v>
      </c>
      <c r="C344" s="14">
        <v>3</v>
      </c>
      <c r="D344" s="15">
        <v>6</v>
      </c>
      <c r="E344" s="16">
        <v>2</v>
      </c>
      <c r="F344" s="16">
        <v>2</v>
      </c>
      <c r="G344" s="16">
        <v>5</v>
      </c>
      <c r="H344" s="16">
        <v>2</v>
      </c>
      <c r="I344" s="17">
        <v>97</v>
      </c>
      <c r="J344" s="17">
        <v>40</v>
      </c>
      <c r="K344" s="17">
        <v>41</v>
      </c>
      <c r="L344" s="17">
        <v>46</v>
      </c>
      <c r="M344" s="17">
        <v>59</v>
      </c>
      <c r="N344" s="18">
        <f>SUM(punkty_rekrutacyjne__64[[#This Row],[GHP]:[GJP]])/10</f>
        <v>28.3</v>
      </c>
      <c r="O344" s="18">
        <f>IF(punkty_rekrutacyjne__64[[#This Row],[Zachowanie]]=6,2,0)</f>
        <v>2</v>
      </c>
      <c r="P34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34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4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4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44" s="19">
        <f>SUM(punkty_rekrutacyjne__64[[#This Row],[Osiagniecia]],SUM(punkty_rekrutacyjne__64[[#This Row],[GHP]:[GJP]])/10,punkty_rekrutacyjne__64[[#This Row],[Kolumna1]],SUM(punkty_rekrutacyjne__64[[#This Row],[Kolumna2]:[Kolumna5]]))</f>
        <v>41.3</v>
      </c>
    </row>
    <row r="345" spans="1:20" x14ac:dyDescent="0.25">
      <c r="A345" s="13" t="s">
        <v>479</v>
      </c>
      <c r="B345" s="13" t="s">
        <v>30</v>
      </c>
      <c r="C345" s="14">
        <v>7</v>
      </c>
      <c r="D345" s="15">
        <v>4</v>
      </c>
      <c r="E345" s="16">
        <v>4</v>
      </c>
      <c r="F345" s="16">
        <v>6</v>
      </c>
      <c r="G345" s="16">
        <v>5</v>
      </c>
      <c r="H345" s="16">
        <v>5</v>
      </c>
      <c r="I345" s="17">
        <v>10</v>
      </c>
      <c r="J345" s="17">
        <v>32</v>
      </c>
      <c r="K345" s="17">
        <v>73</v>
      </c>
      <c r="L345" s="17">
        <v>96</v>
      </c>
      <c r="M345" s="17">
        <v>29</v>
      </c>
      <c r="N345" s="18">
        <f>SUM(punkty_rekrutacyjne__64[[#This Row],[GHP]:[GJP]])/10</f>
        <v>24</v>
      </c>
      <c r="O345" s="18">
        <f>IF(punkty_rekrutacyjne__64[[#This Row],[Zachowanie]]=6,2,0)</f>
        <v>0</v>
      </c>
      <c r="P34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34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34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4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345" s="19">
        <f>SUM(punkty_rekrutacyjne__64[[#This Row],[Osiagniecia]],SUM(punkty_rekrutacyjne__64[[#This Row],[GHP]:[GJP]])/10,punkty_rekrutacyjne__64[[#This Row],[Kolumna1]],SUM(punkty_rekrutacyjne__64[[#This Row],[Kolumna2]:[Kolumna5]]))</f>
        <v>63</v>
      </c>
    </row>
    <row r="346" spans="1:20" x14ac:dyDescent="0.25">
      <c r="A346" s="13" t="s">
        <v>480</v>
      </c>
      <c r="B346" s="13" t="s">
        <v>477</v>
      </c>
      <c r="C346" s="14">
        <v>3</v>
      </c>
      <c r="D346" s="15">
        <v>2</v>
      </c>
      <c r="E346" s="16">
        <v>5</v>
      </c>
      <c r="F346" s="16">
        <v>5</v>
      </c>
      <c r="G346" s="16">
        <v>4</v>
      </c>
      <c r="H346" s="16">
        <v>5</v>
      </c>
      <c r="I346" s="17">
        <v>91</v>
      </c>
      <c r="J346" s="17">
        <v>53</v>
      </c>
      <c r="K346" s="17">
        <v>13</v>
      </c>
      <c r="L346" s="17">
        <v>58</v>
      </c>
      <c r="M346" s="17">
        <v>75</v>
      </c>
      <c r="N346" s="18">
        <f>SUM(punkty_rekrutacyjne__64[[#This Row],[GHP]:[GJP]])/10</f>
        <v>29</v>
      </c>
      <c r="O346" s="18">
        <f>IF(punkty_rekrutacyjne__64[[#This Row],[Zachowanie]]=6,2,0)</f>
        <v>0</v>
      </c>
      <c r="P34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4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4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4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346" s="19">
        <f>SUM(punkty_rekrutacyjne__64[[#This Row],[Osiagniecia]],SUM(punkty_rekrutacyjne__64[[#This Row],[GHP]:[GJP]])/10,punkty_rekrutacyjne__64[[#This Row],[Kolumna1]],SUM(punkty_rekrutacyjne__64[[#This Row],[Kolumna2]:[Kolumna5]]))</f>
        <v>62</v>
      </c>
    </row>
    <row r="347" spans="1:20" x14ac:dyDescent="0.25">
      <c r="A347" s="13" t="s">
        <v>481</v>
      </c>
      <c r="B347" s="13" t="s">
        <v>61</v>
      </c>
      <c r="C347" s="14">
        <v>5</v>
      </c>
      <c r="D347" s="15">
        <v>4</v>
      </c>
      <c r="E347" s="16">
        <v>6</v>
      </c>
      <c r="F347" s="16">
        <v>5</v>
      </c>
      <c r="G347" s="16">
        <v>2</v>
      </c>
      <c r="H347" s="16">
        <v>3</v>
      </c>
      <c r="I347" s="17">
        <v>21</v>
      </c>
      <c r="J347" s="17">
        <v>48</v>
      </c>
      <c r="K347" s="17">
        <v>45</v>
      </c>
      <c r="L347" s="17">
        <v>1</v>
      </c>
      <c r="M347" s="17">
        <v>51</v>
      </c>
      <c r="N347" s="18">
        <f>SUM(punkty_rekrutacyjne__64[[#This Row],[GHP]:[GJP]])/10</f>
        <v>16.600000000000001</v>
      </c>
      <c r="O347" s="18">
        <f>IF(punkty_rekrutacyjne__64[[#This Row],[Zachowanie]]=6,2,0)</f>
        <v>0</v>
      </c>
      <c r="P34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4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4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34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47" s="19">
        <f>SUM(punkty_rekrutacyjne__64[[#This Row],[Osiagniecia]],SUM(punkty_rekrutacyjne__64[[#This Row],[GHP]:[GJP]])/10,punkty_rekrutacyjne__64[[#This Row],[Kolumna1]],SUM(punkty_rekrutacyjne__64[[#This Row],[Kolumna2]:[Kolumna5]]))</f>
        <v>43.6</v>
      </c>
    </row>
    <row r="348" spans="1:20" x14ac:dyDescent="0.25">
      <c r="A348" s="13" t="s">
        <v>482</v>
      </c>
      <c r="B348" s="13" t="s">
        <v>311</v>
      </c>
      <c r="C348" s="14">
        <v>2</v>
      </c>
      <c r="D348" s="15">
        <v>2</v>
      </c>
      <c r="E348" s="16">
        <v>5</v>
      </c>
      <c r="F348" s="16">
        <v>2</v>
      </c>
      <c r="G348" s="16">
        <v>4</v>
      </c>
      <c r="H348" s="16">
        <v>4</v>
      </c>
      <c r="I348" s="17">
        <v>83</v>
      </c>
      <c r="J348" s="17">
        <v>28</v>
      </c>
      <c r="K348" s="17">
        <v>43</v>
      </c>
      <c r="L348" s="17">
        <v>19</v>
      </c>
      <c r="M348" s="17">
        <v>83</v>
      </c>
      <c r="N348" s="18">
        <f>SUM(punkty_rekrutacyjne__64[[#This Row],[GHP]:[GJP]])/10</f>
        <v>25.6</v>
      </c>
      <c r="O348" s="18">
        <f>IF(punkty_rekrutacyjne__64[[#This Row],[Zachowanie]]=6,2,0)</f>
        <v>0</v>
      </c>
      <c r="P34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4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4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4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348" s="19">
        <f>SUM(punkty_rekrutacyjne__64[[#This Row],[Osiagniecia]],SUM(punkty_rekrutacyjne__64[[#This Row],[GHP]:[GJP]])/10,punkty_rekrutacyjne__64[[#This Row],[Kolumna1]],SUM(punkty_rekrutacyjne__64[[#This Row],[Kolumna2]:[Kolumna5]]))</f>
        <v>47.6</v>
      </c>
    </row>
    <row r="349" spans="1:20" x14ac:dyDescent="0.25">
      <c r="A349" s="13" t="s">
        <v>483</v>
      </c>
      <c r="B349" s="13" t="s">
        <v>133</v>
      </c>
      <c r="C349" s="14">
        <v>2</v>
      </c>
      <c r="D349" s="15">
        <v>4</v>
      </c>
      <c r="E349" s="16">
        <v>4</v>
      </c>
      <c r="F349" s="16">
        <v>3</v>
      </c>
      <c r="G349" s="16">
        <v>3</v>
      </c>
      <c r="H349" s="16">
        <v>6</v>
      </c>
      <c r="I349" s="17">
        <v>97</v>
      </c>
      <c r="J349" s="17">
        <v>80</v>
      </c>
      <c r="K349" s="17">
        <v>54</v>
      </c>
      <c r="L349" s="17">
        <v>78</v>
      </c>
      <c r="M349" s="17">
        <v>43</v>
      </c>
      <c r="N349" s="18">
        <f>SUM(punkty_rekrutacyjne__64[[#This Row],[GHP]:[GJP]])/10</f>
        <v>35.200000000000003</v>
      </c>
      <c r="O349" s="18">
        <f>IF(punkty_rekrutacyjne__64[[#This Row],[Zachowanie]]=6,2,0)</f>
        <v>0</v>
      </c>
      <c r="P34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34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34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34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349" s="19">
        <f>SUM(punkty_rekrutacyjne__64[[#This Row],[Osiagniecia]],SUM(punkty_rekrutacyjne__64[[#This Row],[GHP]:[GJP]])/10,punkty_rekrutacyjne__64[[#This Row],[Kolumna1]],SUM(punkty_rekrutacyjne__64[[#This Row],[Kolumna2]:[Kolumna5]]))</f>
        <v>61.2</v>
      </c>
    </row>
    <row r="350" spans="1:20" x14ac:dyDescent="0.25">
      <c r="A350" s="13" t="s">
        <v>484</v>
      </c>
      <c r="B350" s="13" t="s">
        <v>101</v>
      </c>
      <c r="C350" s="14">
        <v>2</v>
      </c>
      <c r="D350" s="15">
        <v>5</v>
      </c>
      <c r="E350" s="16">
        <v>2</v>
      </c>
      <c r="F350" s="16">
        <v>3</v>
      </c>
      <c r="G350" s="16">
        <v>5</v>
      </c>
      <c r="H350" s="16">
        <v>2</v>
      </c>
      <c r="I350" s="17">
        <v>26</v>
      </c>
      <c r="J350" s="17">
        <v>31</v>
      </c>
      <c r="K350" s="17">
        <v>88</v>
      </c>
      <c r="L350" s="17">
        <v>98</v>
      </c>
      <c r="M350" s="17">
        <v>45</v>
      </c>
      <c r="N350" s="18">
        <f>SUM(punkty_rekrutacyjne__64[[#This Row],[GHP]:[GJP]])/10</f>
        <v>28.8</v>
      </c>
      <c r="O350" s="18">
        <f>IF(punkty_rekrutacyjne__64[[#This Row],[Zachowanie]]=6,2,0)</f>
        <v>0</v>
      </c>
      <c r="P35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35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35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5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50" s="19">
        <f>SUM(punkty_rekrutacyjne__64[[#This Row],[Osiagniecia]],SUM(punkty_rekrutacyjne__64[[#This Row],[GHP]:[GJP]])/10,punkty_rekrutacyjne__64[[#This Row],[Kolumna1]],SUM(punkty_rekrutacyjne__64[[#This Row],[Kolumna2]:[Kolumna5]]))</f>
        <v>42.8</v>
      </c>
    </row>
    <row r="351" spans="1:20" x14ac:dyDescent="0.25">
      <c r="A351" s="13" t="s">
        <v>485</v>
      </c>
      <c r="B351" s="13" t="s">
        <v>58</v>
      </c>
      <c r="C351" s="14">
        <v>7</v>
      </c>
      <c r="D351" s="15">
        <v>6</v>
      </c>
      <c r="E351" s="16">
        <v>4</v>
      </c>
      <c r="F351" s="16">
        <v>5</v>
      </c>
      <c r="G351" s="16">
        <v>4</v>
      </c>
      <c r="H351" s="16">
        <v>3</v>
      </c>
      <c r="I351" s="17">
        <v>17</v>
      </c>
      <c r="J351" s="17">
        <v>54</v>
      </c>
      <c r="K351" s="17">
        <v>78</v>
      </c>
      <c r="L351" s="17">
        <v>68</v>
      </c>
      <c r="M351" s="17">
        <v>41</v>
      </c>
      <c r="N351" s="18">
        <f>SUM(punkty_rekrutacyjne__64[[#This Row],[GHP]:[GJP]])/10</f>
        <v>25.8</v>
      </c>
      <c r="O351" s="18">
        <f>IF(punkty_rekrutacyjne__64[[#This Row],[Zachowanie]]=6,2,0)</f>
        <v>2</v>
      </c>
      <c r="P35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35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5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5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51" s="19">
        <f>SUM(punkty_rekrutacyjne__64[[#This Row],[Osiagniecia]],SUM(punkty_rekrutacyjne__64[[#This Row],[GHP]:[GJP]])/10,punkty_rekrutacyjne__64[[#This Row],[Kolumna1]],SUM(punkty_rekrutacyjne__64[[#This Row],[Kolumna2]:[Kolumna5]]))</f>
        <v>58.8</v>
      </c>
    </row>
    <row r="352" spans="1:20" x14ac:dyDescent="0.25">
      <c r="A352" s="13" t="s">
        <v>486</v>
      </c>
      <c r="B352" s="13" t="s">
        <v>70</v>
      </c>
      <c r="C352" s="14">
        <v>0</v>
      </c>
      <c r="D352" s="15">
        <v>2</v>
      </c>
      <c r="E352" s="16">
        <v>5</v>
      </c>
      <c r="F352" s="16">
        <v>3</v>
      </c>
      <c r="G352" s="16">
        <v>6</v>
      </c>
      <c r="H352" s="16">
        <v>6</v>
      </c>
      <c r="I352" s="17">
        <v>5</v>
      </c>
      <c r="J352" s="17">
        <v>93</v>
      </c>
      <c r="K352" s="17">
        <v>4</v>
      </c>
      <c r="L352" s="17">
        <v>59</v>
      </c>
      <c r="M352" s="17">
        <v>71</v>
      </c>
      <c r="N352" s="18">
        <f>SUM(punkty_rekrutacyjne__64[[#This Row],[GHP]:[GJP]])/10</f>
        <v>23.2</v>
      </c>
      <c r="O352" s="18">
        <f>IF(punkty_rekrutacyjne__64[[#This Row],[Zachowanie]]=6,2,0)</f>
        <v>0</v>
      </c>
      <c r="P35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5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35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35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352" s="19">
        <f>SUM(punkty_rekrutacyjne__64[[#This Row],[Osiagniecia]],SUM(punkty_rekrutacyjne__64[[#This Row],[GHP]:[GJP]])/10,punkty_rekrutacyjne__64[[#This Row],[Kolumna1]],SUM(punkty_rekrutacyjne__64[[#This Row],[Kolumna2]:[Kolumna5]]))</f>
        <v>55.2</v>
      </c>
    </row>
    <row r="353" spans="1:20" x14ac:dyDescent="0.25">
      <c r="A353" s="13" t="s">
        <v>487</v>
      </c>
      <c r="B353" s="13" t="s">
        <v>76</v>
      </c>
      <c r="C353" s="14">
        <v>3</v>
      </c>
      <c r="D353" s="15">
        <v>5</v>
      </c>
      <c r="E353" s="16">
        <v>3</v>
      </c>
      <c r="F353" s="16">
        <v>3</v>
      </c>
      <c r="G353" s="16">
        <v>6</v>
      </c>
      <c r="H353" s="16">
        <v>4</v>
      </c>
      <c r="I353" s="17">
        <v>78</v>
      </c>
      <c r="J353" s="17">
        <v>80</v>
      </c>
      <c r="K353" s="17">
        <v>56</v>
      </c>
      <c r="L353" s="17">
        <v>31</v>
      </c>
      <c r="M353" s="17">
        <v>81</v>
      </c>
      <c r="N353" s="18">
        <f>SUM(punkty_rekrutacyjne__64[[#This Row],[GHP]:[GJP]])/10</f>
        <v>32.6</v>
      </c>
      <c r="O353" s="18">
        <f>IF(punkty_rekrutacyjne__64[[#This Row],[Zachowanie]]=6,2,0)</f>
        <v>0</v>
      </c>
      <c r="P35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35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35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35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353" s="19">
        <f>SUM(punkty_rekrutacyjne__64[[#This Row],[Osiagniecia]],SUM(punkty_rekrutacyjne__64[[#This Row],[GHP]:[GJP]])/10,punkty_rekrutacyjne__64[[#This Row],[Kolumna1]],SUM(punkty_rekrutacyjne__64[[#This Row],[Kolumna2]:[Kolumna5]]))</f>
        <v>59.6</v>
      </c>
    </row>
    <row r="354" spans="1:20" x14ac:dyDescent="0.25">
      <c r="A354" s="13" t="s">
        <v>488</v>
      </c>
      <c r="B354" s="13" t="s">
        <v>489</v>
      </c>
      <c r="C354" s="14">
        <v>6</v>
      </c>
      <c r="D354" s="15">
        <v>6</v>
      </c>
      <c r="E354" s="16">
        <v>6</v>
      </c>
      <c r="F354" s="16">
        <v>4</v>
      </c>
      <c r="G354" s="16">
        <v>6</v>
      </c>
      <c r="H354" s="16">
        <v>4</v>
      </c>
      <c r="I354" s="17">
        <v>64</v>
      </c>
      <c r="J354" s="17">
        <v>18</v>
      </c>
      <c r="K354" s="17">
        <v>23</v>
      </c>
      <c r="L354" s="17">
        <v>81</v>
      </c>
      <c r="M354" s="17">
        <v>18</v>
      </c>
      <c r="N354" s="18">
        <f>SUM(punkty_rekrutacyjne__64[[#This Row],[GHP]:[GJP]])/10</f>
        <v>20.399999999999999</v>
      </c>
      <c r="O354" s="18">
        <f>IF(punkty_rekrutacyjne__64[[#This Row],[Zachowanie]]=6,2,0)</f>
        <v>2</v>
      </c>
      <c r="P35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5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35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35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354" s="19">
        <f>SUM(punkty_rekrutacyjne__64[[#This Row],[Osiagniecia]],SUM(punkty_rekrutacyjne__64[[#This Row],[GHP]:[GJP]])/10,punkty_rekrutacyjne__64[[#This Row],[Kolumna1]],SUM(punkty_rekrutacyjne__64[[#This Row],[Kolumna2]:[Kolumna5]]))</f>
        <v>60.4</v>
      </c>
    </row>
    <row r="355" spans="1:20" x14ac:dyDescent="0.25">
      <c r="A355" s="13" t="s">
        <v>490</v>
      </c>
      <c r="B355" s="13" t="s">
        <v>38</v>
      </c>
      <c r="C355" s="14">
        <v>2</v>
      </c>
      <c r="D355" s="15">
        <v>4</v>
      </c>
      <c r="E355" s="16">
        <v>3</v>
      </c>
      <c r="F355" s="16">
        <v>5</v>
      </c>
      <c r="G355" s="16">
        <v>2</v>
      </c>
      <c r="H355" s="16">
        <v>3</v>
      </c>
      <c r="I355" s="17">
        <v>96</v>
      </c>
      <c r="J355" s="17">
        <v>32</v>
      </c>
      <c r="K355" s="17">
        <v>73</v>
      </c>
      <c r="L355" s="17">
        <v>7</v>
      </c>
      <c r="M355" s="17">
        <v>74</v>
      </c>
      <c r="N355" s="18">
        <f>SUM(punkty_rekrutacyjne__64[[#This Row],[GHP]:[GJP]])/10</f>
        <v>28.2</v>
      </c>
      <c r="O355" s="18">
        <f>IF(punkty_rekrutacyjne__64[[#This Row],[Zachowanie]]=6,2,0)</f>
        <v>0</v>
      </c>
      <c r="P35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35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5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35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55" s="19">
        <f>SUM(punkty_rekrutacyjne__64[[#This Row],[Osiagniecia]],SUM(punkty_rekrutacyjne__64[[#This Row],[GHP]:[GJP]])/10,punkty_rekrutacyjne__64[[#This Row],[Kolumna1]],SUM(punkty_rekrutacyjne__64[[#This Row],[Kolumna2]:[Kolumna5]]))</f>
        <v>46.2</v>
      </c>
    </row>
    <row r="356" spans="1:20" x14ac:dyDescent="0.25">
      <c r="A356" s="13" t="s">
        <v>491</v>
      </c>
      <c r="B356" s="13" t="s">
        <v>340</v>
      </c>
      <c r="C356" s="14">
        <v>6</v>
      </c>
      <c r="D356" s="15">
        <v>6</v>
      </c>
      <c r="E356" s="16">
        <v>5</v>
      </c>
      <c r="F356" s="16">
        <v>5</v>
      </c>
      <c r="G356" s="16">
        <v>3</v>
      </c>
      <c r="H356" s="16">
        <v>6</v>
      </c>
      <c r="I356" s="17">
        <v>85</v>
      </c>
      <c r="J356" s="17">
        <v>35</v>
      </c>
      <c r="K356" s="17">
        <v>70</v>
      </c>
      <c r="L356" s="17">
        <v>99</v>
      </c>
      <c r="M356" s="17">
        <v>85</v>
      </c>
      <c r="N356" s="18">
        <f>SUM(punkty_rekrutacyjne__64[[#This Row],[GHP]:[GJP]])/10</f>
        <v>37.4</v>
      </c>
      <c r="O356" s="18">
        <f>IF(punkty_rekrutacyjne__64[[#This Row],[Zachowanie]]=6,2,0)</f>
        <v>2</v>
      </c>
      <c r="P35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5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5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35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356" s="19">
        <f>SUM(punkty_rekrutacyjne__64[[#This Row],[Osiagniecia]],SUM(punkty_rekrutacyjne__64[[#This Row],[GHP]:[GJP]])/10,punkty_rekrutacyjne__64[[#This Row],[Kolumna1]],SUM(punkty_rekrutacyjne__64[[#This Row],[Kolumna2]:[Kolumna5]]))</f>
        <v>75.400000000000006</v>
      </c>
    </row>
    <row r="357" spans="1:20" x14ac:dyDescent="0.25">
      <c r="A357" s="13" t="s">
        <v>492</v>
      </c>
      <c r="B357" s="13" t="s">
        <v>90</v>
      </c>
      <c r="C357" s="14">
        <v>4</v>
      </c>
      <c r="D357" s="15">
        <v>2</v>
      </c>
      <c r="E357" s="16">
        <v>4</v>
      </c>
      <c r="F357" s="16">
        <v>5</v>
      </c>
      <c r="G357" s="16">
        <v>4</v>
      </c>
      <c r="H357" s="16">
        <v>2</v>
      </c>
      <c r="I357" s="17">
        <v>17</v>
      </c>
      <c r="J357" s="17">
        <v>17</v>
      </c>
      <c r="K357" s="17">
        <v>92</v>
      </c>
      <c r="L357" s="17">
        <v>6</v>
      </c>
      <c r="M357" s="17">
        <v>64</v>
      </c>
      <c r="N357" s="18">
        <f>SUM(punkty_rekrutacyjne__64[[#This Row],[GHP]:[GJP]])/10</f>
        <v>19.600000000000001</v>
      </c>
      <c r="O357" s="18">
        <f>IF(punkty_rekrutacyjne__64[[#This Row],[Zachowanie]]=6,2,0)</f>
        <v>0</v>
      </c>
      <c r="P35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35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5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5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57" s="19">
        <f>SUM(punkty_rekrutacyjne__64[[#This Row],[Osiagniecia]],SUM(punkty_rekrutacyjne__64[[#This Row],[GHP]:[GJP]])/10,punkty_rekrutacyjne__64[[#This Row],[Kolumna1]],SUM(punkty_rekrutacyjne__64[[#This Row],[Kolumna2]:[Kolumna5]]))</f>
        <v>43.6</v>
      </c>
    </row>
    <row r="358" spans="1:20" x14ac:dyDescent="0.25">
      <c r="A358" s="13" t="s">
        <v>493</v>
      </c>
      <c r="B358" s="13" t="s">
        <v>180</v>
      </c>
      <c r="C358" s="14">
        <v>4</v>
      </c>
      <c r="D358" s="15">
        <v>2</v>
      </c>
      <c r="E358" s="16">
        <v>4</v>
      </c>
      <c r="F358" s="16">
        <v>2</v>
      </c>
      <c r="G358" s="16">
        <v>5</v>
      </c>
      <c r="H358" s="16">
        <v>4</v>
      </c>
      <c r="I358" s="17">
        <v>62</v>
      </c>
      <c r="J358" s="17">
        <v>3</v>
      </c>
      <c r="K358" s="17">
        <v>84</v>
      </c>
      <c r="L358" s="17">
        <v>48</v>
      </c>
      <c r="M358" s="17">
        <v>94</v>
      </c>
      <c r="N358" s="18">
        <f>SUM(punkty_rekrutacyjne__64[[#This Row],[GHP]:[GJP]])/10</f>
        <v>29.1</v>
      </c>
      <c r="O358" s="18">
        <f>IF(punkty_rekrutacyjne__64[[#This Row],[Zachowanie]]=6,2,0)</f>
        <v>0</v>
      </c>
      <c r="P35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35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5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5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358" s="19">
        <f>SUM(punkty_rekrutacyjne__64[[#This Row],[Osiagniecia]],SUM(punkty_rekrutacyjne__64[[#This Row],[GHP]:[GJP]])/10,punkty_rekrutacyjne__64[[#This Row],[Kolumna1]],SUM(punkty_rekrutacyjne__64[[#This Row],[Kolumna2]:[Kolumna5]]))</f>
        <v>53.1</v>
      </c>
    </row>
    <row r="359" spans="1:20" x14ac:dyDescent="0.25">
      <c r="A359" s="13" t="s">
        <v>494</v>
      </c>
      <c r="B359" s="13" t="s">
        <v>495</v>
      </c>
      <c r="C359" s="14">
        <v>4</v>
      </c>
      <c r="D359" s="15">
        <v>5</v>
      </c>
      <c r="E359" s="16">
        <v>5</v>
      </c>
      <c r="F359" s="16">
        <v>6</v>
      </c>
      <c r="G359" s="16">
        <v>2</v>
      </c>
      <c r="H359" s="16">
        <v>3</v>
      </c>
      <c r="I359" s="17">
        <v>35</v>
      </c>
      <c r="J359" s="17">
        <v>49</v>
      </c>
      <c r="K359" s="17">
        <v>59</v>
      </c>
      <c r="L359" s="17">
        <v>44</v>
      </c>
      <c r="M359" s="17">
        <v>68</v>
      </c>
      <c r="N359" s="18">
        <f>SUM(punkty_rekrutacyjne__64[[#This Row],[GHP]:[GJP]])/10</f>
        <v>25.5</v>
      </c>
      <c r="O359" s="18">
        <f>IF(punkty_rekrutacyjne__64[[#This Row],[Zachowanie]]=6,2,0)</f>
        <v>0</v>
      </c>
      <c r="P35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5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35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35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59" s="19">
        <f>SUM(punkty_rekrutacyjne__64[[#This Row],[Osiagniecia]],SUM(punkty_rekrutacyjne__64[[#This Row],[GHP]:[GJP]])/10,punkty_rekrutacyjne__64[[#This Row],[Kolumna1]],SUM(punkty_rekrutacyjne__64[[#This Row],[Kolumna2]:[Kolumna5]]))</f>
        <v>51.5</v>
      </c>
    </row>
    <row r="360" spans="1:20" x14ac:dyDescent="0.25">
      <c r="A360" s="13" t="s">
        <v>496</v>
      </c>
      <c r="B360" s="13" t="s">
        <v>369</v>
      </c>
      <c r="C360" s="14">
        <v>7</v>
      </c>
      <c r="D360" s="15">
        <v>3</v>
      </c>
      <c r="E360" s="16">
        <v>6</v>
      </c>
      <c r="F360" s="16">
        <v>2</v>
      </c>
      <c r="G360" s="16">
        <v>6</v>
      </c>
      <c r="H360" s="16">
        <v>5</v>
      </c>
      <c r="I360" s="17">
        <v>20</v>
      </c>
      <c r="J360" s="17">
        <v>58</v>
      </c>
      <c r="K360" s="17">
        <v>93</v>
      </c>
      <c r="L360" s="17">
        <v>53</v>
      </c>
      <c r="M360" s="17">
        <v>35</v>
      </c>
      <c r="N360" s="18">
        <f>SUM(punkty_rekrutacyjne__64[[#This Row],[GHP]:[GJP]])/10</f>
        <v>25.9</v>
      </c>
      <c r="O360" s="18">
        <f>IF(punkty_rekrutacyjne__64[[#This Row],[Zachowanie]]=6,2,0)</f>
        <v>0</v>
      </c>
      <c r="P36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6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6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36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360" s="19">
        <f>SUM(punkty_rekrutacyjne__64[[#This Row],[Osiagniecia]],SUM(punkty_rekrutacyjne__64[[#This Row],[GHP]:[GJP]])/10,punkty_rekrutacyjne__64[[#This Row],[Kolumna1]],SUM(punkty_rekrutacyjne__64[[#This Row],[Kolumna2]:[Kolumna5]]))</f>
        <v>60.9</v>
      </c>
    </row>
    <row r="361" spans="1:20" x14ac:dyDescent="0.25">
      <c r="A361" s="13" t="s">
        <v>497</v>
      </c>
      <c r="B361" s="13" t="s">
        <v>498</v>
      </c>
      <c r="C361" s="14">
        <v>5</v>
      </c>
      <c r="D361" s="15">
        <v>6</v>
      </c>
      <c r="E361" s="16">
        <v>2</v>
      </c>
      <c r="F361" s="16">
        <v>3</v>
      </c>
      <c r="G361" s="16">
        <v>4</v>
      </c>
      <c r="H361" s="16">
        <v>3</v>
      </c>
      <c r="I361" s="17">
        <v>2</v>
      </c>
      <c r="J361" s="17">
        <v>97</v>
      </c>
      <c r="K361" s="17">
        <v>14</v>
      </c>
      <c r="L361" s="17">
        <v>81</v>
      </c>
      <c r="M361" s="17">
        <v>38</v>
      </c>
      <c r="N361" s="18">
        <f>SUM(punkty_rekrutacyjne__64[[#This Row],[GHP]:[GJP]])/10</f>
        <v>23.2</v>
      </c>
      <c r="O361" s="18">
        <f>IF(punkty_rekrutacyjne__64[[#This Row],[Zachowanie]]=6,2,0)</f>
        <v>2</v>
      </c>
      <c r="P36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36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36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6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61" s="19">
        <f>SUM(punkty_rekrutacyjne__64[[#This Row],[Osiagniecia]],SUM(punkty_rekrutacyjne__64[[#This Row],[GHP]:[GJP]])/10,punkty_rekrutacyjne__64[[#This Row],[Kolumna1]],SUM(punkty_rekrutacyjne__64[[#This Row],[Kolumna2]:[Kolumna5]]))</f>
        <v>44.2</v>
      </c>
    </row>
    <row r="362" spans="1:20" x14ac:dyDescent="0.25">
      <c r="A362" s="13" t="s">
        <v>499</v>
      </c>
      <c r="B362" s="13" t="s">
        <v>498</v>
      </c>
      <c r="C362" s="14">
        <v>4</v>
      </c>
      <c r="D362" s="15">
        <v>6</v>
      </c>
      <c r="E362" s="16">
        <v>2</v>
      </c>
      <c r="F362" s="16">
        <v>6</v>
      </c>
      <c r="G362" s="16">
        <v>4</v>
      </c>
      <c r="H362" s="16">
        <v>5</v>
      </c>
      <c r="I362" s="17">
        <v>98</v>
      </c>
      <c r="J362" s="17">
        <v>42</v>
      </c>
      <c r="K362" s="17">
        <v>49</v>
      </c>
      <c r="L362" s="17">
        <v>83</v>
      </c>
      <c r="M362" s="17">
        <v>32</v>
      </c>
      <c r="N362" s="18">
        <f>SUM(punkty_rekrutacyjne__64[[#This Row],[GHP]:[GJP]])/10</f>
        <v>30.4</v>
      </c>
      <c r="O362" s="18">
        <f>IF(punkty_rekrutacyjne__64[[#This Row],[Zachowanie]]=6,2,0)</f>
        <v>2</v>
      </c>
      <c r="P36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36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36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6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362" s="19">
        <f>SUM(punkty_rekrutacyjne__64[[#This Row],[Osiagniecia]],SUM(punkty_rekrutacyjne__64[[#This Row],[GHP]:[GJP]])/10,punkty_rekrutacyjne__64[[#This Row],[Kolumna1]],SUM(punkty_rekrutacyjne__64[[#This Row],[Kolumna2]:[Kolumna5]]))</f>
        <v>60.4</v>
      </c>
    </row>
    <row r="363" spans="1:20" x14ac:dyDescent="0.25">
      <c r="A363" s="13" t="s">
        <v>500</v>
      </c>
      <c r="B363" s="13" t="s">
        <v>121</v>
      </c>
      <c r="C363" s="14">
        <v>7</v>
      </c>
      <c r="D363" s="15">
        <v>5</v>
      </c>
      <c r="E363" s="16">
        <v>5</v>
      </c>
      <c r="F363" s="16">
        <v>4</v>
      </c>
      <c r="G363" s="16">
        <v>5</v>
      </c>
      <c r="H363" s="16">
        <v>6</v>
      </c>
      <c r="I363" s="17">
        <v>97</v>
      </c>
      <c r="J363" s="17">
        <v>45</v>
      </c>
      <c r="K363" s="17">
        <v>42</v>
      </c>
      <c r="L363" s="17">
        <v>25</v>
      </c>
      <c r="M363" s="17">
        <v>51</v>
      </c>
      <c r="N363" s="18">
        <f>SUM(punkty_rekrutacyjne__64[[#This Row],[GHP]:[GJP]])/10</f>
        <v>26</v>
      </c>
      <c r="O363" s="18">
        <f>IF(punkty_rekrutacyjne__64[[#This Row],[Zachowanie]]=6,2,0)</f>
        <v>0</v>
      </c>
      <c r="P36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6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36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6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363" s="19">
        <f>SUM(punkty_rekrutacyjne__64[[#This Row],[Osiagniecia]],SUM(punkty_rekrutacyjne__64[[#This Row],[GHP]:[GJP]])/10,punkty_rekrutacyjne__64[[#This Row],[Kolumna1]],SUM(punkty_rekrutacyjne__64[[#This Row],[Kolumna2]:[Kolumna5]]))</f>
        <v>65</v>
      </c>
    </row>
    <row r="364" spans="1:20" x14ac:dyDescent="0.25">
      <c r="A364" s="13" t="s">
        <v>501</v>
      </c>
      <c r="B364" s="13" t="s">
        <v>18</v>
      </c>
      <c r="C364" s="14">
        <v>8</v>
      </c>
      <c r="D364" s="15">
        <v>3</v>
      </c>
      <c r="E364" s="16">
        <v>2</v>
      </c>
      <c r="F364" s="16">
        <v>2</v>
      </c>
      <c r="G364" s="16">
        <v>4</v>
      </c>
      <c r="H364" s="16">
        <v>2</v>
      </c>
      <c r="I364" s="17">
        <v>54</v>
      </c>
      <c r="J364" s="17">
        <v>48</v>
      </c>
      <c r="K364" s="17">
        <v>35</v>
      </c>
      <c r="L364" s="17">
        <v>28</v>
      </c>
      <c r="M364" s="17">
        <v>35</v>
      </c>
      <c r="N364" s="18">
        <f>SUM(punkty_rekrutacyjne__64[[#This Row],[GHP]:[GJP]])/10</f>
        <v>20</v>
      </c>
      <c r="O364" s="18">
        <f>IF(punkty_rekrutacyjne__64[[#This Row],[Zachowanie]]=6,2,0)</f>
        <v>0</v>
      </c>
      <c r="P36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36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6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6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64" s="19">
        <f>SUM(punkty_rekrutacyjne__64[[#This Row],[Osiagniecia]],SUM(punkty_rekrutacyjne__64[[#This Row],[GHP]:[GJP]])/10,punkty_rekrutacyjne__64[[#This Row],[Kolumna1]],SUM(punkty_rekrutacyjne__64[[#This Row],[Kolumna2]:[Kolumna5]]))</f>
        <v>34</v>
      </c>
    </row>
    <row r="365" spans="1:20" x14ac:dyDescent="0.25">
      <c r="A365" s="13" t="s">
        <v>502</v>
      </c>
      <c r="B365" s="13" t="s">
        <v>503</v>
      </c>
      <c r="C365" s="14">
        <v>5</v>
      </c>
      <c r="D365" s="15">
        <v>2</v>
      </c>
      <c r="E365" s="16">
        <v>6</v>
      </c>
      <c r="F365" s="16">
        <v>3</v>
      </c>
      <c r="G365" s="16">
        <v>2</v>
      </c>
      <c r="H365" s="16">
        <v>5</v>
      </c>
      <c r="I365" s="17">
        <v>35</v>
      </c>
      <c r="J365" s="17">
        <v>56</v>
      </c>
      <c r="K365" s="17">
        <v>6</v>
      </c>
      <c r="L365" s="17">
        <v>84</v>
      </c>
      <c r="M365" s="17">
        <v>54</v>
      </c>
      <c r="N365" s="18">
        <f>SUM(punkty_rekrutacyjne__64[[#This Row],[GHP]:[GJP]])/10</f>
        <v>23.5</v>
      </c>
      <c r="O365" s="18">
        <f>IF(punkty_rekrutacyjne__64[[#This Row],[Zachowanie]]=6,2,0)</f>
        <v>0</v>
      </c>
      <c r="P36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6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36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36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365" s="19">
        <f>SUM(punkty_rekrutacyjne__64[[#This Row],[Osiagniecia]],SUM(punkty_rekrutacyjne__64[[#This Row],[GHP]:[GJP]])/10,punkty_rekrutacyjne__64[[#This Row],[Kolumna1]],SUM(punkty_rekrutacyjne__64[[#This Row],[Kolumna2]:[Kolumna5]]))</f>
        <v>50.5</v>
      </c>
    </row>
    <row r="366" spans="1:20" x14ac:dyDescent="0.25">
      <c r="A366" s="13" t="s">
        <v>504</v>
      </c>
      <c r="B366" s="13" t="s">
        <v>367</v>
      </c>
      <c r="C366" s="14">
        <v>0</v>
      </c>
      <c r="D366" s="15">
        <v>2</v>
      </c>
      <c r="E366" s="16">
        <v>5</v>
      </c>
      <c r="F366" s="16">
        <v>6</v>
      </c>
      <c r="G366" s="16">
        <v>6</v>
      </c>
      <c r="H366" s="16">
        <v>3</v>
      </c>
      <c r="I366" s="17">
        <v>36</v>
      </c>
      <c r="J366" s="17">
        <v>94</v>
      </c>
      <c r="K366" s="17">
        <v>52</v>
      </c>
      <c r="L366" s="17">
        <v>50</v>
      </c>
      <c r="M366" s="17">
        <v>57</v>
      </c>
      <c r="N366" s="18">
        <f>SUM(punkty_rekrutacyjne__64[[#This Row],[GHP]:[GJP]])/10</f>
        <v>28.9</v>
      </c>
      <c r="O366" s="18">
        <f>IF(punkty_rekrutacyjne__64[[#This Row],[Zachowanie]]=6,2,0)</f>
        <v>0</v>
      </c>
      <c r="P36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6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36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36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66" s="19">
        <f>SUM(punkty_rekrutacyjne__64[[#This Row],[Osiagniecia]],SUM(punkty_rekrutacyjne__64[[#This Row],[GHP]:[GJP]])/10,punkty_rekrutacyjne__64[[#This Row],[Kolumna1]],SUM(punkty_rekrutacyjne__64[[#This Row],[Kolumna2]:[Kolumna5]]))</f>
        <v>60.9</v>
      </c>
    </row>
    <row r="367" spans="1:20" x14ac:dyDescent="0.25">
      <c r="A367" s="13" t="s">
        <v>505</v>
      </c>
      <c r="B367" s="13" t="s">
        <v>506</v>
      </c>
      <c r="C367" s="14">
        <v>2</v>
      </c>
      <c r="D367" s="15">
        <v>3</v>
      </c>
      <c r="E367" s="16">
        <v>2</v>
      </c>
      <c r="F367" s="16">
        <v>2</v>
      </c>
      <c r="G367" s="16">
        <v>5</v>
      </c>
      <c r="H367" s="16">
        <v>6</v>
      </c>
      <c r="I367" s="17">
        <v>100</v>
      </c>
      <c r="J367" s="17">
        <v>48</v>
      </c>
      <c r="K367" s="17">
        <v>88</v>
      </c>
      <c r="L367" s="17">
        <v>48</v>
      </c>
      <c r="M367" s="17">
        <v>8</v>
      </c>
      <c r="N367" s="18">
        <f>SUM(punkty_rekrutacyjne__64[[#This Row],[GHP]:[GJP]])/10</f>
        <v>29.2</v>
      </c>
      <c r="O367" s="18">
        <f>IF(punkty_rekrutacyjne__64[[#This Row],[Zachowanie]]=6,2,0)</f>
        <v>0</v>
      </c>
      <c r="P36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36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6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6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367" s="19">
        <f>SUM(punkty_rekrutacyjne__64[[#This Row],[Osiagniecia]],SUM(punkty_rekrutacyjne__64[[#This Row],[GHP]:[GJP]])/10,punkty_rekrutacyjne__64[[#This Row],[Kolumna1]],SUM(punkty_rekrutacyjne__64[[#This Row],[Kolumna2]:[Kolumna5]]))</f>
        <v>49.2</v>
      </c>
    </row>
    <row r="368" spans="1:20" x14ac:dyDescent="0.25">
      <c r="A368" s="13" t="s">
        <v>507</v>
      </c>
      <c r="B368" s="13" t="s">
        <v>508</v>
      </c>
      <c r="C368" s="14">
        <v>1</v>
      </c>
      <c r="D368" s="15">
        <v>3</v>
      </c>
      <c r="E368" s="16">
        <v>4</v>
      </c>
      <c r="F368" s="16">
        <v>3</v>
      </c>
      <c r="G368" s="16">
        <v>5</v>
      </c>
      <c r="H368" s="16">
        <v>6</v>
      </c>
      <c r="I368" s="17">
        <v>89</v>
      </c>
      <c r="J368" s="17">
        <v>70</v>
      </c>
      <c r="K368" s="17">
        <v>58</v>
      </c>
      <c r="L368" s="17">
        <v>39</v>
      </c>
      <c r="M368" s="17">
        <v>43</v>
      </c>
      <c r="N368" s="18">
        <f>SUM(punkty_rekrutacyjne__64[[#This Row],[GHP]:[GJP]])/10</f>
        <v>29.9</v>
      </c>
      <c r="O368" s="18">
        <f>IF(punkty_rekrutacyjne__64[[#This Row],[Zachowanie]]=6,2,0)</f>
        <v>0</v>
      </c>
      <c r="P36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36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36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6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368" s="19">
        <f>SUM(punkty_rekrutacyjne__64[[#This Row],[Osiagniecia]],SUM(punkty_rekrutacyjne__64[[#This Row],[GHP]:[GJP]])/10,punkty_rekrutacyjne__64[[#This Row],[Kolumna1]],SUM(punkty_rekrutacyjne__64[[#This Row],[Kolumna2]:[Kolumna5]]))</f>
        <v>58.9</v>
      </c>
    </row>
    <row r="369" spans="1:20" x14ac:dyDescent="0.25">
      <c r="A369" s="13" t="s">
        <v>509</v>
      </c>
      <c r="B369" s="13" t="s">
        <v>188</v>
      </c>
      <c r="C369" s="14">
        <v>0</v>
      </c>
      <c r="D369" s="15">
        <v>6</v>
      </c>
      <c r="E369" s="16">
        <v>2</v>
      </c>
      <c r="F369" s="16">
        <v>2</v>
      </c>
      <c r="G369" s="16">
        <v>6</v>
      </c>
      <c r="H369" s="16">
        <v>2</v>
      </c>
      <c r="I369" s="17">
        <v>21</v>
      </c>
      <c r="J369" s="17">
        <v>80</v>
      </c>
      <c r="K369" s="17">
        <v>59</v>
      </c>
      <c r="L369" s="17">
        <v>35</v>
      </c>
      <c r="M369" s="17">
        <v>12</v>
      </c>
      <c r="N369" s="18">
        <f>SUM(punkty_rekrutacyjne__64[[#This Row],[GHP]:[GJP]])/10</f>
        <v>20.7</v>
      </c>
      <c r="O369" s="18">
        <f>IF(punkty_rekrutacyjne__64[[#This Row],[Zachowanie]]=6,2,0)</f>
        <v>2</v>
      </c>
      <c r="P36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36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6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36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69" s="19">
        <f>SUM(punkty_rekrutacyjne__64[[#This Row],[Osiagniecia]],SUM(punkty_rekrutacyjne__64[[#This Row],[GHP]:[GJP]])/10,punkty_rekrutacyjne__64[[#This Row],[Kolumna1]],SUM(punkty_rekrutacyjne__64[[#This Row],[Kolumna2]:[Kolumna5]]))</f>
        <v>32.700000000000003</v>
      </c>
    </row>
    <row r="370" spans="1:20" x14ac:dyDescent="0.25">
      <c r="A370" s="13" t="s">
        <v>510</v>
      </c>
      <c r="B370" s="13" t="s">
        <v>188</v>
      </c>
      <c r="C370" s="14">
        <v>1</v>
      </c>
      <c r="D370" s="15">
        <v>3</v>
      </c>
      <c r="E370" s="16">
        <v>2</v>
      </c>
      <c r="F370" s="16">
        <v>5</v>
      </c>
      <c r="G370" s="16">
        <v>4</v>
      </c>
      <c r="H370" s="16">
        <v>4</v>
      </c>
      <c r="I370" s="17">
        <v>38</v>
      </c>
      <c r="J370" s="17">
        <v>5</v>
      </c>
      <c r="K370" s="17">
        <v>69</v>
      </c>
      <c r="L370" s="17">
        <v>94</v>
      </c>
      <c r="M370" s="17">
        <v>25</v>
      </c>
      <c r="N370" s="18">
        <f>SUM(punkty_rekrutacyjne__64[[#This Row],[GHP]:[GJP]])/10</f>
        <v>23.1</v>
      </c>
      <c r="O370" s="18">
        <f>IF(punkty_rekrutacyjne__64[[#This Row],[Zachowanie]]=6,2,0)</f>
        <v>0</v>
      </c>
      <c r="P37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37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7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7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370" s="19">
        <f>SUM(punkty_rekrutacyjne__64[[#This Row],[Osiagniecia]],SUM(punkty_rekrutacyjne__64[[#This Row],[GHP]:[GJP]])/10,punkty_rekrutacyjne__64[[#This Row],[Kolumna1]],SUM(punkty_rekrutacyjne__64[[#This Row],[Kolumna2]:[Kolumna5]]))</f>
        <v>44.1</v>
      </c>
    </row>
    <row r="371" spans="1:20" x14ac:dyDescent="0.25">
      <c r="A371" s="13" t="s">
        <v>511</v>
      </c>
      <c r="B371" s="13" t="s">
        <v>311</v>
      </c>
      <c r="C371" s="14">
        <v>8</v>
      </c>
      <c r="D371" s="15">
        <v>4</v>
      </c>
      <c r="E371" s="16">
        <v>5</v>
      </c>
      <c r="F371" s="16">
        <v>4</v>
      </c>
      <c r="G371" s="16">
        <v>5</v>
      </c>
      <c r="H371" s="16">
        <v>3</v>
      </c>
      <c r="I371" s="17">
        <v>24</v>
      </c>
      <c r="J371" s="17">
        <v>47</v>
      </c>
      <c r="K371" s="17">
        <v>99</v>
      </c>
      <c r="L371" s="17">
        <v>64</v>
      </c>
      <c r="M371" s="17">
        <v>11</v>
      </c>
      <c r="N371" s="18">
        <f>SUM(punkty_rekrutacyjne__64[[#This Row],[GHP]:[GJP]])/10</f>
        <v>24.5</v>
      </c>
      <c r="O371" s="18">
        <f>IF(punkty_rekrutacyjne__64[[#This Row],[Zachowanie]]=6,2,0)</f>
        <v>0</v>
      </c>
      <c r="P37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7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37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7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71" s="19">
        <f>SUM(punkty_rekrutacyjne__64[[#This Row],[Osiagniecia]],SUM(punkty_rekrutacyjne__64[[#This Row],[GHP]:[GJP]])/10,punkty_rekrutacyjne__64[[#This Row],[Kolumna1]],SUM(punkty_rekrutacyjne__64[[#This Row],[Kolumna2]:[Kolumna5]]))</f>
        <v>58.5</v>
      </c>
    </row>
    <row r="372" spans="1:20" x14ac:dyDescent="0.25">
      <c r="A372" s="13" t="s">
        <v>512</v>
      </c>
      <c r="B372" s="13" t="s">
        <v>311</v>
      </c>
      <c r="C372" s="14">
        <v>3</v>
      </c>
      <c r="D372" s="15">
        <v>5</v>
      </c>
      <c r="E372" s="16">
        <v>2</v>
      </c>
      <c r="F372" s="16">
        <v>4</v>
      </c>
      <c r="G372" s="16">
        <v>5</v>
      </c>
      <c r="H372" s="16">
        <v>4</v>
      </c>
      <c r="I372" s="17">
        <v>48</v>
      </c>
      <c r="J372" s="17">
        <v>100</v>
      </c>
      <c r="K372" s="17">
        <v>7</v>
      </c>
      <c r="L372" s="17">
        <v>64</v>
      </c>
      <c r="M372" s="17">
        <v>74</v>
      </c>
      <c r="N372" s="18">
        <f>SUM(punkty_rekrutacyjne__64[[#This Row],[GHP]:[GJP]])/10</f>
        <v>29.3</v>
      </c>
      <c r="O372" s="18">
        <f>IF(punkty_rekrutacyjne__64[[#This Row],[Zachowanie]]=6,2,0)</f>
        <v>0</v>
      </c>
      <c r="P37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37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37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7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372" s="19">
        <f>SUM(punkty_rekrutacyjne__64[[#This Row],[Osiagniecia]],SUM(punkty_rekrutacyjne__64[[#This Row],[GHP]:[GJP]])/10,punkty_rekrutacyjne__64[[#This Row],[Kolumna1]],SUM(punkty_rekrutacyjne__64[[#This Row],[Kolumna2]:[Kolumna5]]))</f>
        <v>52.3</v>
      </c>
    </row>
    <row r="373" spans="1:20" x14ac:dyDescent="0.25">
      <c r="A373" s="13" t="s">
        <v>308</v>
      </c>
      <c r="B373" s="13" t="s">
        <v>30</v>
      </c>
      <c r="C373" s="14">
        <v>8</v>
      </c>
      <c r="D373" s="15">
        <v>3</v>
      </c>
      <c r="E373" s="16">
        <v>5</v>
      </c>
      <c r="F373" s="16">
        <v>2</v>
      </c>
      <c r="G373" s="16">
        <v>4</v>
      </c>
      <c r="H373" s="16">
        <v>6</v>
      </c>
      <c r="I373" s="17">
        <v>46</v>
      </c>
      <c r="J373" s="17">
        <v>88</v>
      </c>
      <c r="K373" s="17">
        <v>1</v>
      </c>
      <c r="L373" s="17">
        <v>49</v>
      </c>
      <c r="M373" s="17">
        <v>84</v>
      </c>
      <c r="N373" s="18">
        <f>SUM(punkty_rekrutacyjne__64[[#This Row],[GHP]:[GJP]])/10</f>
        <v>26.8</v>
      </c>
      <c r="O373" s="18">
        <f>IF(punkty_rekrutacyjne__64[[#This Row],[Zachowanie]]=6,2,0)</f>
        <v>0</v>
      </c>
      <c r="P37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7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7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7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373" s="19">
        <f>SUM(punkty_rekrutacyjne__64[[#This Row],[Osiagniecia]],SUM(punkty_rekrutacyjne__64[[#This Row],[GHP]:[GJP]])/10,punkty_rekrutacyjne__64[[#This Row],[Kolumna1]],SUM(punkty_rekrutacyjne__64[[#This Row],[Kolumna2]:[Kolumna5]]))</f>
        <v>58.8</v>
      </c>
    </row>
    <row r="374" spans="1:20" x14ac:dyDescent="0.25">
      <c r="A374" s="13" t="s">
        <v>69</v>
      </c>
      <c r="B374" s="13" t="s">
        <v>70</v>
      </c>
      <c r="C374" s="14">
        <v>3</v>
      </c>
      <c r="D374" s="15">
        <v>5</v>
      </c>
      <c r="E374" s="16">
        <v>4</v>
      </c>
      <c r="F374" s="16">
        <v>4</v>
      </c>
      <c r="G374" s="16">
        <v>6</v>
      </c>
      <c r="H374" s="16">
        <v>4</v>
      </c>
      <c r="I374" s="17">
        <v>77</v>
      </c>
      <c r="J374" s="17">
        <v>80</v>
      </c>
      <c r="K374" s="17">
        <v>44</v>
      </c>
      <c r="L374" s="17">
        <v>96</v>
      </c>
      <c r="M374" s="17">
        <v>10</v>
      </c>
      <c r="N374" s="18">
        <f>SUM(punkty_rekrutacyjne__64[[#This Row],[GHP]:[GJP]])/10</f>
        <v>30.7</v>
      </c>
      <c r="O374" s="18">
        <f>IF(punkty_rekrutacyjne__64[[#This Row],[Zachowanie]]=6,2,0)</f>
        <v>0</v>
      </c>
      <c r="P37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37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37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37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374" s="19">
        <f>SUM(punkty_rekrutacyjne__64[[#This Row],[Osiagniecia]],SUM(punkty_rekrutacyjne__64[[#This Row],[GHP]:[GJP]])/10,punkty_rekrutacyjne__64[[#This Row],[Kolumna1]],SUM(punkty_rekrutacyjne__64[[#This Row],[Kolumna2]:[Kolumna5]]))</f>
        <v>61.7</v>
      </c>
    </row>
    <row r="375" spans="1:20" x14ac:dyDescent="0.25">
      <c r="A375" s="13" t="s">
        <v>513</v>
      </c>
      <c r="B375" s="13" t="s">
        <v>48</v>
      </c>
      <c r="C375" s="14">
        <v>8</v>
      </c>
      <c r="D375" s="15">
        <v>3</v>
      </c>
      <c r="E375" s="16">
        <v>5</v>
      </c>
      <c r="F375" s="16">
        <v>3</v>
      </c>
      <c r="G375" s="16">
        <v>5</v>
      </c>
      <c r="H375" s="16">
        <v>3</v>
      </c>
      <c r="I375" s="17">
        <v>28</v>
      </c>
      <c r="J375" s="17">
        <v>5</v>
      </c>
      <c r="K375" s="17">
        <v>29</v>
      </c>
      <c r="L375" s="17">
        <v>7</v>
      </c>
      <c r="M375" s="17">
        <v>19</v>
      </c>
      <c r="N375" s="18">
        <f>SUM(punkty_rekrutacyjne__64[[#This Row],[GHP]:[GJP]])/10</f>
        <v>8.8000000000000007</v>
      </c>
      <c r="O375" s="18">
        <f>IF(punkty_rekrutacyjne__64[[#This Row],[Zachowanie]]=6,2,0)</f>
        <v>0</v>
      </c>
      <c r="P37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7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37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7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75" s="19">
        <f>SUM(punkty_rekrutacyjne__64[[#This Row],[Osiagniecia]],SUM(punkty_rekrutacyjne__64[[#This Row],[GHP]:[GJP]])/10,punkty_rekrutacyjne__64[[#This Row],[Kolumna1]],SUM(punkty_rekrutacyjne__64[[#This Row],[Kolumna2]:[Kolumna5]]))</f>
        <v>40.799999999999997</v>
      </c>
    </row>
    <row r="376" spans="1:20" x14ac:dyDescent="0.25">
      <c r="A376" s="13" t="s">
        <v>514</v>
      </c>
      <c r="B376" s="13" t="s">
        <v>38</v>
      </c>
      <c r="C376" s="14">
        <v>0</v>
      </c>
      <c r="D376" s="15">
        <v>5</v>
      </c>
      <c r="E376" s="16">
        <v>5</v>
      </c>
      <c r="F376" s="16">
        <v>4</v>
      </c>
      <c r="G376" s="16">
        <v>5</v>
      </c>
      <c r="H376" s="16">
        <v>5</v>
      </c>
      <c r="I376" s="17">
        <v>100</v>
      </c>
      <c r="J376" s="17">
        <v>100</v>
      </c>
      <c r="K376" s="17">
        <v>68</v>
      </c>
      <c r="L376" s="17">
        <v>69</v>
      </c>
      <c r="M376" s="17">
        <v>46</v>
      </c>
      <c r="N376" s="18">
        <f>SUM(punkty_rekrutacyjne__64[[#This Row],[GHP]:[GJP]])/10</f>
        <v>38.299999999999997</v>
      </c>
      <c r="O376" s="18">
        <f>IF(punkty_rekrutacyjne__64[[#This Row],[Zachowanie]]=6,2,0)</f>
        <v>0</v>
      </c>
      <c r="P37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7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37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7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376" s="19">
        <f>SUM(punkty_rekrutacyjne__64[[#This Row],[Osiagniecia]],SUM(punkty_rekrutacyjne__64[[#This Row],[GHP]:[GJP]])/10,punkty_rekrutacyjne__64[[#This Row],[Kolumna1]],SUM(punkty_rekrutacyjne__64[[#This Row],[Kolumna2]:[Kolumna5]]))</f>
        <v>68.3</v>
      </c>
    </row>
    <row r="377" spans="1:20" x14ac:dyDescent="0.25">
      <c r="A377" s="13" t="s">
        <v>411</v>
      </c>
      <c r="B377" s="13" t="s">
        <v>515</v>
      </c>
      <c r="C377" s="14">
        <v>0</v>
      </c>
      <c r="D377" s="15">
        <v>6</v>
      </c>
      <c r="E377" s="16">
        <v>6</v>
      </c>
      <c r="F377" s="16">
        <v>3</v>
      </c>
      <c r="G377" s="16">
        <v>4</v>
      </c>
      <c r="H377" s="16">
        <v>3</v>
      </c>
      <c r="I377" s="17">
        <v>86</v>
      </c>
      <c r="J377" s="17">
        <v>20</v>
      </c>
      <c r="K377" s="17">
        <v>40</v>
      </c>
      <c r="L377" s="17">
        <v>37</v>
      </c>
      <c r="M377" s="17">
        <v>24</v>
      </c>
      <c r="N377" s="18">
        <f>SUM(punkty_rekrutacyjne__64[[#This Row],[GHP]:[GJP]])/10</f>
        <v>20.7</v>
      </c>
      <c r="O377" s="18">
        <f>IF(punkty_rekrutacyjne__64[[#This Row],[Zachowanie]]=6,2,0)</f>
        <v>2</v>
      </c>
      <c r="P37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7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37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7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77" s="19">
        <f>SUM(punkty_rekrutacyjne__64[[#This Row],[Osiagniecia]],SUM(punkty_rekrutacyjne__64[[#This Row],[GHP]:[GJP]])/10,punkty_rekrutacyjne__64[[#This Row],[Kolumna1]],SUM(punkty_rekrutacyjne__64[[#This Row],[Kolumna2]:[Kolumna5]]))</f>
        <v>46.7</v>
      </c>
    </row>
    <row r="378" spans="1:20" x14ac:dyDescent="0.25">
      <c r="A378" s="13" t="s">
        <v>516</v>
      </c>
      <c r="B378" s="13" t="s">
        <v>16</v>
      </c>
      <c r="C378" s="14">
        <v>8</v>
      </c>
      <c r="D378" s="15">
        <v>2</v>
      </c>
      <c r="E378" s="16">
        <v>4</v>
      </c>
      <c r="F378" s="16">
        <v>3</v>
      </c>
      <c r="G378" s="16">
        <v>2</v>
      </c>
      <c r="H378" s="16">
        <v>4</v>
      </c>
      <c r="I378" s="17">
        <v>37</v>
      </c>
      <c r="J378" s="17">
        <v>45</v>
      </c>
      <c r="K378" s="17">
        <v>53</v>
      </c>
      <c r="L378" s="17">
        <v>100</v>
      </c>
      <c r="M378" s="17">
        <v>63</v>
      </c>
      <c r="N378" s="18">
        <f>SUM(punkty_rekrutacyjne__64[[#This Row],[GHP]:[GJP]])/10</f>
        <v>29.8</v>
      </c>
      <c r="O378" s="18">
        <f>IF(punkty_rekrutacyjne__64[[#This Row],[Zachowanie]]=6,2,0)</f>
        <v>0</v>
      </c>
      <c r="P37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37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37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37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378" s="19">
        <f>SUM(punkty_rekrutacyjne__64[[#This Row],[Osiagniecia]],SUM(punkty_rekrutacyjne__64[[#This Row],[GHP]:[GJP]])/10,punkty_rekrutacyjne__64[[#This Row],[Kolumna1]],SUM(punkty_rekrutacyjne__64[[#This Row],[Kolumna2]:[Kolumna5]]))</f>
        <v>53.8</v>
      </c>
    </row>
    <row r="379" spans="1:20" x14ac:dyDescent="0.25">
      <c r="A379" s="13" t="s">
        <v>517</v>
      </c>
      <c r="B379" s="13" t="s">
        <v>518</v>
      </c>
      <c r="C379" s="14">
        <v>5</v>
      </c>
      <c r="D379" s="15">
        <v>2</v>
      </c>
      <c r="E379" s="16">
        <v>4</v>
      </c>
      <c r="F379" s="16">
        <v>5</v>
      </c>
      <c r="G379" s="16">
        <v>2</v>
      </c>
      <c r="H379" s="16">
        <v>4</v>
      </c>
      <c r="I379" s="17">
        <v>63</v>
      </c>
      <c r="J379" s="17">
        <v>100</v>
      </c>
      <c r="K379" s="17">
        <v>26</v>
      </c>
      <c r="L379" s="17">
        <v>46</v>
      </c>
      <c r="M379" s="17">
        <v>85</v>
      </c>
      <c r="N379" s="18">
        <f>SUM(punkty_rekrutacyjne__64[[#This Row],[GHP]:[GJP]])/10</f>
        <v>32</v>
      </c>
      <c r="O379" s="18">
        <f>IF(punkty_rekrutacyjne__64[[#This Row],[Zachowanie]]=6,2,0)</f>
        <v>0</v>
      </c>
      <c r="P37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37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7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37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379" s="19">
        <f>SUM(punkty_rekrutacyjne__64[[#This Row],[Osiagniecia]],SUM(punkty_rekrutacyjne__64[[#This Row],[GHP]:[GJP]])/10,punkty_rekrutacyjne__64[[#This Row],[Kolumna1]],SUM(punkty_rekrutacyjne__64[[#This Row],[Kolumna2]:[Kolumna5]]))</f>
        <v>57</v>
      </c>
    </row>
    <row r="380" spans="1:20" x14ac:dyDescent="0.25">
      <c r="A380" s="13" t="s">
        <v>519</v>
      </c>
      <c r="B380" s="13" t="s">
        <v>520</v>
      </c>
      <c r="C380" s="14">
        <v>3</v>
      </c>
      <c r="D380" s="15">
        <v>3</v>
      </c>
      <c r="E380" s="16">
        <v>3</v>
      </c>
      <c r="F380" s="16">
        <v>6</v>
      </c>
      <c r="G380" s="16">
        <v>3</v>
      </c>
      <c r="H380" s="16">
        <v>2</v>
      </c>
      <c r="I380" s="17">
        <v>62</v>
      </c>
      <c r="J380" s="17">
        <v>92</v>
      </c>
      <c r="K380" s="17">
        <v>75</v>
      </c>
      <c r="L380" s="17">
        <v>30</v>
      </c>
      <c r="M380" s="17">
        <v>86</v>
      </c>
      <c r="N380" s="18">
        <f>SUM(punkty_rekrutacyjne__64[[#This Row],[GHP]:[GJP]])/10</f>
        <v>34.5</v>
      </c>
      <c r="O380" s="18">
        <f>IF(punkty_rekrutacyjne__64[[#This Row],[Zachowanie]]=6,2,0)</f>
        <v>0</v>
      </c>
      <c r="P38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38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38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38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80" s="19">
        <f>SUM(punkty_rekrutacyjne__64[[#This Row],[Osiagniecia]],SUM(punkty_rekrutacyjne__64[[#This Row],[GHP]:[GJP]])/10,punkty_rekrutacyjne__64[[#This Row],[Kolumna1]],SUM(punkty_rekrutacyjne__64[[#This Row],[Kolumna2]:[Kolumna5]]))</f>
        <v>55.5</v>
      </c>
    </row>
    <row r="381" spans="1:20" x14ac:dyDescent="0.25">
      <c r="A381" s="13" t="s">
        <v>521</v>
      </c>
      <c r="B381" s="13" t="s">
        <v>43</v>
      </c>
      <c r="C381" s="14">
        <v>6</v>
      </c>
      <c r="D381" s="15">
        <v>4</v>
      </c>
      <c r="E381" s="16">
        <v>2</v>
      </c>
      <c r="F381" s="16">
        <v>4</v>
      </c>
      <c r="G381" s="16">
        <v>4</v>
      </c>
      <c r="H381" s="16">
        <v>6</v>
      </c>
      <c r="I381" s="17">
        <v>16</v>
      </c>
      <c r="J381" s="17">
        <v>19</v>
      </c>
      <c r="K381" s="17">
        <v>66</v>
      </c>
      <c r="L381" s="17">
        <v>96</v>
      </c>
      <c r="M381" s="17">
        <v>61</v>
      </c>
      <c r="N381" s="18">
        <f>SUM(punkty_rekrutacyjne__64[[#This Row],[GHP]:[GJP]])/10</f>
        <v>25.8</v>
      </c>
      <c r="O381" s="18">
        <f>IF(punkty_rekrutacyjne__64[[#This Row],[Zachowanie]]=6,2,0)</f>
        <v>0</v>
      </c>
      <c r="P38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38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38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8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381" s="19">
        <f>SUM(punkty_rekrutacyjne__64[[#This Row],[Osiagniecia]],SUM(punkty_rekrutacyjne__64[[#This Row],[GHP]:[GJP]])/10,punkty_rekrutacyjne__64[[#This Row],[Kolumna1]],SUM(punkty_rekrutacyjne__64[[#This Row],[Kolumna2]:[Kolumna5]]))</f>
        <v>53.8</v>
      </c>
    </row>
    <row r="382" spans="1:20" x14ac:dyDescent="0.25">
      <c r="A382" s="13" t="s">
        <v>237</v>
      </c>
      <c r="B382" s="13" t="s">
        <v>166</v>
      </c>
      <c r="C382" s="14">
        <v>4</v>
      </c>
      <c r="D382" s="15">
        <v>5</v>
      </c>
      <c r="E382" s="16">
        <v>4</v>
      </c>
      <c r="F382" s="16">
        <v>4</v>
      </c>
      <c r="G382" s="16">
        <v>2</v>
      </c>
      <c r="H382" s="16">
        <v>2</v>
      </c>
      <c r="I382" s="17">
        <v>71</v>
      </c>
      <c r="J382" s="17">
        <v>99</v>
      </c>
      <c r="K382" s="17">
        <v>56</v>
      </c>
      <c r="L382" s="17">
        <v>2</v>
      </c>
      <c r="M382" s="17">
        <v>43</v>
      </c>
      <c r="N382" s="18">
        <f>SUM(punkty_rekrutacyjne__64[[#This Row],[GHP]:[GJP]])/10</f>
        <v>27.1</v>
      </c>
      <c r="O382" s="18">
        <f>IF(punkty_rekrutacyjne__64[[#This Row],[Zachowanie]]=6,2,0)</f>
        <v>0</v>
      </c>
      <c r="P38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38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38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38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82" s="19">
        <f>SUM(punkty_rekrutacyjne__64[[#This Row],[Osiagniecia]],SUM(punkty_rekrutacyjne__64[[#This Row],[GHP]:[GJP]])/10,punkty_rekrutacyjne__64[[#This Row],[Kolumna1]],SUM(punkty_rekrutacyjne__64[[#This Row],[Kolumna2]:[Kolumna5]]))</f>
        <v>43.1</v>
      </c>
    </row>
    <row r="383" spans="1:20" x14ac:dyDescent="0.25">
      <c r="A383" s="13" t="s">
        <v>522</v>
      </c>
      <c r="B383" s="13" t="s">
        <v>288</v>
      </c>
      <c r="C383" s="14">
        <v>8</v>
      </c>
      <c r="D383" s="15">
        <v>2</v>
      </c>
      <c r="E383" s="16">
        <v>6</v>
      </c>
      <c r="F383" s="16">
        <v>2</v>
      </c>
      <c r="G383" s="16">
        <v>6</v>
      </c>
      <c r="H383" s="16">
        <v>5</v>
      </c>
      <c r="I383" s="17">
        <v>62</v>
      </c>
      <c r="J383" s="17">
        <v>49</v>
      </c>
      <c r="K383" s="17">
        <v>45</v>
      </c>
      <c r="L383" s="17">
        <v>42</v>
      </c>
      <c r="M383" s="17">
        <v>53</v>
      </c>
      <c r="N383" s="18">
        <f>SUM(punkty_rekrutacyjne__64[[#This Row],[GHP]:[GJP]])/10</f>
        <v>25.1</v>
      </c>
      <c r="O383" s="18">
        <f>IF(punkty_rekrutacyjne__64[[#This Row],[Zachowanie]]=6,2,0)</f>
        <v>0</v>
      </c>
      <c r="P38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8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8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38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383" s="19">
        <f>SUM(punkty_rekrutacyjne__64[[#This Row],[Osiagniecia]],SUM(punkty_rekrutacyjne__64[[#This Row],[GHP]:[GJP]])/10,punkty_rekrutacyjne__64[[#This Row],[Kolumna1]],SUM(punkty_rekrutacyjne__64[[#This Row],[Kolumna2]:[Kolumna5]]))</f>
        <v>61.1</v>
      </c>
    </row>
    <row r="384" spans="1:20" x14ac:dyDescent="0.25">
      <c r="A384" s="13" t="s">
        <v>523</v>
      </c>
      <c r="B384" s="13" t="s">
        <v>279</v>
      </c>
      <c r="C384" s="14">
        <v>2</v>
      </c>
      <c r="D384" s="15">
        <v>3</v>
      </c>
      <c r="E384" s="16">
        <v>2</v>
      </c>
      <c r="F384" s="16">
        <v>5</v>
      </c>
      <c r="G384" s="16">
        <v>5</v>
      </c>
      <c r="H384" s="16">
        <v>2</v>
      </c>
      <c r="I384" s="17">
        <v>44</v>
      </c>
      <c r="J384" s="17">
        <v>30</v>
      </c>
      <c r="K384" s="17">
        <v>61</v>
      </c>
      <c r="L384" s="17">
        <v>13</v>
      </c>
      <c r="M384" s="17">
        <v>30</v>
      </c>
      <c r="N384" s="18">
        <f>SUM(punkty_rekrutacyjne__64[[#This Row],[GHP]:[GJP]])/10</f>
        <v>17.8</v>
      </c>
      <c r="O384" s="18">
        <f>IF(punkty_rekrutacyjne__64[[#This Row],[Zachowanie]]=6,2,0)</f>
        <v>0</v>
      </c>
      <c r="P38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38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8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8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84" s="19">
        <f>SUM(punkty_rekrutacyjne__64[[#This Row],[Osiagniecia]],SUM(punkty_rekrutacyjne__64[[#This Row],[GHP]:[GJP]])/10,punkty_rekrutacyjne__64[[#This Row],[Kolumna1]],SUM(punkty_rekrutacyjne__64[[#This Row],[Kolumna2]:[Kolumna5]]))</f>
        <v>35.799999999999997</v>
      </c>
    </row>
    <row r="385" spans="1:20" x14ac:dyDescent="0.25">
      <c r="A385" s="13" t="s">
        <v>524</v>
      </c>
      <c r="B385" s="13" t="s">
        <v>99</v>
      </c>
      <c r="C385" s="14">
        <v>5</v>
      </c>
      <c r="D385" s="15">
        <v>6</v>
      </c>
      <c r="E385" s="16">
        <v>5</v>
      </c>
      <c r="F385" s="16">
        <v>3</v>
      </c>
      <c r="G385" s="16">
        <v>2</v>
      </c>
      <c r="H385" s="16">
        <v>4</v>
      </c>
      <c r="I385" s="17">
        <v>55</v>
      </c>
      <c r="J385" s="17">
        <v>18</v>
      </c>
      <c r="K385" s="17">
        <v>46</v>
      </c>
      <c r="L385" s="17">
        <v>82</v>
      </c>
      <c r="M385" s="17">
        <v>71</v>
      </c>
      <c r="N385" s="18">
        <f>SUM(punkty_rekrutacyjne__64[[#This Row],[GHP]:[GJP]])/10</f>
        <v>27.2</v>
      </c>
      <c r="O385" s="18">
        <f>IF(punkty_rekrutacyjne__64[[#This Row],[Zachowanie]]=6,2,0)</f>
        <v>2</v>
      </c>
      <c r="P38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8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38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38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385" s="19">
        <f>SUM(punkty_rekrutacyjne__64[[#This Row],[Osiagniecia]],SUM(punkty_rekrutacyjne__64[[#This Row],[GHP]:[GJP]])/10,punkty_rekrutacyjne__64[[#This Row],[Kolumna1]],SUM(punkty_rekrutacyjne__64[[#This Row],[Kolumna2]:[Kolumna5]]))</f>
        <v>52.2</v>
      </c>
    </row>
    <row r="386" spans="1:20" x14ac:dyDescent="0.25">
      <c r="A386" s="13" t="s">
        <v>525</v>
      </c>
      <c r="B386" s="13" t="s">
        <v>526</v>
      </c>
      <c r="C386" s="14">
        <v>5</v>
      </c>
      <c r="D386" s="15">
        <v>2</v>
      </c>
      <c r="E386" s="16">
        <v>5</v>
      </c>
      <c r="F386" s="16">
        <v>6</v>
      </c>
      <c r="G386" s="16">
        <v>3</v>
      </c>
      <c r="H386" s="16">
        <v>3</v>
      </c>
      <c r="I386" s="17">
        <v>23</v>
      </c>
      <c r="J386" s="17">
        <v>10</v>
      </c>
      <c r="K386" s="17">
        <v>99</v>
      </c>
      <c r="L386" s="17">
        <v>23</v>
      </c>
      <c r="M386" s="17">
        <v>4</v>
      </c>
      <c r="N386" s="18">
        <f>SUM(punkty_rekrutacyjne__64[[#This Row],[GHP]:[GJP]])/10</f>
        <v>15.9</v>
      </c>
      <c r="O386" s="18">
        <f>IF(punkty_rekrutacyjne__64[[#This Row],[Zachowanie]]=6,2,0)</f>
        <v>0</v>
      </c>
      <c r="P38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8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38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38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86" s="19">
        <f>SUM(punkty_rekrutacyjne__64[[#This Row],[Osiagniecia]],SUM(punkty_rekrutacyjne__64[[#This Row],[GHP]:[GJP]])/10,punkty_rekrutacyjne__64[[#This Row],[Kolumna1]],SUM(punkty_rekrutacyjne__64[[#This Row],[Kolumna2]:[Kolumna5]]))</f>
        <v>46.9</v>
      </c>
    </row>
    <row r="387" spans="1:20" x14ac:dyDescent="0.25">
      <c r="A387" s="13" t="s">
        <v>527</v>
      </c>
      <c r="B387" s="13" t="s">
        <v>340</v>
      </c>
      <c r="C387" s="14">
        <v>5</v>
      </c>
      <c r="D387" s="15">
        <v>4</v>
      </c>
      <c r="E387" s="16">
        <v>3</v>
      </c>
      <c r="F387" s="16">
        <v>5</v>
      </c>
      <c r="G387" s="16">
        <v>6</v>
      </c>
      <c r="H387" s="16">
        <v>2</v>
      </c>
      <c r="I387" s="17">
        <v>72</v>
      </c>
      <c r="J387" s="17">
        <v>22</v>
      </c>
      <c r="K387" s="17">
        <v>90</v>
      </c>
      <c r="L387" s="17">
        <v>8</v>
      </c>
      <c r="M387" s="17">
        <v>61</v>
      </c>
      <c r="N387" s="18">
        <f>SUM(punkty_rekrutacyjne__64[[#This Row],[GHP]:[GJP]])/10</f>
        <v>25.3</v>
      </c>
      <c r="O387" s="18">
        <f>IF(punkty_rekrutacyjne__64[[#This Row],[Zachowanie]]=6,2,0)</f>
        <v>0</v>
      </c>
      <c r="P38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38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8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38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87" s="19">
        <f>SUM(punkty_rekrutacyjne__64[[#This Row],[Osiagniecia]],SUM(punkty_rekrutacyjne__64[[#This Row],[GHP]:[GJP]])/10,punkty_rekrutacyjne__64[[#This Row],[Kolumna1]],SUM(punkty_rekrutacyjne__64[[#This Row],[Kolumna2]:[Kolumna5]]))</f>
        <v>52.3</v>
      </c>
    </row>
    <row r="388" spans="1:20" x14ac:dyDescent="0.25">
      <c r="A388" s="13" t="s">
        <v>528</v>
      </c>
      <c r="B388" s="13" t="s">
        <v>126</v>
      </c>
      <c r="C388" s="14">
        <v>3</v>
      </c>
      <c r="D388" s="15">
        <v>3</v>
      </c>
      <c r="E388" s="16">
        <v>6</v>
      </c>
      <c r="F388" s="16">
        <v>2</v>
      </c>
      <c r="G388" s="16">
        <v>4</v>
      </c>
      <c r="H388" s="16">
        <v>6</v>
      </c>
      <c r="I388" s="17">
        <v>95</v>
      </c>
      <c r="J388" s="17">
        <v>18</v>
      </c>
      <c r="K388" s="17">
        <v>32</v>
      </c>
      <c r="L388" s="17">
        <v>67</v>
      </c>
      <c r="M388" s="17">
        <v>36</v>
      </c>
      <c r="N388" s="18">
        <f>SUM(punkty_rekrutacyjne__64[[#This Row],[GHP]:[GJP]])/10</f>
        <v>24.8</v>
      </c>
      <c r="O388" s="18">
        <f>IF(punkty_rekrutacyjne__64[[#This Row],[Zachowanie]]=6,2,0)</f>
        <v>0</v>
      </c>
      <c r="P38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8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8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8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388" s="19">
        <f>SUM(punkty_rekrutacyjne__64[[#This Row],[Osiagniecia]],SUM(punkty_rekrutacyjne__64[[#This Row],[GHP]:[GJP]])/10,punkty_rekrutacyjne__64[[#This Row],[Kolumna1]],SUM(punkty_rekrutacyjne__64[[#This Row],[Kolumna2]:[Kolumna5]]))</f>
        <v>53.8</v>
      </c>
    </row>
    <row r="389" spans="1:20" x14ac:dyDescent="0.25">
      <c r="A389" s="13" t="s">
        <v>529</v>
      </c>
      <c r="B389" s="13" t="s">
        <v>530</v>
      </c>
      <c r="C389" s="14">
        <v>5</v>
      </c>
      <c r="D389" s="15">
        <v>5</v>
      </c>
      <c r="E389" s="16">
        <v>5</v>
      </c>
      <c r="F389" s="16">
        <v>5</v>
      </c>
      <c r="G389" s="16">
        <v>5</v>
      </c>
      <c r="H389" s="16">
        <v>3</v>
      </c>
      <c r="I389" s="17">
        <v>99</v>
      </c>
      <c r="J389" s="17">
        <v>47</v>
      </c>
      <c r="K389" s="17">
        <v>3</v>
      </c>
      <c r="L389" s="17">
        <v>6</v>
      </c>
      <c r="M389" s="17">
        <v>59</v>
      </c>
      <c r="N389" s="18">
        <f>SUM(punkty_rekrutacyjne__64[[#This Row],[GHP]:[GJP]])/10</f>
        <v>21.4</v>
      </c>
      <c r="O389" s="18">
        <f>IF(punkty_rekrutacyjne__64[[#This Row],[Zachowanie]]=6,2,0)</f>
        <v>0</v>
      </c>
      <c r="P38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8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38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8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89" s="19">
        <f>SUM(punkty_rekrutacyjne__64[[#This Row],[Osiagniecia]],SUM(punkty_rekrutacyjne__64[[#This Row],[GHP]:[GJP]])/10,punkty_rekrutacyjne__64[[#This Row],[Kolumna1]],SUM(punkty_rekrutacyjne__64[[#This Row],[Kolumna2]:[Kolumna5]]))</f>
        <v>54.4</v>
      </c>
    </row>
    <row r="390" spans="1:20" x14ac:dyDescent="0.25">
      <c r="A390" s="13" t="s">
        <v>531</v>
      </c>
      <c r="B390" s="13" t="s">
        <v>532</v>
      </c>
      <c r="C390" s="14">
        <v>5</v>
      </c>
      <c r="D390" s="15">
        <v>5</v>
      </c>
      <c r="E390" s="16">
        <v>3</v>
      </c>
      <c r="F390" s="16">
        <v>4</v>
      </c>
      <c r="G390" s="16">
        <v>5</v>
      </c>
      <c r="H390" s="16">
        <v>2</v>
      </c>
      <c r="I390" s="17">
        <v>97</v>
      </c>
      <c r="J390" s="17">
        <v>87</v>
      </c>
      <c r="K390" s="17">
        <v>7</v>
      </c>
      <c r="L390" s="17">
        <v>93</v>
      </c>
      <c r="M390" s="17">
        <v>19</v>
      </c>
      <c r="N390" s="18">
        <f>SUM(punkty_rekrutacyjne__64[[#This Row],[GHP]:[GJP]])/10</f>
        <v>30.3</v>
      </c>
      <c r="O390" s="18">
        <f>IF(punkty_rekrutacyjne__64[[#This Row],[Zachowanie]]=6,2,0)</f>
        <v>0</v>
      </c>
      <c r="P39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39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39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9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90" s="19">
        <f>SUM(punkty_rekrutacyjne__64[[#This Row],[Osiagniecia]],SUM(punkty_rekrutacyjne__64[[#This Row],[GHP]:[GJP]])/10,punkty_rekrutacyjne__64[[#This Row],[Kolumna1]],SUM(punkty_rekrutacyjne__64[[#This Row],[Kolumna2]:[Kolumna5]]))</f>
        <v>53.3</v>
      </c>
    </row>
    <row r="391" spans="1:20" x14ac:dyDescent="0.25">
      <c r="A391" s="13" t="s">
        <v>533</v>
      </c>
      <c r="B391" s="13" t="s">
        <v>45</v>
      </c>
      <c r="C391" s="14">
        <v>3</v>
      </c>
      <c r="D391" s="15">
        <v>6</v>
      </c>
      <c r="E391" s="16">
        <v>6</v>
      </c>
      <c r="F391" s="16">
        <v>6</v>
      </c>
      <c r="G391" s="16">
        <v>2</v>
      </c>
      <c r="H391" s="16">
        <v>5</v>
      </c>
      <c r="I391" s="17">
        <v>57</v>
      </c>
      <c r="J391" s="17">
        <v>44</v>
      </c>
      <c r="K391" s="17">
        <v>90</v>
      </c>
      <c r="L391" s="17">
        <v>33</v>
      </c>
      <c r="M391" s="17">
        <v>78</v>
      </c>
      <c r="N391" s="18">
        <f>SUM(punkty_rekrutacyjne__64[[#This Row],[GHP]:[GJP]])/10</f>
        <v>30.2</v>
      </c>
      <c r="O391" s="18">
        <f>IF(punkty_rekrutacyjne__64[[#This Row],[Zachowanie]]=6,2,0)</f>
        <v>2</v>
      </c>
      <c r="P39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9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39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39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391" s="19">
        <f>SUM(punkty_rekrutacyjne__64[[#This Row],[Osiagniecia]],SUM(punkty_rekrutacyjne__64[[#This Row],[GHP]:[GJP]])/10,punkty_rekrutacyjne__64[[#This Row],[Kolumna1]],SUM(punkty_rekrutacyjne__64[[#This Row],[Kolumna2]:[Kolumna5]]))</f>
        <v>63.2</v>
      </c>
    </row>
    <row r="392" spans="1:20" x14ac:dyDescent="0.25">
      <c r="A392" s="13" t="s">
        <v>534</v>
      </c>
      <c r="B392" s="13" t="s">
        <v>90</v>
      </c>
      <c r="C392" s="14">
        <v>2</v>
      </c>
      <c r="D392" s="15">
        <v>4</v>
      </c>
      <c r="E392" s="16">
        <v>5</v>
      </c>
      <c r="F392" s="16">
        <v>3</v>
      </c>
      <c r="G392" s="16">
        <v>2</v>
      </c>
      <c r="H392" s="16">
        <v>2</v>
      </c>
      <c r="I392" s="17">
        <v>35</v>
      </c>
      <c r="J392" s="17">
        <v>82</v>
      </c>
      <c r="K392" s="17">
        <v>52</v>
      </c>
      <c r="L392" s="17">
        <v>15</v>
      </c>
      <c r="M392" s="17">
        <v>51</v>
      </c>
      <c r="N392" s="18">
        <f>SUM(punkty_rekrutacyjne__64[[#This Row],[GHP]:[GJP]])/10</f>
        <v>23.5</v>
      </c>
      <c r="O392" s="18">
        <f>IF(punkty_rekrutacyjne__64[[#This Row],[Zachowanie]]=6,2,0)</f>
        <v>0</v>
      </c>
      <c r="P39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9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39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39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392" s="19">
        <f>SUM(punkty_rekrutacyjne__64[[#This Row],[Osiagniecia]],SUM(punkty_rekrutacyjne__64[[#This Row],[GHP]:[GJP]])/10,punkty_rekrutacyjne__64[[#This Row],[Kolumna1]],SUM(punkty_rekrutacyjne__64[[#This Row],[Kolumna2]:[Kolumna5]]))</f>
        <v>37.5</v>
      </c>
    </row>
    <row r="393" spans="1:20" x14ac:dyDescent="0.25">
      <c r="A393" s="13" t="s">
        <v>535</v>
      </c>
      <c r="B393" s="13" t="s">
        <v>536</v>
      </c>
      <c r="C393" s="14">
        <v>1</v>
      </c>
      <c r="D393" s="15">
        <v>5</v>
      </c>
      <c r="E393" s="16">
        <v>5</v>
      </c>
      <c r="F393" s="16">
        <v>6</v>
      </c>
      <c r="G393" s="16">
        <v>4</v>
      </c>
      <c r="H393" s="16">
        <v>6</v>
      </c>
      <c r="I393" s="17">
        <v>19</v>
      </c>
      <c r="J393" s="17">
        <v>32</v>
      </c>
      <c r="K393" s="17">
        <v>74</v>
      </c>
      <c r="L393" s="17">
        <v>31</v>
      </c>
      <c r="M393" s="17">
        <v>58</v>
      </c>
      <c r="N393" s="18">
        <f>SUM(punkty_rekrutacyjne__64[[#This Row],[GHP]:[GJP]])/10</f>
        <v>21.4</v>
      </c>
      <c r="O393" s="18">
        <f>IF(punkty_rekrutacyjne__64[[#This Row],[Zachowanie]]=6,2,0)</f>
        <v>0</v>
      </c>
      <c r="P39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9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39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9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393" s="19">
        <f>SUM(punkty_rekrutacyjne__64[[#This Row],[Osiagniecia]],SUM(punkty_rekrutacyjne__64[[#This Row],[GHP]:[GJP]])/10,punkty_rekrutacyjne__64[[#This Row],[Kolumna1]],SUM(punkty_rekrutacyjne__64[[#This Row],[Kolumna2]:[Kolumna5]]))</f>
        <v>56.4</v>
      </c>
    </row>
    <row r="394" spans="1:20" x14ac:dyDescent="0.25">
      <c r="A394" s="13" t="s">
        <v>537</v>
      </c>
      <c r="B394" s="13" t="s">
        <v>538</v>
      </c>
      <c r="C394" s="14">
        <v>0</v>
      </c>
      <c r="D394" s="15">
        <v>5</v>
      </c>
      <c r="E394" s="16">
        <v>2</v>
      </c>
      <c r="F394" s="16">
        <v>2</v>
      </c>
      <c r="G394" s="16">
        <v>5</v>
      </c>
      <c r="H394" s="16">
        <v>3</v>
      </c>
      <c r="I394" s="17">
        <v>45</v>
      </c>
      <c r="J394" s="17">
        <v>52</v>
      </c>
      <c r="K394" s="17">
        <v>32</v>
      </c>
      <c r="L394" s="17">
        <v>42</v>
      </c>
      <c r="M394" s="17">
        <v>33</v>
      </c>
      <c r="N394" s="18">
        <f>SUM(punkty_rekrutacyjne__64[[#This Row],[GHP]:[GJP]])/10</f>
        <v>20.399999999999999</v>
      </c>
      <c r="O394" s="18">
        <f>IF(punkty_rekrutacyjne__64[[#This Row],[Zachowanie]]=6,2,0)</f>
        <v>0</v>
      </c>
      <c r="P39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39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9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39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94" s="19">
        <f>SUM(punkty_rekrutacyjne__64[[#This Row],[Osiagniecia]],SUM(punkty_rekrutacyjne__64[[#This Row],[GHP]:[GJP]])/10,punkty_rekrutacyjne__64[[#This Row],[Kolumna1]],SUM(punkty_rekrutacyjne__64[[#This Row],[Kolumna2]:[Kolumna5]]))</f>
        <v>32.4</v>
      </c>
    </row>
    <row r="395" spans="1:20" x14ac:dyDescent="0.25">
      <c r="A395" s="13" t="s">
        <v>539</v>
      </c>
      <c r="B395" s="13" t="s">
        <v>540</v>
      </c>
      <c r="C395" s="14">
        <v>8</v>
      </c>
      <c r="D395" s="15">
        <v>5</v>
      </c>
      <c r="E395" s="16">
        <v>6</v>
      </c>
      <c r="F395" s="16">
        <v>2</v>
      </c>
      <c r="G395" s="16">
        <v>4</v>
      </c>
      <c r="H395" s="16">
        <v>3</v>
      </c>
      <c r="I395" s="17">
        <v>78</v>
      </c>
      <c r="J395" s="17">
        <v>38</v>
      </c>
      <c r="K395" s="17">
        <v>62</v>
      </c>
      <c r="L395" s="17">
        <v>45</v>
      </c>
      <c r="M395" s="17">
        <v>55</v>
      </c>
      <c r="N395" s="18">
        <f>SUM(punkty_rekrutacyjne__64[[#This Row],[GHP]:[GJP]])/10</f>
        <v>27.8</v>
      </c>
      <c r="O395" s="18">
        <f>IF(punkty_rekrutacyjne__64[[#This Row],[Zachowanie]]=6,2,0)</f>
        <v>0</v>
      </c>
      <c r="P39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39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39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9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95" s="19">
        <f>SUM(punkty_rekrutacyjne__64[[#This Row],[Osiagniecia]],SUM(punkty_rekrutacyjne__64[[#This Row],[GHP]:[GJP]])/10,punkty_rekrutacyjne__64[[#This Row],[Kolumna1]],SUM(punkty_rekrutacyjne__64[[#This Row],[Kolumna2]:[Kolumna5]]))</f>
        <v>55.8</v>
      </c>
    </row>
    <row r="396" spans="1:20" x14ac:dyDescent="0.25">
      <c r="A396" s="13" t="s">
        <v>541</v>
      </c>
      <c r="B396" s="13" t="s">
        <v>503</v>
      </c>
      <c r="C396" s="14">
        <v>6</v>
      </c>
      <c r="D396" s="15">
        <v>4</v>
      </c>
      <c r="E396" s="16">
        <v>2</v>
      </c>
      <c r="F396" s="16">
        <v>6</v>
      </c>
      <c r="G396" s="16">
        <v>2</v>
      </c>
      <c r="H396" s="16">
        <v>6</v>
      </c>
      <c r="I396" s="17">
        <v>20</v>
      </c>
      <c r="J396" s="17">
        <v>92</v>
      </c>
      <c r="K396" s="17">
        <v>44</v>
      </c>
      <c r="L396" s="17">
        <v>89</v>
      </c>
      <c r="M396" s="17">
        <v>79</v>
      </c>
      <c r="N396" s="18">
        <f>SUM(punkty_rekrutacyjne__64[[#This Row],[GHP]:[GJP]])/10</f>
        <v>32.4</v>
      </c>
      <c r="O396" s="18">
        <f>IF(punkty_rekrutacyjne__64[[#This Row],[Zachowanie]]=6,2,0)</f>
        <v>0</v>
      </c>
      <c r="P39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39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39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39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396" s="19">
        <f>SUM(punkty_rekrutacyjne__64[[#This Row],[Osiagniecia]],SUM(punkty_rekrutacyjne__64[[#This Row],[GHP]:[GJP]])/10,punkty_rekrutacyjne__64[[#This Row],[Kolumna1]],SUM(punkty_rekrutacyjne__64[[#This Row],[Kolumna2]:[Kolumna5]]))</f>
        <v>58.4</v>
      </c>
    </row>
    <row r="397" spans="1:20" x14ac:dyDescent="0.25">
      <c r="A397" s="13" t="s">
        <v>542</v>
      </c>
      <c r="B397" s="13" t="s">
        <v>117</v>
      </c>
      <c r="C397" s="14">
        <v>4</v>
      </c>
      <c r="D397" s="15">
        <v>2</v>
      </c>
      <c r="E397" s="16">
        <v>2</v>
      </c>
      <c r="F397" s="16">
        <v>4</v>
      </c>
      <c r="G397" s="16">
        <v>3</v>
      </c>
      <c r="H397" s="16">
        <v>3</v>
      </c>
      <c r="I397" s="17">
        <v>36</v>
      </c>
      <c r="J397" s="17">
        <v>79</v>
      </c>
      <c r="K397" s="17">
        <v>62</v>
      </c>
      <c r="L397" s="17">
        <v>8</v>
      </c>
      <c r="M397" s="17">
        <v>47</v>
      </c>
      <c r="N397" s="18">
        <f>SUM(punkty_rekrutacyjne__64[[#This Row],[GHP]:[GJP]])/10</f>
        <v>23.2</v>
      </c>
      <c r="O397" s="18">
        <f>IF(punkty_rekrutacyjne__64[[#This Row],[Zachowanie]]=6,2,0)</f>
        <v>0</v>
      </c>
      <c r="P39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39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39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39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97" s="19">
        <f>SUM(punkty_rekrutacyjne__64[[#This Row],[Osiagniecia]],SUM(punkty_rekrutacyjne__64[[#This Row],[GHP]:[GJP]])/10,punkty_rekrutacyjne__64[[#This Row],[Kolumna1]],SUM(punkty_rekrutacyjne__64[[#This Row],[Kolumna2]:[Kolumna5]]))</f>
        <v>41.2</v>
      </c>
    </row>
    <row r="398" spans="1:20" x14ac:dyDescent="0.25">
      <c r="A398" s="13" t="s">
        <v>543</v>
      </c>
      <c r="B398" s="13" t="s">
        <v>41</v>
      </c>
      <c r="C398" s="14">
        <v>0</v>
      </c>
      <c r="D398" s="15">
        <v>2</v>
      </c>
      <c r="E398" s="16">
        <v>2</v>
      </c>
      <c r="F398" s="16">
        <v>4</v>
      </c>
      <c r="G398" s="16">
        <v>2</v>
      </c>
      <c r="H398" s="16">
        <v>4</v>
      </c>
      <c r="I398" s="17">
        <v>24</v>
      </c>
      <c r="J398" s="17">
        <v>81</v>
      </c>
      <c r="K398" s="17">
        <v>74</v>
      </c>
      <c r="L398" s="17">
        <v>4</v>
      </c>
      <c r="M398" s="17">
        <v>92</v>
      </c>
      <c r="N398" s="18">
        <f>SUM(punkty_rekrutacyjne__64[[#This Row],[GHP]:[GJP]])/10</f>
        <v>27.5</v>
      </c>
      <c r="O398" s="18">
        <f>IF(punkty_rekrutacyjne__64[[#This Row],[Zachowanie]]=6,2,0)</f>
        <v>0</v>
      </c>
      <c r="P39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39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39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39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398" s="19">
        <f>SUM(punkty_rekrutacyjne__64[[#This Row],[Osiagniecia]],SUM(punkty_rekrutacyjne__64[[#This Row],[GHP]:[GJP]])/10,punkty_rekrutacyjne__64[[#This Row],[Kolumna1]],SUM(punkty_rekrutacyjne__64[[#This Row],[Kolumna2]:[Kolumna5]]))</f>
        <v>39.5</v>
      </c>
    </row>
    <row r="399" spans="1:20" x14ac:dyDescent="0.25">
      <c r="A399" s="13" t="s">
        <v>544</v>
      </c>
      <c r="B399" s="13" t="s">
        <v>324</v>
      </c>
      <c r="C399" s="14">
        <v>3</v>
      </c>
      <c r="D399" s="15">
        <v>3</v>
      </c>
      <c r="E399" s="16">
        <v>5</v>
      </c>
      <c r="F399" s="16">
        <v>6</v>
      </c>
      <c r="G399" s="16">
        <v>4</v>
      </c>
      <c r="H399" s="16">
        <v>3</v>
      </c>
      <c r="I399" s="17">
        <v>68</v>
      </c>
      <c r="J399" s="17">
        <v>76</v>
      </c>
      <c r="K399" s="17">
        <v>21</v>
      </c>
      <c r="L399" s="17">
        <v>59</v>
      </c>
      <c r="M399" s="17">
        <v>66</v>
      </c>
      <c r="N399" s="18">
        <f>SUM(punkty_rekrutacyjne__64[[#This Row],[GHP]:[GJP]])/10</f>
        <v>29</v>
      </c>
      <c r="O399" s="18">
        <f>IF(punkty_rekrutacyjne__64[[#This Row],[Zachowanie]]=6,2,0)</f>
        <v>0</v>
      </c>
      <c r="P39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39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39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39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399" s="19">
        <f>SUM(punkty_rekrutacyjne__64[[#This Row],[Osiagniecia]],SUM(punkty_rekrutacyjne__64[[#This Row],[GHP]:[GJP]])/10,punkty_rekrutacyjne__64[[#This Row],[Kolumna1]],SUM(punkty_rekrutacyjne__64[[#This Row],[Kolumna2]:[Kolumna5]]))</f>
        <v>60</v>
      </c>
    </row>
    <row r="400" spans="1:20" x14ac:dyDescent="0.25">
      <c r="A400" s="13" t="s">
        <v>545</v>
      </c>
      <c r="B400" s="13" t="s">
        <v>253</v>
      </c>
      <c r="C400" s="14">
        <v>4</v>
      </c>
      <c r="D400" s="15">
        <v>3</v>
      </c>
      <c r="E400" s="16">
        <v>2</v>
      </c>
      <c r="F400" s="16">
        <v>4</v>
      </c>
      <c r="G400" s="16">
        <v>4</v>
      </c>
      <c r="H400" s="16">
        <v>5</v>
      </c>
      <c r="I400" s="17">
        <v>70</v>
      </c>
      <c r="J400" s="17">
        <v>34</v>
      </c>
      <c r="K400" s="17">
        <v>18</v>
      </c>
      <c r="L400" s="17">
        <v>27</v>
      </c>
      <c r="M400" s="17">
        <v>70</v>
      </c>
      <c r="N400" s="18">
        <f>SUM(punkty_rekrutacyjne__64[[#This Row],[GHP]:[GJP]])/10</f>
        <v>21.9</v>
      </c>
      <c r="O400" s="18">
        <f>IF(punkty_rekrutacyjne__64[[#This Row],[Zachowanie]]=6,2,0)</f>
        <v>0</v>
      </c>
      <c r="P40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40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40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40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400" s="19">
        <f>SUM(punkty_rekrutacyjne__64[[#This Row],[Osiagniecia]],SUM(punkty_rekrutacyjne__64[[#This Row],[GHP]:[GJP]])/10,punkty_rekrutacyjne__64[[#This Row],[Kolumna1]],SUM(punkty_rekrutacyjne__64[[#This Row],[Kolumna2]:[Kolumna5]]))</f>
        <v>45.9</v>
      </c>
    </row>
    <row r="401" spans="1:20" x14ac:dyDescent="0.25">
      <c r="A401" s="13" t="s">
        <v>546</v>
      </c>
      <c r="B401" s="13" t="s">
        <v>249</v>
      </c>
      <c r="C401" s="14">
        <v>2</v>
      </c>
      <c r="D401" s="15">
        <v>4</v>
      </c>
      <c r="E401" s="16">
        <v>2</v>
      </c>
      <c r="F401" s="16">
        <v>4</v>
      </c>
      <c r="G401" s="16">
        <v>5</v>
      </c>
      <c r="H401" s="16">
        <v>2</v>
      </c>
      <c r="I401" s="17">
        <v>9</v>
      </c>
      <c r="J401" s="17">
        <v>76</v>
      </c>
      <c r="K401" s="17">
        <v>35</v>
      </c>
      <c r="L401" s="17">
        <v>83</v>
      </c>
      <c r="M401" s="17">
        <v>13</v>
      </c>
      <c r="N401" s="18">
        <f>SUM(punkty_rekrutacyjne__64[[#This Row],[GHP]:[GJP]])/10</f>
        <v>21.6</v>
      </c>
      <c r="O401" s="18">
        <f>IF(punkty_rekrutacyjne__64[[#This Row],[Zachowanie]]=6,2,0)</f>
        <v>0</v>
      </c>
      <c r="P40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40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40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0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01" s="19">
        <f>SUM(punkty_rekrutacyjne__64[[#This Row],[Osiagniecia]],SUM(punkty_rekrutacyjne__64[[#This Row],[GHP]:[GJP]])/10,punkty_rekrutacyjne__64[[#This Row],[Kolumna1]],SUM(punkty_rekrutacyjne__64[[#This Row],[Kolumna2]:[Kolumna5]]))</f>
        <v>37.6</v>
      </c>
    </row>
    <row r="402" spans="1:20" x14ac:dyDescent="0.25">
      <c r="A402" s="13" t="s">
        <v>547</v>
      </c>
      <c r="B402" s="13" t="s">
        <v>526</v>
      </c>
      <c r="C402" s="14">
        <v>6</v>
      </c>
      <c r="D402" s="15">
        <v>2</v>
      </c>
      <c r="E402" s="16">
        <v>4</v>
      </c>
      <c r="F402" s="16">
        <v>2</v>
      </c>
      <c r="G402" s="16">
        <v>3</v>
      </c>
      <c r="H402" s="16">
        <v>2</v>
      </c>
      <c r="I402" s="17">
        <v>63</v>
      </c>
      <c r="J402" s="17">
        <v>31</v>
      </c>
      <c r="K402" s="17">
        <v>2</v>
      </c>
      <c r="L402" s="17">
        <v>74</v>
      </c>
      <c r="M402" s="17">
        <v>15</v>
      </c>
      <c r="N402" s="18">
        <f>SUM(punkty_rekrutacyjne__64[[#This Row],[GHP]:[GJP]])/10</f>
        <v>18.5</v>
      </c>
      <c r="O402" s="18">
        <f>IF(punkty_rekrutacyjne__64[[#This Row],[Zachowanie]]=6,2,0)</f>
        <v>0</v>
      </c>
      <c r="P40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40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40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40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02" s="19">
        <f>SUM(punkty_rekrutacyjne__64[[#This Row],[Osiagniecia]],SUM(punkty_rekrutacyjne__64[[#This Row],[GHP]:[GJP]])/10,punkty_rekrutacyjne__64[[#This Row],[Kolumna1]],SUM(punkty_rekrutacyjne__64[[#This Row],[Kolumna2]:[Kolumna5]]))</f>
        <v>34.5</v>
      </c>
    </row>
    <row r="403" spans="1:20" x14ac:dyDescent="0.25">
      <c r="A403" s="13" t="s">
        <v>548</v>
      </c>
      <c r="B403" s="13" t="s">
        <v>126</v>
      </c>
      <c r="C403" s="14">
        <v>4</v>
      </c>
      <c r="D403" s="15">
        <v>6</v>
      </c>
      <c r="E403" s="16">
        <v>3</v>
      </c>
      <c r="F403" s="16">
        <v>5</v>
      </c>
      <c r="G403" s="16">
        <v>4</v>
      </c>
      <c r="H403" s="16">
        <v>4</v>
      </c>
      <c r="I403" s="17">
        <v>15</v>
      </c>
      <c r="J403" s="17">
        <v>57</v>
      </c>
      <c r="K403" s="17">
        <v>64</v>
      </c>
      <c r="L403" s="17">
        <v>60</v>
      </c>
      <c r="M403" s="17">
        <v>60</v>
      </c>
      <c r="N403" s="18">
        <f>SUM(punkty_rekrutacyjne__64[[#This Row],[GHP]:[GJP]])/10</f>
        <v>25.6</v>
      </c>
      <c r="O403" s="18">
        <f>IF(punkty_rekrutacyjne__64[[#This Row],[Zachowanie]]=6,2,0)</f>
        <v>2</v>
      </c>
      <c r="P40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0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0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40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03" s="19">
        <f>SUM(punkty_rekrutacyjne__64[[#This Row],[Osiagniecia]],SUM(punkty_rekrutacyjne__64[[#This Row],[GHP]:[GJP]])/10,punkty_rekrutacyjne__64[[#This Row],[Kolumna1]],SUM(punkty_rekrutacyjne__64[[#This Row],[Kolumna2]:[Kolumna5]]))</f>
        <v>55.6</v>
      </c>
    </row>
    <row r="404" spans="1:20" x14ac:dyDescent="0.25">
      <c r="A404" s="13" t="s">
        <v>549</v>
      </c>
      <c r="B404" s="13" t="s">
        <v>355</v>
      </c>
      <c r="C404" s="14">
        <v>6</v>
      </c>
      <c r="D404" s="15">
        <v>4</v>
      </c>
      <c r="E404" s="16">
        <v>4</v>
      </c>
      <c r="F404" s="16">
        <v>2</v>
      </c>
      <c r="G404" s="16">
        <v>2</v>
      </c>
      <c r="H404" s="16">
        <v>2</v>
      </c>
      <c r="I404" s="17">
        <v>26</v>
      </c>
      <c r="J404" s="17">
        <v>6</v>
      </c>
      <c r="K404" s="17">
        <v>12</v>
      </c>
      <c r="L404" s="17">
        <v>71</v>
      </c>
      <c r="M404" s="17">
        <v>85</v>
      </c>
      <c r="N404" s="18">
        <f>SUM(punkty_rekrutacyjne__64[[#This Row],[GHP]:[GJP]])/10</f>
        <v>20</v>
      </c>
      <c r="O404" s="18">
        <f>IF(punkty_rekrutacyjne__64[[#This Row],[Zachowanie]]=6,2,0)</f>
        <v>0</v>
      </c>
      <c r="P40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40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40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0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04" s="19">
        <f>SUM(punkty_rekrutacyjne__64[[#This Row],[Osiagniecia]],SUM(punkty_rekrutacyjne__64[[#This Row],[GHP]:[GJP]])/10,punkty_rekrutacyjne__64[[#This Row],[Kolumna1]],SUM(punkty_rekrutacyjne__64[[#This Row],[Kolumna2]:[Kolumna5]]))</f>
        <v>32</v>
      </c>
    </row>
    <row r="405" spans="1:20" x14ac:dyDescent="0.25">
      <c r="A405" s="13" t="s">
        <v>550</v>
      </c>
      <c r="B405" s="13" t="s">
        <v>551</v>
      </c>
      <c r="C405" s="14">
        <v>5</v>
      </c>
      <c r="D405" s="15">
        <v>6</v>
      </c>
      <c r="E405" s="16">
        <v>2</v>
      </c>
      <c r="F405" s="16">
        <v>4</v>
      </c>
      <c r="G405" s="16">
        <v>4</v>
      </c>
      <c r="H405" s="16">
        <v>3</v>
      </c>
      <c r="I405" s="17">
        <v>3</v>
      </c>
      <c r="J405" s="17">
        <v>8</v>
      </c>
      <c r="K405" s="17">
        <v>22</v>
      </c>
      <c r="L405" s="17">
        <v>75</v>
      </c>
      <c r="M405" s="17">
        <v>52</v>
      </c>
      <c r="N405" s="18">
        <f>SUM(punkty_rekrutacyjne__64[[#This Row],[GHP]:[GJP]])/10</f>
        <v>16</v>
      </c>
      <c r="O405" s="18">
        <f>IF(punkty_rekrutacyjne__64[[#This Row],[Zachowanie]]=6,2,0)</f>
        <v>2</v>
      </c>
      <c r="P40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40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40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40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405" s="19">
        <f>SUM(punkty_rekrutacyjne__64[[#This Row],[Osiagniecia]],SUM(punkty_rekrutacyjne__64[[#This Row],[GHP]:[GJP]])/10,punkty_rekrutacyjne__64[[#This Row],[Kolumna1]],SUM(punkty_rekrutacyjne__64[[#This Row],[Kolumna2]:[Kolumna5]]))</f>
        <v>39</v>
      </c>
    </row>
    <row r="406" spans="1:20" x14ac:dyDescent="0.25">
      <c r="A406" s="13" t="s">
        <v>552</v>
      </c>
      <c r="B406" s="13" t="s">
        <v>553</v>
      </c>
      <c r="C406" s="14">
        <v>0</v>
      </c>
      <c r="D406" s="15">
        <v>5</v>
      </c>
      <c r="E406" s="16">
        <v>2</v>
      </c>
      <c r="F406" s="16">
        <v>4</v>
      </c>
      <c r="G406" s="16">
        <v>4</v>
      </c>
      <c r="H406" s="16">
        <v>4</v>
      </c>
      <c r="I406" s="17">
        <v>68</v>
      </c>
      <c r="J406" s="17">
        <v>77</v>
      </c>
      <c r="K406" s="17">
        <v>39</v>
      </c>
      <c r="L406" s="17">
        <v>95</v>
      </c>
      <c r="M406" s="17">
        <v>42</v>
      </c>
      <c r="N406" s="18">
        <f>SUM(punkty_rekrutacyjne__64[[#This Row],[GHP]:[GJP]])/10</f>
        <v>32.1</v>
      </c>
      <c r="O406" s="18">
        <f>IF(punkty_rekrutacyjne__64[[#This Row],[Zachowanie]]=6,2,0)</f>
        <v>0</v>
      </c>
      <c r="P40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40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40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40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06" s="19">
        <f>SUM(punkty_rekrutacyjne__64[[#This Row],[Osiagniecia]],SUM(punkty_rekrutacyjne__64[[#This Row],[GHP]:[GJP]])/10,punkty_rekrutacyjne__64[[#This Row],[Kolumna1]],SUM(punkty_rekrutacyjne__64[[#This Row],[Kolumna2]:[Kolumna5]]))</f>
        <v>50.1</v>
      </c>
    </row>
    <row r="407" spans="1:20" x14ac:dyDescent="0.25">
      <c r="A407" s="13" t="s">
        <v>554</v>
      </c>
      <c r="B407" s="13" t="s">
        <v>16</v>
      </c>
      <c r="C407" s="14">
        <v>4</v>
      </c>
      <c r="D407" s="15">
        <v>4</v>
      </c>
      <c r="E407" s="16">
        <v>3</v>
      </c>
      <c r="F407" s="16">
        <v>2</v>
      </c>
      <c r="G407" s="16">
        <v>5</v>
      </c>
      <c r="H407" s="16">
        <v>4</v>
      </c>
      <c r="I407" s="17">
        <v>65</v>
      </c>
      <c r="J407" s="17">
        <v>42</v>
      </c>
      <c r="K407" s="17">
        <v>95</v>
      </c>
      <c r="L407" s="17">
        <v>95</v>
      </c>
      <c r="M407" s="17">
        <v>95</v>
      </c>
      <c r="N407" s="18">
        <f>SUM(punkty_rekrutacyjne__64[[#This Row],[GHP]:[GJP]])/10</f>
        <v>39.200000000000003</v>
      </c>
      <c r="O407" s="18">
        <f>IF(punkty_rekrutacyjne__64[[#This Row],[Zachowanie]]=6,2,0)</f>
        <v>0</v>
      </c>
      <c r="P40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0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40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0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07" s="19">
        <f>SUM(punkty_rekrutacyjne__64[[#This Row],[Osiagniecia]],SUM(punkty_rekrutacyjne__64[[#This Row],[GHP]:[GJP]])/10,punkty_rekrutacyjne__64[[#This Row],[Kolumna1]],SUM(punkty_rekrutacyjne__64[[#This Row],[Kolumna2]:[Kolumna5]]))</f>
        <v>61.2</v>
      </c>
    </row>
    <row r="408" spans="1:20" x14ac:dyDescent="0.25">
      <c r="A408" s="13" t="s">
        <v>555</v>
      </c>
      <c r="B408" s="13" t="s">
        <v>64</v>
      </c>
      <c r="C408" s="14">
        <v>6</v>
      </c>
      <c r="D408" s="15">
        <v>2</v>
      </c>
      <c r="E408" s="16">
        <v>2</v>
      </c>
      <c r="F408" s="16">
        <v>2</v>
      </c>
      <c r="G408" s="16">
        <v>2</v>
      </c>
      <c r="H408" s="16">
        <v>4</v>
      </c>
      <c r="I408" s="17">
        <v>32</v>
      </c>
      <c r="J408" s="17">
        <v>39</v>
      </c>
      <c r="K408" s="17">
        <v>61</v>
      </c>
      <c r="L408" s="17">
        <v>67</v>
      </c>
      <c r="M408" s="17">
        <v>14</v>
      </c>
      <c r="N408" s="18">
        <f>SUM(punkty_rekrutacyjne__64[[#This Row],[GHP]:[GJP]])/10</f>
        <v>21.3</v>
      </c>
      <c r="O408" s="18">
        <f>IF(punkty_rekrutacyjne__64[[#This Row],[Zachowanie]]=6,2,0)</f>
        <v>0</v>
      </c>
      <c r="P40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40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40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0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08" s="19">
        <f>SUM(punkty_rekrutacyjne__64[[#This Row],[Osiagniecia]],SUM(punkty_rekrutacyjne__64[[#This Row],[GHP]:[GJP]])/10,punkty_rekrutacyjne__64[[#This Row],[Kolumna1]],SUM(punkty_rekrutacyjne__64[[#This Row],[Kolumna2]:[Kolumna5]]))</f>
        <v>33.299999999999997</v>
      </c>
    </row>
    <row r="409" spans="1:20" x14ac:dyDescent="0.25">
      <c r="A409" s="13" t="s">
        <v>466</v>
      </c>
      <c r="B409" s="13" t="s">
        <v>16</v>
      </c>
      <c r="C409" s="14">
        <v>8</v>
      </c>
      <c r="D409" s="15">
        <v>3</v>
      </c>
      <c r="E409" s="16">
        <v>5</v>
      </c>
      <c r="F409" s="16">
        <v>6</v>
      </c>
      <c r="G409" s="16">
        <v>3</v>
      </c>
      <c r="H409" s="16">
        <v>5</v>
      </c>
      <c r="I409" s="17">
        <v>7</v>
      </c>
      <c r="J409" s="17">
        <v>96</v>
      </c>
      <c r="K409" s="17">
        <v>85</v>
      </c>
      <c r="L409" s="17">
        <v>8</v>
      </c>
      <c r="M409" s="17">
        <v>46</v>
      </c>
      <c r="N409" s="18">
        <f>SUM(punkty_rekrutacyjne__64[[#This Row],[GHP]:[GJP]])/10</f>
        <v>24.2</v>
      </c>
      <c r="O409" s="18">
        <f>IF(punkty_rekrutacyjne__64[[#This Row],[Zachowanie]]=6,2,0)</f>
        <v>0</v>
      </c>
      <c r="P40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40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0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40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409" s="19">
        <f>SUM(punkty_rekrutacyjne__64[[#This Row],[Osiagniecia]],SUM(punkty_rekrutacyjne__64[[#This Row],[GHP]:[GJP]])/10,punkty_rekrutacyjne__64[[#This Row],[Kolumna1]],SUM(punkty_rekrutacyjne__64[[#This Row],[Kolumna2]:[Kolumna5]]))</f>
        <v>62.2</v>
      </c>
    </row>
    <row r="410" spans="1:20" x14ac:dyDescent="0.25">
      <c r="A410" s="13" t="s">
        <v>556</v>
      </c>
      <c r="B410" s="13" t="s">
        <v>367</v>
      </c>
      <c r="C410" s="14">
        <v>7</v>
      </c>
      <c r="D410" s="15">
        <v>5</v>
      </c>
      <c r="E410" s="16">
        <v>5</v>
      </c>
      <c r="F410" s="16">
        <v>5</v>
      </c>
      <c r="G410" s="16">
        <v>2</v>
      </c>
      <c r="H410" s="16">
        <v>2</v>
      </c>
      <c r="I410" s="17">
        <v>35</v>
      </c>
      <c r="J410" s="17">
        <v>95</v>
      </c>
      <c r="K410" s="17">
        <v>11</v>
      </c>
      <c r="L410" s="17">
        <v>36</v>
      </c>
      <c r="M410" s="17">
        <v>19</v>
      </c>
      <c r="N410" s="18">
        <f>SUM(punkty_rekrutacyjne__64[[#This Row],[GHP]:[GJP]])/10</f>
        <v>19.600000000000001</v>
      </c>
      <c r="O410" s="18">
        <f>IF(punkty_rekrutacyjne__64[[#This Row],[Zachowanie]]=6,2,0)</f>
        <v>0</v>
      </c>
      <c r="P41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41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1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1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10" s="19">
        <f>SUM(punkty_rekrutacyjne__64[[#This Row],[Osiagniecia]],SUM(punkty_rekrutacyjne__64[[#This Row],[GHP]:[GJP]])/10,punkty_rekrutacyjne__64[[#This Row],[Kolumna1]],SUM(punkty_rekrutacyjne__64[[#This Row],[Kolumna2]:[Kolumna5]]))</f>
        <v>42.6</v>
      </c>
    </row>
    <row r="411" spans="1:20" x14ac:dyDescent="0.25">
      <c r="A411" s="13" t="s">
        <v>557</v>
      </c>
      <c r="B411" s="13" t="s">
        <v>558</v>
      </c>
      <c r="C411" s="14">
        <v>1</v>
      </c>
      <c r="D411" s="15">
        <v>4</v>
      </c>
      <c r="E411" s="16">
        <v>4</v>
      </c>
      <c r="F411" s="16">
        <v>6</v>
      </c>
      <c r="G411" s="16">
        <v>3</v>
      </c>
      <c r="H411" s="16">
        <v>4</v>
      </c>
      <c r="I411" s="17">
        <v>73</v>
      </c>
      <c r="J411" s="17">
        <v>61</v>
      </c>
      <c r="K411" s="17">
        <v>49</v>
      </c>
      <c r="L411" s="17">
        <v>70</v>
      </c>
      <c r="M411" s="17">
        <v>52</v>
      </c>
      <c r="N411" s="18">
        <f>SUM(punkty_rekrutacyjne__64[[#This Row],[GHP]:[GJP]])/10</f>
        <v>30.5</v>
      </c>
      <c r="O411" s="18">
        <f>IF(punkty_rekrutacyjne__64[[#This Row],[Zachowanie]]=6,2,0)</f>
        <v>0</v>
      </c>
      <c r="P41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41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1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41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11" s="19">
        <f>SUM(punkty_rekrutacyjne__64[[#This Row],[Osiagniecia]],SUM(punkty_rekrutacyjne__64[[#This Row],[GHP]:[GJP]])/10,punkty_rekrutacyjne__64[[#This Row],[Kolumna1]],SUM(punkty_rekrutacyjne__64[[#This Row],[Kolumna2]:[Kolumna5]]))</f>
        <v>57.5</v>
      </c>
    </row>
    <row r="412" spans="1:20" x14ac:dyDescent="0.25">
      <c r="A412" s="13" t="s">
        <v>559</v>
      </c>
      <c r="B412" s="13" t="s">
        <v>145</v>
      </c>
      <c r="C412" s="14">
        <v>8</v>
      </c>
      <c r="D412" s="15">
        <v>2</v>
      </c>
      <c r="E412" s="16">
        <v>5</v>
      </c>
      <c r="F412" s="16">
        <v>2</v>
      </c>
      <c r="G412" s="16">
        <v>2</v>
      </c>
      <c r="H412" s="16">
        <v>6</v>
      </c>
      <c r="I412" s="17">
        <v>52</v>
      </c>
      <c r="J412" s="17">
        <v>90</v>
      </c>
      <c r="K412" s="17">
        <v>95</v>
      </c>
      <c r="L412" s="17">
        <v>83</v>
      </c>
      <c r="M412" s="17">
        <v>23</v>
      </c>
      <c r="N412" s="18">
        <f>SUM(punkty_rekrutacyjne__64[[#This Row],[GHP]:[GJP]])/10</f>
        <v>34.299999999999997</v>
      </c>
      <c r="O412" s="18">
        <f>IF(punkty_rekrutacyjne__64[[#This Row],[Zachowanie]]=6,2,0)</f>
        <v>0</v>
      </c>
      <c r="P41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41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41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1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412" s="19">
        <f>SUM(punkty_rekrutacyjne__64[[#This Row],[Osiagniecia]],SUM(punkty_rekrutacyjne__64[[#This Row],[GHP]:[GJP]])/10,punkty_rekrutacyjne__64[[#This Row],[Kolumna1]],SUM(punkty_rekrutacyjne__64[[#This Row],[Kolumna2]:[Kolumna5]]))</f>
        <v>60.3</v>
      </c>
    </row>
    <row r="413" spans="1:20" x14ac:dyDescent="0.25">
      <c r="A413" s="13" t="s">
        <v>418</v>
      </c>
      <c r="B413" s="13" t="s">
        <v>32</v>
      </c>
      <c r="C413" s="14">
        <v>8</v>
      </c>
      <c r="D413" s="15">
        <v>5</v>
      </c>
      <c r="E413" s="16">
        <v>6</v>
      </c>
      <c r="F413" s="16">
        <v>5</v>
      </c>
      <c r="G413" s="16">
        <v>6</v>
      </c>
      <c r="H413" s="16">
        <v>5</v>
      </c>
      <c r="I413" s="17">
        <v>5</v>
      </c>
      <c r="J413" s="17">
        <v>84</v>
      </c>
      <c r="K413" s="17">
        <v>88</v>
      </c>
      <c r="L413" s="17">
        <v>35</v>
      </c>
      <c r="M413" s="17">
        <v>40</v>
      </c>
      <c r="N413" s="18">
        <f>SUM(punkty_rekrutacyjne__64[[#This Row],[GHP]:[GJP]])/10</f>
        <v>25.2</v>
      </c>
      <c r="O413" s="18">
        <f>IF(punkty_rekrutacyjne__64[[#This Row],[Zachowanie]]=6,2,0)</f>
        <v>0</v>
      </c>
      <c r="P41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1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1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41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413" s="19">
        <f>SUM(punkty_rekrutacyjne__64[[#This Row],[Osiagniecia]],SUM(punkty_rekrutacyjne__64[[#This Row],[GHP]:[GJP]])/10,punkty_rekrutacyjne__64[[#This Row],[Kolumna1]],SUM(punkty_rekrutacyjne__64[[#This Row],[Kolumna2]:[Kolumna5]]))</f>
        <v>69.2</v>
      </c>
    </row>
    <row r="414" spans="1:20" x14ac:dyDescent="0.25">
      <c r="A414" s="13" t="s">
        <v>123</v>
      </c>
      <c r="B414" s="13" t="s">
        <v>273</v>
      </c>
      <c r="C414" s="14">
        <v>5</v>
      </c>
      <c r="D414" s="15">
        <v>4</v>
      </c>
      <c r="E414" s="16">
        <v>6</v>
      </c>
      <c r="F414" s="16">
        <v>2</v>
      </c>
      <c r="G414" s="16">
        <v>3</v>
      </c>
      <c r="H414" s="16">
        <v>4</v>
      </c>
      <c r="I414" s="17">
        <v>53</v>
      </c>
      <c r="J414" s="17">
        <v>57</v>
      </c>
      <c r="K414" s="17">
        <v>30</v>
      </c>
      <c r="L414" s="17">
        <v>7</v>
      </c>
      <c r="M414" s="17">
        <v>52</v>
      </c>
      <c r="N414" s="18">
        <f>SUM(punkty_rekrutacyjne__64[[#This Row],[GHP]:[GJP]])/10</f>
        <v>19.899999999999999</v>
      </c>
      <c r="O414" s="18">
        <f>IF(punkty_rekrutacyjne__64[[#This Row],[Zachowanie]]=6,2,0)</f>
        <v>0</v>
      </c>
      <c r="P41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1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41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41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14" s="19">
        <f>SUM(punkty_rekrutacyjne__64[[#This Row],[Osiagniecia]],SUM(punkty_rekrutacyjne__64[[#This Row],[GHP]:[GJP]])/10,punkty_rekrutacyjne__64[[#This Row],[Kolumna1]],SUM(punkty_rekrutacyjne__64[[#This Row],[Kolumna2]:[Kolumna5]]))</f>
        <v>44.9</v>
      </c>
    </row>
    <row r="415" spans="1:20" x14ac:dyDescent="0.25">
      <c r="A415" s="13" t="s">
        <v>560</v>
      </c>
      <c r="B415" s="13" t="s">
        <v>145</v>
      </c>
      <c r="C415" s="14">
        <v>4</v>
      </c>
      <c r="D415" s="15">
        <v>2</v>
      </c>
      <c r="E415" s="16">
        <v>4</v>
      </c>
      <c r="F415" s="16">
        <v>5</v>
      </c>
      <c r="G415" s="16">
        <v>5</v>
      </c>
      <c r="H415" s="16">
        <v>4</v>
      </c>
      <c r="I415" s="17">
        <v>52</v>
      </c>
      <c r="J415" s="17">
        <v>73</v>
      </c>
      <c r="K415" s="17">
        <v>12</v>
      </c>
      <c r="L415" s="17">
        <v>3</v>
      </c>
      <c r="M415" s="17">
        <v>7</v>
      </c>
      <c r="N415" s="18">
        <f>SUM(punkty_rekrutacyjne__64[[#This Row],[GHP]:[GJP]])/10</f>
        <v>14.7</v>
      </c>
      <c r="O415" s="18">
        <f>IF(punkty_rekrutacyjne__64[[#This Row],[Zachowanie]]=6,2,0)</f>
        <v>0</v>
      </c>
      <c r="P41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41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1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1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15" s="19">
        <f>SUM(punkty_rekrutacyjne__64[[#This Row],[Osiagniecia]],SUM(punkty_rekrutacyjne__64[[#This Row],[GHP]:[GJP]])/10,punkty_rekrutacyjne__64[[#This Row],[Kolumna1]],SUM(punkty_rekrutacyjne__64[[#This Row],[Kolumna2]:[Kolumna5]]))</f>
        <v>46.7</v>
      </c>
    </row>
    <row r="416" spans="1:20" x14ac:dyDescent="0.25">
      <c r="A416" s="13" t="s">
        <v>561</v>
      </c>
      <c r="B416" s="13" t="s">
        <v>133</v>
      </c>
      <c r="C416" s="14">
        <v>7</v>
      </c>
      <c r="D416" s="15">
        <v>4</v>
      </c>
      <c r="E416" s="16">
        <v>3</v>
      </c>
      <c r="F416" s="16">
        <v>2</v>
      </c>
      <c r="G416" s="16">
        <v>5</v>
      </c>
      <c r="H416" s="16">
        <v>5</v>
      </c>
      <c r="I416" s="17">
        <v>41</v>
      </c>
      <c r="J416" s="17">
        <v>23</v>
      </c>
      <c r="K416" s="17">
        <v>84</v>
      </c>
      <c r="L416" s="17">
        <v>93</v>
      </c>
      <c r="M416" s="17">
        <v>6</v>
      </c>
      <c r="N416" s="18">
        <f>SUM(punkty_rekrutacyjne__64[[#This Row],[GHP]:[GJP]])/10</f>
        <v>24.7</v>
      </c>
      <c r="O416" s="18">
        <f>IF(punkty_rekrutacyjne__64[[#This Row],[Zachowanie]]=6,2,0)</f>
        <v>0</v>
      </c>
      <c r="P41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1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41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1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416" s="19">
        <f>SUM(punkty_rekrutacyjne__64[[#This Row],[Osiagniecia]],SUM(punkty_rekrutacyjne__64[[#This Row],[GHP]:[GJP]])/10,punkty_rekrutacyjne__64[[#This Row],[Kolumna1]],SUM(punkty_rekrutacyjne__64[[#This Row],[Kolumna2]:[Kolumna5]]))</f>
        <v>51.7</v>
      </c>
    </row>
    <row r="417" spans="1:20" x14ac:dyDescent="0.25">
      <c r="A417" s="13" t="s">
        <v>562</v>
      </c>
      <c r="B417" s="13" t="s">
        <v>369</v>
      </c>
      <c r="C417" s="14">
        <v>3</v>
      </c>
      <c r="D417" s="15">
        <v>3</v>
      </c>
      <c r="E417" s="16">
        <v>4</v>
      </c>
      <c r="F417" s="16">
        <v>4</v>
      </c>
      <c r="G417" s="16">
        <v>5</v>
      </c>
      <c r="H417" s="16">
        <v>5</v>
      </c>
      <c r="I417" s="17">
        <v>44</v>
      </c>
      <c r="J417" s="17">
        <v>90</v>
      </c>
      <c r="K417" s="17">
        <v>71</v>
      </c>
      <c r="L417" s="17">
        <v>41</v>
      </c>
      <c r="M417" s="17">
        <v>60</v>
      </c>
      <c r="N417" s="18">
        <f>SUM(punkty_rekrutacyjne__64[[#This Row],[GHP]:[GJP]])/10</f>
        <v>30.6</v>
      </c>
      <c r="O417" s="18">
        <f>IF(punkty_rekrutacyjne__64[[#This Row],[Zachowanie]]=6,2,0)</f>
        <v>0</v>
      </c>
      <c r="P41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41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41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1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417" s="19">
        <f>SUM(punkty_rekrutacyjne__64[[#This Row],[Osiagniecia]],SUM(punkty_rekrutacyjne__64[[#This Row],[GHP]:[GJP]])/10,punkty_rekrutacyjne__64[[#This Row],[Kolumna1]],SUM(punkty_rekrutacyjne__64[[#This Row],[Kolumna2]:[Kolumna5]]))</f>
        <v>61.6</v>
      </c>
    </row>
    <row r="418" spans="1:20" x14ac:dyDescent="0.25">
      <c r="A418" s="13" t="s">
        <v>563</v>
      </c>
      <c r="B418" s="13" t="s">
        <v>101</v>
      </c>
      <c r="C418" s="14">
        <v>0</v>
      </c>
      <c r="D418" s="15">
        <v>5</v>
      </c>
      <c r="E418" s="16">
        <v>2</v>
      </c>
      <c r="F418" s="16">
        <v>4</v>
      </c>
      <c r="G418" s="16">
        <v>2</v>
      </c>
      <c r="H418" s="16">
        <v>6</v>
      </c>
      <c r="I418" s="17">
        <v>27</v>
      </c>
      <c r="J418" s="17">
        <v>56</v>
      </c>
      <c r="K418" s="17">
        <v>54</v>
      </c>
      <c r="L418" s="17">
        <v>99</v>
      </c>
      <c r="M418" s="17">
        <v>27</v>
      </c>
      <c r="N418" s="18">
        <f>SUM(punkty_rekrutacyjne__64[[#This Row],[GHP]:[GJP]])/10</f>
        <v>26.3</v>
      </c>
      <c r="O418" s="18">
        <f>IF(punkty_rekrutacyjne__64[[#This Row],[Zachowanie]]=6,2,0)</f>
        <v>0</v>
      </c>
      <c r="P41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41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41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1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418" s="19">
        <f>SUM(punkty_rekrutacyjne__64[[#This Row],[Osiagniecia]],SUM(punkty_rekrutacyjne__64[[#This Row],[GHP]:[GJP]])/10,punkty_rekrutacyjne__64[[#This Row],[Kolumna1]],SUM(punkty_rekrutacyjne__64[[#This Row],[Kolumna2]:[Kolumna5]]))</f>
        <v>42.3</v>
      </c>
    </row>
    <row r="419" spans="1:20" x14ac:dyDescent="0.25">
      <c r="A419" s="13" t="s">
        <v>564</v>
      </c>
      <c r="B419" s="13" t="s">
        <v>145</v>
      </c>
      <c r="C419" s="14">
        <v>6</v>
      </c>
      <c r="D419" s="15">
        <v>4</v>
      </c>
      <c r="E419" s="16">
        <v>5</v>
      </c>
      <c r="F419" s="16">
        <v>6</v>
      </c>
      <c r="G419" s="16">
        <v>2</v>
      </c>
      <c r="H419" s="16">
        <v>5</v>
      </c>
      <c r="I419" s="17">
        <v>56</v>
      </c>
      <c r="J419" s="17">
        <v>47</v>
      </c>
      <c r="K419" s="17">
        <v>34</v>
      </c>
      <c r="L419" s="17">
        <v>65</v>
      </c>
      <c r="M419" s="17">
        <v>87</v>
      </c>
      <c r="N419" s="18">
        <f>SUM(punkty_rekrutacyjne__64[[#This Row],[GHP]:[GJP]])/10</f>
        <v>28.9</v>
      </c>
      <c r="O419" s="18">
        <f>IF(punkty_rekrutacyjne__64[[#This Row],[Zachowanie]]=6,2,0)</f>
        <v>0</v>
      </c>
      <c r="P41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41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1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1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419" s="19">
        <f>SUM(punkty_rekrutacyjne__64[[#This Row],[Osiagniecia]],SUM(punkty_rekrutacyjne__64[[#This Row],[GHP]:[GJP]])/10,punkty_rekrutacyjne__64[[#This Row],[Kolumna1]],SUM(punkty_rekrutacyjne__64[[#This Row],[Kolumna2]:[Kolumna5]]))</f>
        <v>60.9</v>
      </c>
    </row>
    <row r="420" spans="1:20" x14ac:dyDescent="0.25">
      <c r="A420" s="13" t="s">
        <v>565</v>
      </c>
      <c r="B420" s="13" t="s">
        <v>302</v>
      </c>
      <c r="C420" s="14">
        <v>3</v>
      </c>
      <c r="D420" s="15">
        <v>5</v>
      </c>
      <c r="E420" s="16">
        <v>6</v>
      </c>
      <c r="F420" s="16">
        <v>4</v>
      </c>
      <c r="G420" s="16">
        <v>6</v>
      </c>
      <c r="H420" s="16">
        <v>6</v>
      </c>
      <c r="I420" s="17">
        <v>79</v>
      </c>
      <c r="J420" s="17">
        <v>52</v>
      </c>
      <c r="K420" s="17">
        <v>11</v>
      </c>
      <c r="L420" s="17">
        <v>9</v>
      </c>
      <c r="M420" s="17">
        <v>83</v>
      </c>
      <c r="N420" s="18">
        <f>SUM(punkty_rekrutacyjne__64[[#This Row],[GHP]:[GJP]])/10</f>
        <v>23.4</v>
      </c>
      <c r="O420" s="18">
        <f>IF(punkty_rekrutacyjne__64[[#This Row],[Zachowanie]]=6,2,0)</f>
        <v>0</v>
      </c>
      <c r="P42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2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42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42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420" s="19">
        <f>SUM(punkty_rekrutacyjne__64[[#This Row],[Osiagniecia]],SUM(punkty_rekrutacyjne__64[[#This Row],[GHP]:[GJP]])/10,punkty_rekrutacyjne__64[[#This Row],[Kolumna1]],SUM(punkty_rekrutacyjne__64[[#This Row],[Kolumna2]:[Kolumna5]]))</f>
        <v>62.4</v>
      </c>
    </row>
    <row r="421" spans="1:20" x14ac:dyDescent="0.25">
      <c r="A421" s="13" t="s">
        <v>566</v>
      </c>
      <c r="B421" s="13" t="s">
        <v>174</v>
      </c>
      <c r="C421" s="14">
        <v>6</v>
      </c>
      <c r="D421" s="15">
        <v>5</v>
      </c>
      <c r="E421" s="16">
        <v>5</v>
      </c>
      <c r="F421" s="16">
        <v>5</v>
      </c>
      <c r="G421" s="16">
        <v>4</v>
      </c>
      <c r="H421" s="16">
        <v>4</v>
      </c>
      <c r="I421" s="17">
        <v>34</v>
      </c>
      <c r="J421" s="17">
        <v>15</v>
      </c>
      <c r="K421" s="17">
        <v>40</v>
      </c>
      <c r="L421" s="17">
        <v>85</v>
      </c>
      <c r="M421" s="17">
        <v>52</v>
      </c>
      <c r="N421" s="18">
        <f>SUM(punkty_rekrutacyjne__64[[#This Row],[GHP]:[GJP]])/10</f>
        <v>22.6</v>
      </c>
      <c r="O421" s="18">
        <f>IF(punkty_rekrutacyjne__64[[#This Row],[Zachowanie]]=6,2,0)</f>
        <v>0</v>
      </c>
      <c r="P42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42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2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42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21" s="19">
        <f>SUM(punkty_rekrutacyjne__64[[#This Row],[Osiagniecia]],SUM(punkty_rekrutacyjne__64[[#This Row],[GHP]:[GJP]])/10,punkty_rekrutacyjne__64[[#This Row],[Kolumna1]],SUM(punkty_rekrutacyjne__64[[#This Row],[Kolumna2]:[Kolumna5]]))</f>
        <v>56.6</v>
      </c>
    </row>
    <row r="422" spans="1:20" x14ac:dyDescent="0.25">
      <c r="A422" s="13" t="s">
        <v>567</v>
      </c>
      <c r="B422" s="13" t="s">
        <v>568</v>
      </c>
      <c r="C422" s="14">
        <v>1</v>
      </c>
      <c r="D422" s="15">
        <v>3</v>
      </c>
      <c r="E422" s="16">
        <v>4</v>
      </c>
      <c r="F422" s="16">
        <v>6</v>
      </c>
      <c r="G422" s="16">
        <v>6</v>
      </c>
      <c r="H422" s="16">
        <v>3</v>
      </c>
      <c r="I422" s="17">
        <v>52</v>
      </c>
      <c r="J422" s="17">
        <v>36</v>
      </c>
      <c r="K422" s="17">
        <v>41</v>
      </c>
      <c r="L422" s="17">
        <v>96</v>
      </c>
      <c r="M422" s="17">
        <v>66</v>
      </c>
      <c r="N422" s="18">
        <f>SUM(punkty_rekrutacyjne__64[[#This Row],[GHP]:[GJP]])/10</f>
        <v>29.1</v>
      </c>
      <c r="O422" s="18">
        <f>IF(punkty_rekrutacyjne__64[[#This Row],[Zachowanie]]=6,2,0)</f>
        <v>0</v>
      </c>
      <c r="P42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42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2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42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422" s="19">
        <f>SUM(punkty_rekrutacyjne__64[[#This Row],[Osiagniecia]],SUM(punkty_rekrutacyjne__64[[#This Row],[GHP]:[GJP]])/10,punkty_rekrutacyjne__64[[#This Row],[Kolumna1]],SUM(punkty_rekrutacyjne__64[[#This Row],[Kolumna2]:[Kolumna5]]))</f>
        <v>60.1</v>
      </c>
    </row>
    <row r="423" spans="1:20" x14ac:dyDescent="0.25">
      <c r="A423" s="13" t="s">
        <v>569</v>
      </c>
      <c r="B423" s="13" t="s">
        <v>222</v>
      </c>
      <c r="C423" s="14">
        <v>5</v>
      </c>
      <c r="D423" s="15">
        <v>4</v>
      </c>
      <c r="E423" s="16">
        <v>6</v>
      </c>
      <c r="F423" s="16">
        <v>5</v>
      </c>
      <c r="G423" s="16">
        <v>5</v>
      </c>
      <c r="H423" s="16">
        <v>3</v>
      </c>
      <c r="I423" s="17">
        <v>41</v>
      </c>
      <c r="J423" s="17">
        <v>35</v>
      </c>
      <c r="K423" s="17">
        <v>54</v>
      </c>
      <c r="L423" s="17">
        <v>14</v>
      </c>
      <c r="M423" s="17">
        <v>29</v>
      </c>
      <c r="N423" s="18">
        <f>SUM(punkty_rekrutacyjne__64[[#This Row],[GHP]:[GJP]])/10</f>
        <v>17.3</v>
      </c>
      <c r="O423" s="18">
        <f>IF(punkty_rekrutacyjne__64[[#This Row],[Zachowanie]]=6,2,0)</f>
        <v>0</v>
      </c>
      <c r="P42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2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2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2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423" s="19">
        <f>SUM(punkty_rekrutacyjne__64[[#This Row],[Osiagniecia]],SUM(punkty_rekrutacyjne__64[[#This Row],[GHP]:[GJP]])/10,punkty_rekrutacyjne__64[[#This Row],[Kolumna1]],SUM(punkty_rekrutacyjne__64[[#This Row],[Kolumna2]:[Kolumna5]]))</f>
        <v>52.3</v>
      </c>
    </row>
    <row r="424" spans="1:20" x14ac:dyDescent="0.25">
      <c r="A424" s="13" t="s">
        <v>570</v>
      </c>
      <c r="B424" s="13" t="s">
        <v>571</v>
      </c>
      <c r="C424" s="14">
        <v>5</v>
      </c>
      <c r="D424" s="15">
        <v>3</v>
      </c>
      <c r="E424" s="16">
        <v>5</v>
      </c>
      <c r="F424" s="16">
        <v>5</v>
      </c>
      <c r="G424" s="16">
        <v>3</v>
      </c>
      <c r="H424" s="16">
        <v>2</v>
      </c>
      <c r="I424" s="17">
        <v>25</v>
      </c>
      <c r="J424" s="17">
        <v>24</v>
      </c>
      <c r="K424" s="17">
        <v>28</v>
      </c>
      <c r="L424" s="17">
        <v>21</v>
      </c>
      <c r="M424" s="17">
        <v>24</v>
      </c>
      <c r="N424" s="18">
        <f>SUM(punkty_rekrutacyjne__64[[#This Row],[GHP]:[GJP]])/10</f>
        <v>12.2</v>
      </c>
      <c r="O424" s="18">
        <f>IF(punkty_rekrutacyjne__64[[#This Row],[Zachowanie]]=6,2,0)</f>
        <v>0</v>
      </c>
      <c r="P42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42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2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42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24" s="19">
        <f>SUM(punkty_rekrutacyjne__64[[#This Row],[Osiagniecia]],SUM(punkty_rekrutacyjne__64[[#This Row],[GHP]:[GJP]])/10,punkty_rekrutacyjne__64[[#This Row],[Kolumna1]],SUM(punkty_rekrutacyjne__64[[#This Row],[Kolumna2]:[Kolumna5]]))</f>
        <v>37.200000000000003</v>
      </c>
    </row>
    <row r="425" spans="1:20" x14ac:dyDescent="0.25">
      <c r="A425" s="13" t="s">
        <v>572</v>
      </c>
      <c r="B425" s="13" t="s">
        <v>177</v>
      </c>
      <c r="C425" s="14">
        <v>3</v>
      </c>
      <c r="D425" s="15">
        <v>4</v>
      </c>
      <c r="E425" s="16">
        <v>2</v>
      </c>
      <c r="F425" s="16">
        <v>5</v>
      </c>
      <c r="G425" s="16">
        <v>2</v>
      </c>
      <c r="H425" s="16">
        <v>6</v>
      </c>
      <c r="I425" s="17">
        <v>80</v>
      </c>
      <c r="J425" s="17">
        <v>86</v>
      </c>
      <c r="K425" s="17">
        <v>29</v>
      </c>
      <c r="L425" s="17">
        <v>32</v>
      </c>
      <c r="M425" s="17">
        <v>85</v>
      </c>
      <c r="N425" s="18">
        <f>SUM(punkty_rekrutacyjne__64[[#This Row],[GHP]:[GJP]])/10</f>
        <v>31.2</v>
      </c>
      <c r="O425" s="18">
        <f>IF(punkty_rekrutacyjne__64[[#This Row],[Zachowanie]]=6,2,0)</f>
        <v>0</v>
      </c>
      <c r="P42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42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2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2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425" s="19">
        <f>SUM(punkty_rekrutacyjne__64[[#This Row],[Osiagniecia]],SUM(punkty_rekrutacyjne__64[[#This Row],[GHP]:[GJP]])/10,punkty_rekrutacyjne__64[[#This Row],[Kolumna1]],SUM(punkty_rekrutacyjne__64[[#This Row],[Kolumna2]:[Kolumna5]]))</f>
        <v>52.2</v>
      </c>
    </row>
    <row r="426" spans="1:20" x14ac:dyDescent="0.25">
      <c r="A426" s="13" t="s">
        <v>573</v>
      </c>
      <c r="B426" s="13" t="s">
        <v>526</v>
      </c>
      <c r="C426" s="14">
        <v>4</v>
      </c>
      <c r="D426" s="15">
        <v>3</v>
      </c>
      <c r="E426" s="16">
        <v>5</v>
      </c>
      <c r="F426" s="16">
        <v>6</v>
      </c>
      <c r="G426" s="16">
        <v>3</v>
      </c>
      <c r="H426" s="16">
        <v>4</v>
      </c>
      <c r="I426" s="17">
        <v>68</v>
      </c>
      <c r="J426" s="17">
        <v>19</v>
      </c>
      <c r="K426" s="17">
        <v>94</v>
      </c>
      <c r="L426" s="17">
        <v>92</v>
      </c>
      <c r="M426" s="17">
        <v>62</v>
      </c>
      <c r="N426" s="18">
        <f>SUM(punkty_rekrutacyjne__64[[#This Row],[GHP]:[GJP]])/10</f>
        <v>33.5</v>
      </c>
      <c r="O426" s="18">
        <f>IF(punkty_rekrutacyjne__64[[#This Row],[Zachowanie]]=6,2,0)</f>
        <v>0</v>
      </c>
      <c r="P42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42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2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42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26" s="19">
        <f>SUM(punkty_rekrutacyjne__64[[#This Row],[Osiagniecia]],SUM(punkty_rekrutacyjne__64[[#This Row],[GHP]:[GJP]])/10,punkty_rekrutacyjne__64[[#This Row],[Kolumna1]],SUM(punkty_rekrutacyjne__64[[#This Row],[Kolumna2]:[Kolumna5]]))</f>
        <v>65.5</v>
      </c>
    </row>
    <row r="427" spans="1:20" x14ac:dyDescent="0.25">
      <c r="A427" s="13" t="s">
        <v>574</v>
      </c>
      <c r="B427" s="13" t="s">
        <v>575</v>
      </c>
      <c r="C427" s="14">
        <v>4</v>
      </c>
      <c r="D427" s="15">
        <v>2</v>
      </c>
      <c r="E427" s="16">
        <v>5</v>
      </c>
      <c r="F427" s="16">
        <v>2</v>
      </c>
      <c r="G427" s="16">
        <v>5</v>
      </c>
      <c r="H427" s="16">
        <v>4</v>
      </c>
      <c r="I427" s="17">
        <v>74</v>
      </c>
      <c r="J427" s="17">
        <v>85</v>
      </c>
      <c r="K427" s="17">
        <v>21</v>
      </c>
      <c r="L427" s="17">
        <v>33</v>
      </c>
      <c r="M427" s="17">
        <v>9</v>
      </c>
      <c r="N427" s="18">
        <f>SUM(punkty_rekrutacyjne__64[[#This Row],[GHP]:[GJP]])/10</f>
        <v>22.2</v>
      </c>
      <c r="O427" s="18">
        <f>IF(punkty_rekrutacyjne__64[[#This Row],[Zachowanie]]=6,2,0)</f>
        <v>0</v>
      </c>
      <c r="P42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42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42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2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27" s="19">
        <f>SUM(punkty_rekrutacyjne__64[[#This Row],[Osiagniecia]],SUM(punkty_rekrutacyjne__64[[#This Row],[GHP]:[GJP]])/10,punkty_rekrutacyjne__64[[#This Row],[Kolumna1]],SUM(punkty_rekrutacyjne__64[[#This Row],[Kolumna2]:[Kolumna5]]))</f>
        <v>48.2</v>
      </c>
    </row>
    <row r="428" spans="1:20" x14ac:dyDescent="0.25">
      <c r="A428" s="13" t="s">
        <v>403</v>
      </c>
      <c r="B428" s="13" t="s">
        <v>64</v>
      </c>
      <c r="C428" s="14">
        <v>0</v>
      </c>
      <c r="D428" s="15">
        <v>2</v>
      </c>
      <c r="E428" s="16">
        <v>3</v>
      </c>
      <c r="F428" s="16">
        <v>5</v>
      </c>
      <c r="G428" s="16">
        <v>4</v>
      </c>
      <c r="H428" s="16">
        <v>6</v>
      </c>
      <c r="I428" s="17">
        <v>40</v>
      </c>
      <c r="J428" s="17">
        <v>46</v>
      </c>
      <c r="K428" s="17">
        <v>1</v>
      </c>
      <c r="L428" s="17">
        <v>98</v>
      </c>
      <c r="M428" s="17">
        <v>39</v>
      </c>
      <c r="N428" s="18">
        <f>SUM(punkty_rekrutacyjne__64[[#This Row],[GHP]:[GJP]])/10</f>
        <v>22.4</v>
      </c>
      <c r="O428" s="18">
        <f>IF(punkty_rekrutacyjne__64[[#This Row],[Zachowanie]]=6,2,0)</f>
        <v>0</v>
      </c>
      <c r="P42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2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2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42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428" s="19">
        <f>SUM(punkty_rekrutacyjne__64[[#This Row],[Osiagniecia]],SUM(punkty_rekrutacyjne__64[[#This Row],[GHP]:[GJP]])/10,punkty_rekrutacyjne__64[[#This Row],[Kolumna1]],SUM(punkty_rekrutacyjne__64[[#This Row],[Kolumna2]:[Kolumna5]]))</f>
        <v>50.4</v>
      </c>
    </row>
    <row r="429" spans="1:20" x14ac:dyDescent="0.25">
      <c r="A429" s="13" t="s">
        <v>576</v>
      </c>
      <c r="B429" s="13" t="s">
        <v>430</v>
      </c>
      <c r="C429" s="14">
        <v>7</v>
      </c>
      <c r="D429" s="15">
        <v>2</v>
      </c>
      <c r="E429" s="16">
        <v>2</v>
      </c>
      <c r="F429" s="16">
        <v>2</v>
      </c>
      <c r="G429" s="16">
        <v>2</v>
      </c>
      <c r="H429" s="16">
        <v>2</v>
      </c>
      <c r="I429" s="17">
        <v>1</v>
      </c>
      <c r="J429" s="17">
        <v>25</v>
      </c>
      <c r="K429" s="17">
        <v>33</v>
      </c>
      <c r="L429" s="17">
        <v>91</v>
      </c>
      <c r="M429" s="17">
        <v>60</v>
      </c>
      <c r="N429" s="18">
        <f>SUM(punkty_rekrutacyjne__64[[#This Row],[GHP]:[GJP]])/10</f>
        <v>21</v>
      </c>
      <c r="O429" s="18">
        <f>IF(punkty_rekrutacyjne__64[[#This Row],[Zachowanie]]=6,2,0)</f>
        <v>0</v>
      </c>
      <c r="P42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42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42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2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29" s="19">
        <f>SUM(punkty_rekrutacyjne__64[[#This Row],[Osiagniecia]],SUM(punkty_rekrutacyjne__64[[#This Row],[GHP]:[GJP]])/10,punkty_rekrutacyjne__64[[#This Row],[Kolumna1]],SUM(punkty_rekrutacyjne__64[[#This Row],[Kolumna2]:[Kolumna5]]))</f>
        <v>28</v>
      </c>
    </row>
    <row r="430" spans="1:20" x14ac:dyDescent="0.25">
      <c r="A430" s="13" t="s">
        <v>577</v>
      </c>
      <c r="B430" s="13" t="s">
        <v>360</v>
      </c>
      <c r="C430" s="14">
        <v>3</v>
      </c>
      <c r="D430" s="15">
        <v>3</v>
      </c>
      <c r="E430" s="16">
        <v>6</v>
      </c>
      <c r="F430" s="16">
        <v>4</v>
      </c>
      <c r="G430" s="16">
        <v>4</v>
      </c>
      <c r="H430" s="16">
        <v>3</v>
      </c>
      <c r="I430" s="17">
        <v>87</v>
      </c>
      <c r="J430" s="17">
        <v>50</v>
      </c>
      <c r="K430" s="17">
        <v>61</v>
      </c>
      <c r="L430" s="17">
        <v>48</v>
      </c>
      <c r="M430" s="17">
        <v>86</v>
      </c>
      <c r="N430" s="18">
        <f>SUM(punkty_rekrutacyjne__64[[#This Row],[GHP]:[GJP]])/10</f>
        <v>33.200000000000003</v>
      </c>
      <c r="O430" s="18">
        <f>IF(punkty_rekrutacyjne__64[[#This Row],[Zachowanie]]=6,2,0)</f>
        <v>0</v>
      </c>
      <c r="P43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3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43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43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430" s="19">
        <f>SUM(punkty_rekrutacyjne__64[[#This Row],[Osiagniecia]],SUM(punkty_rekrutacyjne__64[[#This Row],[GHP]:[GJP]])/10,punkty_rekrutacyjne__64[[#This Row],[Kolumna1]],SUM(punkty_rekrutacyjne__64[[#This Row],[Kolumna2]:[Kolumna5]]))</f>
        <v>62.2</v>
      </c>
    </row>
    <row r="431" spans="1:20" x14ac:dyDescent="0.25">
      <c r="A431" s="13" t="s">
        <v>578</v>
      </c>
      <c r="B431" s="13" t="s">
        <v>579</v>
      </c>
      <c r="C431" s="14">
        <v>5</v>
      </c>
      <c r="D431" s="15">
        <v>6</v>
      </c>
      <c r="E431" s="16">
        <v>4</v>
      </c>
      <c r="F431" s="16">
        <v>2</v>
      </c>
      <c r="G431" s="16">
        <v>4</v>
      </c>
      <c r="H431" s="16">
        <v>3</v>
      </c>
      <c r="I431" s="17">
        <v>100</v>
      </c>
      <c r="J431" s="17">
        <v>74</v>
      </c>
      <c r="K431" s="17">
        <v>76</v>
      </c>
      <c r="L431" s="17">
        <v>47</v>
      </c>
      <c r="M431" s="17">
        <v>29</v>
      </c>
      <c r="N431" s="18">
        <f>SUM(punkty_rekrutacyjne__64[[#This Row],[GHP]:[GJP]])/10</f>
        <v>32.6</v>
      </c>
      <c r="O431" s="18">
        <f>IF(punkty_rekrutacyjne__64[[#This Row],[Zachowanie]]=6,2,0)</f>
        <v>2</v>
      </c>
      <c r="P43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43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43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43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431" s="19">
        <f>SUM(punkty_rekrutacyjne__64[[#This Row],[Osiagniecia]],SUM(punkty_rekrutacyjne__64[[#This Row],[GHP]:[GJP]])/10,punkty_rekrutacyjne__64[[#This Row],[Kolumna1]],SUM(punkty_rekrutacyjne__64[[#This Row],[Kolumna2]:[Kolumna5]]))</f>
        <v>55.6</v>
      </c>
    </row>
    <row r="432" spans="1:20" x14ac:dyDescent="0.25">
      <c r="A432" s="13" t="s">
        <v>580</v>
      </c>
      <c r="B432" s="13" t="s">
        <v>14</v>
      </c>
      <c r="C432" s="14">
        <v>1</v>
      </c>
      <c r="D432" s="15">
        <v>6</v>
      </c>
      <c r="E432" s="16">
        <v>5</v>
      </c>
      <c r="F432" s="16">
        <v>2</v>
      </c>
      <c r="G432" s="16">
        <v>5</v>
      </c>
      <c r="H432" s="16">
        <v>5</v>
      </c>
      <c r="I432" s="17">
        <v>59</v>
      </c>
      <c r="J432" s="17">
        <v>30</v>
      </c>
      <c r="K432" s="17">
        <v>96</v>
      </c>
      <c r="L432" s="17">
        <v>53</v>
      </c>
      <c r="M432" s="17">
        <v>87</v>
      </c>
      <c r="N432" s="18">
        <f>SUM(punkty_rekrutacyjne__64[[#This Row],[GHP]:[GJP]])/10</f>
        <v>32.5</v>
      </c>
      <c r="O432" s="18">
        <f>IF(punkty_rekrutacyjne__64[[#This Row],[Zachowanie]]=6,2,0)</f>
        <v>2</v>
      </c>
      <c r="P43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43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43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3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432" s="19">
        <f>SUM(punkty_rekrutacyjne__64[[#This Row],[Osiagniecia]],SUM(punkty_rekrutacyjne__64[[#This Row],[GHP]:[GJP]])/10,punkty_rekrutacyjne__64[[#This Row],[Kolumna1]],SUM(punkty_rekrutacyjne__64[[#This Row],[Kolumna2]:[Kolumna5]]))</f>
        <v>59.5</v>
      </c>
    </row>
    <row r="433" spans="1:20" x14ac:dyDescent="0.25">
      <c r="A433" s="13" t="s">
        <v>581</v>
      </c>
      <c r="B433" s="13" t="s">
        <v>70</v>
      </c>
      <c r="C433" s="14">
        <v>6</v>
      </c>
      <c r="D433" s="15">
        <v>2</v>
      </c>
      <c r="E433" s="16">
        <v>6</v>
      </c>
      <c r="F433" s="16">
        <v>4</v>
      </c>
      <c r="G433" s="16">
        <v>4</v>
      </c>
      <c r="H433" s="16">
        <v>6</v>
      </c>
      <c r="I433" s="17">
        <v>51</v>
      </c>
      <c r="J433" s="17">
        <v>98</v>
      </c>
      <c r="K433" s="17">
        <v>20</v>
      </c>
      <c r="L433" s="17">
        <v>37</v>
      </c>
      <c r="M433" s="17">
        <v>54</v>
      </c>
      <c r="N433" s="18">
        <f>SUM(punkty_rekrutacyjne__64[[#This Row],[GHP]:[GJP]])/10</f>
        <v>26</v>
      </c>
      <c r="O433" s="18">
        <f>IF(punkty_rekrutacyjne__64[[#This Row],[Zachowanie]]=6,2,0)</f>
        <v>0</v>
      </c>
      <c r="P43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3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43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43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433" s="19">
        <f>SUM(punkty_rekrutacyjne__64[[#This Row],[Osiagniecia]],SUM(punkty_rekrutacyjne__64[[#This Row],[GHP]:[GJP]])/10,punkty_rekrutacyjne__64[[#This Row],[Kolumna1]],SUM(punkty_rekrutacyjne__64[[#This Row],[Kolumna2]:[Kolumna5]]))</f>
        <v>64</v>
      </c>
    </row>
    <row r="434" spans="1:20" x14ac:dyDescent="0.25">
      <c r="A434" s="13" t="s">
        <v>380</v>
      </c>
      <c r="B434" s="13" t="s">
        <v>126</v>
      </c>
      <c r="C434" s="14">
        <v>7</v>
      </c>
      <c r="D434" s="15">
        <v>6</v>
      </c>
      <c r="E434" s="16">
        <v>2</v>
      </c>
      <c r="F434" s="16">
        <v>6</v>
      </c>
      <c r="G434" s="16">
        <v>2</v>
      </c>
      <c r="H434" s="16">
        <v>6</v>
      </c>
      <c r="I434" s="17">
        <v>75</v>
      </c>
      <c r="J434" s="17">
        <v>60</v>
      </c>
      <c r="K434" s="17">
        <v>80</v>
      </c>
      <c r="L434" s="17">
        <v>86</v>
      </c>
      <c r="M434" s="17">
        <v>91</v>
      </c>
      <c r="N434" s="18">
        <f>SUM(punkty_rekrutacyjne__64[[#This Row],[GHP]:[GJP]])/10</f>
        <v>39.200000000000003</v>
      </c>
      <c r="O434" s="18">
        <f>IF(punkty_rekrutacyjne__64[[#This Row],[Zachowanie]]=6,2,0)</f>
        <v>2</v>
      </c>
      <c r="P43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43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3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3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434" s="19">
        <f>SUM(punkty_rekrutacyjne__64[[#This Row],[Osiagniecia]],SUM(punkty_rekrutacyjne__64[[#This Row],[GHP]:[GJP]])/10,punkty_rekrutacyjne__64[[#This Row],[Kolumna1]],SUM(punkty_rekrutacyjne__64[[#This Row],[Kolumna2]:[Kolumna5]]))</f>
        <v>68.2</v>
      </c>
    </row>
    <row r="435" spans="1:20" x14ac:dyDescent="0.25">
      <c r="A435" s="13" t="s">
        <v>582</v>
      </c>
      <c r="B435" s="13" t="s">
        <v>367</v>
      </c>
      <c r="C435" s="14">
        <v>5</v>
      </c>
      <c r="D435" s="15">
        <v>3</v>
      </c>
      <c r="E435" s="16">
        <v>2</v>
      </c>
      <c r="F435" s="16">
        <v>6</v>
      </c>
      <c r="G435" s="16">
        <v>2</v>
      </c>
      <c r="H435" s="16">
        <v>2</v>
      </c>
      <c r="I435" s="17">
        <v>28</v>
      </c>
      <c r="J435" s="17">
        <v>28</v>
      </c>
      <c r="K435" s="17">
        <v>14</v>
      </c>
      <c r="L435" s="17">
        <v>52</v>
      </c>
      <c r="M435" s="17">
        <v>35</v>
      </c>
      <c r="N435" s="18">
        <f>SUM(punkty_rekrutacyjne__64[[#This Row],[GHP]:[GJP]])/10</f>
        <v>15.7</v>
      </c>
      <c r="O435" s="18">
        <f>IF(punkty_rekrutacyjne__64[[#This Row],[Zachowanie]]=6,2,0)</f>
        <v>0</v>
      </c>
      <c r="P43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43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3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3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35" s="19">
        <f>SUM(punkty_rekrutacyjne__64[[#This Row],[Osiagniecia]],SUM(punkty_rekrutacyjne__64[[#This Row],[GHP]:[GJP]])/10,punkty_rekrutacyjne__64[[#This Row],[Kolumna1]],SUM(punkty_rekrutacyjne__64[[#This Row],[Kolumna2]:[Kolumna5]]))</f>
        <v>30.7</v>
      </c>
    </row>
    <row r="436" spans="1:20" x14ac:dyDescent="0.25">
      <c r="A436" s="13" t="s">
        <v>583</v>
      </c>
      <c r="B436" s="13" t="s">
        <v>133</v>
      </c>
      <c r="C436" s="14">
        <v>8</v>
      </c>
      <c r="D436" s="15">
        <v>3</v>
      </c>
      <c r="E436" s="16">
        <v>5</v>
      </c>
      <c r="F436" s="16">
        <v>5</v>
      </c>
      <c r="G436" s="16">
        <v>5</v>
      </c>
      <c r="H436" s="16">
        <v>6</v>
      </c>
      <c r="I436" s="17">
        <v>63</v>
      </c>
      <c r="J436" s="17">
        <v>66</v>
      </c>
      <c r="K436" s="17">
        <v>71</v>
      </c>
      <c r="L436" s="17">
        <v>11</v>
      </c>
      <c r="M436" s="17">
        <v>57</v>
      </c>
      <c r="N436" s="18">
        <f>SUM(punkty_rekrutacyjne__64[[#This Row],[GHP]:[GJP]])/10</f>
        <v>26.8</v>
      </c>
      <c r="O436" s="18">
        <f>IF(punkty_rekrutacyjne__64[[#This Row],[Zachowanie]]=6,2,0)</f>
        <v>0</v>
      </c>
      <c r="P43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43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3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3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436" s="19">
        <f>SUM(punkty_rekrutacyjne__64[[#This Row],[Osiagniecia]],SUM(punkty_rekrutacyjne__64[[#This Row],[GHP]:[GJP]])/10,punkty_rekrutacyjne__64[[#This Row],[Kolumna1]],SUM(punkty_rekrutacyjne__64[[#This Row],[Kolumna2]:[Kolumna5]]))</f>
        <v>68.8</v>
      </c>
    </row>
    <row r="437" spans="1:20" x14ac:dyDescent="0.25">
      <c r="A437" s="13" t="s">
        <v>584</v>
      </c>
      <c r="B437" s="13" t="s">
        <v>171</v>
      </c>
      <c r="C437" s="14">
        <v>5</v>
      </c>
      <c r="D437" s="15">
        <v>5</v>
      </c>
      <c r="E437" s="16">
        <v>5</v>
      </c>
      <c r="F437" s="16">
        <v>5</v>
      </c>
      <c r="G437" s="16">
        <v>2</v>
      </c>
      <c r="H437" s="16">
        <v>6</v>
      </c>
      <c r="I437" s="17">
        <v>45</v>
      </c>
      <c r="J437" s="17">
        <v>94</v>
      </c>
      <c r="K437" s="17">
        <v>45</v>
      </c>
      <c r="L437" s="17">
        <v>100</v>
      </c>
      <c r="M437" s="17">
        <v>98</v>
      </c>
      <c r="N437" s="18">
        <f>SUM(punkty_rekrutacyjne__64[[#This Row],[GHP]:[GJP]])/10</f>
        <v>38.200000000000003</v>
      </c>
      <c r="O437" s="18">
        <f>IF(punkty_rekrutacyjne__64[[#This Row],[Zachowanie]]=6,2,0)</f>
        <v>0</v>
      </c>
      <c r="P43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43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3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3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437" s="19">
        <f>SUM(punkty_rekrutacyjne__64[[#This Row],[Osiagniecia]],SUM(punkty_rekrutacyjne__64[[#This Row],[GHP]:[GJP]])/10,punkty_rekrutacyjne__64[[#This Row],[Kolumna1]],SUM(punkty_rekrutacyjne__64[[#This Row],[Kolumna2]:[Kolumna5]]))</f>
        <v>69.2</v>
      </c>
    </row>
    <row r="438" spans="1:20" x14ac:dyDescent="0.25">
      <c r="A438" s="13" t="s">
        <v>585</v>
      </c>
      <c r="B438" s="13" t="s">
        <v>586</v>
      </c>
      <c r="C438" s="14">
        <v>6</v>
      </c>
      <c r="D438" s="15">
        <v>5</v>
      </c>
      <c r="E438" s="16">
        <v>4</v>
      </c>
      <c r="F438" s="16">
        <v>5</v>
      </c>
      <c r="G438" s="16">
        <v>6</v>
      </c>
      <c r="H438" s="16">
        <v>3</v>
      </c>
      <c r="I438" s="17">
        <v>90</v>
      </c>
      <c r="J438" s="17">
        <v>98</v>
      </c>
      <c r="K438" s="17">
        <v>10</v>
      </c>
      <c r="L438" s="17">
        <v>95</v>
      </c>
      <c r="M438" s="17">
        <v>63</v>
      </c>
      <c r="N438" s="18">
        <f>SUM(punkty_rekrutacyjne__64[[#This Row],[GHP]:[GJP]])/10</f>
        <v>35.6</v>
      </c>
      <c r="O438" s="18">
        <f>IF(punkty_rekrutacyjne__64[[#This Row],[Zachowanie]]=6,2,0)</f>
        <v>0</v>
      </c>
      <c r="P43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43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3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43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438" s="19">
        <f>SUM(punkty_rekrutacyjne__64[[#This Row],[Osiagniecia]],SUM(punkty_rekrutacyjne__64[[#This Row],[GHP]:[GJP]])/10,punkty_rekrutacyjne__64[[#This Row],[Kolumna1]],SUM(punkty_rekrutacyjne__64[[#This Row],[Kolumna2]:[Kolumna5]]))</f>
        <v>69.599999999999994</v>
      </c>
    </row>
    <row r="439" spans="1:20" x14ac:dyDescent="0.25">
      <c r="A439" s="13" t="s">
        <v>587</v>
      </c>
      <c r="B439" s="13" t="s">
        <v>495</v>
      </c>
      <c r="C439" s="14">
        <v>7</v>
      </c>
      <c r="D439" s="15">
        <v>4</v>
      </c>
      <c r="E439" s="16">
        <v>6</v>
      </c>
      <c r="F439" s="16">
        <v>5</v>
      </c>
      <c r="G439" s="16">
        <v>4</v>
      </c>
      <c r="H439" s="16">
        <v>6</v>
      </c>
      <c r="I439" s="17">
        <v>3</v>
      </c>
      <c r="J439" s="17">
        <v>73</v>
      </c>
      <c r="K439" s="17">
        <v>19</v>
      </c>
      <c r="L439" s="17">
        <v>42</v>
      </c>
      <c r="M439" s="17">
        <v>88</v>
      </c>
      <c r="N439" s="18">
        <f>SUM(punkty_rekrutacyjne__64[[#This Row],[GHP]:[GJP]])/10</f>
        <v>22.5</v>
      </c>
      <c r="O439" s="18">
        <f>IF(punkty_rekrutacyjne__64[[#This Row],[Zachowanie]]=6,2,0)</f>
        <v>0</v>
      </c>
      <c r="P43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3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3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43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439" s="19">
        <f>SUM(punkty_rekrutacyjne__64[[#This Row],[Osiagniecia]],SUM(punkty_rekrutacyjne__64[[#This Row],[GHP]:[GJP]])/10,punkty_rekrutacyjne__64[[#This Row],[Kolumna1]],SUM(punkty_rekrutacyjne__64[[#This Row],[Kolumna2]:[Kolumna5]]))</f>
        <v>63.5</v>
      </c>
    </row>
    <row r="440" spans="1:20" x14ac:dyDescent="0.25">
      <c r="A440" s="13" t="s">
        <v>588</v>
      </c>
      <c r="B440" s="13" t="s">
        <v>586</v>
      </c>
      <c r="C440" s="14">
        <v>0</v>
      </c>
      <c r="D440" s="15">
        <v>2</v>
      </c>
      <c r="E440" s="16">
        <v>3</v>
      </c>
      <c r="F440" s="16">
        <v>3</v>
      </c>
      <c r="G440" s="16">
        <v>5</v>
      </c>
      <c r="H440" s="16">
        <v>2</v>
      </c>
      <c r="I440" s="17">
        <v>82</v>
      </c>
      <c r="J440" s="17">
        <v>61</v>
      </c>
      <c r="K440" s="17">
        <v>59</v>
      </c>
      <c r="L440" s="17">
        <v>51</v>
      </c>
      <c r="M440" s="17">
        <v>71</v>
      </c>
      <c r="N440" s="18">
        <f>SUM(punkty_rekrutacyjne__64[[#This Row],[GHP]:[GJP]])/10</f>
        <v>32.4</v>
      </c>
      <c r="O440" s="18">
        <f>IF(punkty_rekrutacyjne__64[[#This Row],[Zachowanie]]=6,2,0)</f>
        <v>0</v>
      </c>
      <c r="P44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4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44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4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40" s="19">
        <f>SUM(punkty_rekrutacyjne__64[[#This Row],[Osiagniecia]],SUM(punkty_rekrutacyjne__64[[#This Row],[GHP]:[GJP]])/10,punkty_rekrutacyjne__64[[#This Row],[Kolumna1]],SUM(punkty_rekrutacyjne__64[[#This Row],[Kolumna2]:[Kolumna5]]))</f>
        <v>48.4</v>
      </c>
    </row>
    <row r="441" spans="1:20" x14ac:dyDescent="0.25">
      <c r="A441" s="13" t="s">
        <v>235</v>
      </c>
      <c r="B441" s="13" t="s">
        <v>110</v>
      </c>
      <c r="C441" s="14">
        <v>0</v>
      </c>
      <c r="D441" s="15">
        <v>5</v>
      </c>
      <c r="E441" s="16">
        <v>6</v>
      </c>
      <c r="F441" s="16">
        <v>4</v>
      </c>
      <c r="G441" s="16">
        <v>2</v>
      </c>
      <c r="H441" s="16">
        <v>6</v>
      </c>
      <c r="I441" s="17">
        <v>8</v>
      </c>
      <c r="J441" s="17">
        <v>13</v>
      </c>
      <c r="K441" s="17">
        <v>38</v>
      </c>
      <c r="L441" s="17">
        <v>1</v>
      </c>
      <c r="M441" s="17">
        <v>39</v>
      </c>
      <c r="N441" s="18">
        <f>SUM(punkty_rekrutacyjne__64[[#This Row],[GHP]:[GJP]])/10</f>
        <v>9.9</v>
      </c>
      <c r="O441" s="18">
        <f>IF(punkty_rekrutacyjne__64[[#This Row],[Zachowanie]]=6,2,0)</f>
        <v>0</v>
      </c>
      <c r="P44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4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44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4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441" s="19">
        <f>SUM(punkty_rekrutacyjne__64[[#This Row],[Osiagniecia]],SUM(punkty_rekrutacyjne__64[[#This Row],[GHP]:[GJP]])/10,punkty_rekrutacyjne__64[[#This Row],[Kolumna1]],SUM(punkty_rekrutacyjne__64[[#This Row],[Kolumna2]:[Kolumna5]]))</f>
        <v>35.9</v>
      </c>
    </row>
    <row r="442" spans="1:20" x14ac:dyDescent="0.25">
      <c r="A442" s="13" t="s">
        <v>589</v>
      </c>
      <c r="B442" s="13" t="s">
        <v>590</v>
      </c>
      <c r="C442" s="14">
        <v>4</v>
      </c>
      <c r="D442" s="15">
        <v>2</v>
      </c>
      <c r="E442" s="16">
        <v>4</v>
      </c>
      <c r="F442" s="16">
        <v>4</v>
      </c>
      <c r="G442" s="16">
        <v>4</v>
      </c>
      <c r="H442" s="16">
        <v>3</v>
      </c>
      <c r="I442" s="17">
        <v>25</v>
      </c>
      <c r="J442" s="17">
        <v>86</v>
      </c>
      <c r="K442" s="17">
        <v>7</v>
      </c>
      <c r="L442" s="17">
        <v>3</v>
      </c>
      <c r="M442" s="17">
        <v>94</v>
      </c>
      <c r="N442" s="18">
        <f>SUM(punkty_rekrutacyjne__64[[#This Row],[GHP]:[GJP]])/10</f>
        <v>21.5</v>
      </c>
      <c r="O442" s="18">
        <f>IF(punkty_rekrutacyjne__64[[#This Row],[Zachowanie]]=6,2,0)</f>
        <v>0</v>
      </c>
      <c r="P44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44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44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44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442" s="19">
        <f>SUM(punkty_rekrutacyjne__64[[#This Row],[Osiagniecia]],SUM(punkty_rekrutacyjne__64[[#This Row],[GHP]:[GJP]])/10,punkty_rekrutacyjne__64[[#This Row],[Kolumna1]],SUM(punkty_rekrutacyjne__64[[#This Row],[Kolumna2]:[Kolumna5]]))</f>
        <v>47.5</v>
      </c>
    </row>
    <row r="443" spans="1:20" x14ac:dyDescent="0.25">
      <c r="A443" s="13" t="s">
        <v>591</v>
      </c>
      <c r="B443" s="13" t="s">
        <v>197</v>
      </c>
      <c r="C443" s="14">
        <v>6</v>
      </c>
      <c r="D443" s="15">
        <v>3</v>
      </c>
      <c r="E443" s="16">
        <v>3</v>
      </c>
      <c r="F443" s="16">
        <v>3</v>
      </c>
      <c r="G443" s="16">
        <v>2</v>
      </c>
      <c r="H443" s="16">
        <v>3</v>
      </c>
      <c r="I443" s="17">
        <v>53</v>
      </c>
      <c r="J443" s="17">
        <v>53</v>
      </c>
      <c r="K443" s="17">
        <v>15</v>
      </c>
      <c r="L443" s="17">
        <v>53</v>
      </c>
      <c r="M443" s="17">
        <v>80</v>
      </c>
      <c r="N443" s="18">
        <f>SUM(punkty_rekrutacyjne__64[[#This Row],[GHP]:[GJP]])/10</f>
        <v>25.4</v>
      </c>
      <c r="O443" s="18">
        <f>IF(punkty_rekrutacyjne__64[[#This Row],[Zachowanie]]=6,2,0)</f>
        <v>0</v>
      </c>
      <c r="P44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4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44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4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443" s="19">
        <f>SUM(punkty_rekrutacyjne__64[[#This Row],[Osiagniecia]],SUM(punkty_rekrutacyjne__64[[#This Row],[GHP]:[GJP]])/10,punkty_rekrutacyjne__64[[#This Row],[Kolumna1]],SUM(punkty_rekrutacyjne__64[[#This Row],[Kolumna2]:[Kolumna5]]))</f>
        <v>43.4</v>
      </c>
    </row>
    <row r="444" spans="1:20" x14ac:dyDescent="0.25">
      <c r="A444" s="13" t="s">
        <v>592</v>
      </c>
      <c r="B444" s="13" t="s">
        <v>593</v>
      </c>
      <c r="C444" s="14">
        <v>3</v>
      </c>
      <c r="D444" s="15">
        <v>3</v>
      </c>
      <c r="E444" s="16">
        <v>4</v>
      </c>
      <c r="F444" s="16">
        <v>2</v>
      </c>
      <c r="G444" s="16">
        <v>6</v>
      </c>
      <c r="H444" s="16">
        <v>4</v>
      </c>
      <c r="I444" s="17">
        <v>22</v>
      </c>
      <c r="J444" s="17">
        <v>48</v>
      </c>
      <c r="K444" s="17">
        <v>26</v>
      </c>
      <c r="L444" s="17">
        <v>43</v>
      </c>
      <c r="M444" s="17">
        <v>10</v>
      </c>
      <c r="N444" s="18">
        <f>SUM(punkty_rekrutacyjne__64[[#This Row],[GHP]:[GJP]])/10</f>
        <v>14.9</v>
      </c>
      <c r="O444" s="18">
        <f>IF(punkty_rekrutacyjne__64[[#This Row],[Zachowanie]]=6,2,0)</f>
        <v>0</v>
      </c>
      <c r="P44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44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44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44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44" s="19">
        <f>SUM(punkty_rekrutacyjne__64[[#This Row],[Osiagniecia]],SUM(punkty_rekrutacyjne__64[[#This Row],[GHP]:[GJP]])/10,punkty_rekrutacyjne__64[[#This Row],[Kolumna1]],SUM(punkty_rekrutacyjne__64[[#This Row],[Kolumna2]:[Kolumna5]]))</f>
        <v>39.9</v>
      </c>
    </row>
    <row r="445" spans="1:20" x14ac:dyDescent="0.25">
      <c r="A445" s="13" t="s">
        <v>594</v>
      </c>
      <c r="B445" s="13" t="s">
        <v>32</v>
      </c>
      <c r="C445" s="14">
        <v>3</v>
      </c>
      <c r="D445" s="15">
        <v>2</v>
      </c>
      <c r="E445" s="16">
        <v>4</v>
      </c>
      <c r="F445" s="16">
        <v>3</v>
      </c>
      <c r="G445" s="16">
        <v>2</v>
      </c>
      <c r="H445" s="16">
        <v>5</v>
      </c>
      <c r="I445" s="17">
        <v>90</v>
      </c>
      <c r="J445" s="17">
        <v>97</v>
      </c>
      <c r="K445" s="17">
        <v>7</v>
      </c>
      <c r="L445" s="17">
        <v>59</v>
      </c>
      <c r="M445" s="17">
        <v>100</v>
      </c>
      <c r="N445" s="18">
        <f>SUM(punkty_rekrutacyjne__64[[#This Row],[GHP]:[GJP]])/10</f>
        <v>35.299999999999997</v>
      </c>
      <c r="O445" s="18">
        <f>IF(punkty_rekrutacyjne__64[[#This Row],[Zachowanie]]=6,2,0)</f>
        <v>0</v>
      </c>
      <c r="P44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44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44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4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445" s="19">
        <f>SUM(punkty_rekrutacyjne__64[[#This Row],[Osiagniecia]],SUM(punkty_rekrutacyjne__64[[#This Row],[GHP]:[GJP]])/10,punkty_rekrutacyjne__64[[#This Row],[Kolumna1]],SUM(punkty_rekrutacyjne__64[[#This Row],[Kolumna2]:[Kolumna5]]))</f>
        <v>56.3</v>
      </c>
    </row>
    <row r="446" spans="1:20" x14ac:dyDescent="0.25">
      <c r="A446" s="13" t="s">
        <v>595</v>
      </c>
      <c r="B446" s="13" t="s">
        <v>177</v>
      </c>
      <c r="C446" s="14">
        <v>4</v>
      </c>
      <c r="D446" s="15">
        <v>2</v>
      </c>
      <c r="E446" s="16">
        <v>4</v>
      </c>
      <c r="F446" s="16">
        <v>5</v>
      </c>
      <c r="G446" s="16">
        <v>4</v>
      </c>
      <c r="H446" s="16">
        <v>2</v>
      </c>
      <c r="I446" s="17">
        <v>9</v>
      </c>
      <c r="J446" s="17">
        <v>47</v>
      </c>
      <c r="K446" s="17">
        <v>56</v>
      </c>
      <c r="L446" s="17">
        <v>89</v>
      </c>
      <c r="M446" s="17">
        <v>55</v>
      </c>
      <c r="N446" s="18">
        <f>SUM(punkty_rekrutacyjne__64[[#This Row],[GHP]:[GJP]])/10</f>
        <v>25.6</v>
      </c>
      <c r="O446" s="18">
        <f>IF(punkty_rekrutacyjne__64[[#This Row],[Zachowanie]]=6,2,0)</f>
        <v>0</v>
      </c>
      <c r="P44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44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4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44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46" s="19">
        <f>SUM(punkty_rekrutacyjne__64[[#This Row],[Osiagniecia]],SUM(punkty_rekrutacyjne__64[[#This Row],[GHP]:[GJP]])/10,punkty_rekrutacyjne__64[[#This Row],[Kolumna1]],SUM(punkty_rekrutacyjne__64[[#This Row],[Kolumna2]:[Kolumna5]]))</f>
        <v>49.6</v>
      </c>
    </row>
    <row r="447" spans="1:20" x14ac:dyDescent="0.25">
      <c r="A447" s="13" t="s">
        <v>596</v>
      </c>
      <c r="B447" s="13" t="s">
        <v>180</v>
      </c>
      <c r="C447" s="14">
        <v>4</v>
      </c>
      <c r="D447" s="15">
        <v>2</v>
      </c>
      <c r="E447" s="16">
        <v>2</v>
      </c>
      <c r="F447" s="16">
        <v>6</v>
      </c>
      <c r="G447" s="16">
        <v>4</v>
      </c>
      <c r="H447" s="16">
        <v>3</v>
      </c>
      <c r="I447" s="17">
        <v>47</v>
      </c>
      <c r="J447" s="17">
        <v>8</v>
      </c>
      <c r="K447" s="17">
        <v>77</v>
      </c>
      <c r="L447" s="17">
        <v>85</v>
      </c>
      <c r="M447" s="17">
        <v>10</v>
      </c>
      <c r="N447" s="18">
        <f>SUM(punkty_rekrutacyjne__64[[#This Row],[GHP]:[GJP]])/10</f>
        <v>22.7</v>
      </c>
      <c r="O447" s="18">
        <f>IF(punkty_rekrutacyjne__64[[#This Row],[Zachowanie]]=6,2,0)</f>
        <v>0</v>
      </c>
      <c r="P44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44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4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44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447" s="19">
        <f>SUM(punkty_rekrutacyjne__64[[#This Row],[Osiagniecia]],SUM(punkty_rekrutacyjne__64[[#This Row],[GHP]:[GJP]])/10,punkty_rekrutacyjne__64[[#This Row],[Kolumna1]],SUM(punkty_rekrutacyjne__64[[#This Row],[Kolumna2]:[Kolumna5]]))</f>
        <v>46.7</v>
      </c>
    </row>
    <row r="448" spans="1:20" x14ac:dyDescent="0.25">
      <c r="A448" s="13" t="s">
        <v>597</v>
      </c>
      <c r="B448" s="13" t="s">
        <v>218</v>
      </c>
      <c r="C448" s="14">
        <v>4</v>
      </c>
      <c r="D448" s="15">
        <v>5</v>
      </c>
      <c r="E448" s="16">
        <v>4</v>
      </c>
      <c r="F448" s="16">
        <v>4</v>
      </c>
      <c r="G448" s="16">
        <v>5</v>
      </c>
      <c r="H448" s="16">
        <v>3</v>
      </c>
      <c r="I448" s="17">
        <v>59</v>
      </c>
      <c r="J448" s="17">
        <v>89</v>
      </c>
      <c r="K448" s="17">
        <v>32</v>
      </c>
      <c r="L448" s="17">
        <v>80</v>
      </c>
      <c r="M448" s="17">
        <v>38</v>
      </c>
      <c r="N448" s="18">
        <f>SUM(punkty_rekrutacyjne__64[[#This Row],[GHP]:[GJP]])/10</f>
        <v>29.8</v>
      </c>
      <c r="O448" s="18">
        <f>IF(punkty_rekrutacyjne__64[[#This Row],[Zachowanie]]=6,2,0)</f>
        <v>0</v>
      </c>
      <c r="P44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44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44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4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448" s="19">
        <f>SUM(punkty_rekrutacyjne__64[[#This Row],[Osiagniecia]],SUM(punkty_rekrutacyjne__64[[#This Row],[GHP]:[GJP]])/10,punkty_rekrutacyjne__64[[#This Row],[Kolumna1]],SUM(punkty_rekrutacyjne__64[[#This Row],[Kolumna2]:[Kolumna5]]))</f>
        <v>57.8</v>
      </c>
    </row>
    <row r="449" spans="1:20" x14ac:dyDescent="0.25">
      <c r="A449" s="13" t="s">
        <v>598</v>
      </c>
      <c r="B449" s="13" t="s">
        <v>166</v>
      </c>
      <c r="C449" s="14">
        <v>8</v>
      </c>
      <c r="D449" s="15">
        <v>5</v>
      </c>
      <c r="E449" s="16">
        <v>5</v>
      </c>
      <c r="F449" s="16">
        <v>4</v>
      </c>
      <c r="G449" s="16">
        <v>6</v>
      </c>
      <c r="H449" s="16">
        <v>2</v>
      </c>
      <c r="I449" s="17">
        <v>60</v>
      </c>
      <c r="J449" s="17">
        <v>31</v>
      </c>
      <c r="K449" s="17">
        <v>86</v>
      </c>
      <c r="L449" s="17">
        <v>76</v>
      </c>
      <c r="M449" s="17">
        <v>64</v>
      </c>
      <c r="N449" s="18">
        <f>SUM(punkty_rekrutacyjne__64[[#This Row],[GHP]:[GJP]])/10</f>
        <v>31.7</v>
      </c>
      <c r="O449" s="18">
        <f>IF(punkty_rekrutacyjne__64[[#This Row],[Zachowanie]]=6,2,0)</f>
        <v>0</v>
      </c>
      <c r="P44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44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44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44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49" s="19">
        <f>SUM(punkty_rekrutacyjne__64[[#This Row],[Osiagniecia]],SUM(punkty_rekrutacyjne__64[[#This Row],[GHP]:[GJP]])/10,punkty_rekrutacyjne__64[[#This Row],[Kolumna1]],SUM(punkty_rekrutacyjne__64[[#This Row],[Kolumna2]:[Kolumna5]]))</f>
        <v>63.7</v>
      </c>
    </row>
    <row r="450" spans="1:20" x14ac:dyDescent="0.25">
      <c r="A450" s="13" t="s">
        <v>599</v>
      </c>
      <c r="B450" s="13" t="s">
        <v>600</v>
      </c>
      <c r="C450" s="14">
        <v>3</v>
      </c>
      <c r="D450" s="15">
        <v>4</v>
      </c>
      <c r="E450" s="16">
        <v>3</v>
      </c>
      <c r="F450" s="16">
        <v>5</v>
      </c>
      <c r="G450" s="16">
        <v>5</v>
      </c>
      <c r="H450" s="16">
        <v>5</v>
      </c>
      <c r="I450" s="17">
        <v>53</v>
      </c>
      <c r="J450" s="17">
        <v>78</v>
      </c>
      <c r="K450" s="17">
        <v>73</v>
      </c>
      <c r="L450" s="17">
        <v>89</v>
      </c>
      <c r="M450" s="17">
        <v>32</v>
      </c>
      <c r="N450" s="18">
        <f>SUM(punkty_rekrutacyjne__64[[#This Row],[GHP]:[GJP]])/10</f>
        <v>32.5</v>
      </c>
      <c r="O450" s="18">
        <f>IF(punkty_rekrutacyjne__64[[#This Row],[Zachowanie]]=6,2,0)</f>
        <v>0</v>
      </c>
      <c r="P45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5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5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5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450" s="19">
        <f>SUM(punkty_rekrutacyjne__64[[#This Row],[Osiagniecia]],SUM(punkty_rekrutacyjne__64[[#This Row],[GHP]:[GJP]])/10,punkty_rekrutacyjne__64[[#This Row],[Kolumna1]],SUM(punkty_rekrutacyjne__64[[#This Row],[Kolumna2]:[Kolumna5]]))</f>
        <v>63.5</v>
      </c>
    </row>
    <row r="451" spans="1:20" x14ac:dyDescent="0.25">
      <c r="A451" s="13" t="s">
        <v>601</v>
      </c>
      <c r="B451" s="13" t="s">
        <v>121</v>
      </c>
      <c r="C451" s="14">
        <v>0</v>
      </c>
      <c r="D451" s="15">
        <v>4</v>
      </c>
      <c r="E451" s="16">
        <v>2</v>
      </c>
      <c r="F451" s="16">
        <v>2</v>
      </c>
      <c r="G451" s="16">
        <v>2</v>
      </c>
      <c r="H451" s="16">
        <v>6</v>
      </c>
      <c r="I451" s="17">
        <v>88</v>
      </c>
      <c r="J451" s="17">
        <v>43</v>
      </c>
      <c r="K451" s="17">
        <v>91</v>
      </c>
      <c r="L451" s="17">
        <v>4</v>
      </c>
      <c r="M451" s="17">
        <v>78</v>
      </c>
      <c r="N451" s="18">
        <f>SUM(punkty_rekrutacyjne__64[[#This Row],[GHP]:[GJP]])/10</f>
        <v>30.4</v>
      </c>
      <c r="O451" s="18">
        <f>IF(punkty_rekrutacyjne__64[[#This Row],[Zachowanie]]=6,2,0)</f>
        <v>0</v>
      </c>
      <c r="P45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45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45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5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451" s="19">
        <f>SUM(punkty_rekrutacyjne__64[[#This Row],[Osiagniecia]],SUM(punkty_rekrutacyjne__64[[#This Row],[GHP]:[GJP]])/10,punkty_rekrutacyjne__64[[#This Row],[Kolumna1]],SUM(punkty_rekrutacyjne__64[[#This Row],[Kolumna2]:[Kolumna5]]))</f>
        <v>40.4</v>
      </c>
    </row>
    <row r="452" spans="1:20" x14ac:dyDescent="0.25">
      <c r="A452" s="13" t="s">
        <v>602</v>
      </c>
      <c r="B452" s="13" t="s">
        <v>58</v>
      </c>
      <c r="C452" s="14">
        <v>1</v>
      </c>
      <c r="D452" s="15">
        <v>5</v>
      </c>
      <c r="E452" s="16">
        <v>4</v>
      </c>
      <c r="F452" s="16">
        <v>6</v>
      </c>
      <c r="G452" s="16">
        <v>4</v>
      </c>
      <c r="H452" s="16">
        <v>2</v>
      </c>
      <c r="I452" s="17">
        <v>4</v>
      </c>
      <c r="J452" s="17">
        <v>97</v>
      </c>
      <c r="K452" s="17">
        <v>75</v>
      </c>
      <c r="L452" s="17">
        <v>86</v>
      </c>
      <c r="M452" s="17">
        <v>10</v>
      </c>
      <c r="N452" s="18">
        <f>SUM(punkty_rekrutacyjne__64[[#This Row],[GHP]:[GJP]])/10</f>
        <v>27.2</v>
      </c>
      <c r="O452" s="18">
        <f>IF(punkty_rekrutacyjne__64[[#This Row],[Zachowanie]]=6,2,0)</f>
        <v>0</v>
      </c>
      <c r="P45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45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5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45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52" s="19">
        <f>SUM(punkty_rekrutacyjne__64[[#This Row],[Osiagniecia]],SUM(punkty_rekrutacyjne__64[[#This Row],[GHP]:[GJP]])/10,punkty_rekrutacyjne__64[[#This Row],[Kolumna1]],SUM(punkty_rekrutacyjne__64[[#This Row],[Kolumna2]:[Kolumna5]]))</f>
        <v>50.2</v>
      </c>
    </row>
    <row r="453" spans="1:20" x14ac:dyDescent="0.25">
      <c r="A453" s="13" t="s">
        <v>603</v>
      </c>
      <c r="B453" s="13" t="s">
        <v>604</v>
      </c>
      <c r="C453" s="14">
        <v>7</v>
      </c>
      <c r="D453" s="15">
        <v>4</v>
      </c>
      <c r="E453" s="16">
        <v>3</v>
      </c>
      <c r="F453" s="16">
        <v>6</v>
      </c>
      <c r="G453" s="16">
        <v>3</v>
      </c>
      <c r="H453" s="16">
        <v>2</v>
      </c>
      <c r="I453" s="17">
        <v>28</v>
      </c>
      <c r="J453" s="17">
        <v>75</v>
      </c>
      <c r="K453" s="17">
        <v>15</v>
      </c>
      <c r="L453" s="17">
        <v>6</v>
      </c>
      <c r="M453" s="17">
        <v>33</v>
      </c>
      <c r="N453" s="18">
        <f>SUM(punkty_rekrutacyjne__64[[#This Row],[GHP]:[GJP]])/10</f>
        <v>15.7</v>
      </c>
      <c r="O453" s="18">
        <f>IF(punkty_rekrutacyjne__64[[#This Row],[Zachowanie]]=6,2,0)</f>
        <v>0</v>
      </c>
      <c r="P45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5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5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45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53" s="19">
        <f>SUM(punkty_rekrutacyjne__64[[#This Row],[Osiagniecia]],SUM(punkty_rekrutacyjne__64[[#This Row],[GHP]:[GJP]])/10,punkty_rekrutacyjne__64[[#This Row],[Kolumna1]],SUM(punkty_rekrutacyjne__64[[#This Row],[Kolumna2]:[Kolumna5]]))</f>
        <v>40.700000000000003</v>
      </c>
    </row>
    <row r="454" spans="1:20" x14ac:dyDescent="0.25">
      <c r="A454" s="13" t="s">
        <v>605</v>
      </c>
      <c r="B454" s="13" t="s">
        <v>110</v>
      </c>
      <c r="C454" s="14">
        <v>4</v>
      </c>
      <c r="D454" s="15">
        <v>2</v>
      </c>
      <c r="E454" s="16">
        <v>4</v>
      </c>
      <c r="F454" s="16">
        <v>6</v>
      </c>
      <c r="G454" s="16">
        <v>5</v>
      </c>
      <c r="H454" s="16">
        <v>5</v>
      </c>
      <c r="I454" s="17">
        <v>29</v>
      </c>
      <c r="J454" s="17">
        <v>92</v>
      </c>
      <c r="K454" s="17">
        <v>99</v>
      </c>
      <c r="L454" s="17">
        <v>79</v>
      </c>
      <c r="M454" s="17">
        <v>8</v>
      </c>
      <c r="N454" s="18">
        <f>SUM(punkty_rekrutacyjne__64[[#This Row],[GHP]:[GJP]])/10</f>
        <v>30.7</v>
      </c>
      <c r="O454" s="18">
        <f>IF(punkty_rekrutacyjne__64[[#This Row],[Zachowanie]]=6,2,0)</f>
        <v>0</v>
      </c>
      <c r="P45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45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5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5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454" s="19">
        <f>SUM(punkty_rekrutacyjne__64[[#This Row],[Osiagniecia]],SUM(punkty_rekrutacyjne__64[[#This Row],[GHP]:[GJP]])/10,punkty_rekrutacyjne__64[[#This Row],[Kolumna1]],SUM(punkty_rekrutacyjne__64[[#This Row],[Kolumna2]:[Kolumna5]]))</f>
        <v>66.7</v>
      </c>
    </row>
    <row r="455" spans="1:20" x14ac:dyDescent="0.25">
      <c r="A455" s="13" t="s">
        <v>606</v>
      </c>
      <c r="B455" s="13" t="s">
        <v>242</v>
      </c>
      <c r="C455" s="14">
        <v>2</v>
      </c>
      <c r="D455" s="15">
        <v>5</v>
      </c>
      <c r="E455" s="16">
        <v>3</v>
      </c>
      <c r="F455" s="16">
        <v>2</v>
      </c>
      <c r="G455" s="16">
        <v>3</v>
      </c>
      <c r="H455" s="16">
        <v>6</v>
      </c>
      <c r="I455" s="17">
        <v>59</v>
      </c>
      <c r="J455" s="17">
        <v>29</v>
      </c>
      <c r="K455" s="17">
        <v>92</v>
      </c>
      <c r="L455" s="17">
        <v>96</v>
      </c>
      <c r="M455" s="17">
        <v>77</v>
      </c>
      <c r="N455" s="18">
        <f>SUM(punkty_rekrutacyjne__64[[#This Row],[GHP]:[GJP]])/10</f>
        <v>35.299999999999997</v>
      </c>
      <c r="O455" s="18">
        <f>IF(punkty_rekrutacyjne__64[[#This Row],[Zachowanie]]=6,2,0)</f>
        <v>0</v>
      </c>
      <c r="P45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5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45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45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455" s="19">
        <f>SUM(punkty_rekrutacyjne__64[[#This Row],[Osiagniecia]],SUM(punkty_rekrutacyjne__64[[#This Row],[GHP]:[GJP]])/10,punkty_rekrutacyjne__64[[#This Row],[Kolumna1]],SUM(punkty_rekrutacyjne__64[[#This Row],[Kolumna2]:[Kolumna5]]))</f>
        <v>55.3</v>
      </c>
    </row>
    <row r="456" spans="1:20" x14ac:dyDescent="0.25">
      <c r="A456" s="13" t="s">
        <v>423</v>
      </c>
      <c r="B456" s="13" t="s">
        <v>76</v>
      </c>
      <c r="C456" s="14">
        <v>0</v>
      </c>
      <c r="D456" s="15">
        <v>6</v>
      </c>
      <c r="E456" s="16">
        <v>6</v>
      </c>
      <c r="F456" s="16">
        <v>5</v>
      </c>
      <c r="G456" s="16">
        <v>4</v>
      </c>
      <c r="H456" s="16">
        <v>3</v>
      </c>
      <c r="I456" s="17">
        <v>98</v>
      </c>
      <c r="J456" s="17">
        <v>79</v>
      </c>
      <c r="K456" s="17">
        <v>65</v>
      </c>
      <c r="L456" s="17">
        <v>41</v>
      </c>
      <c r="M456" s="17">
        <v>48</v>
      </c>
      <c r="N456" s="18">
        <f>SUM(punkty_rekrutacyjne__64[[#This Row],[GHP]:[GJP]])/10</f>
        <v>33.1</v>
      </c>
      <c r="O456" s="18">
        <f>IF(punkty_rekrutacyjne__64[[#This Row],[Zachowanie]]=6,2,0)</f>
        <v>2</v>
      </c>
      <c r="P45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5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5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45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456" s="19">
        <f>SUM(punkty_rekrutacyjne__64[[#This Row],[Osiagniecia]],SUM(punkty_rekrutacyjne__64[[#This Row],[GHP]:[GJP]])/10,punkty_rekrutacyjne__64[[#This Row],[Kolumna1]],SUM(punkty_rekrutacyjne__64[[#This Row],[Kolumna2]:[Kolumna5]]))</f>
        <v>63.1</v>
      </c>
    </row>
    <row r="457" spans="1:20" x14ac:dyDescent="0.25">
      <c r="A457" s="13" t="s">
        <v>607</v>
      </c>
      <c r="B457" s="13" t="s">
        <v>608</v>
      </c>
      <c r="C457" s="14">
        <v>2</v>
      </c>
      <c r="D457" s="15">
        <v>2</v>
      </c>
      <c r="E457" s="16">
        <v>6</v>
      </c>
      <c r="F457" s="16">
        <v>5</v>
      </c>
      <c r="G457" s="16">
        <v>6</v>
      </c>
      <c r="H457" s="16">
        <v>3</v>
      </c>
      <c r="I457" s="17">
        <v>74</v>
      </c>
      <c r="J457" s="17">
        <v>25</v>
      </c>
      <c r="K457" s="17">
        <v>78</v>
      </c>
      <c r="L457" s="17">
        <v>6</v>
      </c>
      <c r="M457" s="17">
        <v>69</v>
      </c>
      <c r="N457" s="18">
        <f>SUM(punkty_rekrutacyjne__64[[#This Row],[GHP]:[GJP]])/10</f>
        <v>25.2</v>
      </c>
      <c r="O457" s="18">
        <f>IF(punkty_rekrutacyjne__64[[#This Row],[Zachowanie]]=6,2,0)</f>
        <v>0</v>
      </c>
      <c r="P45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5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5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45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457" s="19">
        <f>SUM(punkty_rekrutacyjne__64[[#This Row],[Osiagniecia]],SUM(punkty_rekrutacyjne__64[[#This Row],[GHP]:[GJP]])/10,punkty_rekrutacyjne__64[[#This Row],[Kolumna1]],SUM(punkty_rekrutacyjne__64[[#This Row],[Kolumna2]:[Kolumna5]]))</f>
        <v>59.2</v>
      </c>
    </row>
    <row r="458" spans="1:20" x14ac:dyDescent="0.25">
      <c r="A458" s="13" t="s">
        <v>609</v>
      </c>
      <c r="B458" s="13" t="s">
        <v>242</v>
      </c>
      <c r="C458" s="14">
        <v>3</v>
      </c>
      <c r="D458" s="15">
        <v>2</v>
      </c>
      <c r="E458" s="16">
        <v>4</v>
      </c>
      <c r="F458" s="16">
        <v>5</v>
      </c>
      <c r="G458" s="16">
        <v>2</v>
      </c>
      <c r="H458" s="16">
        <v>5</v>
      </c>
      <c r="I458" s="17">
        <v>12</v>
      </c>
      <c r="J458" s="17">
        <v>96</v>
      </c>
      <c r="K458" s="17">
        <v>66</v>
      </c>
      <c r="L458" s="17">
        <v>17</v>
      </c>
      <c r="M458" s="17">
        <v>86</v>
      </c>
      <c r="N458" s="18">
        <f>SUM(punkty_rekrutacyjne__64[[#This Row],[GHP]:[GJP]])/10</f>
        <v>27.7</v>
      </c>
      <c r="O458" s="18">
        <f>IF(punkty_rekrutacyjne__64[[#This Row],[Zachowanie]]=6,2,0)</f>
        <v>0</v>
      </c>
      <c r="P45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45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5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5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458" s="19">
        <f>SUM(punkty_rekrutacyjne__64[[#This Row],[Osiagniecia]],SUM(punkty_rekrutacyjne__64[[#This Row],[GHP]:[GJP]])/10,punkty_rekrutacyjne__64[[#This Row],[Kolumna1]],SUM(punkty_rekrutacyjne__64[[#This Row],[Kolumna2]:[Kolumna5]]))</f>
        <v>52.7</v>
      </c>
    </row>
    <row r="459" spans="1:20" x14ac:dyDescent="0.25">
      <c r="A459" s="13" t="s">
        <v>514</v>
      </c>
      <c r="B459" s="13" t="s">
        <v>316</v>
      </c>
      <c r="C459" s="14">
        <v>3</v>
      </c>
      <c r="D459" s="15">
        <v>5</v>
      </c>
      <c r="E459" s="16">
        <v>5</v>
      </c>
      <c r="F459" s="16">
        <v>3</v>
      </c>
      <c r="G459" s="16">
        <v>2</v>
      </c>
      <c r="H459" s="16">
        <v>2</v>
      </c>
      <c r="I459" s="17">
        <v>53</v>
      </c>
      <c r="J459" s="17">
        <v>89</v>
      </c>
      <c r="K459" s="17">
        <v>16</v>
      </c>
      <c r="L459" s="17">
        <v>27</v>
      </c>
      <c r="M459" s="17">
        <v>62</v>
      </c>
      <c r="N459" s="18">
        <f>SUM(punkty_rekrutacyjne__64[[#This Row],[GHP]:[GJP]])/10</f>
        <v>24.7</v>
      </c>
      <c r="O459" s="18">
        <f>IF(punkty_rekrutacyjne__64[[#This Row],[Zachowanie]]=6,2,0)</f>
        <v>0</v>
      </c>
      <c r="P45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45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45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5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59" s="19">
        <f>SUM(punkty_rekrutacyjne__64[[#This Row],[Osiagniecia]],SUM(punkty_rekrutacyjne__64[[#This Row],[GHP]:[GJP]])/10,punkty_rekrutacyjne__64[[#This Row],[Kolumna1]],SUM(punkty_rekrutacyjne__64[[#This Row],[Kolumna2]:[Kolumna5]]))</f>
        <v>39.700000000000003</v>
      </c>
    </row>
    <row r="460" spans="1:20" x14ac:dyDescent="0.25">
      <c r="A460" s="13" t="s">
        <v>610</v>
      </c>
      <c r="B460" s="13" t="s">
        <v>395</v>
      </c>
      <c r="C460" s="14">
        <v>4</v>
      </c>
      <c r="D460" s="15">
        <v>3</v>
      </c>
      <c r="E460" s="16">
        <v>6</v>
      </c>
      <c r="F460" s="16">
        <v>4</v>
      </c>
      <c r="G460" s="16">
        <v>6</v>
      </c>
      <c r="H460" s="16">
        <v>6</v>
      </c>
      <c r="I460" s="17">
        <v>90</v>
      </c>
      <c r="J460" s="17">
        <v>31</v>
      </c>
      <c r="K460" s="17">
        <v>75</v>
      </c>
      <c r="L460" s="17">
        <v>1</v>
      </c>
      <c r="M460" s="17">
        <v>58</v>
      </c>
      <c r="N460" s="18">
        <f>SUM(punkty_rekrutacyjne__64[[#This Row],[GHP]:[GJP]])/10</f>
        <v>25.5</v>
      </c>
      <c r="O460" s="18">
        <f>IF(punkty_rekrutacyjne__64[[#This Row],[Zachowanie]]=6,2,0)</f>
        <v>0</v>
      </c>
      <c r="P46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6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46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46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460" s="19">
        <f>SUM(punkty_rekrutacyjne__64[[#This Row],[Osiagniecia]],SUM(punkty_rekrutacyjne__64[[#This Row],[GHP]:[GJP]])/10,punkty_rekrutacyjne__64[[#This Row],[Kolumna1]],SUM(punkty_rekrutacyjne__64[[#This Row],[Kolumna2]:[Kolumna5]]))</f>
        <v>65.5</v>
      </c>
    </row>
    <row r="461" spans="1:20" x14ac:dyDescent="0.25">
      <c r="A461" s="13" t="s">
        <v>611</v>
      </c>
      <c r="B461" s="13" t="s">
        <v>395</v>
      </c>
      <c r="C461" s="14">
        <v>0</v>
      </c>
      <c r="D461" s="15">
        <v>3</v>
      </c>
      <c r="E461" s="16">
        <v>3</v>
      </c>
      <c r="F461" s="16">
        <v>4</v>
      </c>
      <c r="G461" s="16">
        <v>2</v>
      </c>
      <c r="H461" s="16">
        <v>4</v>
      </c>
      <c r="I461" s="17">
        <v>92</v>
      </c>
      <c r="J461" s="17">
        <v>47</v>
      </c>
      <c r="K461" s="17">
        <v>27</v>
      </c>
      <c r="L461" s="17">
        <v>40</v>
      </c>
      <c r="M461" s="17">
        <v>35</v>
      </c>
      <c r="N461" s="18">
        <f>SUM(punkty_rekrutacyjne__64[[#This Row],[GHP]:[GJP]])/10</f>
        <v>24.1</v>
      </c>
      <c r="O461" s="18">
        <f>IF(punkty_rekrutacyjne__64[[#This Row],[Zachowanie]]=6,2,0)</f>
        <v>0</v>
      </c>
      <c r="P46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6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46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6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61" s="19">
        <f>SUM(punkty_rekrutacyjne__64[[#This Row],[Osiagniecia]],SUM(punkty_rekrutacyjne__64[[#This Row],[GHP]:[GJP]])/10,punkty_rekrutacyjne__64[[#This Row],[Kolumna1]],SUM(punkty_rekrutacyjne__64[[#This Row],[Kolumna2]:[Kolumna5]]))</f>
        <v>40.1</v>
      </c>
    </row>
    <row r="462" spans="1:20" x14ac:dyDescent="0.25">
      <c r="A462" s="13" t="s">
        <v>612</v>
      </c>
      <c r="B462" s="13" t="s">
        <v>164</v>
      </c>
      <c r="C462" s="14">
        <v>6</v>
      </c>
      <c r="D462" s="15">
        <v>4</v>
      </c>
      <c r="E462" s="16">
        <v>3</v>
      </c>
      <c r="F462" s="16">
        <v>2</v>
      </c>
      <c r="G462" s="16">
        <v>3</v>
      </c>
      <c r="H462" s="16">
        <v>5</v>
      </c>
      <c r="I462" s="17">
        <v>57</v>
      </c>
      <c r="J462" s="17">
        <v>67</v>
      </c>
      <c r="K462" s="17">
        <v>51</v>
      </c>
      <c r="L462" s="17">
        <v>92</v>
      </c>
      <c r="M462" s="17">
        <v>72</v>
      </c>
      <c r="N462" s="18">
        <f>SUM(punkty_rekrutacyjne__64[[#This Row],[GHP]:[GJP]])/10</f>
        <v>33.9</v>
      </c>
      <c r="O462" s="18">
        <f>IF(punkty_rekrutacyjne__64[[#This Row],[Zachowanie]]=6,2,0)</f>
        <v>0</v>
      </c>
      <c r="P46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6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46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46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462" s="19">
        <f>SUM(punkty_rekrutacyjne__64[[#This Row],[Osiagniecia]],SUM(punkty_rekrutacyjne__64[[#This Row],[GHP]:[GJP]])/10,punkty_rekrutacyjne__64[[#This Row],[Kolumna1]],SUM(punkty_rekrutacyjne__64[[#This Row],[Kolumna2]:[Kolumna5]]))</f>
        <v>55.9</v>
      </c>
    </row>
    <row r="463" spans="1:20" x14ac:dyDescent="0.25">
      <c r="A463" s="13" t="s">
        <v>613</v>
      </c>
      <c r="B463" s="13" t="s">
        <v>412</v>
      </c>
      <c r="C463" s="14">
        <v>0</v>
      </c>
      <c r="D463" s="15">
        <v>6</v>
      </c>
      <c r="E463" s="16">
        <v>3</v>
      </c>
      <c r="F463" s="16">
        <v>6</v>
      </c>
      <c r="G463" s="16">
        <v>6</v>
      </c>
      <c r="H463" s="16">
        <v>4</v>
      </c>
      <c r="I463" s="17">
        <v>74</v>
      </c>
      <c r="J463" s="17">
        <v>60</v>
      </c>
      <c r="K463" s="17">
        <v>83</v>
      </c>
      <c r="L463" s="17">
        <v>39</v>
      </c>
      <c r="M463" s="17">
        <v>97</v>
      </c>
      <c r="N463" s="18">
        <f>SUM(punkty_rekrutacyjne__64[[#This Row],[GHP]:[GJP]])/10</f>
        <v>35.299999999999997</v>
      </c>
      <c r="O463" s="18">
        <f>IF(punkty_rekrutacyjne__64[[#This Row],[Zachowanie]]=6,2,0)</f>
        <v>2</v>
      </c>
      <c r="P46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6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6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46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63" s="19">
        <f>SUM(punkty_rekrutacyjne__64[[#This Row],[Osiagniecia]],SUM(punkty_rekrutacyjne__64[[#This Row],[GHP]:[GJP]])/10,punkty_rekrutacyjne__64[[#This Row],[Kolumna1]],SUM(punkty_rekrutacyjne__64[[#This Row],[Kolumna2]:[Kolumna5]]))</f>
        <v>67.3</v>
      </c>
    </row>
    <row r="464" spans="1:20" x14ac:dyDescent="0.25">
      <c r="A464" s="13" t="s">
        <v>614</v>
      </c>
      <c r="B464" s="13" t="s">
        <v>615</v>
      </c>
      <c r="C464" s="14">
        <v>7</v>
      </c>
      <c r="D464" s="15">
        <v>6</v>
      </c>
      <c r="E464" s="16">
        <v>2</v>
      </c>
      <c r="F464" s="16">
        <v>3</v>
      </c>
      <c r="G464" s="16">
        <v>2</v>
      </c>
      <c r="H464" s="16">
        <v>3</v>
      </c>
      <c r="I464" s="17">
        <v>21</v>
      </c>
      <c r="J464" s="17">
        <v>16</v>
      </c>
      <c r="K464" s="17">
        <v>9</v>
      </c>
      <c r="L464" s="17">
        <v>49</v>
      </c>
      <c r="M464" s="17">
        <v>47</v>
      </c>
      <c r="N464" s="18">
        <f>SUM(punkty_rekrutacyjne__64[[#This Row],[GHP]:[GJP]])/10</f>
        <v>14.2</v>
      </c>
      <c r="O464" s="18">
        <f>IF(punkty_rekrutacyjne__64[[#This Row],[Zachowanie]]=6,2,0)</f>
        <v>2</v>
      </c>
      <c r="P46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46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46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6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464" s="19">
        <f>SUM(punkty_rekrutacyjne__64[[#This Row],[Osiagniecia]],SUM(punkty_rekrutacyjne__64[[#This Row],[GHP]:[GJP]])/10,punkty_rekrutacyjne__64[[#This Row],[Kolumna1]],SUM(punkty_rekrutacyjne__64[[#This Row],[Kolumna2]:[Kolumna5]]))</f>
        <v>31.2</v>
      </c>
    </row>
    <row r="465" spans="1:20" x14ac:dyDescent="0.25">
      <c r="A465" s="13" t="s">
        <v>616</v>
      </c>
      <c r="B465" s="13" t="s">
        <v>249</v>
      </c>
      <c r="C465" s="14">
        <v>8</v>
      </c>
      <c r="D465" s="15">
        <v>3</v>
      </c>
      <c r="E465" s="16">
        <v>5</v>
      </c>
      <c r="F465" s="16">
        <v>6</v>
      </c>
      <c r="G465" s="16">
        <v>2</v>
      </c>
      <c r="H465" s="16">
        <v>4</v>
      </c>
      <c r="I465" s="17">
        <v>73</v>
      </c>
      <c r="J465" s="17">
        <v>70</v>
      </c>
      <c r="K465" s="17">
        <v>71</v>
      </c>
      <c r="L465" s="17">
        <v>84</v>
      </c>
      <c r="M465" s="17">
        <v>81</v>
      </c>
      <c r="N465" s="18">
        <f>SUM(punkty_rekrutacyjne__64[[#This Row],[GHP]:[GJP]])/10</f>
        <v>37.9</v>
      </c>
      <c r="O465" s="18">
        <f>IF(punkty_rekrutacyjne__64[[#This Row],[Zachowanie]]=6,2,0)</f>
        <v>0</v>
      </c>
      <c r="P46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46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6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6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65" s="19">
        <f>SUM(punkty_rekrutacyjne__64[[#This Row],[Osiagniecia]],SUM(punkty_rekrutacyjne__64[[#This Row],[GHP]:[GJP]])/10,punkty_rekrutacyjne__64[[#This Row],[Kolumna1]],SUM(punkty_rekrutacyjne__64[[#This Row],[Kolumna2]:[Kolumna5]]))</f>
        <v>69.900000000000006</v>
      </c>
    </row>
    <row r="466" spans="1:20" x14ac:dyDescent="0.25">
      <c r="A466" s="13" t="s">
        <v>617</v>
      </c>
      <c r="B466" s="13" t="s">
        <v>397</v>
      </c>
      <c r="C466" s="14">
        <v>2</v>
      </c>
      <c r="D466" s="15">
        <v>4</v>
      </c>
      <c r="E466" s="16">
        <v>6</v>
      </c>
      <c r="F466" s="16">
        <v>4</v>
      </c>
      <c r="G466" s="16">
        <v>5</v>
      </c>
      <c r="H466" s="16">
        <v>2</v>
      </c>
      <c r="I466" s="17">
        <v>44</v>
      </c>
      <c r="J466" s="17">
        <v>8</v>
      </c>
      <c r="K466" s="17">
        <v>100</v>
      </c>
      <c r="L466" s="17">
        <v>54</v>
      </c>
      <c r="M466" s="17">
        <v>77</v>
      </c>
      <c r="N466" s="18">
        <f>SUM(punkty_rekrutacyjne__64[[#This Row],[GHP]:[GJP]])/10</f>
        <v>28.3</v>
      </c>
      <c r="O466" s="18">
        <f>IF(punkty_rekrutacyjne__64[[#This Row],[Zachowanie]]=6,2,0)</f>
        <v>0</v>
      </c>
      <c r="P46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6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46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6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66" s="19">
        <f>SUM(punkty_rekrutacyjne__64[[#This Row],[Osiagniecia]],SUM(punkty_rekrutacyjne__64[[#This Row],[GHP]:[GJP]])/10,punkty_rekrutacyjne__64[[#This Row],[Kolumna1]],SUM(punkty_rekrutacyjne__64[[#This Row],[Kolumna2]:[Kolumna5]]))</f>
        <v>54.3</v>
      </c>
    </row>
    <row r="467" spans="1:20" x14ac:dyDescent="0.25">
      <c r="A467" s="13" t="s">
        <v>618</v>
      </c>
      <c r="B467" s="13" t="s">
        <v>180</v>
      </c>
      <c r="C467" s="14">
        <v>6</v>
      </c>
      <c r="D467" s="15">
        <v>3</v>
      </c>
      <c r="E467" s="16">
        <v>5</v>
      </c>
      <c r="F467" s="16">
        <v>4</v>
      </c>
      <c r="G467" s="16">
        <v>3</v>
      </c>
      <c r="H467" s="16">
        <v>2</v>
      </c>
      <c r="I467" s="17">
        <v>78</v>
      </c>
      <c r="J467" s="17">
        <v>17</v>
      </c>
      <c r="K467" s="17">
        <v>48</v>
      </c>
      <c r="L467" s="17">
        <v>42</v>
      </c>
      <c r="M467" s="17">
        <v>85</v>
      </c>
      <c r="N467" s="18">
        <f>SUM(punkty_rekrutacyjne__64[[#This Row],[GHP]:[GJP]])/10</f>
        <v>27</v>
      </c>
      <c r="O467" s="18">
        <f>IF(punkty_rekrutacyjne__64[[#This Row],[Zachowanie]]=6,2,0)</f>
        <v>0</v>
      </c>
      <c r="P46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46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46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46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67" s="19">
        <f>SUM(punkty_rekrutacyjne__64[[#This Row],[Osiagniecia]],SUM(punkty_rekrutacyjne__64[[#This Row],[GHP]:[GJP]])/10,punkty_rekrutacyjne__64[[#This Row],[Kolumna1]],SUM(punkty_rekrutacyjne__64[[#This Row],[Kolumna2]:[Kolumna5]]))</f>
        <v>51</v>
      </c>
    </row>
    <row r="468" spans="1:20" x14ac:dyDescent="0.25">
      <c r="A468" s="13" t="s">
        <v>619</v>
      </c>
      <c r="B468" s="13" t="s">
        <v>620</v>
      </c>
      <c r="C468" s="14">
        <v>0</v>
      </c>
      <c r="D468" s="15">
        <v>3</v>
      </c>
      <c r="E468" s="16">
        <v>6</v>
      </c>
      <c r="F468" s="16">
        <v>2</v>
      </c>
      <c r="G468" s="16">
        <v>5</v>
      </c>
      <c r="H468" s="16">
        <v>2</v>
      </c>
      <c r="I468" s="17">
        <v>72</v>
      </c>
      <c r="J468" s="17">
        <v>53</v>
      </c>
      <c r="K468" s="17">
        <v>43</v>
      </c>
      <c r="L468" s="17">
        <v>72</v>
      </c>
      <c r="M468" s="17">
        <v>52</v>
      </c>
      <c r="N468" s="18">
        <f>SUM(punkty_rekrutacyjne__64[[#This Row],[GHP]:[GJP]])/10</f>
        <v>29.2</v>
      </c>
      <c r="O468" s="18">
        <f>IF(punkty_rekrutacyjne__64[[#This Row],[Zachowanie]]=6,2,0)</f>
        <v>0</v>
      </c>
      <c r="P46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6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46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6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68" s="19">
        <f>SUM(punkty_rekrutacyjne__64[[#This Row],[Osiagniecia]],SUM(punkty_rekrutacyjne__64[[#This Row],[GHP]:[GJP]])/10,punkty_rekrutacyjne__64[[#This Row],[Kolumna1]],SUM(punkty_rekrutacyjne__64[[#This Row],[Kolumna2]:[Kolumna5]]))</f>
        <v>47.2</v>
      </c>
    </row>
    <row r="469" spans="1:20" x14ac:dyDescent="0.25">
      <c r="A469" s="13" t="s">
        <v>621</v>
      </c>
      <c r="B469" s="13" t="s">
        <v>210</v>
      </c>
      <c r="C469" s="14">
        <v>7</v>
      </c>
      <c r="D469" s="15">
        <v>5</v>
      </c>
      <c r="E469" s="16">
        <v>6</v>
      </c>
      <c r="F469" s="16">
        <v>2</v>
      </c>
      <c r="G469" s="16">
        <v>5</v>
      </c>
      <c r="H469" s="16">
        <v>4</v>
      </c>
      <c r="I469" s="17">
        <v>15</v>
      </c>
      <c r="J469" s="17">
        <v>64</v>
      </c>
      <c r="K469" s="17">
        <v>20</v>
      </c>
      <c r="L469" s="17">
        <v>59</v>
      </c>
      <c r="M469" s="17">
        <v>52</v>
      </c>
      <c r="N469" s="18">
        <f>SUM(punkty_rekrutacyjne__64[[#This Row],[GHP]:[GJP]])/10</f>
        <v>21</v>
      </c>
      <c r="O469" s="18">
        <f>IF(punkty_rekrutacyjne__64[[#This Row],[Zachowanie]]=6,2,0)</f>
        <v>0</v>
      </c>
      <c r="P46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6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46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6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69" s="19">
        <f>SUM(punkty_rekrutacyjne__64[[#This Row],[Osiagniecia]],SUM(punkty_rekrutacyjne__64[[#This Row],[GHP]:[GJP]])/10,punkty_rekrutacyjne__64[[#This Row],[Kolumna1]],SUM(punkty_rekrutacyjne__64[[#This Row],[Kolumna2]:[Kolumna5]]))</f>
        <v>52</v>
      </c>
    </row>
    <row r="470" spans="1:20" x14ac:dyDescent="0.25">
      <c r="A470" s="13" t="s">
        <v>622</v>
      </c>
      <c r="B470" s="13" t="s">
        <v>448</v>
      </c>
      <c r="C470" s="14">
        <v>1</v>
      </c>
      <c r="D470" s="15">
        <v>2</v>
      </c>
      <c r="E470" s="16">
        <v>3</v>
      </c>
      <c r="F470" s="16">
        <v>3</v>
      </c>
      <c r="G470" s="16">
        <v>2</v>
      </c>
      <c r="H470" s="16">
        <v>6</v>
      </c>
      <c r="I470" s="17">
        <v>35</v>
      </c>
      <c r="J470" s="17">
        <v>20</v>
      </c>
      <c r="K470" s="17">
        <v>46</v>
      </c>
      <c r="L470" s="17">
        <v>84</v>
      </c>
      <c r="M470" s="17">
        <v>11</v>
      </c>
      <c r="N470" s="18">
        <f>SUM(punkty_rekrutacyjne__64[[#This Row],[GHP]:[GJP]])/10</f>
        <v>19.600000000000001</v>
      </c>
      <c r="O470" s="18">
        <f>IF(punkty_rekrutacyjne__64[[#This Row],[Zachowanie]]=6,2,0)</f>
        <v>0</v>
      </c>
      <c r="P47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7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47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7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470" s="19">
        <f>SUM(punkty_rekrutacyjne__64[[#This Row],[Osiagniecia]],SUM(punkty_rekrutacyjne__64[[#This Row],[GHP]:[GJP]])/10,punkty_rekrutacyjne__64[[#This Row],[Kolumna1]],SUM(punkty_rekrutacyjne__64[[#This Row],[Kolumna2]:[Kolumna5]]))</f>
        <v>38.6</v>
      </c>
    </row>
    <row r="471" spans="1:20" x14ac:dyDescent="0.25">
      <c r="A471" s="13" t="s">
        <v>623</v>
      </c>
      <c r="B471" s="13" t="s">
        <v>239</v>
      </c>
      <c r="C471" s="14">
        <v>0</v>
      </c>
      <c r="D471" s="15">
        <v>2</v>
      </c>
      <c r="E471" s="16">
        <v>2</v>
      </c>
      <c r="F471" s="16">
        <v>5</v>
      </c>
      <c r="G471" s="16">
        <v>6</v>
      </c>
      <c r="H471" s="16">
        <v>2</v>
      </c>
      <c r="I471" s="17">
        <v>87</v>
      </c>
      <c r="J471" s="17">
        <v>18</v>
      </c>
      <c r="K471" s="17">
        <v>93</v>
      </c>
      <c r="L471" s="17">
        <v>62</v>
      </c>
      <c r="M471" s="17">
        <v>95</v>
      </c>
      <c r="N471" s="18">
        <f>SUM(punkty_rekrutacyjne__64[[#This Row],[GHP]:[GJP]])/10</f>
        <v>35.5</v>
      </c>
      <c r="O471" s="18">
        <f>IF(punkty_rekrutacyjne__64[[#This Row],[Zachowanie]]=6,2,0)</f>
        <v>0</v>
      </c>
      <c r="P47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47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7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47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71" s="19">
        <f>SUM(punkty_rekrutacyjne__64[[#This Row],[Osiagniecia]],SUM(punkty_rekrutacyjne__64[[#This Row],[GHP]:[GJP]])/10,punkty_rekrutacyjne__64[[#This Row],[Kolumna1]],SUM(punkty_rekrutacyjne__64[[#This Row],[Kolumna2]:[Kolumna5]]))</f>
        <v>53.5</v>
      </c>
    </row>
    <row r="472" spans="1:20" x14ac:dyDescent="0.25">
      <c r="A472" s="13" t="s">
        <v>624</v>
      </c>
      <c r="B472" s="13" t="s">
        <v>414</v>
      </c>
      <c r="C472" s="14">
        <v>6</v>
      </c>
      <c r="D472" s="15">
        <v>2</v>
      </c>
      <c r="E472" s="16">
        <v>4</v>
      </c>
      <c r="F472" s="16">
        <v>3</v>
      </c>
      <c r="G472" s="16">
        <v>3</v>
      </c>
      <c r="H472" s="16">
        <v>2</v>
      </c>
      <c r="I472" s="17">
        <v>72</v>
      </c>
      <c r="J472" s="17">
        <v>79</v>
      </c>
      <c r="K472" s="17">
        <v>98</v>
      </c>
      <c r="L472" s="17">
        <v>86</v>
      </c>
      <c r="M472" s="17">
        <v>31</v>
      </c>
      <c r="N472" s="18">
        <f>SUM(punkty_rekrutacyjne__64[[#This Row],[GHP]:[GJP]])/10</f>
        <v>36.6</v>
      </c>
      <c r="O472" s="18">
        <f>IF(punkty_rekrutacyjne__64[[#This Row],[Zachowanie]]=6,2,0)</f>
        <v>0</v>
      </c>
      <c r="P47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47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47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47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72" s="19">
        <f>SUM(punkty_rekrutacyjne__64[[#This Row],[Osiagniecia]],SUM(punkty_rekrutacyjne__64[[#This Row],[GHP]:[GJP]])/10,punkty_rekrutacyjne__64[[#This Row],[Kolumna1]],SUM(punkty_rekrutacyjne__64[[#This Row],[Kolumna2]:[Kolumna5]]))</f>
        <v>56.6</v>
      </c>
    </row>
    <row r="473" spans="1:20" x14ac:dyDescent="0.25">
      <c r="A473" s="13" t="s">
        <v>625</v>
      </c>
      <c r="B473" s="13" t="s">
        <v>161</v>
      </c>
      <c r="C473" s="14">
        <v>3</v>
      </c>
      <c r="D473" s="15">
        <v>3</v>
      </c>
      <c r="E473" s="16">
        <v>3</v>
      </c>
      <c r="F473" s="16">
        <v>3</v>
      </c>
      <c r="G473" s="16">
        <v>5</v>
      </c>
      <c r="H473" s="16">
        <v>4</v>
      </c>
      <c r="I473" s="17">
        <v>71</v>
      </c>
      <c r="J473" s="17">
        <v>68</v>
      </c>
      <c r="K473" s="17">
        <v>38</v>
      </c>
      <c r="L473" s="17">
        <v>8</v>
      </c>
      <c r="M473" s="17">
        <v>98</v>
      </c>
      <c r="N473" s="18">
        <f>SUM(punkty_rekrutacyjne__64[[#This Row],[GHP]:[GJP]])/10</f>
        <v>28.3</v>
      </c>
      <c r="O473" s="18">
        <f>IF(punkty_rekrutacyjne__64[[#This Row],[Zachowanie]]=6,2,0)</f>
        <v>0</v>
      </c>
      <c r="P47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7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47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7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73" s="19">
        <f>SUM(punkty_rekrutacyjne__64[[#This Row],[Osiagniecia]],SUM(punkty_rekrutacyjne__64[[#This Row],[GHP]:[GJP]])/10,punkty_rekrutacyjne__64[[#This Row],[Kolumna1]],SUM(punkty_rekrutacyjne__64[[#This Row],[Kolumna2]:[Kolumna5]]))</f>
        <v>53.3</v>
      </c>
    </row>
    <row r="474" spans="1:20" x14ac:dyDescent="0.25">
      <c r="A474" s="13" t="s">
        <v>626</v>
      </c>
      <c r="B474" s="13" t="s">
        <v>38</v>
      </c>
      <c r="C474" s="14">
        <v>8</v>
      </c>
      <c r="D474" s="15">
        <v>2</v>
      </c>
      <c r="E474" s="16">
        <v>2</v>
      </c>
      <c r="F474" s="16">
        <v>3</v>
      </c>
      <c r="G474" s="16">
        <v>4</v>
      </c>
      <c r="H474" s="16">
        <v>4</v>
      </c>
      <c r="I474" s="17">
        <v>96</v>
      </c>
      <c r="J474" s="17">
        <v>47</v>
      </c>
      <c r="K474" s="17">
        <v>90</v>
      </c>
      <c r="L474" s="17">
        <v>24</v>
      </c>
      <c r="M474" s="17">
        <v>96</v>
      </c>
      <c r="N474" s="18">
        <f>SUM(punkty_rekrutacyjne__64[[#This Row],[GHP]:[GJP]])/10</f>
        <v>35.299999999999997</v>
      </c>
      <c r="O474" s="18">
        <f>IF(punkty_rekrutacyjne__64[[#This Row],[Zachowanie]]=6,2,0)</f>
        <v>0</v>
      </c>
      <c r="P47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47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47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47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74" s="19">
        <f>SUM(punkty_rekrutacyjne__64[[#This Row],[Osiagniecia]],SUM(punkty_rekrutacyjne__64[[#This Row],[GHP]:[GJP]])/10,punkty_rekrutacyjne__64[[#This Row],[Kolumna1]],SUM(punkty_rekrutacyjne__64[[#This Row],[Kolumna2]:[Kolumna5]]))</f>
        <v>59.3</v>
      </c>
    </row>
    <row r="475" spans="1:20" x14ac:dyDescent="0.25">
      <c r="A475" s="13" t="s">
        <v>627</v>
      </c>
      <c r="B475" s="13" t="s">
        <v>133</v>
      </c>
      <c r="C475" s="14">
        <v>3</v>
      </c>
      <c r="D475" s="15">
        <v>3</v>
      </c>
      <c r="E475" s="16">
        <v>3</v>
      </c>
      <c r="F475" s="16">
        <v>3</v>
      </c>
      <c r="G475" s="16">
        <v>4</v>
      </c>
      <c r="H475" s="16">
        <v>5</v>
      </c>
      <c r="I475" s="17">
        <v>18</v>
      </c>
      <c r="J475" s="17">
        <v>94</v>
      </c>
      <c r="K475" s="17">
        <v>29</v>
      </c>
      <c r="L475" s="17">
        <v>50</v>
      </c>
      <c r="M475" s="17">
        <v>54</v>
      </c>
      <c r="N475" s="18">
        <f>SUM(punkty_rekrutacyjne__64[[#This Row],[GHP]:[GJP]])/10</f>
        <v>24.5</v>
      </c>
      <c r="O475" s="18">
        <f>IF(punkty_rekrutacyjne__64[[#This Row],[Zachowanie]]=6,2,0)</f>
        <v>0</v>
      </c>
      <c r="P47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7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47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47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475" s="19">
        <f>SUM(punkty_rekrutacyjne__64[[#This Row],[Osiagniecia]],SUM(punkty_rekrutacyjne__64[[#This Row],[GHP]:[GJP]])/10,punkty_rekrutacyjne__64[[#This Row],[Kolumna1]],SUM(punkty_rekrutacyjne__64[[#This Row],[Kolumna2]:[Kolumna5]]))</f>
        <v>49.5</v>
      </c>
    </row>
    <row r="476" spans="1:20" x14ac:dyDescent="0.25">
      <c r="A476" s="13" t="s">
        <v>628</v>
      </c>
      <c r="B476" s="13" t="s">
        <v>251</v>
      </c>
      <c r="C476" s="14">
        <v>0</v>
      </c>
      <c r="D476" s="15">
        <v>5</v>
      </c>
      <c r="E476" s="16">
        <v>5</v>
      </c>
      <c r="F476" s="16">
        <v>6</v>
      </c>
      <c r="G476" s="16">
        <v>2</v>
      </c>
      <c r="H476" s="16">
        <v>5</v>
      </c>
      <c r="I476" s="17">
        <v>47</v>
      </c>
      <c r="J476" s="17">
        <v>34</v>
      </c>
      <c r="K476" s="17">
        <v>86</v>
      </c>
      <c r="L476" s="17">
        <v>56</v>
      </c>
      <c r="M476" s="17">
        <v>39</v>
      </c>
      <c r="N476" s="18">
        <f>SUM(punkty_rekrutacyjne__64[[#This Row],[GHP]:[GJP]])/10</f>
        <v>26.2</v>
      </c>
      <c r="O476" s="18">
        <f>IF(punkty_rekrutacyjne__64[[#This Row],[Zachowanie]]=6,2,0)</f>
        <v>0</v>
      </c>
      <c r="P47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47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7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7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476" s="19">
        <f>SUM(punkty_rekrutacyjne__64[[#This Row],[Osiagniecia]],SUM(punkty_rekrutacyjne__64[[#This Row],[GHP]:[GJP]])/10,punkty_rekrutacyjne__64[[#This Row],[Kolumna1]],SUM(punkty_rekrutacyjne__64[[#This Row],[Kolumna2]:[Kolumna5]]))</f>
        <v>52.2</v>
      </c>
    </row>
    <row r="477" spans="1:20" x14ac:dyDescent="0.25">
      <c r="A477" s="13" t="s">
        <v>629</v>
      </c>
      <c r="B477" s="13" t="s">
        <v>430</v>
      </c>
      <c r="C477" s="14">
        <v>7</v>
      </c>
      <c r="D477" s="15">
        <v>5</v>
      </c>
      <c r="E477" s="16">
        <v>5</v>
      </c>
      <c r="F477" s="16">
        <v>2</v>
      </c>
      <c r="G477" s="16">
        <v>6</v>
      </c>
      <c r="H477" s="16">
        <v>6</v>
      </c>
      <c r="I477" s="17">
        <v>6</v>
      </c>
      <c r="J477" s="17">
        <v>88</v>
      </c>
      <c r="K477" s="17">
        <v>24</v>
      </c>
      <c r="L477" s="17">
        <v>3</v>
      </c>
      <c r="M477" s="17">
        <v>43</v>
      </c>
      <c r="N477" s="18">
        <f>SUM(punkty_rekrutacyjne__64[[#This Row],[GHP]:[GJP]])/10</f>
        <v>16.399999999999999</v>
      </c>
      <c r="O477" s="18">
        <f>IF(punkty_rekrutacyjne__64[[#This Row],[Zachowanie]]=6,2,0)</f>
        <v>0</v>
      </c>
      <c r="P47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47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47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47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477" s="19">
        <f>SUM(punkty_rekrutacyjne__64[[#This Row],[Osiagniecia]],SUM(punkty_rekrutacyjne__64[[#This Row],[GHP]:[GJP]])/10,punkty_rekrutacyjne__64[[#This Row],[Kolumna1]],SUM(punkty_rekrutacyjne__64[[#This Row],[Kolumna2]:[Kolumna5]]))</f>
        <v>51.4</v>
      </c>
    </row>
    <row r="478" spans="1:20" x14ac:dyDescent="0.25">
      <c r="A478" s="13" t="s">
        <v>630</v>
      </c>
      <c r="B478" s="13" t="s">
        <v>273</v>
      </c>
      <c r="C478" s="14">
        <v>8</v>
      </c>
      <c r="D478" s="15">
        <v>4</v>
      </c>
      <c r="E478" s="16">
        <v>3</v>
      </c>
      <c r="F478" s="16">
        <v>6</v>
      </c>
      <c r="G478" s="16">
        <v>2</v>
      </c>
      <c r="H478" s="16">
        <v>6</v>
      </c>
      <c r="I478" s="17">
        <v>87</v>
      </c>
      <c r="J478" s="17">
        <v>54</v>
      </c>
      <c r="K478" s="17">
        <v>69</v>
      </c>
      <c r="L478" s="17">
        <v>96</v>
      </c>
      <c r="M478" s="17">
        <v>7</v>
      </c>
      <c r="N478" s="18">
        <f>SUM(punkty_rekrutacyjne__64[[#This Row],[GHP]:[GJP]])/10</f>
        <v>31.3</v>
      </c>
      <c r="O478" s="18">
        <f>IF(punkty_rekrutacyjne__64[[#This Row],[Zachowanie]]=6,2,0)</f>
        <v>0</v>
      </c>
      <c r="P47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7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7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7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478" s="19">
        <f>SUM(punkty_rekrutacyjne__64[[#This Row],[Osiagniecia]],SUM(punkty_rekrutacyjne__64[[#This Row],[GHP]:[GJP]])/10,punkty_rekrutacyjne__64[[#This Row],[Kolumna1]],SUM(punkty_rekrutacyjne__64[[#This Row],[Kolumna2]:[Kolumna5]]))</f>
        <v>63.3</v>
      </c>
    </row>
    <row r="479" spans="1:20" x14ac:dyDescent="0.25">
      <c r="A479" s="13" t="s">
        <v>631</v>
      </c>
      <c r="B479" s="13" t="s">
        <v>288</v>
      </c>
      <c r="C479" s="14">
        <v>8</v>
      </c>
      <c r="D479" s="15">
        <v>3</v>
      </c>
      <c r="E479" s="16">
        <v>2</v>
      </c>
      <c r="F479" s="16">
        <v>4</v>
      </c>
      <c r="G479" s="16">
        <v>6</v>
      </c>
      <c r="H479" s="16">
        <v>6</v>
      </c>
      <c r="I479" s="17">
        <v>99</v>
      </c>
      <c r="J479" s="17">
        <v>51</v>
      </c>
      <c r="K479" s="17">
        <v>25</v>
      </c>
      <c r="L479" s="17">
        <v>89</v>
      </c>
      <c r="M479" s="17">
        <v>73</v>
      </c>
      <c r="N479" s="18">
        <f>SUM(punkty_rekrutacyjne__64[[#This Row],[GHP]:[GJP]])/10</f>
        <v>33.700000000000003</v>
      </c>
      <c r="O479" s="18">
        <f>IF(punkty_rekrutacyjne__64[[#This Row],[Zachowanie]]=6,2,0)</f>
        <v>0</v>
      </c>
      <c r="P47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47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47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47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479" s="19">
        <f>SUM(punkty_rekrutacyjne__64[[#This Row],[Osiagniecia]],SUM(punkty_rekrutacyjne__64[[#This Row],[GHP]:[GJP]])/10,punkty_rekrutacyjne__64[[#This Row],[Kolumna1]],SUM(punkty_rekrutacyjne__64[[#This Row],[Kolumna2]:[Kolumna5]]))</f>
        <v>67.7</v>
      </c>
    </row>
    <row r="480" spans="1:20" x14ac:dyDescent="0.25">
      <c r="A480" s="13" t="s">
        <v>632</v>
      </c>
      <c r="B480" s="13" t="s">
        <v>633</v>
      </c>
      <c r="C480" s="14">
        <v>0</v>
      </c>
      <c r="D480" s="15">
        <v>4</v>
      </c>
      <c r="E480" s="16">
        <v>6</v>
      </c>
      <c r="F480" s="16">
        <v>5</v>
      </c>
      <c r="G480" s="16">
        <v>2</v>
      </c>
      <c r="H480" s="16">
        <v>4</v>
      </c>
      <c r="I480" s="17">
        <v>72</v>
      </c>
      <c r="J480" s="17">
        <v>33</v>
      </c>
      <c r="K480" s="17">
        <v>40</v>
      </c>
      <c r="L480" s="17">
        <v>62</v>
      </c>
      <c r="M480" s="17">
        <v>19</v>
      </c>
      <c r="N480" s="18">
        <f>SUM(punkty_rekrutacyjne__64[[#This Row],[GHP]:[GJP]])/10</f>
        <v>22.6</v>
      </c>
      <c r="O480" s="18">
        <f>IF(punkty_rekrutacyjne__64[[#This Row],[Zachowanie]]=6,2,0)</f>
        <v>0</v>
      </c>
      <c r="P48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8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8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8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80" s="19">
        <f>SUM(punkty_rekrutacyjne__64[[#This Row],[Osiagniecia]],SUM(punkty_rekrutacyjne__64[[#This Row],[GHP]:[GJP]])/10,punkty_rekrutacyjne__64[[#This Row],[Kolumna1]],SUM(punkty_rekrutacyjne__64[[#This Row],[Kolumna2]:[Kolumna5]]))</f>
        <v>46.6</v>
      </c>
    </row>
    <row r="481" spans="1:20" x14ac:dyDescent="0.25">
      <c r="A481" s="13" t="s">
        <v>634</v>
      </c>
      <c r="B481" s="13" t="s">
        <v>635</v>
      </c>
      <c r="C481" s="14">
        <v>0</v>
      </c>
      <c r="D481" s="15">
        <v>4</v>
      </c>
      <c r="E481" s="16">
        <v>2</v>
      </c>
      <c r="F481" s="16">
        <v>6</v>
      </c>
      <c r="G481" s="16">
        <v>2</v>
      </c>
      <c r="H481" s="16">
        <v>5</v>
      </c>
      <c r="I481" s="17">
        <v>57</v>
      </c>
      <c r="J481" s="17">
        <v>88</v>
      </c>
      <c r="K481" s="17">
        <v>53</v>
      </c>
      <c r="L481" s="17">
        <v>42</v>
      </c>
      <c r="M481" s="17">
        <v>49</v>
      </c>
      <c r="N481" s="18">
        <f>SUM(punkty_rekrutacyjne__64[[#This Row],[GHP]:[GJP]])/10</f>
        <v>28.9</v>
      </c>
      <c r="O481" s="18">
        <f>IF(punkty_rekrutacyjne__64[[#This Row],[Zachowanie]]=6,2,0)</f>
        <v>0</v>
      </c>
      <c r="P48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48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8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8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481" s="19">
        <f>SUM(punkty_rekrutacyjne__64[[#This Row],[Osiagniecia]],SUM(punkty_rekrutacyjne__64[[#This Row],[GHP]:[GJP]])/10,punkty_rekrutacyjne__64[[#This Row],[Kolumna1]],SUM(punkty_rekrutacyjne__64[[#This Row],[Kolumna2]:[Kolumna5]]))</f>
        <v>46.9</v>
      </c>
    </row>
    <row r="482" spans="1:20" x14ac:dyDescent="0.25">
      <c r="A482" s="13" t="s">
        <v>636</v>
      </c>
      <c r="B482" s="13" t="s">
        <v>340</v>
      </c>
      <c r="C482" s="14">
        <v>1</v>
      </c>
      <c r="D482" s="15">
        <v>4</v>
      </c>
      <c r="E482" s="16">
        <v>2</v>
      </c>
      <c r="F482" s="16">
        <v>2</v>
      </c>
      <c r="G482" s="16">
        <v>4</v>
      </c>
      <c r="H482" s="16">
        <v>2</v>
      </c>
      <c r="I482" s="17">
        <v>68</v>
      </c>
      <c r="J482" s="17">
        <v>81</v>
      </c>
      <c r="K482" s="17">
        <v>24</v>
      </c>
      <c r="L482" s="17">
        <v>15</v>
      </c>
      <c r="M482" s="17">
        <v>48</v>
      </c>
      <c r="N482" s="18">
        <f>SUM(punkty_rekrutacyjne__64[[#This Row],[GHP]:[GJP]])/10</f>
        <v>23.6</v>
      </c>
      <c r="O482" s="18">
        <f>IF(punkty_rekrutacyjne__64[[#This Row],[Zachowanie]]=6,2,0)</f>
        <v>0</v>
      </c>
      <c r="P48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48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48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48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82" s="19">
        <f>SUM(punkty_rekrutacyjne__64[[#This Row],[Osiagniecia]],SUM(punkty_rekrutacyjne__64[[#This Row],[GHP]:[GJP]])/10,punkty_rekrutacyjne__64[[#This Row],[Kolumna1]],SUM(punkty_rekrutacyjne__64[[#This Row],[Kolumna2]:[Kolumna5]]))</f>
        <v>30.6</v>
      </c>
    </row>
    <row r="483" spans="1:20" x14ac:dyDescent="0.25">
      <c r="A483" s="13" t="s">
        <v>637</v>
      </c>
      <c r="B483" s="13" t="s">
        <v>86</v>
      </c>
      <c r="C483" s="14">
        <v>6</v>
      </c>
      <c r="D483" s="15">
        <v>4</v>
      </c>
      <c r="E483" s="16">
        <v>3</v>
      </c>
      <c r="F483" s="16">
        <v>2</v>
      </c>
      <c r="G483" s="16">
        <v>3</v>
      </c>
      <c r="H483" s="16">
        <v>3</v>
      </c>
      <c r="I483" s="17">
        <v>43</v>
      </c>
      <c r="J483" s="17">
        <v>36</v>
      </c>
      <c r="K483" s="17">
        <v>9</v>
      </c>
      <c r="L483" s="17">
        <v>88</v>
      </c>
      <c r="M483" s="17">
        <v>44</v>
      </c>
      <c r="N483" s="18">
        <f>SUM(punkty_rekrutacyjne__64[[#This Row],[GHP]:[GJP]])/10</f>
        <v>22</v>
      </c>
      <c r="O483" s="18">
        <f>IF(punkty_rekrutacyjne__64[[#This Row],[Zachowanie]]=6,2,0)</f>
        <v>0</v>
      </c>
      <c r="P48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8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48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48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483" s="19">
        <f>SUM(punkty_rekrutacyjne__64[[#This Row],[Osiagniecia]],SUM(punkty_rekrutacyjne__64[[#This Row],[GHP]:[GJP]])/10,punkty_rekrutacyjne__64[[#This Row],[Kolumna1]],SUM(punkty_rekrutacyjne__64[[#This Row],[Kolumna2]:[Kolumna5]]))</f>
        <v>40</v>
      </c>
    </row>
    <row r="484" spans="1:20" x14ac:dyDescent="0.25">
      <c r="A484" s="13" t="s">
        <v>638</v>
      </c>
      <c r="B484" s="13" t="s">
        <v>395</v>
      </c>
      <c r="C484" s="14">
        <v>2</v>
      </c>
      <c r="D484" s="15">
        <v>6</v>
      </c>
      <c r="E484" s="16">
        <v>2</v>
      </c>
      <c r="F484" s="16">
        <v>2</v>
      </c>
      <c r="G484" s="16">
        <v>3</v>
      </c>
      <c r="H484" s="16">
        <v>3</v>
      </c>
      <c r="I484" s="17">
        <v>69</v>
      </c>
      <c r="J484" s="17">
        <v>17</v>
      </c>
      <c r="K484" s="17">
        <v>84</v>
      </c>
      <c r="L484" s="17">
        <v>87</v>
      </c>
      <c r="M484" s="17">
        <v>56</v>
      </c>
      <c r="N484" s="18">
        <f>SUM(punkty_rekrutacyjne__64[[#This Row],[GHP]:[GJP]])/10</f>
        <v>31.3</v>
      </c>
      <c r="O484" s="18">
        <f>IF(punkty_rekrutacyjne__64[[#This Row],[Zachowanie]]=6,2,0)</f>
        <v>2</v>
      </c>
      <c r="P48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48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48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48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484" s="19">
        <f>SUM(punkty_rekrutacyjne__64[[#This Row],[Osiagniecia]],SUM(punkty_rekrutacyjne__64[[#This Row],[GHP]:[GJP]])/10,punkty_rekrutacyjne__64[[#This Row],[Kolumna1]],SUM(punkty_rekrutacyjne__64[[#This Row],[Kolumna2]:[Kolumna5]]))</f>
        <v>43.3</v>
      </c>
    </row>
    <row r="485" spans="1:20" x14ac:dyDescent="0.25">
      <c r="A485" s="13" t="s">
        <v>639</v>
      </c>
      <c r="B485" s="13" t="s">
        <v>34</v>
      </c>
      <c r="C485" s="14">
        <v>0</v>
      </c>
      <c r="D485" s="15">
        <v>6</v>
      </c>
      <c r="E485" s="16">
        <v>6</v>
      </c>
      <c r="F485" s="16">
        <v>3</v>
      </c>
      <c r="G485" s="16">
        <v>2</v>
      </c>
      <c r="H485" s="16">
        <v>5</v>
      </c>
      <c r="I485" s="17">
        <v>25</v>
      </c>
      <c r="J485" s="17">
        <v>23</v>
      </c>
      <c r="K485" s="17">
        <v>92</v>
      </c>
      <c r="L485" s="17">
        <v>37</v>
      </c>
      <c r="M485" s="17">
        <v>40</v>
      </c>
      <c r="N485" s="18">
        <f>SUM(punkty_rekrutacyjne__64[[#This Row],[GHP]:[GJP]])/10</f>
        <v>21.7</v>
      </c>
      <c r="O485" s="18">
        <f>IF(punkty_rekrutacyjne__64[[#This Row],[Zachowanie]]=6,2,0)</f>
        <v>2</v>
      </c>
      <c r="P48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8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48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8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485" s="19">
        <f>SUM(punkty_rekrutacyjne__64[[#This Row],[Osiagniecia]],SUM(punkty_rekrutacyjne__64[[#This Row],[GHP]:[GJP]])/10,punkty_rekrutacyjne__64[[#This Row],[Kolumna1]],SUM(punkty_rekrutacyjne__64[[#This Row],[Kolumna2]:[Kolumna5]]))</f>
        <v>45.7</v>
      </c>
    </row>
    <row r="486" spans="1:20" x14ac:dyDescent="0.25">
      <c r="A486" s="13" t="s">
        <v>640</v>
      </c>
      <c r="B486" s="13" t="s">
        <v>249</v>
      </c>
      <c r="C486" s="14">
        <v>8</v>
      </c>
      <c r="D486" s="15">
        <v>4</v>
      </c>
      <c r="E486" s="16">
        <v>6</v>
      </c>
      <c r="F486" s="16">
        <v>4</v>
      </c>
      <c r="G486" s="16">
        <v>3</v>
      </c>
      <c r="H486" s="16">
        <v>2</v>
      </c>
      <c r="I486" s="17">
        <v>12</v>
      </c>
      <c r="J486" s="17">
        <v>56</v>
      </c>
      <c r="K486" s="17">
        <v>75</v>
      </c>
      <c r="L486" s="17">
        <v>76</v>
      </c>
      <c r="M486" s="17">
        <v>41</v>
      </c>
      <c r="N486" s="18">
        <f>SUM(punkty_rekrutacyjne__64[[#This Row],[GHP]:[GJP]])/10</f>
        <v>26</v>
      </c>
      <c r="O486" s="18">
        <f>IF(punkty_rekrutacyjne__64[[#This Row],[Zachowanie]]=6,2,0)</f>
        <v>0</v>
      </c>
      <c r="P48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8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48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48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86" s="19">
        <f>SUM(punkty_rekrutacyjne__64[[#This Row],[Osiagniecia]],SUM(punkty_rekrutacyjne__64[[#This Row],[GHP]:[GJP]])/10,punkty_rekrutacyjne__64[[#This Row],[Kolumna1]],SUM(punkty_rekrutacyjne__64[[#This Row],[Kolumna2]:[Kolumna5]]))</f>
        <v>54</v>
      </c>
    </row>
    <row r="487" spans="1:20" x14ac:dyDescent="0.25">
      <c r="A487" s="13" t="s">
        <v>641</v>
      </c>
      <c r="B487" s="13" t="s">
        <v>222</v>
      </c>
      <c r="C487" s="14">
        <v>5</v>
      </c>
      <c r="D487" s="15">
        <v>2</v>
      </c>
      <c r="E487" s="16">
        <v>5</v>
      </c>
      <c r="F487" s="16">
        <v>6</v>
      </c>
      <c r="G487" s="16">
        <v>2</v>
      </c>
      <c r="H487" s="16">
        <v>5</v>
      </c>
      <c r="I487" s="17">
        <v>39</v>
      </c>
      <c r="J487" s="17">
        <v>77</v>
      </c>
      <c r="K487" s="17">
        <v>37</v>
      </c>
      <c r="L487" s="17">
        <v>72</v>
      </c>
      <c r="M487" s="17">
        <v>32</v>
      </c>
      <c r="N487" s="18">
        <f>SUM(punkty_rekrutacyjne__64[[#This Row],[GHP]:[GJP]])/10</f>
        <v>25.7</v>
      </c>
      <c r="O487" s="18">
        <f>IF(punkty_rekrutacyjne__64[[#This Row],[Zachowanie]]=6,2,0)</f>
        <v>0</v>
      </c>
      <c r="P48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48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8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8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487" s="19">
        <f>SUM(punkty_rekrutacyjne__64[[#This Row],[Osiagniecia]],SUM(punkty_rekrutacyjne__64[[#This Row],[GHP]:[GJP]])/10,punkty_rekrutacyjne__64[[#This Row],[Kolumna1]],SUM(punkty_rekrutacyjne__64[[#This Row],[Kolumna2]:[Kolumna5]]))</f>
        <v>56.7</v>
      </c>
    </row>
    <row r="488" spans="1:20" x14ac:dyDescent="0.25">
      <c r="A488" s="13" t="s">
        <v>642</v>
      </c>
      <c r="B488" s="13" t="s">
        <v>43</v>
      </c>
      <c r="C488" s="14">
        <v>1</v>
      </c>
      <c r="D488" s="15">
        <v>3</v>
      </c>
      <c r="E488" s="16">
        <v>5</v>
      </c>
      <c r="F488" s="16">
        <v>6</v>
      </c>
      <c r="G488" s="16">
        <v>2</v>
      </c>
      <c r="H488" s="16">
        <v>5</v>
      </c>
      <c r="I488" s="17">
        <v>53</v>
      </c>
      <c r="J488" s="17">
        <v>25</v>
      </c>
      <c r="K488" s="17">
        <v>62</v>
      </c>
      <c r="L488" s="17">
        <v>74</v>
      </c>
      <c r="M488" s="17">
        <v>81</v>
      </c>
      <c r="N488" s="18">
        <f>SUM(punkty_rekrutacyjne__64[[#This Row],[GHP]:[GJP]])/10</f>
        <v>29.5</v>
      </c>
      <c r="O488" s="18">
        <f>IF(punkty_rekrutacyjne__64[[#This Row],[Zachowanie]]=6,2,0)</f>
        <v>0</v>
      </c>
      <c r="P48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48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8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8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488" s="19">
        <f>SUM(punkty_rekrutacyjne__64[[#This Row],[Osiagniecia]],SUM(punkty_rekrutacyjne__64[[#This Row],[GHP]:[GJP]])/10,punkty_rekrutacyjne__64[[#This Row],[Kolumna1]],SUM(punkty_rekrutacyjne__64[[#This Row],[Kolumna2]:[Kolumna5]]))</f>
        <v>56.5</v>
      </c>
    </row>
    <row r="489" spans="1:20" x14ac:dyDescent="0.25">
      <c r="A489" s="13" t="s">
        <v>643</v>
      </c>
      <c r="B489" s="13" t="s">
        <v>72</v>
      </c>
      <c r="C489" s="14">
        <v>7</v>
      </c>
      <c r="D489" s="15">
        <v>6</v>
      </c>
      <c r="E489" s="16">
        <v>3</v>
      </c>
      <c r="F489" s="16">
        <v>6</v>
      </c>
      <c r="G489" s="16">
        <v>4</v>
      </c>
      <c r="H489" s="16">
        <v>2</v>
      </c>
      <c r="I489" s="17">
        <v>11</v>
      </c>
      <c r="J489" s="17">
        <v>8</v>
      </c>
      <c r="K489" s="17">
        <v>29</v>
      </c>
      <c r="L489" s="17">
        <v>7</v>
      </c>
      <c r="M489" s="17">
        <v>38</v>
      </c>
      <c r="N489" s="18">
        <f>SUM(punkty_rekrutacyjne__64[[#This Row],[GHP]:[GJP]])/10</f>
        <v>9.3000000000000007</v>
      </c>
      <c r="O489" s="18">
        <f>IF(punkty_rekrutacyjne__64[[#This Row],[Zachowanie]]=6,2,0)</f>
        <v>2</v>
      </c>
      <c r="P48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8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8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48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89" s="19">
        <f>SUM(punkty_rekrutacyjne__64[[#This Row],[Osiagniecia]],SUM(punkty_rekrutacyjne__64[[#This Row],[GHP]:[GJP]])/10,punkty_rekrutacyjne__64[[#This Row],[Kolumna1]],SUM(punkty_rekrutacyjne__64[[#This Row],[Kolumna2]:[Kolumna5]]))</f>
        <v>38.299999999999997</v>
      </c>
    </row>
    <row r="490" spans="1:20" x14ac:dyDescent="0.25">
      <c r="A490" s="13" t="s">
        <v>644</v>
      </c>
      <c r="B490" s="13" t="s">
        <v>145</v>
      </c>
      <c r="C490" s="14">
        <v>3</v>
      </c>
      <c r="D490" s="15">
        <v>4</v>
      </c>
      <c r="E490" s="16">
        <v>6</v>
      </c>
      <c r="F490" s="16">
        <v>4</v>
      </c>
      <c r="G490" s="16">
        <v>6</v>
      </c>
      <c r="H490" s="16">
        <v>2</v>
      </c>
      <c r="I490" s="17">
        <v>62</v>
      </c>
      <c r="J490" s="17">
        <v>31</v>
      </c>
      <c r="K490" s="17">
        <v>64</v>
      </c>
      <c r="L490" s="17">
        <v>1</v>
      </c>
      <c r="M490" s="17">
        <v>25</v>
      </c>
      <c r="N490" s="18">
        <f>SUM(punkty_rekrutacyjne__64[[#This Row],[GHP]:[GJP]])/10</f>
        <v>18.3</v>
      </c>
      <c r="O490" s="18">
        <f>IF(punkty_rekrutacyjne__64[[#This Row],[Zachowanie]]=6,2,0)</f>
        <v>0</v>
      </c>
      <c r="P49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9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49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49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490" s="19">
        <f>SUM(punkty_rekrutacyjne__64[[#This Row],[Osiagniecia]],SUM(punkty_rekrutacyjne__64[[#This Row],[GHP]:[GJP]])/10,punkty_rekrutacyjne__64[[#This Row],[Kolumna1]],SUM(punkty_rekrutacyjne__64[[#This Row],[Kolumna2]:[Kolumna5]]))</f>
        <v>47.3</v>
      </c>
    </row>
    <row r="491" spans="1:20" x14ac:dyDescent="0.25">
      <c r="A491" s="13" t="s">
        <v>645</v>
      </c>
      <c r="B491" s="13" t="s">
        <v>646</v>
      </c>
      <c r="C491" s="14">
        <v>4</v>
      </c>
      <c r="D491" s="15">
        <v>4</v>
      </c>
      <c r="E491" s="16">
        <v>6</v>
      </c>
      <c r="F491" s="16">
        <v>3</v>
      </c>
      <c r="G491" s="16">
        <v>2</v>
      </c>
      <c r="H491" s="16">
        <v>3</v>
      </c>
      <c r="I491" s="17">
        <v>24</v>
      </c>
      <c r="J491" s="17">
        <v>33</v>
      </c>
      <c r="K491" s="17">
        <v>90</v>
      </c>
      <c r="L491" s="17">
        <v>28</v>
      </c>
      <c r="M491" s="17">
        <v>23</v>
      </c>
      <c r="N491" s="18">
        <f>SUM(punkty_rekrutacyjne__64[[#This Row],[GHP]:[GJP]])/10</f>
        <v>19.8</v>
      </c>
      <c r="O491" s="18">
        <f>IF(punkty_rekrutacyjne__64[[#This Row],[Zachowanie]]=6,2,0)</f>
        <v>0</v>
      </c>
      <c r="P49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9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49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49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491" s="19">
        <f>SUM(punkty_rekrutacyjne__64[[#This Row],[Osiagniecia]],SUM(punkty_rekrutacyjne__64[[#This Row],[GHP]:[GJP]])/10,punkty_rekrutacyjne__64[[#This Row],[Kolumna1]],SUM(punkty_rekrutacyjne__64[[#This Row],[Kolumna2]:[Kolumna5]]))</f>
        <v>41.8</v>
      </c>
    </row>
    <row r="492" spans="1:20" x14ac:dyDescent="0.25">
      <c r="A492" s="13" t="s">
        <v>647</v>
      </c>
      <c r="B492" s="13" t="s">
        <v>32</v>
      </c>
      <c r="C492" s="14">
        <v>5</v>
      </c>
      <c r="D492" s="15">
        <v>6</v>
      </c>
      <c r="E492" s="16">
        <v>5</v>
      </c>
      <c r="F492" s="16">
        <v>6</v>
      </c>
      <c r="G492" s="16">
        <v>5</v>
      </c>
      <c r="H492" s="16">
        <v>4</v>
      </c>
      <c r="I492" s="17">
        <v>92</v>
      </c>
      <c r="J492" s="17">
        <v>67</v>
      </c>
      <c r="K492" s="17">
        <v>92</v>
      </c>
      <c r="L492" s="17">
        <v>79</v>
      </c>
      <c r="M492" s="17">
        <v>81</v>
      </c>
      <c r="N492" s="18">
        <f>SUM(punkty_rekrutacyjne__64[[#This Row],[GHP]:[GJP]])/10</f>
        <v>41.1</v>
      </c>
      <c r="O492" s="18">
        <f>IF(punkty_rekrutacyjne__64[[#This Row],[Zachowanie]]=6,2,0)</f>
        <v>2</v>
      </c>
      <c r="P49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49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9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9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92" s="19">
        <f>SUM(punkty_rekrutacyjne__64[[#This Row],[Osiagniecia]],SUM(punkty_rekrutacyjne__64[[#This Row],[GHP]:[GJP]])/10,punkty_rekrutacyjne__64[[#This Row],[Kolumna1]],SUM(punkty_rekrutacyjne__64[[#This Row],[Kolumna2]:[Kolumna5]]))</f>
        <v>80.099999999999994</v>
      </c>
    </row>
    <row r="493" spans="1:20" x14ac:dyDescent="0.25">
      <c r="A493" s="13" t="s">
        <v>648</v>
      </c>
      <c r="B493" s="13" t="s">
        <v>649</v>
      </c>
      <c r="C493" s="14">
        <v>5</v>
      </c>
      <c r="D493" s="15">
        <v>3</v>
      </c>
      <c r="E493" s="16">
        <v>4</v>
      </c>
      <c r="F493" s="16">
        <v>2</v>
      </c>
      <c r="G493" s="16">
        <v>6</v>
      </c>
      <c r="H493" s="16">
        <v>6</v>
      </c>
      <c r="I493" s="17">
        <v>21</v>
      </c>
      <c r="J493" s="17">
        <v>40</v>
      </c>
      <c r="K493" s="17">
        <v>18</v>
      </c>
      <c r="L493" s="17">
        <v>81</v>
      </c>
      <c r="M493" s="17">
        <v>88</v>
      </c>
      <c r="N493" s="18">
        <f>SUM(punkty_rekrutacyjne__64[[#This Row],[GHP]:[GJP]])/10</f>
        <v>24.8</v>
      </c>
      <c r="O493" s="18">
        <f>IF(punkty_rekrutacyjne__64[[#This Row],[Zachowanie]]=6,2,0)</f>
        <v>0</v>
      </c>
      <c r="P49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49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49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49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493" s="19">
        <f>SUM(punkty_rekrutacyjne__64[[#This Row],[Osiagniecia]],SUM(punkty_rekrutacyjne__64[[#This Row],[GHP]:[GJP]])/10,punkty_rekrutacyjne__64[[#This Row],[Kolumna1]],SUM(punkty_rekrutacyjne__64[[#This Row],[Kolumna2]:[Kolumna5]]))</f>
        <v>55.8</v>
      </c>
    </row>
    <row r="494" spans="1:20" x14ac:dyDescent="0.25">
      <c r="A494" s="13" t="s">
        <v>650</v>
      </c>
      <c r="B494" s="13" t="s">
        <v>651</v>
      </c>
      <c r="C494" s="14">
        <v>6</v>
      </c>
      <c r="D494" s="15">
        <v>2</v>
      </c>
      <c r="E494" s="16">
        <v>3</v>
      </c>
      <c r="F494" s="16">
        <v>6</v>
      </c>
      <c r="G494" s="16">
        <v>5</v>
      </c>
      <c r="H494" s="16">
        <v>4</v>
      </c>
      <c r="I494" s="17">
        <v>78</v>
      </c>
      <c r="J494" s="17">
        <v>1</v>
      </c>
      <c r="K494" s="17">
        <v>9</v>
      </c>
      <c r="L494" s="17">
        <v>33</v>
      </c>
      <c r="M494" s="17">
        <v>81</v>
      </c>
      <c r="N494" s="18">
        <f>SUM(punkty_rekrutacyjne__64[[#This Row],[GHP]:[GJP]])/10</f>
        <v>20.2</v>
      </c>
      <c r="O494" s="18">
        <f>IF(punkty_rekrutacyjne__64[[#This Row],[Zachowanie]]=6,2,0)</f>
        <v>0</v>
      </c>
      <c r="P49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9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9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9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94" s="19">
        <f>SUM(punkty_rekrutacyjne__64[[#This Row],[Osiagniecia]],SUM(punkty_rekrutacyjne__64[[#This Row],[GHP]:[GJP]])/10,punkty_rekrutacyjne__64[[#This Row],[Kolumna1]],SUM(punkty_rekrutacyjne__64[[#This Row],[Kolumna2]:[Kolumna5]]))</f>
        <v>54.2</v>
      </c>
    </row>
    <row r="495" spans="1:20" x14ac:dyDescent="0.25">
      <c r="A495" s="13" t="s">
        <v>652</v>
      </c>
      <c r="B495" s="13" t="s">
        <v>239</v>
      </c>
      <c r="C495" s="14">
        <v>8</v>
      </c>
      <c r="D495" s="15">
        <v>2</v>
      </c>
      <c r="E495" s="16">
        <v>3</v>
      </c>
      <c r="F495" s="16">
        <v>4</v>
      </c>
      <c r="G495" s="16">
        <v>5</v>
      </c>
      <c r="H495" s="16">
        <v>4</v>
      </c>
      <c r="I495" s="17">
        <v>65</v>
      </c>
      <c r="J495" s="17">
        <v>19</v>
      </c>
      <c r="K495" s="17">
        <v>19</v>
      </c>
      <c r="L495" s="17">
        <v>8</v>
      </c>
      <c r="M495" s="17">
        <v>20</v>
      </c>
      <c r="N495" s="18">
        <f>SUM(punkty_rekrutacyjne__64[[#This Row],[GHP]:[GJP]])/10</f>
        <v>13.1</v>
      </c>
      <c r="O495" s="18">
        <f>IF(punkty_rekrutacyjne__64[[#This Row],[Zachowanie]]=6,2,0)</f>
        <v>0</v>
      </c>
      <c r="P49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9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49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9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95" s="19">
        <f>SUM(punkty_rekrutacyjne__64[[#This Row],[Osiagniecia]],SUM(punkty_rekrutacyjne__64[[#This Row],[GHP]:[GJP]])/10,punkty_rekrutacyjne__64[[#This Row],[Kolumna1]],SUM(punkty_rekrutacyjne__64[[#This Row],[Kolumna2]:[Kolumna5]]))</f>
        <v>45.1</v>
      </c>
    </row>
    <row r="496" spans="1:20" x14ac:dyDescent="0.25">
      <c r="A496" s="13" t="s">
        <v>653</v>
      </c>
      <c r="B496" s="13" t="s">
        <v>340</v>
      </c>
      <c r="C496" s="14">
        <v>2</v>
      </c>
      <c r="D496" s="15">
        <v>2</v>
      </c>
      <c r="E496" s="16">
        <v>2</v>
      </c>
      <c r="F496" s="16">
        <v>5</v>
      </c>
      <c r="G496" s="16">
        <v>5</v>
      </c>
      <c r="H496" s="16">
        <v>4</v>
      </c>
      <c r="I496" s="17">
        <v>60</v>
      </c>
      <c r="J496" s="17">
        <v>79</v>
      </c>
      <c r="K496" s="17">
        <v>51</v>
      </c>
      <c r="L496" s="17">
        <v>40</v>
      </c>
      <c r="M496" s="17">
        <v>16</v>
      </c>
      <c r="N496" s="18">
        <f>SUM(punkty_rekrutacyjne__64[[#This Row],[GHP]:[GJP]])/10</f>
        <v>24.6</v>
      </c>
      <c r="O496" s="18">
        <f>IF(punkty_rekrutacyjne__64[[#This Row],[Zachowanie]]=6,2,0)</f>
        <v>0</v>
      </c>
      <c r="P49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49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9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49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96" s="19">
        <f>SUM(punkty_rekrutacyjne__64[[#This Row],[Osiagniecia]],SUM(punkty_rekrutacyjne__64[[#This Row],[GHP]:[GJP]])/10,punkty_rekrutacyjne__64[[#This Row],[Kolumna1]],SUM(punkty_rekrutacyjne__64[[#This Row],[Kolumna2]:[Kolumna5]]))</f>
        <v>48.6</v>
      </c>
    </row>
    <row r="497" spans="1:20" x14ac:dyDescent="0.25">
      <c r="A497" s="13" t="s">
        <v>654</v>
      </c>
      <c r="B497" s="13" t="s">
        <v>340</v>
      </c>
      <c r="C497" s="14">
        <v>5</v>
      </c>
      <c r="D497" s="15">
        <v>2</v>
      </c>
      <c r="E497" s="16">
        <v>3</v>
      </c>
      <c r="F497" s="16">
        <v>3</v>
      </c>
      <c r="G497" s="16">
        <v>6</v>
      </c>
      <c r="H497" s="16">
        <v>3</v>
      </c>
      <c r="I497" s="17">
        <v>79</v>
      </c>
      <c r="J497" s="17">
        <v>21</v>
      </c>
      <c r="K497" s="17">
        <v>41</v>
      </c>
      <c r="L497" s="17">
        <v>39</v>
      </c>
      <c r="M497" s="17">
        <v>74</v>
      </c>
      <c r="N497" s="18">
        <f>SUM(punkty_rekrutacyjne__64[[#This Row],[GHP]:[GJP]])/10</f>
        <v>25.4</v>
      </c>
      <c r="O497" s="18">
        <f>IF(punkty_rekrutacyjne__64[[#This Row],[Zachowanie]]=6,2,0)</f>
        <v>0</v>
      </c>
      <c r="P49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49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49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49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497" s="19">
        <f>SUM(punkty_rekrutacyjne__64[[#This Row],[Osiagniecia]],SUM(punkty_rekrutacyjne__64[[#This Row],[GHP]:[GJP]])/10,punkty_rekrutacyjne__64[[#This Row],[Kolumna1]],SUM(punkty_rekrutacyjne__64[[#This Row],[Kolumna2]:[Kolumna5]]))</f>
        <v>52.4</v>
      </c>
    </row>
    <row r="498" spans="1:20" x14ac:dyDescent="0.25">
      <c r="A498" s="13" t="s">
        <v>655</v>
      </c>
      <c r="B498" s="13" t="s">
        <v>38</v>
      </c>
      <c r="C498" s="14">
        <v>7</v>
      </c>
      <c r="D498" s="15">
        <v>2</v>
      </c>
      <c r="E498" s="16">
        <v>6</v>
      </c>
      <c r="F498" s="16">
        <v>6</v>
      </c>
      <c r="G498" s="16">
        <v>6</v>
      </c>
      <c r="H498" s="16">
        <v>5</v>
      </c>
      <c r="I498" s="17">
        <v>27</v>
      </c>
      <c r="J498" s="17">
        <v>93</v>
      </c>
      <c r="K498" s="17">
        <v>10</v>
      </c>
      <c r="L498" s="17">
        <v>43</v>
      </c>
      <c r="M498" s="17">
        <v>28</v>
      </c>
      <c r="N498" s="18">
        <f>SUM(punkty_rekrutacyjne__64[[#This Row],[GHP]:[GJP]])/10</f>
        <v>20.100000000000001</v>
      </c>
      <c r="O498" s="18">
        <f>IF(punkty_rekrutacyjne__64[[#This Row],[Zachowanie]]=6,2,0)</f>
        <v>0</v>
      </c>
      <c r="P49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9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49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49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498" s="19">
        <f>SUM(punkty_rekrutacyjne__64[[#This Row],[Osiagniecia]],SUM(punkty_rekrutacyjne__64[[#This Row],[GHP]:[GJP]])/10,punkty_rekrutacyjne__64[[#This Row],[Kolumna1]],SUM(punkty_rekrutacyjne__64[[#This Row],[Kolumna2]:[Kolumna5]]))</f>
        <v>65.099999999999994</v>
      </c>
    </row>
    <row r="499" spans="1:20" x14ac:dyDescent="0.25">
      <c r="A499" s="13" t="s">
        <v>656</v>
      </c>
      <c r="B499" s="13" t="s">
        <v>119</v>
      </c>
      <c r="C499" s="14">
        <v>5</v>
      </c>
      <c r="D499" s="15">
        <v>4</v>
      </c>
      <c r="E499" s="16">
        <v>6</v>
      </c>
      <c r="F499" s="16">
        <v>5</v>
      </c>
      <c r="G499" s="16">
        <v>4</v>
      </c>
      <c r="H499" s="16">
        <v>4</v>
      </c>
      <c r="I499" s="17">
        <v>44</v>
      </c>
      <c r="J499" s="17">
        <v>95</v>
      </c>
      <c r="K499" s="17">
        <v>15</v>
      </c>
      <c r="L499" s="17">
        <v>66</v>
      </c>
      <c r="M499" s="17">
        <v>82</v>
      </c>
      <c r="N499" s="18">
        <f>SUM(punkty_rekrutacyjne__64[[#This Row],[GHP]:[GJP]])/10</f>
        <v>30.2</v>
      </c>
      <c r="O499" s="18">
        <f>IF(punkty_rekrutacyjne__64[[#This Row],[Zachowanie]]=6,2,0)</f>
        <v>0</v>
      </c>
      <c r="P49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49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49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49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499" s="19">
        <f>SUM(punkty_rekrutacyjne__64[[#This Row],[Osiagniecia]],SUM(punkty_rekrutacyjne__64[[#This Row],[GHP]:[GJP]])/10,punkty_rekrutacyjne__64[[#This Row],[Kolumna1]],SUM(punkty_rekrutacyjne__64[[#This Row],[Kolumna2]:[Kolumna5]]))</f>
        <v>65.2</v>
      </c>
    </row>
    <row r="500" spans="1:20" x14ac:dyDescent="0.25">
      <c r="A500" s="13" t="s">
        <v>657</v>
      </c>
      <c r="B500" s="13" t="s">
        <v>340</v>
      </c>
      <c r="C500" s="14">
        <v>0</v>
      </c>
      <c r="D500" s="15">
        <v>6</v>
      </c>
      <c r="E500" s="16">
        <v>6</v>
      </c>
      <c r="F500" s="16">
        <v>2</v>
      </c>
      <c r="G500" s="16">
        <v>4</v>
      </c>
      <c r="H500" s="16">
        <v>3</v>
      </c>
      <c r="I500" s="17">
        <v>15</v>
      </c>
      <c r="J500" s="17">
        <v>15</v>
      </c>
      <c r="K500" s="17">
        <v>58</v>
      </c>
      <c r="L500" s="17">
        <v>15</v>
      </c>
      <c r="M500" s="17">
        <v>87</v>
      </c>
      <c r="N500" s="18">
        <f>SUM(punkty_rekrutacyjne__64[[#This Row],[GHP]:[GJP]])/10</f>
        <v>19</v>
      </c>
      <c r="O500" s="18">
        <f>IF(punkty_rekrutacyjne__64[[#This Row],[Zachowanie]]=6,2,0)</f>
        <v>2</v>
      </c>
      <c r="P50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50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50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50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500" s="19">
        <f>SUM(punkty_rekrutacyjne__64[[#This Row],[Osiagniecia]],SUM(punkty_rekrutacyjne__64[[#This Row],[GHP]:[GJP]])/10,punkty_rekrutacyjne__64[[#This Row],[Kolumna1]],SUM(punkty_rekrutacyjne__64[[#This Row],[Kolumna2]:[Kolumna5]]))</f>
        <v>41</v>
      </c>
    </row>
    <row r="501" spans="1:20" x14ac:dyDescent="0.25">
      <c r="A501" s="13" t="s">
        <v>658</v>
      </c>
      <c r="B501" s="13" t="s">
        <v>16</v>
      </c>
      <c r="C501" s="14">
        <v>4</v>
      </c>
      <c r="D501" s="15">
        <v>6</v>
      </c>
      <c r="E501" s="16">
        <v>6</v>
      </c>
      <c r="F501" s="16">
        <v>3</v>
      </c>
      <c r="G501" s="16">
        <v>6</v>
      </c>
      <c r="H501" s="16">
        <v>2</v>
      </c>
      <c r="I501" s="17">
        <v>69</v>
      </c>
      <c r="J501" s="17">
        <v>78</v>
      </c>
      <c r="K501" s="17">
        <v>32</v>
      </c>
      <c r="L501" s="17">
        <v>73</v>
      </c>
      <c r="M501" s="17">
        <v>93</v>
      </c>
      <c r="N501" s="18">
        <f>SUM(punkty_rekrutacyjne__64[[#This Row],[GHP]:[GJP]])/10</f>
        <v>34.5</v>
      </c>
      <c r="O501" s="18">
        <f>IF(punkty_rekrutacyjne__64[[#This Row],[Zachowanie]]=6,2,0)</f>
        <v>2</v>
      </c>
      <c r="P50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50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50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50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501" s="19">
        <f>SUM(punkty_rekrutacyjne__64[[#This Row],[Osiagniecia]],SUM(punkty_rekrutacyjne__64[[#This Row],[GHP]:[GJP]])/10,punkty_rekrutacyjne__64[[#This Row],[Kolumna1]],SUM(punkty_rekrutacyjne__64[[#This Row],[Kolumna2]:[Kolumna5]]))</f>
        <v>64.5</v>
      </c>
    </row>
    <row r="502" spans="1:20" x14ac:dyDescent="0.25">
      <c r="A502" s="13" t="s">
        <v>659</v>
      </c>
      <c r="B502" s="13" t="s">
        <v>660</v>
      </c>
      <c r="C502" s="14">
        <v>7</v>
      </c>
      <c r="D502" s="15">
        <v>3</v>
      </c>
      <c r="E502" s="16">
        <v>4</v>
      </c>
      <c r="F502" s="16">
        <v>6</v>
      </c>
      <c r="G502" s="16">
        <v>3</v>
      </c>
      <c r="H502" s="16">
        <v>6</v>
      </c>
      <c r="I502" s="17">
        <v>14</v>
      </c>
      <c r="J502" s="17">
        <v>42</v>
      </c>
      <c r="K502" s="17">
        <v>40</v>
      </c>
      <c r="L502" s="17">
        <v>48</v>
      </c>
      <c r="M502" s="17">
        <v>35</v>
      </c>
      <c r="N502" s="18">
        <f>SUM(punkty_rekrutacyjne__64[[#This Row],[GHP]:[GJP]])/10</f>
        <v>17.899999999999999</v>
      </c>
      <c r="O502" s="18">
        <f>IF(punkty_rekrutacyjne__64[[#This Row],[Zachowanie]]=6,2,0)</f>
        <v>0</v>
      </c>
      <c r="P50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50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50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50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502" s="19">
        <f>SUM(punkty_rekrutacyjne__64[[#This Row],[Osiagniecia]],SUM(punkty_rekrutacyjne__64[[#This Row],[GHP]:[GJP]])/10,punkty_rekrutacyjne__64[[#This Row],[Kolumna1]],SUM(punkty_rekrutacyjne__64[[#This Row],[Kolumna2]:[Kolumna5]]))</f>
        <v>54.9</v>
      </c>
    </row>
    <row r="503" spans="1:20" x14ac:dyDescent="0.25">
      <c r="A503" s="13" t="s">
        <v>661</v>
      </c>
      <c r="B503" s="13" t="s">
        <v>83</v>
      </c>
      <c r="C503" s="14">
        <v>5</v>
      </c>
      <c r="D503" s="15">
        <v>2</v>
      </c>
      <c r="E503" s="16">
        <v>5</v>
      </c>
      <c r="F503" s="16">
        <v>6</v>
      </c>
      <c r="G503" s="16">
        <v>3</v>
      </c>
      <c r="H503" s="16">
        <v>3</v>
      </c>
      <c r="I503" s="17">
        <v>90</v>
      </c>
      <c r="J503" s="17">
        <v>70</v>
      </c>
      <c r="K503" s="17">
        <v>84</v>
      </c>
      <c r="L503" s="17">
        <v>62</v>
      </c>
      <c r="M503" s="17">
        <v>20</v>
      </c>
      <c r="N503" s="18">
        <f>SUM(punkty_rekrutacyjne__64[[#This Row],[GHP]:[GJP]])/10</f>
        <v>32.6</v>
      </c>
      <c r="O503" s="18">
        <f>IF(punkty_rekrutacyjne__64[[#This Row],[Zachowanie]]=6,2,0)</f>
        <v>0</v>
      </c>
      <c r="P50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50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50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50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503" s="19">
        <f>SUM(punkty_rekrutacyjne__64[[#This Row],[Osiagniecia]],SUM(punkty_rekrutacyjne__64[[#This Row],[GHP]:[GJP]])/10,punkty_rekrutacyjne__64[[#This Row],[Kolumna1]],SUM(punkty_rekrutacyjne__64[[#This Row],[Kolumna2]:[Kolumna5]]))</f>
        <v>63.6</v>
      </c>
    </row>
    <row r="504" spans="1:20" x14ac:dyDescent="0.25">
      <c r="A504" s="13" t="s">
        <v>662</v>
      </c>
      <c r="B504" s="13" t="s">
        <v>355</v>
      </c>
      <c r="C504" s="14">
        <v>1</v>
      </c>
      <c r="D504" s="15">
        <v>6</v>
      </c>
      <c r="E504" s="16">
        <v>4</v>
      </c>
      <c r="F504" s="16">
        <v>3</v>
      </c>
      <c r="G504" s="16">
        <v>3</v>
      </c>
      <c r="H504" s="16">
        <v>6</v>
      </c>
      <c r="I504" s="17">
        <v>79</v>
      </c>
      <c r="J504" s="17">
        <v>71</v>
      </c>
      <c r="K504" s="17">
        <v>89</v>
      </c>
      <c r="L504" s="17">
        <v>26</v>
      </c>
      <c r="M504" s="17">
        <v>96</v>
      </c>
      <c r="N504" s="18">
        <f>SUM(punkty_rekrutacyjne__64[[#This Row],[GHP]:[GJP]])/10</f>
        <v>36.1</v>
      </c>
      <c r="O504" s="18">
        <f>IF(punkty_rekrutacyjne__64[[#This Row],[Zachowanie]]=6,2,0)</f>
        <v>2</v>
      </c>
      <c r="P50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50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50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4</v>
      </c>
      <c r="S50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504" s="19">
        <f>SUM(punkty_rekrutacyjne__64[[#This Row],[Osiagniecia]],SUM(punkty_rekrutacyjne__64[[#This Row],[GHP]:[GJP]])/10,punkty_rekrutacyjne__64[[#This Row],[Kolumna1]],SUM(punkty_rekrutacyjne__64[[#This Row],[Kolumna2]:[Kolumna5]]))</f>
        <v>63.1</v>
      </c>
    </row>
    <row r="505" spans="1:20" x14ac:dyDescent="0.25">
      <c r="A505" s="13" t="s">
        <v>663</v>
      </c>
      <c r="B505" s="13" t="s">
        <v>369</v>
      </c>
      <c r="C505" s="14">
        <v>5</v>
      </c>
      <c r="D505" s="15">
        <v>5</v>
      </c>
      <c r="E505" s="16">
        <v>6</v>
      </c>
      <c r="F505" s="16">
        <v>3</v>
      </c>
      <c r="G505" s="16">
        <v>4</v>
      </c>
      <c r="H505" s="16">
        <v>2</v>
      </c>
      <c r="I505" s="17">
        <v>45</v>
      </c>
      <c r="J505" s="17">
        <v>46</v>
      </c>
      <c r="K505" s="17">
        <v>47</v>
      </c>
      <c r="L505" s="17">
        <v>70</v>
      </c>
      <c r="M505" s="17">
        <v>56</v>
      </c>
      <c r="N505" s="18">
        <f>SUM(punkty_rekrutacyjne__64[[#This Row],[GHP]:[GJP]])/10</f>
        <v>26.4</v>
      </c>
      <c r="O505" s="18">
        <f>IF(punkty_rekrutacyjne__64[[#This Row],[Zachowanie]]=6,2,0)</f>
        <v>0</v>
      </c>
      <c r="P50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50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50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6</v>
      </c>
      <c r="S50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505" s="19">
        <f>SUM(punkty_rekrutacyjne__64[[#This Row],[Osiagniecia]],SUM(punkty_rekrutacyjne__64[[#This Row],[GHP]:[GJP]])/10,punkty_rekrutacyjne__64[[#This Row],[Kolumna1]],SUM(punkty_rekrutacyjne__64[[#This Row],[Kolumna2]:[Kolumna5]]))</f>
        <v>51.4</v>
      </c>
    </row>
    <row r="506" spans="1:20" x14ac:dyDescent="0.25">
      <c r="A506" s="13" t="s">
        <v>235</v>
      </c>
      <c r="B506" s="13" t="s">
        <v>311</v>
      </c>
      <c r="C506" s="14">
        <v>6</v>
      </c>
      <c r="D506" s="15">
        <v>5</v>
      </c>
      <c r="E506" s="16">
        <v>6</v>
      </c>
      <c r="F506" s="16">
        <v>6</v>
      </c>
      <c r="G506" s="16">
        <v>5</v>
      </c>
      <c r="H506" s="16">
        <v>3</v>
      </c>
      <c r="I506" s="17">
        <v>100</v>
      </c>
      <c r="J506" s="17">
        <v>44</v>
      </c>
      <c r="K506" s="17">
        <v>54</v>
      </c>
      <c r="L506" s="17">
        <v>75</v>
      </c>
      <c r="M506" s="17">
        <v>64</v>
      </c>
      <c r="N506" s="18">
        <f>SUM(punkty_rekrutacyjne__64[[#This Row],[GHP]:[GJP]])/10</f>
        <v>33.700000000000003</v>
      </c>
      <c r="O506" s="18">
        <f>IF(punkty_rekrutacyjne__64[[#This Row],[Zachowanie]]=6,2,0)</f>
        <v>0</v>
      </c>
      <c r="P506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10</v>
      </c>
      <c r="Q506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506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506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506" s="19">
        <f>SUM(punkty_rekrutacyjne__64[[#This Row],[Osiagniecia]],SUM(punkty_rekrutacyjne__64[[#This Row],[GHP]:[GJP]])/10,punkty_rekrutacyjne__64[[#This Row],[Kolumna1]],SUM(punkty_rekrutacyjne__64[[#This Row],[Kolumna2]:[Kolumna5]]))</f>
        <v>71.7</v>
      </c>
    </row>
    <row r="507" spans="1:20" x14ac:dyDescent="0.25">
      <c r="A507" s="13" t="s">
        <v>211</v>
      </c>
      <c r="B507" s="13" t="s">
        <v>78</v>
      </c>
      <c r="C507" s="14">
        <v>5</v>
      </c>
      <c r="D507" s="15">
        <v>6</v>
      </c>
      <c r="E507" s="16">
        <v>5</v>
      </c>
      <c r="F507" s="16">
        <v>2</v>
      </c>
      <c r="G507" s="16">
        <v>2</v>
      </c>
      <c r="H507" s="16">
        <v>2</v>
      </c>
      <c r="I507" s="17">
        <v>74</v>
      </c>
      <c r="J507" s="17">
        <v>70</v>
      </c>
      <c r="K507" s="17">
        <v>43</v>
      </c>
      <c r="L507" s="17">
        <v>43</v>
      </c>
      <c r="M507" s="17">
        <v>37</v>
      </c>
      <c r="N507" s="18">
        <f>SUM(punkty_rekrutacyjne__64[[#This Row],[GHP]:[GJP]])/10</f>
        <v>26.7</v>
      </c>
      <c r="O507" s="18">
        <f>IF(punkty_rekrutacyjne__64[[#This Row],[Zachowanie]]=6,2,0)</f>
        <v>2</v>
      </c>
      <c r="P507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507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507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507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507" s="19">
        <f>SUM(punkty_rekrutacyjne__64[[#This Row],[Osiagniecia]],SUM(punkty_rekrutacyjne__64[[#This Row],[GHP]:[GJP]])/10,punkty_rekrutacyjne__64[[#This Row],[Kolumna1]],SUM(punkty_rekrutacyjne__64[[#This Row],[Kolumna2]:[Kolumna5]]))</f>
        <v>41.7</v>
      </c>
    </row>
    <row r="508" spans="1:20" x14ac:dyDescent="0.25">
      <c r="A508" s="13" t="s">
        <v>664</v>
      </c>
      <c r="B508" s="13" t="s">
        <v>665</v>
      </c>
      <c r="C508" s="14">
        <v>8</v>
      </c>
      <c r="D508" s="15">
        <v>3</v>
      </c>
      <c r="E508" s="16">
        <v>3</v>
      </c>
      <c r="F508" s="16">
        <v>4</v>
      </c>
      <c r="G508" s="16">
        <v>5</v>
      </c>
      <c r="H508" s="16">
        <v>5</v>
      </c>
      <c r="I508" s="17">
        <v>78</v>
      </c>
      <c r="J508" s="17">
        <v>45</v>
      </c>
      <c r="K508" s="17">
        <v>23</v>
      </c>
      <c r="L508" s="17">
        <v>91</v>
      </c>
      <c r="M508" s="17">
        <v>58</v>
      </c>
      <c r="N508" s="18">
        <f>SUM(punkty_rekrutacyjne__64[[#This Row],[GHP]:[GJP]])/10</f>
        <v>29.5</v>
      </c>
      <c r="O508" s="18">
        <f>IF(punkty_rekrutacyjne__64[[#This Row],[Zachowanie]]=6,2,0)</f>
        <v>0</v>
      </c>
      <c r="P508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508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6</v>
      </c>
      <c r="R508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508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8</v>
      </c>
      <c r="T508" s="19">
        <f>SUM(punkty_rekrutacyjne__64[[#This Row],[Osiagniecia]],SUM(punkty_rekrutacyjne__64[[#This Row],[GHP]:[GJP]])/10,punkty_rekrutacyjne__64[[#This Row],[Kolumna1]],SUM(punkty_rekrutacyjne__64[[#This Row],[Kolumna2]:[Kolumna5]]))</f>
        <v>63.5</v>
      </c>
    </row>
    <row r="509" spans="1:20" x14ac:dyDescent="0.25">
      <c r="A509" s="13" t="s">
        <v>666</v>
      </c>
      <c r="B509" s="13" t="s">
        <v>34</v>
      </c>
      <c r="C509" s="14">
        <v>4</v>
      </c>
      <c r="D509" s="15">
        <v>5</v>
      </c>
      <c r="E509" s="16">
        <v>3</v>
      </c>
      <c r="F509" s="16">
        <v>6</v>
      </c>
      <c r="G509" s="16">
        <v>6</v>
      </c>
      <c r="H509" s="16">
        <v>3</v>
      </c>
      <c r="I509" s="17">
        <v>23</v>
      </c>
      <c r="J509" s="17">
        <v>16</v>
      </c>
      <c r="K509" s="17">
        <v>85</v>
      </c>
      <c r="L509" s="17">
        <v>82</v>
      </c>
      <c r="M509" s="17">
        <v>75</v>
      </c>
      <c r="N509" s="18">
        <f>SUM(punkty_rekrutacyjne__64[[#This Row],[GHP]:[GJP]])/10</f>
        <v>28.1</v>
      </c>
      <c r="O509" s="18">
        <f>IF(punkty_rekrutacyjne__64[[#This Row],[Zachowanie]]=6,2,0)</f>
        <v>0</v>
      </c>
      <c r="P509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4</v>
      </c>
      <c r="Q509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509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509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4</v>
      </c>
      <c r="T509" s="19">
        <f>SUM(punkty_rekrutacyjne__64[[#This Row],[Osiagniecia]],SUM(punkty_rekrutacyjne__64[[#This Row],[GHP]:[GJP]])/10,punkty_rekrutacyjne__64[[#This Row],[Kolumna1]],SUM(punkty_rekrutacyjne__64[[#This Row],[Kolumna2]:[Kolumna5]]))</f>
        <v>60.1</v>
      </c>
    </row>
    <row r="510" spans="1:20" x14ac:dyDescent="0.25">
      <c r="A510" s="13" t="s">
        <v>667</v>
      </c>
      <c r="B510" s="13" t="s">
        <v>203</v>
      </c>
      <c r="C510" s="14">
        <v>1</v>
      </c>
      <c r="D510" s="15">
        <v>2</v>
      </c>
      <c r="E510" s="16">
        <v>5</v>
      </c>
      <c r="F510" s="16">
        <v>2</v>
      </c>
      <c r="G510" s="16">
        <v>6</v>
      </c>
      <c r="H510" s="16">
        <v>6</v>
      </c>
      <c r="I510" s="17">
        <v>62</v>
      </c>
      <c r="J510" s="17">
        <v>89</v>
      </c>
      <c r="K510" s="17">
        <v>20</v>
      </c>
      <c r="L510" s="17">
        <v>56</v>
      </c>
      <c r="M510" s="17">
        <v>80</v>
      </c>
      <c r="N510" s="18">
        <f>SUM(punkty_rekrutacyjne__64[[#This Row],[GHP]:[GJP]])/10</f>
        <v>30.7</v>
      </c>
      <c r="O510" s="18">
        <f>IF(punkty_rekrutacyjne__64[[#This Row],[Zachowanie]]=6,2,0)</f>
        <v>0</v>
      </c>
      <c r="P510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510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0</v>
      </c>
      <c r="R510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10</v>
      </c>
      <c r="S510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510" s="19">
        <f>SUM(punkty_rekrutacyjne__64[[#This Row],[Osiagniecia]],SUM(punkty_rekrutacyjne__64[[#This Row],[GHP]:[GJP]])/10,punkty_rekrutacyjne__64[[#This Row],[Kolumna1]],SUM(punkty_rekrutacyjne__64[[#This Row],[Kolumna2]:[Kolumna5]]))</f>
        <v>59.7</v>
      </c>
    </row>
    <row r="511" spans="1:20" x14ac:dyDescent="0.25">
      <c r="A511" s="13" t="s">
        <v>668</v>
      </c>
      <c r="B511" s="13" t="s">
        <v>83</v>
      </c>
      <c r="C511" s="14">
        <v>6</v>
      </c>
      <c r="D511" s="15">
        <v>6</v>
      </c>
      <c r="E511" s="16">
        <v>5</v>
      </c>
      <c r="F511" s="16">
        <v>6</v>
      </c>
      <c r="G511" s="16">
        <v>2</v>
      </c>
      <c r="H511" s="16">
        <v>4</v>
      </c>
      <c r="I511" s="17">
        <v>22</v>
      </c>
      <c r="J511" s="17">
        <v>29</v>
      </c>
      <c r="K511" s="17">
        <v>31</v>
      </c>
      <c r="L511" s="17">
        <v>9</v>
      </c>
      <c r="M511" s="17">
        <v>56</v>
      </c>
      <c r="N511" s="18">
        <f>SUM(punkty_rekrutacyjne__64[[#This Row],[GHP]:[GJP]])/10</f>
        <v>14.7</v>
      </c>
      <c r="O511" s="18">
        <f>IF(punkty_rekrutacyjne__64[[#This Row],[Zachowanie]]=6,2,0)</f>
        <v>2</v>
      </c>
      <c r="P511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8</v>
      </c>
      <c r="Q511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511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511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511" s="19">
        <f>SUM(punkty_rekrutacyjne__64[[#This Row],[Osiagniecia]],SUM(punkty_rekrutacyjne__64[[#This Row],[GHP]:[GJP]])/10,punkty_rekrutacyjne__64[[#This Row],[Kolumna1]],SUM(punkty_rekrutacyjne__64[[#This Row],[Kolumna2]:[Kolumna5]]))</f>
        <v>46.7</v>
      </c>
    </row>
    <row r="512" spans="1:20" x14ac:dyDescent="0.25">
      <c r="A512" s="13" t="s">
        <v>669</v>
      </c>
      <c r="B512" s="13" t="s">
        <v>540</v>
      </c>
      <c r="C512" s="14">
        <v>8</v>
      </c>
      <c r="D512" s="15">
        <v>3</v>
      </c>
      <c r="E512" s="16">
        <v>4</v>
      </c>
      <c r="F512" s="16">
        <v>5</v>
      </c>
      <c r="G512" s="16">
        <v>2</v>
      </c>
      <c r="H512" s="16">
        <v>4</v>
      </c>
      <c r="I512" s="17">
        <v>30</v>
      </c>
      <c r="J512" s="17">
        <v>10</v>
      </c>
      <c r="K512" s="17">
        <v>78</v>
      </c>
      <c r="L512" s="17">
        <v>57</v>
      </c>
      <c r="M512" s="17">
        <v>67</v>
      </c>
      <c r="N512" s="18">
        <f>SUM(punkty_rekrutacyjne__64[[#This Row],[GHP]:[GJP]])/10</f>
        <v>24.2</v>
      </c>
      <c r="O512" s="18">
        <f>IF(punkty_rekrutacyjne__64[[#This Row],[Zachowanie]]=6,2,0)</f>
        <v>0</v>
      </c>
      <c r="P512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512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8</v>
      </c>
      <c r="R512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512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512" s="19">
        <f>SUM(punkty_rekrutacyjne__64[[#This Row],[Osiagniecia]],SUM(punkty_rekrutacyjne__64[[#This Row],[GHP]:[GJP]])/10,punkty_rekrutacyjne__64[[#This Row],[Kolumna1]],SUM(punkty_rekrutacyjne__64[[#This Row],[Kolumna2]:[Kolumna5]]))</f>
        <v>52.2</v>
      </c>
    </row>
    <row r="513" spans="1:20" x14ac:dyDescent="0.25">
      <c r="A513" s="13" t="s">
        <v>670</v>
      </c>
      <c r="B513" s="13" t="s">
        <v>302</v>
      </c>
      <c r="C513" s="14">
        <v>7</v>
      </c>
      <c r="D513" s="15">
        <v>6</v>
      </c>
      <c r="E513" s="16">
        <v>4</v>
      </c>
      <c r="F513" s="16">
        <v>6</v>
      </c>
      <c r="G513" s="16">
        <v>2</v>
      </c>
      <c r="H513" s="16">
        <v>2</v>
      </c>
      <c r="I513" s="17">
        <v>29</v>
      </c>
      <c r="J513" s="17">
        <v>64</v>
      </c>
      <c r="K513" s="17">
        <v>39</v>
      </c>
      <c r="L513" s="17">
        <v>62</v>
      </c>
      <c r="M513" s="17">
        <v>1</v>
      </c>
      <c r="N513" s="18">
        <f>SUM(punkty_rekrutacyjne__64[[#This Row],[GHP]:[GJP]])/10</f>
        <v>19.5</v>
      </c>
      <c r="O513" s="18">
        <f>IF(punkty_rekrutacyjne__64[[#This Row],[Zachowanie]]=6,2,0)</f>
        <v>2</v>
      </c>
      <c r="P513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6</v>
      </c>
      <c r="Q513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10</v>
      </c>
      <c r="R513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513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0</v>
      </c>
      <c r="T513" s="19">
        <f>SUM(punkty_rekrutacyjne__64[[#This Row],[Osiagniecia]],SUM(punkty_rekrutacyjne__64[[#This Row],[GHP]:[GJP]])/10,punkty_rekrutacyjne__64[[#This Row],[Kolumna1]],SUM(punkty_rekrutacyjne__64[[#This Row],[Kolumna2]:[Kolumna5]]))</f>
        <v>44.5</v>
      </c>
    </row>
    <row r="514" spans="1:20" x14ac:dyDescent="0.25">
      <c r="A514" s="13" t="s">
        <v>671</v>
      </c>
      <c r="B514" s="13" t="s">
        <v>101</v>
      </c>
      <c r="C514" s="14">
        <v>3</v>
      </c>
      <c r="D514" s="15">
        <v>2</v>
      </c>
      <c r="E514" s="16">
        <v>2</v>
      </c>
      <c r="F514" s="16">
        <v>3</v>
      </c>
      <c r="G514" s="16">
        <v>5</v>
      </c>
      <c r="H514" s="16">
        <v>4</v>
      </c>
      <c r="I514" s="17">
        <v>32</v>
      </c>
      <c r="J514" s="17">
        <v>80</v>
      </c>
      <c r="K514" s="17">
        <v>47</v>
      </c>
      <c r="L514" s="17">
        <v>98</v>
      </c>
      <c r="M514" s="17">
        <v>30</v>
      </c>
      <c r="N514" s="18">
        <f>SUM(punkty_rekrutacyjne__64[[#This Row],[GHP]:[GJP]])/10</f>
        <v>28.7</v>
      </c>
      <c r="O514" s="18">
        <f>IF(punkty_rekrutacyjne__64[[#This Row],[Zachowanie]]=6,2,0)</f>
        <v>0</v>
      </c>
      <c r="P514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514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514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8</v>
      </c>
      <c r="S514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6</v>
      </c>
      <c r="T514" s="19">
        <f>SUM(punkty_rekrutacyjne__64[[#This Row],[Osiagniecia]],SUM(punkty_rekrutacyjne__64[[#This Row],[GHP]:[GJP]])/10,punkty_rekrutacyjne__64[[#This Row],[Kolumna1]],SUM(punkty_rekrutacyjne__64[[#This Row],[Kolumna2]:[Kolumna5]]))</f>
        <v>49.7</v>
      </c>
    </row>
    <row r="515" spans="1:20" x14ac:dyDescent="0.25">
      <c r="A515" s="13" t="s">
        <v>269</v>
      </c>
      <c r="B515" s="13" t="s">
        <v>171</v>
      </c>
      <c r="C515" s="14">
        <v>3</v>
      </c>
      <c r="D515" s="15">
        <v>5</v>
      </c>
      <c r="E515" s="16">
        <v>2</v>
      </c>
      <c r="F515" s="16">
        <v>3</v>
      </c>
      <c r="G515" s="16">
        <v>2</v>
      </c>
      <c r="H515" s="16">
        <v>6</v>
      </c>
      <c r="I515" s="17">
        <v>81</v>
      </c>
      <c r="J515" s="17">
        <v>8</v>
      </c>
      <c r="K515" s="17">
        <v>48</v>
      </c>
      <c r="L515" s="17">
        <v>7</v>
      </c>
      <c r="M515" s="17">
        <v>21</v>
      </c>
      <c r="N515" s="18">
        <f>SUM(punkty_rekrutacyjne__64[[#This Row],[GHP]:[GJP]])/10</f>
        <v>16.5</v>
      </c>
      <c r="O515" s="18">
        <f>IF(punkty_rekrutacyjne__64[[#This Row],[Zachowanie]]=6,2,0)</f>
        <v>0</v>
      </c>
      <c r="P515" s="18">
        <f>IF(punkty_rekrutacyjne__64[[#This Row],[JP]]=2,0,IF(punkty_rekrutacyjne__64[[#This Row],[JP]]=3,4,IF(punkty_rekrutacyjne__64[[#This Row],[JP]]=4,6,IF(punkty_rekrutacyjne__64[[#This Row],[JP]]=5,8,IF(punkty_rekrutacyjne__64[[#This Row],[JP]]=6,10,0)))))</f>
        <v>0</v>
      </c>
      <c r="Q515" s="18">
        <f>IF(punkty_rekrutacyjne__64[[#This Row],[Mat]]=2,0,IF(punkty_rekrutacyjne__64[[#This Row],[Mat]]=3,4,IF(punkty_rekrutacyjne__64[[#This Row],[Mat]]=4,6,IF(punkty_rekrutacyjne__64[[#This Row],[Mat]]=5,8,IF(punkty_rekrutacyjne__64[[#This Row],[Mat]]=6,10,0)))))</f>
        <v>4</v>
      </c>
      <c r="R515" s="18">
        <f>IF(punkty_rekrutacyjne__64[[#This Row],[Biol]]=2,0,IF(punkty_rekrutacyjne__64[[#This Row],[Biol]]=3,4,IF(punkty_rekrutacyjne__64[[#This Row],[Biol]]=4,6,IF(punkty_rekrutacyjne__64[[#This Row],[Biol]]=5,8,IF(punkty_rekrutacyjne__64[[#This Row],[Biol]]=6,10,0)))))</f>
        <v>0</v>
      </c>
      <c r="S515" s="18">
        <f>IF(punkty_rekrutacyjne__64[[#This Row],[Geog]]=2,0,IF(punkty_rekrutacyjne__64[[#This Row],[Geog]]=3,4,IF(punkty_rekrutacyjne__64[[#This Row],[Geog]]=4,6,IF(punkty_rekrutacyjne__64[[#This Row],[Geog]]=5,8,IF(punkty_rekrutacyjne__64[[#This Row],[Geog]]=6,10,0)))))</f>
        <v>10</v>
      </c>
      <c r="T515" s="19">
        <f>SUM(punkty_rekrutacyjne__64[[#This Row],[Osiagniecia]],SUM(punkty_rekrutacyjne__64[[#This Row],[GHP]:[GJP]])/10,punkty_rekrutacyjne__64[[#This Row],[Kolumna1]],SUM(punkty_rekrutacyjne__64[[#This Row],[Kolumna2]:[Kolumna5]]))</f>
        <v>33.5</v>
      </c>
    </row>
  </sheetData>
  <phoneticPr fontId="2" type="noConversion"/>
  <pageMargins left="0.7" right="0.7" top="0.75" bottom="0.75" header="0.3" footer="0.3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EBD0-95FC-41EC-ADE5-232753AB204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4E9C-DC38-494B-9B30-63EA117C3A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U 3 5 8 V 2 v S q B G k A A A A 9 w A A A B I A H A B D b 2 5 m a W c v U G F j a 2 F n Z S 5 4 b W w g o h g A K K A U A A A A A A A A A A A A A A A A A A A A A A A A A A A A h Y + 9 D o I w H M R f h X S n X z o Y 8 q c M r p C Q m B j X p l R s h E J o s b y b g 4 / k K 4 h R 1 M 3 h h r v 7 D X f 3 6 w 2 y q W 2 i i x 6 c 6 W y K G K Y o 0 l Z 1 l b F 1 i k Z / j D c o E 1 B K d Z a 1 j m b Y u m R y V Y p O 3 v c J I S E E H F a 4 G 2 r C K W X k U O Q 7 d d K t R B / Y / I d j Y 5 2 X V m k k Y P 8 a I z h m f B Z b c 0 y B L C k U x n 4 J P g 9 + t j 8 h b M f G j 4 M W f R O X O Z D F A n m f E A 9 Q S w M E F A A C A A g A U 3 5 8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+ f F c A q 9 G 8 v A E A A O s T A A A T A B w A R m 9 y b X V s Y X M v U 2 V j d G l v b j E u b S C i G A A o o B Q A A A A A A A A A A A A A A A A A A A A A A A A A A A D t k r 9 u 2 z A Q x n c D f g e C W W R A E O r 8 K 9 B A Q 2 u 3 c Q o 4 T W F 3 S V w U r H R 1 W F E 8 g T x F k Y 0 s e a V M B b o F f q + y d t E E t o a u F c i F 5 H e 8 j 3 f k z 0 J C E j W b b O b + S b f T 7 d h r Y S B l R a k z q r 8 Y y E x J I q m / a 2 A x U 0 D d D n N j 9 c M 8 P q S r e 3 T i w N 5 E Q 0 z K H D Q F 7 6 S C a I C a 3 M Y G f P B q 9 s m C s b N K Z o S z I V g 3 F b M G 9 4 h u i f f C q y E o m U s C E / M T H r I B q j L X N u 4 f h O y t T j C V e h 7 3 9 4 9 e h O x j i Q Q T q h X E T 8 v o H D V 8 7 o W b M v f 4 u Z i v 7 h 8 f q k w y Z A W m V b 3 6 a R e o 6 9 z t F h J z C d z 1 M B V f X e 6 F w d w Z j U C k r u b g b 5 M h u / o T e q 3 U J B F K G B u T K Z 9 f d O m c t H t F Z F Q X T 5 Z T I 7 T 9 h i b f N D K t C 7 D B v 5 U V L p f u 3 K K S N k P 3 E s 4 W G M E t 3 Y V s y c / W J 7 b E D 1 a K u Z a Q S O F i Z 5 q O D 6 P f N 6 6 D l y K 5 x k r o d d 5 W 7 P 3 F r j Y W t C u + k a h 2 1 V P A e Y M 6 a n A 9 H Y 0 a x P G 4 S W x K 3 6 7 0 r t f t S N 3 8 C c 9 5 3 u N N R A f 7 P e 6 x 9 l i 3 D e s D j 7 X H u n 1 Y H 3 q s P d b t w / r I Y + 2 x b h / W x x 5 r j 3 X 7 s H 7 p s f Z Y / 2 9 Y / w J Q S w E C L Q A U A A I A C A B T f n x X a 9 K o E a Q A A A D 3 A A A A E g A A A A A A A A A A A A A A A A A A A A A A Q 2 9 u Z m l n L 1 B h Y 2 t h Z 2 U u e G 1 s U E s B A i 0 A F A A C A A g A U 3 5 8 V w / K 6 a u k A A A A 6 Q A A A B M A A A A A A A A A A A A A A A A A 8 A A A A F t D b 2 5 0 Z W 5 0 X 1 R 5 c G V z X S 5 4 b W x Q S w E C L Q A U A A I A C A B T f n x X A K v R v L w B A A D r E w A A E w A A A A A A A A A A A A A A A A D h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b A A A A A A A A M h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d W 5 r d H l f c m V r c n V 0 Y W N 5 a m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4 V D E x O j U 3 O j U 0 L j I 1 O D c 5 O T F a I i A v P j x F b n R y e S B U e X B l P S J G a W x s Q 2 9 s d W 1 u V H l w Z X M i I F Z h b H V l P S J z Q m d Z R E F 3 T U R B d 0 1 E Q X d N R E F 3 P T 0 i I C 8 + P E V u d H J 5 I F R 5 c G U 9 I k Z p b G x D b 2 x 1 b W 5 O Y W 1 l c y I g V m F s d W U 9 I n N b J n F 1 b 3 Q 7 T m F 6 d 2 l z a 2 8 m c X V v d D s s J n F 1 b 3 Q 7 S W 1 p Z S Z x d W 9 0 O y w m c X V v d D t P c 2 l h Z 2 5 p Z W N p Y S Z x d W 9 0 O y w m c X V v d D t a Y W N o b 3 d h b m l l J n F 1 b 3 Q 7 L C Z x d W 9 0 O 0 p Q J n F 1 b 3 Q 7 L C Z x d W 9 0 O 0 1 h d C Z x d W 9 0 O y w m c X V v d D t C a W 9 s J n F 1 b 3 Q 7 L C Z x d W 9 0 O 0 d l b 2 c m c X V v d D s s J n F 1 b 3 Q 7 R 0 h Q J n F 1 b 3 Q 7 L C Z x d W 9 0 O 0 d I S C Z x d W 9 0 O y w m c X V v d D t H T U 0 m c X V v d D s s J n F 1 b 3 Q 7 R 0 1 Q J n F 1 b 3 Q 7 L C Z x d W 9 0 O 0 d K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5 r d H l f c m V r c n V 0 Y W N 5 a m 5 l L 0 F 1 d G 9 S Z W 1 v d m V k Q 2 9 s d W 1 u c z E u e 0 5 h e n d p c 2 t v L D B 9 J n F 1 b 3 Q 7 L C Z x d W 9 0 O 1 N l Y 3 R p b 2 4 x L 3 B 1 b m t 0 e V 9 y Z W t y d X R h Y 3 l q b m U v Q X V 0 b 1 J l b W 9 2 Z W R D b 2 x 1 b W 5 z M S 5 7 S W 1 p Z S w x f S Z x d W 9 0 O y w m c X V v d D t T Z W N 0 a W 9 u M S 9 w d W 5 r d H l f c m V r c n V 0 Y W N 5 a m 5 l L 0 F 1 d G 9 S Z W 1 v d m V k Q 2 9 s d W 1 u c z E u e 0 9 z a W F n b m l l Y 2 l h L D J 9 J n F 1 b 3 Q 7 L C Z x d W 9 0 O 1 N l Y 3 R p b 2 4 x L 3 B 1 b m t 0 e V 9 y Z W t y d X R h Y 3 l q b m U v Q X V 0 b 1 J l b W 9 2 Z W R D b 2 x 1 b W 5 z M S 5 7 W m F j a G 9 3 Y W 5 p Z S w z f S Z x d W 9 0 O y w m c X V v d D t T Z W N 0 a W 9 u M S 9 w d W 5 r d H l f c m V r c n V 0 Y W N 5 a m 5 l L 0 F 1 d G 9 S Z W 1 v d m V k Q 2 9 s d W 1 u c z E u e 0 p Q L D R 9 J n F 1 b 3 Q 7 L C Z x d W 9 0 O 1 N l Y 3 R p b 2 4 x L 3 B 1 b m t 0 e V 9 y Z W t y d X R h Y 3 l q b m U v Q X V 0 b 1 J l b W 9 2 Z W R D b 2 x 1 b W 5 z M S 5 7 T W F 0 L D V 9 J n F 1 b 3 Q 7 L C Z x d W 9 0 O 1 N l Y 3 R p b 2 4 x L 3 B 1 b m t 0 e V 9 y Z W t y d X R h Y 3 l q b m U v Q X V 0 b 1 J l b W 9 2 Z W R D b 2 x 1 b W 5 z M S 5 7 Q m l v b C w 2 f S Z x d W 9 0 O y w m c X V v d D t T Z W N 0 a W 9 u M S 9 w d W 5 r d H l f c m V r c n V 0 Y W N 5 a m 5 l L 0 F 1 d G 9 S Z W 1 v d m V k Q 2 9 s d W 1 u c z E u e 0 d l b 2 c s N 3 0 m c X V v d D s s J n F 1 b 3 Q 7 U 2 V j d G l v b j E v c H V u a 3 R 5 X 3 J l a 3 J 1 d G F j e W p u Z S 9 B d X R v U m V t b 3 Z l Z E N v b H V t b n M x L n t H S F A s O H 0 m c X V v d D s s J n F 1 b 3 Q 7 U 2 V j d G l v b j E v c H V u a 3 R 5 X 3 J l a 3 J 1 d G F j e W p u Z S 9 B d X R v U m V t b 3 Z l Z E N v b H V t b n M x L n t H S E g s O X 0 m c X V v d D s s J n F 1 b 3 Q 7 U 2 V j d G l v b j E v c H V u a 3 R 5 X 3 J l a 3 J 1 d G F j e W p u Z S 9 B d X R v U m V t b 3 Z l Z E N v b H V t b n M x L n t H T U 0 s M T B 9 J n F 1 b 3 Q 7 L C Z x d W 9 0 O 1 N l Y 3 R p b 2 4 x L 3 B 1 b m t 0 e V 9 y Z W t y d X R h Y 3 l q b m U v Q X V 0 b 1 J l b W 9 2 Z W R D b 2 x 1 b W 5 z M S 5 7 R 0 1 Q L D E x f S Z x d W 9 0 O y w m c X V v d D t T Z W N 0 a W 9 u M S 9 w d W 5 r d H l f c m V r c n V 0 Y W N 5 a m 5 l L 0 F 1 d G 9 S Z W 1 v d m V k Q 2 9 s d W 1 u c z E u e 0 d K U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m t 0 e V 9 y Z W t y d X R h Y 3 l q b m U v Q X V 0 b 1 J l b W 9 2 Z W R D b 2 x 1 b W 5 z M S 5 7 T m F 6 d 2 l z a 2 8 s M H 0 m c X V v d D s s J n F 1 b 3 Q 7 U 2 V j d G l v b j E v c H V u a 3 R 5 X 3 J l a 3 J 1 d G F j e W p u Z S 9 B d X R v U m V t b 3 Z l Z E N v b H V t b n M x L n t J b W l l L D F 9 J n F 1 b 3 Q 7 L C Z x d W 9 0 O 1 N l Y 3 R p b 2 4 x L 3 B 1 b m t 0 e V 9 y Z W t y d X R h Y 3 l q b m U v Q X V 0 b 1 J l b W 9 2 Z W R D b 2 x 1 b W 5 z M S 5 7 T 3 N p Y W d u a W V j a W E s M n 0 m c X V v d D s s J n F 1 b 3 Q 7 U 2 V j d G l v b j E v c H V u a 3 R 5 X 3 J l a 3 J 1 d G F j e W p u Z S 9 B d X R v U m V t b 3 Z l Z E N v b H V t b n M x L n t a Y W N o b 3 d h b m l l L D N 9 J n F 1 b 3 Q 7 L C Z x d W 9 0 O 1 N l Y 3 R p b 2 4 x L 3 B 1 b m t 0 e V 9 y Z W t y d X R h Y 3 l q b m U v Q X V 0 b 1 J l b W 9 2 Z W R D b 2 x 1 b W 5 z M S 5 7 S l A s N H 0 m c X V v d D s s J n F 1 b 3 Q 7 U 2 V j d G l v b j E v c H V u a 3 R 5 X 3 J l a 3 J 1 d G F j e W p u Z S 9 B d X R v U m V t b 3 Z l Z E N v b H V t b n M x L n t N Y X Q s N X 0 m c X V v d D s s J n F 1 b 3 Q 7 U 2 V j d G l v b j E v c H V u a 3 R 5 X 3 J l a 3 J 1 d G F j e W p u Z S 9 B d X R v U m V t b 3 Z l Z E N v b H V t b n M x L n t C a W 9 s L D Z 9 J n F 1 b 3 Q 7 L C Z x d W 9 0 O 1 N l Y 3 R p b 2 4 x L 3 B 1 b m t 0 e V 9 y Z W t y d X R h Y 3 l q b m U v Q X V 0 b 1 J l b W 9 2 Z W R D b 2 x 1 b W 5 z M S 5 7 R 2 V v Z y w 3 f S Z x d W 9 0 O y w m c X V v d D t T Z W N 0 a W 9 u M S 9 w d W 5 r d H l f c m V r c n V 0 Y W N 5 a m 5 l L 0 F 1 d G 9 S Z W 1 v d m V k Q 2 9 s d W 1 u c z E u e 0 d I U C w 4 f S Z x d W 9 0 O y w m c X V v d D t T Z W N 0 a W 9 u M S 9 w d W 5 r d H l f c m V r c n V 0 Y W N 5 a m 5 l L 0 F 1 d G 9 S Z W 1 v d m V k Q 2 9 s d W 1 u c z E u e 0 d I S C w 5 f S Z x d W 9 0 O y w m c X V v d D t T Z W N 0 a W 9 u M S 9 w d W 5 r d H l f c m V r c n V 0 Y W N 5 a m 5 l L 0 F 1 d G 9 S Z W 1 v d m V k Q 2 9 s d W 1 u c z E u e 0 d N T S w x M H 0 m c X V v d D s s J n F 1 b 3 Q 7 U 2 V j d G l v b j E v c H V u a 3 R 5 X 3 J l a 3 J 1 d G F j e W p u Z S 9 B d X R v U m V t b 3 Z l Z E N v b H V t b n M x L n t H T V A s M T F 9 J n F 1 b 3 Q 7 L C Z x d W 9 0 O 1 N l Y 3 R p b 2 4 x L 3 B 1 b m t 0 e V 9 y Z W t y d X R h Y 3 l q b m U v Q X V 0 b 1 J l b W 9 2 Z W R D b 2 x 1 b W 5 z M S 5 7 R 0 p Q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u a 3 R 5 X 3 J l a 3 J 1 d G F j e W p u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u a 3 R 5 X 3 J l a 3 J 1 d G F j e W p u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h U M T M 6 M j Y 6 N T M u M T E 3 N z Q 1 O V o i I C 8 + P E V u d H J 5 I F R 5 c G U 9 I k Z p b G x D b 2 x 1 b W 5 U e X B l c y I g V m F s d W U 9 I n N C Z 1 l E Q X d N R E F 3 T U R B d 0 1 E Q X c 9 P S I g L z 4 8 R W 5 0 c n k g V H l w Z T 0 i R m l s b E N v b H V t b k 5 h b W V z I i B W Y W x 1 Z T 0 i c 1 s m c X V v d D t O Y X p 3 a X N r b y Z x d W 9 0 O y w m c X V v d D t J b W l l J n F 1 b 3 Q 7 L C Z x d W 9 0 O 0 9 z a W F n b m l l Y 2 l h J n F 1 b 3 Q 7 L C Z x d W 9 0 O 1 p h Y 2 h v d 2 F u a W U m c X V v d D s s J n F 1 b 3 Q 7 S l A m c X V v d D s s J n F 1 b 3 Q 7 T W F 0 J n F 1 b 3 Q 7 L C Z x d W 9 0 O 0 J p b 2 w m c X V v d D s s J n F 1 b 3 Q 7 R 2 V v Z y Z x d W 9 0 O y w m c X V v d D t H S F A m c X V v d D s s J n F 1 b 3 Q 7 R 0 h I J n F 1 b 3 Q 7 L C Z x d W 9 0 O 0 d N T S Z x d W 9 0 O y w m c X V v d D t H T V A m c X V v d D s s J n F 1 b 3 Q 7 R 0 p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m t 0 e V 9 y Z W t y d X R h Y 3 l q b m U g K D I p L 0 F 1 d G 9 S Z W 1 v d m V k Q 2 9 s d W 1 u c z E u e 0 5 h e n d p c 2 t v L D B 9 J n F 1 b 3 Q 7 L C Z x d W 9 0 O 1 N l Y 3 R p b 2 4 x L 3 B 1 b m t 0 e V 9 y Z W t y d X R h Y 3 l q b m U g K D I p L 0 F 1 d G 9 S Z W 1 v d m V k Q 2 9 s d W 1 u c z E u e 0 l t a W U s M X 0 m c X V v d D s s J n F 1 b 3 Q 7 U 2 V j d G l v b j E v c H V u a 3 R 5 X 3 J l a 3 J 1 d G F j e W p u Z S A o M i k v Q X V 0 b 1 J l b W 9 2 Z W R D b 2 x 1 b W 5 z M S 5 7 T 3 N p Y W d u a W V j a W E s M n 0 m c X V v d D s s J n F 1 b 3 Q 7 U 2 V j d G l v b j E v c H V u a 3 R 5 X 3 J l a 3 J 1 d G F j e W p u Z S A o M i k v Q X V 0 b 1 J l b W 9 2 Z W R D b 2 x 1 b W 5 z M S 5 7 W m F j a G 9 3 Y W 5 p Z S w z f S Z x d W 9 0 O y w m c X V v d D t T Z W N 0 a W 9 u M S 9 w d W 5 r d H l f c m V r c n V 0 Y W N 5 a m 5 l I C g y K S 9 B d X R v U m V t b 3 Z l Z E N v b H V t b n M x L n t K U C w 0 f S Z x d W 9 0 O y w m c X V v d D t T Z W N 0 a W 9 u M S 9 w d W 5 r d H l f c m V r c n V 0 Y W N 5 a m 5 l I C g y K S 9 B d X R v U m V t b 3 Z l Z E N v b H V t b n M x L n t N Y X Q s N X 0 m c X V v d D s s J n F 1 b 3 Q 7 U 2 V j d G l v b j E v c H V u a 3 R 5 X 3 J l a 3 J 1 d G F j e W p u Z S A o M i k v Q X V 0 b 1 J l b W 9 2 Z W R D b 2 x 1 b W 5 z M S 5 7 Q m l v b C w 2 f S Z x d W 9 0 O y w m c X V v d D t T Z W N 0 a W 9 u M S 9 w d W 5 r d H l f c m V r c n V 0 Y W N 5 a m 5 l I C g y K S 9 B d X R v U m V t b 3 Z l Z E N v b H V t b n M x L n t H Z W 9 n L D d 9 J n F 1 b 3 Q 7 L C Z x d W 9 0 O 1 N l Y 3 R p b 2 4 x L 3 B 1 b m t 0 e V 9 y Z W t y d X R h Y 3 l q b m U g K D I p L 0 F 1 d G 9 S Z W 1 v d m V k Q 2 9 s d W 1 u c z E u e 0 d I U C w 4 f S Z x d W 9 0 O y w m c X V v d D t T Z W N 0 a W 9 u M S 9 w d W 5 r d H l f c m V r c n V 0 Y W N 5 a m 5 l I C g y K S 9 B d X R v U m V t b 3 Z l Z E N v b H V t b n M x L n t H S E g s O X 0 m c X V v d D s s J n F 1 b 3 Q 7 U 2 V j d G l v b j E v c H V u a 3 R 5 X 3 J l a 3 J 1 d G F j e W p u Z S A o M i k v Q X V 0 b 1 J l b W 9 2 Z W R D b 2 x 1 b W 5 z M S 5 7 R 0 1 N L D E w f S Z x d W 9 0 O y w m c X V v d D t T Z W N 0 a W 9 u M S 9 w d W 5 r d H l f c m V r c n V 0 Y W N 5 a m 5 l I C g y K S 9 B d X R v U m V t b 3 Z l Z E N v b H V t b n M x L n t H T V A s M T F 9 J n F 1 b 3 Q 7 L C Z x d W 9 0 O 1 N l Y 3 R p b 2 4 x L 3 B 1 b m t 0 e V 9 y Z W t y d X R h Y 3 l q b m U g K D I p L 0 F 1 d G 9 S Z W 1 v d m V k Q 2 9 s d W 1 u c z E u e 0 d K U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m t 0 e V 9 y Z W t y d X R h Y 3 l q b m U g K D I p L 0 F 1 d G 9 S Z W 1 v d m V k Q 2 9 s d W 1 u c z E u e 0 5 h e n d p c 2 t v L D B 9 J n F 1 b 3 Q 7 L C Z x d W 9 0 O 1 N l Y 3 R p b 2 4 x L 3 B 1 b m t 0 e V 9 y Z W t y d X R h Y 3 l q b m U g K D I p L 0 F 1 d G 9 S Z W 1 v d m V k Q 2 9 s d W 1 u c z E u e 0 l t a W U s M X 0 m c X V v d D s s J n F 1 b 3 Q 7 U 2 V j d G l v b j E v c H V u a 3 R 5 X 3 J l a 3 J 1 d G F j e W p u Z S A o M i k v Q X V 0 b 1 J l b W 9 2 Z W R D b 2 x 1 b W 5 z M S 5 7 T 3 N p Y W d u a W V j a W E s M n 0 m c X V v d D s s J n F 1 b 3 Q 7 U 2 V j d G l v b j E v c H V u a 3 R 5 X 3 J l a 3 J 1 d G F j e W p u Z S A o M i k v Q X V 0 b 1 J l b W 9 2 Z W R D b 2 x 1 b W 5 z M S 5 7 W m F j a G 9 3 Y W 5 p Z S w z f S Z x d W 9 0 O y w m c X V v d D t T Z W N 0 a W 9 u M S 9 w d W 5 r d H l f c m V r c n V 0 Y W N 5 a m 5 l I C g y K S 9 B d X R v U m V t b 3 Z l Z E N v b H V t b n M x L n t K U C w 0 f S Z x d W 9 0 O y w m c X V v d D t T Z W N 0 a W 9 u M S 9 w d W 5 r d H l f c m V r c n V 0 Y W N 5 a m 5 l I C g y K S 9 B d X R v U m V t b 3 Z l Z E N v b H V t b n M x L n t N Y X Q s N X 0 m c X V v d D s s J n F 1 b 3 Q 7 U 2 V j d G l v b j E v c H V u a 3 R 5 X 3 J l a 3 J 1 d G F j e W p u Z S A o M i k v Q X V 0 b 1 J l b W 9 2 Z W R D b 2 x 1 b W 5 z M S 5 7 Q m l v b C w 2 f S Z x d W 9 0 O y w m c X V v d D t T Z W N 0 a W 9 u M S 9 w d W 5 r d H l f c m V r c n V 0 Y W N 5 a m 5 l I C g y K S 9 B d X R v U m V t b 3 Z l Z E N v b H V t b n M x L n t H Z W 9 n L D d 9 J n F 1 b 3 Q 7 L C Z x d W 9 0 O 1 N l Y 3 R p b 2 4 x L 3 B 1 b m t 0 e V 9 y Z W t y d X R h Y 3 l q b m U g K D I p L 0 F 1 d G 9 S Z W 1 v d m V k Q 2 9 s d W 1 u c z E u e 0 d I U C w 4 f S Z x d W 9 0 O y w m c X V v d D t T Z W N 0 a W 9 u M S 9 w d W 5 r d H l f c m V r c n V 0 Y W N 5 a m 5 l I C g y K S 9 B d X R v U m V t b 3 Z l Z E N v b H V t b n M x L n t H S E g s O X 0 m c X V v d D s s J n F 1 b 3 Q 7 U 2 V j d G l v b j E v c H V u a 3 R 5 X 3 J l a 3 J 1 d G F j e W p u Z S A o M i k v Q X V 0 b 1 J l b W 9 2 Z W R D b 2 x 1 b W 5 z M S 5 7 R 0 1 N L D E w f S Z x d W 9 0 O y w m c X V v d D t T Z W N 0 a W 9 u M S 9 w d W 5 r d H l f c m V r c n V 0 Y W N 5 a m 5 l I C g y K S 9 B d X R v U m V t b 3 Z l Z E N v b H V t b n M x L n t H T V A s M T F 9 J n F 1 b 3 Q 7 L C Z x d W 9 0 O 1 N l Y 3 R p b 2 4 x L 3 B 1 b m t 0 e V 9 y Z W t y d X R h Y 3 l q b m U g K D I p L 0 F 1 d G 9 S Z W 1 v d m V k Q 2 9 s d W 1 u c z E u e 0 d K U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m t 0 e V 9 y Z W t y d X R h Y 3 l q b m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1 b m t 0 e V 9 y Z W t y d X R h Y 3 l q b m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4 V D E z O j M 1 O j Q z L j c 0 N z g 1 N z d a I i A v P j x F b n R y e S B U e X B l P S J G a W x s Q 2 9 s d W 1 u V H l w Z X M i I F Z h b H V l P S J z Q m d Z R E F 3 T U R B d 0 1 E Q X d N R E F 3 P T 0 i I C 8 + P E V u d H J 5 I F R 5 c G U 9 I k Z p b G x D b 2 x 1 b W 5 O Y W 1 l c y I g V m F s d W U 9 I n N b J n F 1 b 3 Q 7 T m F 6 d 2 l z a 2 8 m c X V v d D s s J n F 1 b 3 Q 7 S W 1 p Z S Z x d W 9 0 O y w m c X V v d D t P c 2 l h Z 2 5 p Z W N p Y S Z x d W 9 0 O y w m c X V v d D t a Y W N o b 3 d h b m l l J n F 1 b 3 Q 7 L C Z x d W 9 0 O 0 p Q J n F 1 b 3 Q 7 L C Z x d W 9 0 O 0 1 h d C Z x d W 9 0 O y w m c X V v d D t C a W 9 s J n F 1 b 3 Q 7 L C Z x d W 9 0 O 0 d l b 2 c m c X V v d D s s J n F 1 b 3 Q 7 R 0 h Q J n F 1 b 3 Q 7 L C Z x d W 9 0 O 0 d I S C Z x d W 9 0 O y w m c X V v d D t H T U 0 m c X V v d D s s J n F 1 b 3 Q 7 R 0 1 Q J n F 1 b 3 Q 7 L C Z x d W 9 0 O 0 d K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5 r d H l f c m V r c n V 0 Y W N 5 a m 5 l I C g z K S 9 B d X R v U m V t b 3 Z l Z E N v b H V t b n M x L n t O Y X p 3 a X N r b y w w f S Z x d W 9 0 O y w m c X V v d D t T Z W N 0 a W 9 u M S 9 w d W 5 r d H l f c m V r c n V 0 Y W N 5 a m 5 l I C g z K S 9 B d X R v U m V t b 3 Z l Z E N v b H V t b n M x L n t J b W l l L D F 9 J n F 1 b 3 Q 7 L C Z x d W 9 0 O 1 N l Y 3 R p b 2 4 x L 3 B 1 b m t 0 e V 9 y Z W t y d X R h Y 3 l q b m U g K D M p L 0 F 1 d G 9 S Z W 1 v d m V k Q 2 9 s d W 1 u c z E u e 0 9 z a W F n b m l l Y 2 l h L D J 9 J n F 1 b 3 Q 7 L C Z x d W 9 0 O 1 N l Y 3 R p b 2 4 x L 3 B 1 b m t 0 e V 9 y Z W t y d X R h Y 3 l q b m U g K D M p L 0 F 1 d G 9 S Z W 1 v d m V k Q 2 9 s d W 1 u c z E u e 1 p h Y 2 h v d 2 F u a W U s M 3 0 m c X V v d D s s J n F 1 b 3 Q 7 U 2 V j d G l v b j E v c H V u a 3 R 5 X 3 J l a 3 J 1 d G F j e W p u Z S A o M y k v Q X V 0 b 1 J l b W 9 2 Z W R D b 2 x 1 b W 5 z M S 5 7 S l A s N H 0 m c X V v d D s s J n F 1 b 3 Q 7 U 2 V j d G l v b j E v c H V u a 3 R 5 X 3 J l a 3 J 1 d G F j e W p u Z S A o M y k v Q X V 0 b 1 J l b W 9 2 Z W R D b 2 x 1 b W 5 z M S 5 7 T W F 0 L D V 9 J n F 1 b 3 Q 7 L C Z x d W 9 0 O 1 N l Y 3 R p b 2 4 x L 3 B 1 b m t 0 e V 9 y Z W t y d X R h Y 3 l q b m U g K D M p L 0 F 1 d G 9 S Z W 1 v d m V k Q 2 9 s d W 1 u c z E u e 0 J p b 2 w s N n 0 m c X V v d D s s J n F 1 b 3 Q 7 U 2 V j d G l v b j E v c H V u a 3 R 5 X 3 J l a 3 J 1 d G F j e W p u Z S A o M y k v Q X V 0 b 1 J l b W 9 2 Z W R D b 2 x 1 b W 5 z M S 5 7 R 2 V v Z y w 3 f S Z x d W 9 0 O y w m c X V v d D t T Z W N 0 a W 9 u M S 9 w d W 5 r d H l f c m V r c n V 0 Y W N 5 a m 5 l I C g z K S 9 B d X R v U m V t b 3 Z l Z E N v b H V t b n M x L n t H S F A s O H 0 m c X V v d D s s J n F 1 b 3 Q 7 U 2 V j d G l v b j E v c H V u a 3 R 5 X 3 J l a 3 J 1 d G F j e W p u Z S A o M y k v Q X V 0 b 1 J l b W 9 2 Z W R D b 2 x 1 b W 5 z M S 5 7 R 0 h I L D l 9 J n F 1 b 3 Q 7 L C Z x d W 9 0 O 1 N l Y 3 R p b 2 4 x L 3 B 1 b m t 0 e V 9 y Z W t y d X R h Y 3 l q b m U g K D M p L 0 F 1 d G 9 S Z W 1 v d m V k Q 2 9 s d W 1 u c z E u e 0 d N T S w x M H 0 m c X V v d D s s J n F 1 b 3 Q 7 U 2 V j d G l v b j E v c H V u a 3 R 5 X 3 J l a 3 J 1 d G F j e W p u Z S A o M y k v Q X V 0 b 1 J l b W 9 2 Z W R D b 2 x 1 b W 5 z M S 5 7 R 0 1 Q L D E x f S Z x d W 9 0 O y w m c X V v d D t T Z W N 0 a W 9 u M S 9 w d W 5 r d H l f c m V r c n V 0 Y W N 5 a m 5 l I C g z K S 9 B d X R v U m V t b 3 Z l Z E N v b H V t b n M x L n t H S l A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d W 5 r d H l f c m V r c n V 0 Y W N 5 a m 5 l I C g z K S 9 B d X R v U m V t b 3 Z l Z E N v b H V t b n M x L n t O Y X p 3 a X N r b y w w f S Z x d W 9 0 O y w m c X V v d D t T Z W N 0 a W 9 u M S 9 w d W 5 r d H l f c m V r c n V 0 Y W N 5 a m 5 l I C g z K S 9 B d X R v U m V t b 3 Z l Z E N v b H V t b n M x L n t J b W l l L D F 9 J n F 1 b 3 Q 7 L C Z x d W 9 0 O 1 N l Y 3 R p b 2 4 x L 3 B 1 b m t 0 e V 9 y Z W t y d X R h Y 3 l q b m U g K D M p L 0 F 1 d G 9 S Z W 1 v d m V k Q 2 9 s d W 1 u c z E u e 0 9 z a W F n b m l l Y 2 l h L D J 9 J n F 1 b 3 Q 7 L C Z x d W 9 0 O 1 N l Y 3 R p b 2 4 x L 3 B 1 b m t 0 e V 9 y Z W t y d X R h Y 3 l q b m U g K D M p L 0 F 1 d G 9 S Z W 1 v d m V k Q 2 9 s d W 1 u c z E u e 1 p h Y 2 h v d 2 F u a W U s M 3 0 m c X V v d D s s J n F 1 b 3 Q 7 U 2 V j d G l v b j E v c H V u a 3 R 5 X 3 J l a 3 J 1 d G F j e W p u Z S A o M y k v Q X V 0 b 1 J l b W 9 2 Z W R D b 2 x 1 b W 5 z M S 5 7 S l A s N H 0 m c X V v d D s s J n F 1 b 3 Q 7 U 2 V j d G l v b j E v c H V u a 3 R 5 X 3 J l a 3 J 1 d G F j e W p u Z S A o M y k v Q X V 0 b 1 J l b W 9 2 Z W R D b 2 x 1 b W 5 z M S 5 7 T W F 0 L D V 9 J n F 1 b 3 Q 7 L C Z x d W 9 0 O 1 N l Y 3 R p b 2 4 x L 3 B 1 b m t 0 e V 9 y Z W t y d X R h Y 3 l q b m U g K D M p L 0 F 1 d G 9 S Z W 1 v d m V k Q 2 9 s d W 1 u c z E u e 0 J p b 2 w s N n 0 m c X V v d D s s J n F 1 b 3 Q 7 U 2 V j d G l v b j E v c H V u a 3 R 5 X 3 J l a 3 J 1 d G F j e W p u Z S A o M y k v Q X V 0 b 1 J l b W 9 2 Z W R D b 2 x 1 b W 5 z M S 5 7 R 2 V v Z y w 3 f S Z x d W 9 0 O y w m c X V v d D t T Z W N 0 a W 9 u M S 9 w d W 5 r d H l f c m V r c n V 0 Y W N 5 a m 5 l I C g z K S 9 B d X R v U m V t b 3 Z l Z E N v b H V t b n M x L n t H S F A s O H 0 m c X V v d D s s J n F 1 b 3 Q 7 U 2 V j d G l v b j E v c H V u a 3 R 5 X 3 J l a 3 J 1 d G F j e W p u Z S A o M y k v Q X V 0 b 1 J l b W 9 2 Z W R D b 2 x 1 b W 5 z M S 5 7 R 0 h I L D l 9 J n F 1 b 3 Q 7 L C Z x d W 9 0 O 1 N l Y 3 R p b 2 4 x L 3 B 1 b m t 0 e V 9 y Z W t y d X R h Y 3 l q b m U g K D M p L 0 F 1 d G 9 S Z W 1 v d m V k Q 2 9 s d W 1 u c z E u e 0 d N T S w x M H 0 m c X V v d D s s J n F 1 b 3 Q 7 U 2 V j d G l v b j E v c H V u a 3 R 5 X 3 J l a 3 J 1 d G F j e W p u Z S A o M y k v Q X V 0 b 1 J l b W 9 2 Z W R D b 2 x 1 b W 5 z M S 5 7 R 0 1 Q L D E x f S Z x d W 9 0 O y w m c X V v d D t T Z W N 0 a W 9 u M S 9 w d W 5 r d H l f c m V r c n V 0 Y W N 5 a m 5 l I C g z K S 9 B d X R v U m V t b 3 Z l Z E N v b H V t b n M x L n t H S l A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5 r d H l f c m V r c n V 0 Y W N 5 a m 5 l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h U M T M 6 M z g 6 N D E u N z U w O D g 0 N F o i I C 8 + P E V u d H J 5 I F R 5 c G U 9 I k Z p b G x D b 2 x 1 b W 5 U e X B l c y I g V m F s d W U 9 I n N C Z 1 l E Q X d N R E F 3 T U R B d 0 1 E Q X c 9 P S I g L z 4 8 R W 5 0 c n k g V H l w Z T 0 i R m l s b E N v b H V t b k 5 h b W V z I i B W Y W x 1 Z T 0 i c 1 s m c X V v d D t O Y X p 3 a X N r b y Z x d W 9 0 O y w m c X V v d D t J b W l l J n F 1 b 3 Q 7 L C Z x d W 9 0 O 0 9 z a W F n b m l l Y 2 l h J n F 1 b 3 Q 7 L C Z x d W 9 0 O 1 p h Y 2 h v d 2 F u a W U m c X V v d D s s J n F 1 b 3 Q 7 S l A m c X V v d D s s J n F 1 b 3 Q 7 T W F 0 J n F 1 b 3 Q 7 L C Z x d W 9 0 O 0 J p b 2 w m c X V v d D s s J n F 1 b 3 Q 7 R 2 V v Z y Z x d W 9 0 O y w m c X V v d D t H S F A m c X V v d D s s J n F 1 b 3 Q 7 R 0 h I J n F 1 b 3 Q 7 L C Z x d W 9 0 O 0 d N T S Z x d W 9 0 O y w m c X V v d D t H T V A m c X V v d D s s J n F 1 b 3 Q 7 R 0 p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m t 0 e V 9 y Z W t y d X R h Y 3 l q b m U g K D Q p L 0 F 1 d G 9 S Z W 1 v d m V k Q 2 9 s d W 1 u c z E u e 0 5 h e n d p c 2 t v L D B 9 J n F 1 b 3 Q 7 L C Z x d W 9 0 O 1 N l Y 3 R p b 2 4 x L 3 B 1 b m t 0 e V 9 y Z W t y d X R h Y 3 l q b m U g K D Q p L 0 F 1 d G 9 S Z W 1 v d m V k Q 2 9 s d W 1 u c z E u e 0 l t a W U s M X 0 m c X V v d D s s J n F 1 b 3 Q 7 U 2 V j d G l v b j E v c H V u a 3 R 5 X 3 J l a 3 J 1 d G F j e W p u Z S A o N C k v Q X V 0 b 1 J l b W 9 2 Z W R D b 2 x 1 b W 5 z M S 5 7 T 3 N p Y W d u a W V j a W E s M n 0 m c X V v d D s s J n F 1 b 3 Q 7 U 2 V j d G l v b j E v c H V u a 3 R 5 X 3 J l a 3 J 1 d G F j e W p u Z S A o N C k v Q X V 0 b 1 J l b W 9 2 Z W R D b 2 x 1 b W 5 z M S 5 7 W m F j a G 9 3 Y W 5 p Z S w z f S Z x d W 9 0 O y w m c X V v d D t T Z W N 0 a W 9 u M S 9 w d W 5 r d H l f c m V r c n V 0 Y W N 5 a m 5 l I C g 0 K S 9 B d X R v U m V t b 3 Z l Z E N v b H V t b n M x L n t K U C w 0 f S Z x d W 9 0 O y w m c X V v d D t T Z W N 0 a W 9 u M S 9 w d W 5 r d H l f c m V r c n V 0 Y W N 5 a m 5 l I C g 0 K S 9 B d X R v U m V t b 3 Z l Z E N v b H V t b n M x L n t N Y X Q s N X 0 m c X V v d D s s J n F 1 b 3 Q 7 U 2 V j d G l v b j E v c H V u a 3 R 5 X 3 J l a 3 J 1 d G F j e W p u Z S A o N C k v Q X V 0 b 1 J l b W 9 2 Z W R D b 2 x 1 b W 5 z M S 5 7 Q m l v b C w 2 f S Z x d W 9 0 O y w m c X V v d D t T Z W N 0 a W 9 u M S 9 w d W 5 r d H l f c m V r c n V 0 Y W N 5 a m 5 l I C g 0 K S 9 B d X R v U m V t b 3 Z l Z E N v b H V t b n M x L n t H Z W 9 n L D d 9 J n F 1 b 3 Q 7 L C Z x d W 9 0 O 1 N l Y 3 R p b 2 4 x L 3 B 1 b m t 0 e V 9 y Z W t y d X R h Y 3 l q b m U g K D Q p L 0 F 1 d G 9 S Z W 1 v d m V k Q 2 9 s d W 1 u c z E u e 0 d I U C w 4 f S Z x d W 9 0 O y w m c X V v d D t T Z W N 0 a W 9 u M S 9 w d W 5 r d H l f c m V r c n V 0 Y W N 5 a m 5 l I C g 0 K S 9 B d X R v U m V t b 3 Z l Z E N v b H V t b n M x L n t H S E g s O X 0 m c X V v d D s s J n F 1 b 3 Q 7 U 2 V j d G l v b j E v c H V u a 3 R 5 X 3 J l a 3 J 1 d G F j e W p u Z S A o N C k v Q X V 0 b 1 J l b W 9 2 Z W R D b 2 x 1 b W 5 z M S 5 7 R 0 1 N L D E w f S Z x d W 9 0 O y w m c X V v d D t T Z W N 0 a W 9 u M S 9 w d W 5 r d H l f c m V r c n V 0 Y W N 5 a m 5 l I C g 0 K S 9 B d X R v U m V t b 3 Z l Z E N v b H V t b n M x L n t H T V A s M T F 9 J n F 1 b 3 Q 7 L C Z x d W 9 0 O 1 N l Y 3 R p b 2 4 x L 3 B 1 b m t 0 e V 9 y Z W t y d X R h Y 3 l q b m U g K D Q p L 0 F 1 d G 9 S Z W 1 v d m V k Q 2 9 s d W 1 u c z E u e 0 d K U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m t 0 e V 9 y Z W t y d X R h Y 3 l q b m U g K D Q p L 0 F 1 d G 9 S Z W 1 v d m V k Q 2 9 s d W 1 u c z E u e 0 5 h e n d p c 2 t v L D B 9 J n F 1 b 3 Q 7 L C Z x d W 9 0 O 1 N l Y 3 R p b 2 4 x L 3 B 1 b m t 0 e V 9 y Z W t y d X R h Y 3 l q b m U g K D Q p L 0 F 1 d G 9 S Z W 1 v d m V k Q 2 9 s d W 1 u c z E u e 0 l t a W U s M X 0 m c X V v d D s s J n F 1 b 3 Q 7 U 2 V j d G l v b j E v c H V u a 3 R 5 X 3 J l a 3 J 1 d G F j e W p u Z S A o N C k v Q X V 0 b 1 J l b W 9 2 Z W R D b 2 x 1 b W 5 z M S 5 7 T 3 N p Y W d u a W V j a W E s M n 0 m c X V v d D s s J n F 1 b 3 Q 7 U 2 V j d G l v b j E v c H V u a 3 R 5 X 3 J l a 3 J 1 d G F j e W p u Z S A o N C k v Q X V 0 b 1 J l b W 9 2 Z W R D b 2 x 1 b W 5 z M S 5 7 W m F j a G 9 3 Y W 5 p Z S w z f S Z x d W 9 0 O y w m c X V v d D t T Z W N 0 a W 9 u M S 9 w d W 5 r d H l f c m V r c n V 0 Y W N 5 a m 5 l I C g 0 K S 9 B d X R v U m V t b 3 Z l Z E N v b H V t b n M x L n t K U C w 0 f S Z x d W 9 0 O y w m c X V v d D t T Z W N 0 a W 9 u M S 9 w d W 5 r d H l f c m V r c n V 0 Y W N 5 a m 5 l I C g 0 K S 9 B d X R v U m V t b 3 Z l Z E N v b H V t b n M x L n t N Y X Q s N X 0 m c X V v d D s s J n F 1 b 3 Q 7 U 2 V j d G l v b j E v c H V u a 3 R 5 X 3 J l a 3 J 1 d G F j e W p u Z S A o N C k v Q X V 0 b 1 J l b W 9 2 Z W R D b 2 x 1 b W 5 z M S 5 7 Q m l v b C w 2 f S Z x d W 9 0 O y w m c X V v d D t T Z W N 0 a W 9 u M S 9 w d W 5 r d H l f c m V r c n V 0 Y W N 5 a m 5 l I C g 0 K S 9 B d X R v U m V t b 3 Z l Z E N v b H V t b n M x L n t H Z W 9 n L D d 9 J n F 1 b 3 Q 7 L C Z x d W 9 0 O 1 N l Y 3 R p b 2 4 x L 3 B 1 b m t 0 e V 9 y Z W t y d X R h Y 3 l q b m U g K D Q p L 0 F 1 d G 9 S Z W 1 v d m V k Q 2 9 s d W 1 u c z E u e 0 d I U C w 4 f S Z x d W 9 0 O y w m c X V v d D t T Z W N 0 a W 9 u M S 9 w d W 5 r d H l f c m V r c n V 0 Y W N 5 a m 5 l I C g 0 K S 9 B d X R v U m V t b 3 Z l Z E N v b H V t b n M x L n t H S E g s O X 0 m c X V v d D s s J n F 1 b 3 Q 7 U 2 V j d G l v b j E v c H V u a 3 R 5 X 3 J l a 3 J 1 d G F j e W p u Z S A o N C k v Q X V 0 b 1 J l b W 9 2 Z W R D b 2 x 1 b W 5 z M S 5 7 R 0 1 N L D E w f S Z x d W 9 0 O y w m c X V v d D t T Z W N 0 a W 9 u M S 9 w d W 5 r d H l f c m V r c n V 0 Y W N 5 a m 5 l I C g 0 K S 9 B d X R v U m V t b 3 Z l Z E N v b H V t b n M x L n t H T V A s M T F 9 J n F 1 b 3 Q 7 L C Z x d W 9 0 O 1 N l Y 3 R p b 2 4 x L 3 B 1 b m t 0 e V 9 y Z W t y d X R h Y 3 l q b m U g K D Q p L 0 F 1 d G 9 S Z W 1 v d m V k Q 2 9 s d W 1 u c z E u e 0 d K U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m t 0 e V 9 y Z W t y d X R h Y 3 l q b m U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F Q x M z o 1 N D o z O S 4 2 M j I 5 M j E 4 W i I g L z 4 8 R W 5 0 c n k g V H l w Z T 0 i R m l s b E N v b H V t b l R 5 c G V z I i B W Y W x 1 Z T 0 i c 0 J n W U R B d 0 1 E Q X d N R E F 3 T U R B d z 0 9 I i A v P j x F b n R y e S B U e X B l P S J G a W x s Q 2 9 s d W 1 u T m F t Z X M i I F Z h b H V l P S J z W y Z x d W 9 0 O 0 5 h e n d p c 2 t v J n F 1 b 3 Q 7 L C Z x d W 9 0 O 0 l t a W U m c X V v d D s s J n F 1 b 3 Q 7 T 3 N p Y W d u a W V j a W E m c X V v d D s s J n F 1 b 3 Q 7 W m F j a G 9 3 Y W 5 p Z S Z x d W 9 0 O y w m c X V v d D t K U C Z x d W 9 0 O y w m c X V v d D t N Y X Q m c X V v d D s s J n F 1 b 3 Q 7 Q m l v b C Z x d W 9 0 O y w m c X V v d D t H Z W 9 n J n F 1 b 3 Q 7 L C Z x d W 9 0 O 0 d I U C Z x d W 9 0 O y w m c X V v d D t H S E g m c X V v d D s s J n F 1 b 3 Q 7 R 0 1 N J n F 1 b 3 Q 7 L C Z x d W 9 0 O 0 d N U C Z x d W 9 0 O y w m c X V v d D t H S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u a 3 R 5 X 3 J l a 3 J 1 d G F j e W p u Z S A o N S k v Q X V 0 b 1 J l b W 9 2 Z W R D b 2 x 1 b W 5 z M S 5 7 T m F 6 d 2 l z a 2 8 s M H 0 m c X V v d D s s J n F 1 b 3 Q 7 U 2 V j d G l v b j E v c H V u a 3 R 5 X 3 J l a 3 J 1 d G F j e W p u Z S A o N S k v Q X V 0 b 1 J l b W 9 2 Z W R D b 2 x 1 b W 5 z M S 5 7 S W 1 p Z S w x f S Z x d W 9 0 O y w m c X V v d D t T Z W N 0 a W 9 u M S 9 w d W 5 r d H l f c m V r c n V 0 Y W N 5 a m 5 l I C g 1 K S 9 B d X R v U m V t b 3 Z l Z E N v b H V t b n M x L n t P c 2 l h Z 2 5 p Z W N p Y S w y f S Z x d W 9 0 O y w m c X V v d D t T Z W N 0 a W 9 u M S 9 w d W 5 r d H l f c m V r c n V 0 Y W N 5 a m 5 l I C g 1 K S 9 B d X R v U m V t b 3 Z l Z E N v b H V t b n M x L n t a Y W N o b 3 d h b m l l L D N 9 J n F 1 b 3 Q 7 L C Z x d W 9 0 O 1 N l Y 3 R p b 2 4 x L 3 B 1 b m t 0 e V 9 y Z W t y d X R h Y 3 l q b m U g K D U p L 0 F 1 d G 9 S Z W 1 v d m V k Q 2 9 s d W 1 u c z E u e 0 p Q L D R 9 J n F 1 b 3 Q 7 L C Z x d W 9 0 O 1 N l Y 3 R p b 2 4 x L 3 B 1 b m t 0 e V 9 y Z W t y d X R h Y 3 l q b m U g K D U p L 0 F 1 d G 9 S Z W 1 v d m V k Q 2 9 s d W 1 u c z E u e 0 1 h d C w 1 f S Z x d W 9 0 O y w m c X V v d D t T Z W N 0 a W 9 u M S 9 w d W 5 r d H l f c m V r c n V 0 Y W N 5 a m 5 l I C g 1 K S 9 B d X R v U m V t b 3 Z l Z E N v b H V t b n M x L n t C a W 9 s L D Z 9 J n F 1 b 3 Q 7 L C Z x d W 9 0 O 1 N l Y 3 R p b 2 4 x L 3 B 1 b m t 0 e V 9 y Z W t y d X R h Y 3 l q b m U g K D U p L 0 F 1 d G 9 S Z W 1 v d m V k Q 2 9 s d W 1 u c z E u e 0 d l b 2 c s N 3 0 m c X V v d D s s J n F 1 b 3 Q 7 U 2 V j d G l v b j E v c H V u a 3 R 5 X 3 J l a 3 J 1 d G F j e W p u Z S A o N S k v Q X V 0 b 1 J l b W 9 2 Z W R D b 2 x 1 b W 5 z M S 5 7 R 0 h Q L D h 9 J n F 1 b 3 Q 7 L C Z x d W 9 0 O 1 N l Y 3 R p b 2 4 x L 3 B 1 b m t 0 e V 9 y Z W t y d X R h Y 3 l q b m U g K D U p L 0 F 1 d G 9 S Z W 1 v d m V k Q 2 9 s d W 1 u c z E u e 0 d I S C w 5 f S Z x d W 9 0 O y w m c X V v d D t T Z W N 0 a W 9 u M S 9 w d W 5 r d H l f c m V r c n V 0 Y W N 5 a m 5 l I C g 1 K S 9 B d X R v U m V t b 3 Z l Z E N v b H V t b n M x L n t H T U 0 s M T B 9 J n F 1 b 3 Q 7 L C Z x d W 9 0 O 1 N l Y 3 R p b 2 4 x L 3 B 1 b m t 0 e V 9 y Z W t y d X R h Y 3 l q b m U g K D U p L 0 F 1 d G 9 S Z W 1 v d m V k Q 2 9 s d W 1 u c z E u e 0 d N U C w x M X 0 m c X V v d D s s J n F 1 b 3 Q 7 U 2 V j d G l v b j E v c H V u a 3 R 5 X 3 J l a 3 J 1 d G F j e W p u Z S A o N S k v Q X V 0 b 1 J l b W 9 2 Z W R D b 2 x 1 b W 5 z M S 5 7 R 0 p Q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V u a 3 R 5 X 3 J l a 3 J 1 d G F j e W p u Z S A o N S k v Q X V 0 b 1 J l b W 9 2 Z W R D b 2 x 1 b W 5 z M S 5 7 T m F 6 d 2 l z a 2 8 s M H 0 m c X V v d D s s J n F 1 b 3 Q 7 U 2 V j d G l v b j E v c H V u a 3 R 5 X 3 J l a 3 J 1 d G F j e W p u Z S A o N S k v Q X V 0 b 1 J l b W 9 2 Z W R D b 2 x 1 b W 5 z M S 5 7 S W 1 p Z S w x f S Z x d W 9 0 O y w m c X V v d D t T Z W N 0 a W 9 u M S 9 w d W 5 r d H l f c m V r c n V 0 Y W N 5 a m 5 l I C g 1 K S 9 B d X R v U m V t b 3 Z l Z E N v b H V t b n M x L n t P c 2 l h Z 2 5 p Z W N p Y S w y f S Z x d W 9 0 O y w m c X V v d D t T Z W N 0 a W 9 u M S 9 w d W 5 r d H l f c m V r c n V 0 Y W N 5 a m 5 l I C g 1 K S 9 B d X R v U m V t b 3 Z l Z E N v b H V t b n M x L n t a Y W N o b 3 d h b m l l L D N 9 J n F 1 b 3 Q 7 L C Z x d W 9 0 O 1 N l Y 3 R p b 2 4 x L 3 B 1 b m t 0 e V 9 y Z W t y d X R h Y 3 l q b m U g K D U p L 0 F 1 d G 9 S Z W 1 v d m V k Q 2 9 s d W 1 u c z E u e 0 p Q L D R 9 J n F 1 b 3 Q 7 L C Z x d W 9 0 O 1 N l Y 3 R p b 2 4 x L 3 B 1 b m t 0 e V 9 y Z W t y d X R h Y 3 l q b m U g K D U p L 0 F 1 d G 9 S Z W 1 v d m V k Q 2 9 s d W 1 u c z E u e 0 1 h d C w 1 f S Z x d W 9 0 O y w m c X V v d D t T Z W N 0 a W 9 u M S 9 w d W 5 r d H l f c m V r c n V 0 Y W N 5 a m 5 l I C g 1 K S 9 B d X R v U m V t b 3 Z l Z E N v b H V t b n M x L n t C a W 9 s L D Z 9 J n F 1 b 3 Q 7 L C Z x d W 9 0 O 1 N l Y 3 R p b 2 4 x L 3 B 1 b m t 0 e V 9 y Z W t y d X R h Y 3 l q b m U g K D U p L 0 F 1 d G 9 S Z W 1 v d m V k Q 2 9 s d W 1 u c z E u e 0 d l b 2 c s N 3 0 m c X V v d D s s J n F 1 b 3 Q 7 U 2 V j d G l v b j E v c H V u a 3 R 5 X 3 J l a 3 J 1 d G F j e W p u Z S A o N S k v Q X V 0 b 1 J l b W 9 2 Z W R D b 2 x 1 b W 5 z M S 5 7 R 0 h Q L D h 9 J n F 1 b 3 Q 7 L C Z x d W 9 0 O 1 N l Y 3 R p b 2 4 x L 3 B 1 b m t 0 e V 9 y Z W t y d X R h Y 3 l q b m U g K D U p L 0 F 1 d G 9 S Z W 1 v d m V k Q 2 9 s d W 1 u c z E u e 0 d I S C w 5 f S Z x d W 9 0 O y w m c X V v d D t T Z W N 0 a W 9 u M S 9 w d W 5 r d H l f c m V r c n V 0 Y W N 5 a m 5 l I C g 1 K S 9 B d X R v U m V t b 3 Z l Z E N v b H V t b n M x L n t H T U 0 s M T B 9 J n F 1 b 3 Q 7 L C Z x d W 9 0 O 1 N l Y 3 R p b 2 4 x L 3 B 1 b m t 0 e V 9 y Z W t y d X R h Y 3 l q b m U g K D U p L 0 F 1 d G 9 S Z W 1 v d m V k Q 2 9 s d W 1 u c z E u e 0 d N U C w x M X 0 m c X V v d D s s J n F 1 b 3 Q 7 U 2 V j d G l v b j E v c H V u a 3 R 5 X 3 J l a 3 J 1 d G F j e W p u Z S A o N S k v Q X V 0 b 1 J l b W 9 2 Z W R D b 2 x 1 b W 5 z M S 5 7 R 0 p Q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u a 3 R 5 X 3 J l a 3 J 1 d G F j e W p u Z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u a 3 R 5 X 3 J l a 3 J 1 d G F j e W p u Z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h U M T Q 6 N D A 6 M z c u N T k 0 O T Y x N 1 o i I C 8 + P E V u d H J 5 I F R 5 c G U 9 I k Z p b G x D b 2 x 1 b W 5 U e X B l c y I g V m F s d W U 9 I n N C Z 1 l E Q X d N R E F 3 T U R B d 0 1 E Q X c 9 P S I g L z 4 8 R W 5 0 c n k g V H l w Z T 0 i R m l s b E N v b H V t b k 5 h b W V z I i B W Y W x 1 Z T 0 i c 1 s m c X V v d D t O Y X p 3 a X N r b y Z x d W 9 0 O y w m c X V v d D t J b W l l J n F 1 b 3 Q 7 L C Z x d W 9 0 O 0 9 z a W F n b m l l Y 2 l h J n F 1 b 3 Q 7 L C Z x d W 9 0 O 1 p h Y 2 h v d 2 F u a W U m c X V v d D s s J n F 1 b 3 Q 7 S l A m c X V v d D s s J n F 1 b 3 Q 7 T W F 0 J n F 1 b 3 Q 7 L C Z x d W 9 0 O 0 J p b 2 w m c X V v d D s s J n F 1 b 3 Q 7 R 2 V v Z y Z x d W 9 0 O y w m c X V v d D t H S F A m c X V v d D s s J n F 1 b 3 Q 7 R 0 h I J n F 1 b 3 Q 7 L C Z x d W 9 0 O 0 d N T S Z x d W 9 0 O y w m c X V v d D t H T V A m c X V v d D s s J n F 1 b 3 Q 7 R 0 p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m t 0 e V 9 y Z W t y d X R h Y 3 l q b m U g K D Y p L 0 F 1 d G 9 S Z W 1 v d m V k Q 2 9 s d W 1 u c z E u e 0 5 h e n d p c 2 t v L D B 9 J n F 1 b 3 Q 7 L C Z x d W 9 0 O 1 N l Y 3 R p b 2 4 x L 3 B 1 b m t 0 e V 9 y Z W t y d X R h Y 3 l q b m U g K D Y p L 0 F 1 d G 9 S Z W 1 v d m V k Q 2 9 s d W 1 u c z E u e 0 l t a W U s M X 0 m c X V v d D s s J n F 1 b 3 Q 7 U 2 V j d G l v b j E v c H V u a 3 R 5 X 3 J l a 3 J 1 d G F j e W p u Z S A o N i k v Q X V 0 b 1 J l b W 9 2 Z W R D b 2 x 1 b W 5 z M S 5 7 T 3 N p Y W d u a W V j a W E s M n 0 m c X V v d D s s J n F 1 b 3 Q 7 U 2 V j d G l v b j E v c H V u a 3 R 5 X 3 J l a 3 J 1 d G F j e W p u Z S A o N i k v Q X V 0 b 1 J l b W 9 2 Z W R D b 2 x 1 b W 5 z M S 5 7 W m F j a G 9 3 Y W 5 p Z S w z f S Z x d W 9 0 O y w m c X V v d D t T Z W N 0 a W 9 u M S 9 w d W 5 r d H l f c m V r c n V 0 Y W N 5 a m 5 l I C g 2 K S 9 B d X R v U m V t b 3 Z l Z E N v b H V t b n M x L n t K U C w 0 f S Z x d W 9 0 O y w m c X V v d D t T Z W N 0 a W 9 u M S 9 w d W 5 r d H l f c m V r c n V 0 Y W N 5 a m 5 l I C g 2 K S 9 B d X R v U m V t b 3 Z l Z E N v b H V t b n M x L n t N Y X Q s N X 0 m c X V v d D s s J n F 1 b 3 Q 7 U 2 V j d G l v b j E v c H V u a 3 R 5 X 3 J l a 3 J 1 d G F j e W p u Z S A o N i k v Q X V 0 b 1 J l b W 9 2 Z W R D b 2 x 1 b W 5 z M S 5 7 Q m l v b C w 2 f S Z x d W 9 0 O y w m c X V v d D t T Z W N 0 a W 9 u M S 9 w d W 5 r d H l f c m V r c n V 0 Y W N 5 a m 5 l I C g 2 K S 9 B d X R v U m V t b 3 Z l Z E N v b H V t b n M x L n t H Z W 9 n L D d 9 J n F 1 b 3 Q 7 L C Z x d W 9 0 O 1 N l Y 3 R p b 2 4 x L 3 B 1 b m t 0 e V 9 y Z W t y d X R h Y 3 l q b m U g K D Y p L 0 F 1 d G 9 S Z W 1 v d m V k Q 2 9 s d W 1 u c z E u e 0 d I U C w 4 f S Z x d W 9 0 O y w m c X V v d D t T Z W N 0 a W 9 u M S 9 w d W 5 r d H l f c m V r c n V 0 Y W N 5 a m 5 l I C g 2 K S 9 B d X R v U m V t b 3 Z l Z E N v b H V t b n M x L n t H S E g s O X 0 m c X V v d D s s J n F 1 b 3 Q 7 U 2 V j d G l v b j E v c H V u a 3 R 5 X 3 J l a 3 J 1 d G F j e W p u Z S A o N i k v Q X V 0 b 1 J l b W 9 2 Z W R D b 2 x 1 b W 5 z M S 5 7 R 0 1 N L D E w f S Z x d W 9 0 O y w m c X V v d D t T Z W N 0 a W 9 u M S 9 w d W 5 r d H l f c m V r c n V 0 Y W N 5 a m 5 l I C g 2 K S 9 B d X R v U m V t b 3 Z l Z E N v b H V t b n M x L n t H T V A s M T F 9 J n F 1 b 3 Q 7 L C Z x d W 9 0 O 1 N l Y 3 R p b 2 4 x L 3 B 1 b m t 0 e V 9 y Z W t y d X R h Y 3 l q b m U g K D Y p L 0 F 1 d G 9 S Z W 1 v d m V k Q 2 9 s d W 1 u c z E u e 0 d K U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m t 0 e V 9 y Z W t y d X R h Y 3 l q b m U g K D Y p L 0 F 1 d G 9 S Z W 1 v d m V k Q 2 9 s d W 1 u c z E u e 0 5 h e n d p c 2 t v L D B 9 J n F 1 b 3 Q 7 L C Z x d W 9 0 O 1 N l Y 3 R p b 2 4 x L 3 B 1 b m t 0 e V 9 y Z W t y d X R h Y 3 l q b m U g K D Y p L 0 F 1 d G 9 S Z W 1 v d m V k Q 2 9 s d W 1 u c z E u e 0 l t a W U s M X 0 m c X V v d D s s J n F 1 b 3 Q 7 U 2 V j d G l v b j E v c H V u a 3 R 5 X 3 J l a 3 J 1 d G F j e W p u Z S A o N i k v Q X V 0 b 1 J l b W 9 2 Z W R D b 2 x 1 b W 5 z M S 5 7 T 3 N p Y W d u a W V j a W E s M n 0 m c X V v d D s s J n F 1 b 3 Q 7 U 2 V j d G l v b j E v c H V u a 3 R 5 X 3 J l a 3 J 1 d G F j e W p u Z S A o N i k v Q X V 0 b 1 J l b W 9 2 Z W R D b 2 x 1 b W 5 z M S 5 7 W m F j a G 9 3 Y W 5 p Z S w z f S Z x d W 9 0 O y w m c X V v d D t T Z W N 0 a W 9 u M S 9 w d W 5 r d H l f c m V r c n V 0 Y W N 5 a m 5 l I C g 2 K S 9 B d X R v U m V t b 3 Z l Z E N v b H V t b n M x L n t K U C w 0 f S Z x d W 9 0 O y w m c X V v d D t T Z W N 0 a W 9 u M S 9 w d W 5 r d H l f c m V r c n V 0 Y W N 5 a m 5 l I C g 2 K S 9 B d X R v U m V t b 3 Z l Z E N v b H V t b n M x L n t N Y X Q s N X 0 m c X V v d D s s J n F 1 b 3 Q 7 U 2 V j d G l v b j E v c H V u a 3 R 5 X 3 J l a 3 J 1 d G F j e W p u Z S A o N i k v Q X V 0 b 1 J l b W 9 2 Z W R D b 2 x 1 b W 5 z M S 5 7 Q m l v b C w 2 f S Z x d W 9 0 O y w m c X V v d D t T Z W N 0 a W 9 u M S 9 w d W 5 r d H l f c m V r c n V 0 Y W N 5 a m 5 l I C g 2 K S 9 B d X R v U m V t b 3 Z l Z E N v b H V t b n M x L n t H Z W 9 n L D d 9 J n F 1 b 3 Q 7 L C Z x d W 9 0 O 1 N l Y 3 R p b 2 4 x L 3 B 1 b m t 0 e V 9 y Z W t y d X R h Y 3 l q b m U g K D Y p L 0 F 1 d G 9 S Z W 1 v d m V k Q 2 9 s d W 1 u c z E u e 0 d I U C w 4 f S Z x d W 9 0 O y w m c X V v d D t T Z W N 0 a W 9 u M S 9 w d W 5 r d H l f c m V r c n V 0 Y W N 5 a m 5 l I C g 2 K S 9 B d X R v U m V t b 3 Z l Z E N v b H V t b n M x L n t H S E g s O X 0 m c X V v d D s s J n F 1 b 3 Q 7 U 2 V j d G l v b j E v c H V u a 3 R 5 X 3 J l a 3 J 1 d G F j e W p u Z S A o N i k v Q X V 0 b 1 J l b W 9 2 Z W R D b 2 x 1 b W 5 z M S 5 7 R 0 1 N L D E w f S Z x d W 9 0 O y w m c X V v d D t T Z W N 0 a W 9 u M S 9 w d W 5 r d H l f c m V r c n V 0 Y W N 5 a m 5 l I C g 2 K S 9 B d X R v U m V t b 3 Z l Z E N v b H V t b n M x L n t H T V A s M T F 9 J n F 1 b 3 Q 7 L C Z x d W 9 0 O 1 N l Y 3 R p b 2 4 x L 3 B 1 b m t 0 e V 9 y Z W t y d X R h Y 3 l q b m U g K D Y p L 0 F 1 d G 9 S Z W 1 v d m V k Q 2 9 s d W 1 u c z E u e 0 d K U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m t 0 e V 9 y Z W t y d X R h Y 3 l q b m U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1 b m t 0 e V 9 y Z W t y d X R h Y 3 l q b m V f X z Y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F Q x N D o 0 M D o z N y 4 1 O T Q 5 N j E 3 W i I g L z 4 8 R W 5 0 c n k g V H l w Z T 0 i R m l s b E N v b H V t b l R 5 c G V z I i B W Y W x 1 Z T 0 i c 0 J n W U R B d 0 1 E Q X d N R E F 3 T U R B d z 0 9 I i A v P j x F b n R y e S B U e X B l P S J G a W x s Q 2 9 s d W 1 u T m F t Z X M i I F Z h b H V l P S J z W y Z x d W 9 0 O 0 5 h e n d p c 2 t v J n F 1 b 3 Q 7 L C Z x d W 9 0 O 0 l t a W U m c X V v d D s s J n F 1 b 3 Q 7 T 3 N p Y W d u a W V j a W E m c X V v d D s s J n F 1 b 3 Q 7 W m F j a G 9 3 Y W 5 p Z S Z x d W 9 0 O y w m c X V v d D t K U C Z x d W 9 0 O y w m c X V v d D t N Y X Q m c X V v d D s s J n F 1 b 3 Q 7 Q m l v b C Z x d W 9 0 O y w m c X V v d D t H Z W 9 n J n F 1 b 3 Q 7 L C Z x d W 9 0 O 0 d I U C Z x d W 9 0 O y w m c X V v d D t H S E g m c X V v d D s s J n F 1 b 3 Q 7 R 0 1 N J n F 1 b 3 Q 7 L C Z x d W 9 0 O 0 d N U C Z x d W 9 0 O y w m c X V v d D t H S l A m c X V v d D t d I i A v P j x F b n R y e S B U e X B l P S J G a W x s U 3 R h d H V z I i B W Y W x 1 Z T 0 i c 0 N v b X B s Z X R l I i A v P j x F b n R y e S B U e X B l P S J G a W x s Q 2 9 1 b n Q i I F Z h b H V l P S J s N T E 0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u a 3 R 5 X 3 J l a 3 J 1 d G F j e W p u Z S A o N i k v Q X V 0 b 1 J l b W 9 2 Z W R D b 2 x 1 b W 5 z M S 5 7 T m F 6 d 2 l z a 2 8 s M H 0 m c X V v d D s s J n F 1 b 3 Q 7 U 2 V j d G l v b j E v c H V u a 3 R 5 X 3 J l a 3 J 1 d G F j e W p u Z S A o N i k v Q X V 0 b 1 J l b W 9 2 Z W R D b 2 x 1 b W 5 z M S 5 7 S W 1 p Z S w x f S Z x d W 9 0 O y w m c X V v d D t T Z W N 0 a W 9 u M S 9 w d W 5 r d H l f c m V r c n V 0 Y W N 5 a m 5 l I C g 2 K S 9 B d X R v U m V t b 3 Z l Z E N v b H V t b n M x L n t P c 2 l h Z 2 5 p Z W N p Y S w y f S Z x d W 9 0 O y w m c X V v d D t T Z W N 0 a W 9 u M S 9 w d W 5 r d H l f c m V r c n V 0 Y W N 5 a m 5 l I C g 2 K S 9 B d X R v U m V t b 3 Z l Z E N v b H V t b n M x L n t a Y W N o b 3 d h b m l l L D N 9 J n F 1 b 3 Q 7 L C Z x d W 9 0 O 1 N l Y 3 R p b 2 4 x L 3 B 1 b m t 0 e V 9 y Z W t y d X R h Y 3 l q b m U g K D Y p L 0 F 1 d G 9 S Z W 1 v d m V k Q 2 9 s d W 1 u c z E u e 0 p Q L D R 9 J n F 1 b 3 Q 7 L C Z x d W 9 0 O 1 N l Y 3 R p b 2 4 x L 3 B 1 b m t 0 e V 9 y Z W t y d X R h Y 3 l q b m U g K D Y p L 0 F 1 d G 9 S Z W 1 v d m V k Q 2 9 s d W 1 u c z E u e 0 1 h d C w 1 f S Z x d W 9 0 O y w m c X V v d D t T Z W N 0 a W 9 u M S 9 w d W 5 r d H l f c m V r c n V 0 Y W N 5 a m 5 l I C g 2 K S 9 B d X R v U m V t b 3 Z l Z E N v b H V t b n M x L n t C a W 9 s L D Z 9 J n F 1 b 3 Q 7 L C Z x d W 9 0 O 1 N l Y 3 R p b 2 4 x L 3 B 1 b m t 0 e V 9 y Z W t y d X R h Y 3 l q b m U g K D Y p L 0 F 1 d G 9 S Z W 1 v d m V k Q 2 9 s d W 1 u c z E u e 0 d l b 2 c s N 3 0 m c X V v d D s s J n F 1 b 3 Q 7 U 2 V j d G l v b j E v c H V u a 3 R 5 X 3 J l a 3 J 1 d G F j e W p u Z S A o N i k v Q X V 0 b 1 J l b W 9 2 Z W R D b 2 x 1 b W 5 z M S 5 7 R 0 h Q L D h 9 J n F 1 b 3 Q 7 L C Z x d W 9 0 O 1 N l Y 3 R p b 2 4 x L 3 B 1 b m t 0 e V 9 y Z W t y d X R h Y 3 l q b m U g K D Y p L 0 F 1 d G 9 S Z W 1 v d m V k Q 2 9 s d W 1 u c z E u e 0 d I S C w 5 f S Z x d W 9 0 O y w m c X V v d D t T Z W N 0 a W 9 u M S 9 w d W 5 r d H l f c m V r c n V 0 Y W N 5 a m 5 l I C g 2 K S 9 B d X R v U m V t b 3 Z l Z E N v b H V t b n M x L n t H T U 0 s M T B 9 J n F 1 b 3 Q 7 L C Z x d W 9 0 O 1 N l Y 3 R p b 2 4 x L 3 B 1 b m t 0 e V 9 y Z W t y d X R h Y 3 l q b m U g K D Y p L 0 F 1 d G 9 S Z W 1 v d m V k Q 2 9 s d W 1 u c z E u e 0 d N U C w x M X 0 m c X V v d D s s J n F 1 b 3 Q 7 U 2 V j d G l v b j E v c H V u a 3 R 5 X 3 J l a 3 J 1 d G F j e W p u Z S A o N i k v Q X V 0 b 1 J l b W 9 2 Z W R D b 2 x 1 b W 5 z M S 5 7 R 0 p Q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V u a 3 R 5 X 3 J l a 3 J 1 d G F j e W p u Z S A o N i k v Q X V 0 b 1 J l b W 9 2 Z W R D b 2 x 1 b W 5 z M S 5 7 T m F 6 d 2 l z a 2 8 s M H 0 m c X V v d D s s J n F 1 b 3 Q 7 U 2 V j d G l v b j E v c H V u a 3 R 5 X 3 J l a 3 J 1 d G F j e W p u Z S A o N i k v Q X V 0 b 1 J l b W 9 2 Z W R D b 2 x 1 b W 5 z M S 5 7 S W 1 p Z S w x f S Z x d W 9 0 O y w m c X V v d D t T Z W N 0 a W 9 u M S 9 w d W 5 r d H l f c m V r c n V 0 Y W N 5 a m 5 l I C g 2 K S 9 B d X R v U m V t b 3 Z l Z E N v b H V t b n M x L n t P c 2 l h Z 2 5 p Z W N p Y S w y f S Z x d W 9 0 O y w m c X V v d D t T Z W N 0 a W 9 u M S 9 w d W 5 r d H l f c m V r c n V 0 Y W N 5 a m 5 l I C g 2 K S 9 B d X R v U m V t b 3 Z l Z E N v b H V t b n M x L n t a Y W N o b 3 d h b m l l L D N 9 J n F 1 b 3 Q 7 L C Z x d W 9 0 O 1 N l Y 3 R p b 2 4 x L 3 B 1 b m t 0 e V 9 y Z W t y d X R h Y 3 l q b m U g K D Y p L 0 F 1 d G 9 S Z W 1 v d m V k Q 2 9 s d W 1 u c z E u e 0 p Q L D R 9 J n F 1 b 3 Q 7 L C Z x d W 9 0 O 1 N l Y 3 R p b 2 4 x L 3 B 1 b m t 0 e V 9 y Z W t y d X R h Y 3 l q b m U g K D Y p L 0 F 1 d G 9 S Z W 1 v d m V k Q 2 9 s d W 1 u c z E u e 0 1 h d C w 1 f S Z x d W 9 0 O y w m c X V v d D t T Z W N 0 a W 9 u M S 9 w d W 5 r d H l f c m V r c n V 0 Y W N 5 a m 5 l I C g 2 K S 9 B d X R v U m V t b 3 Z l Z E N v b H V t b n M x L n t C a W 9 s L D Z 9 J n F 1 b 3 Q 7 L C Z x d W 9 0 O 1 N l Y 3 R p b 2 4 x L 3 B 1 b m t 0 e V 9 y Z W t y d X R h Y 3 l q b m U g K D Y p L 0 F 1 d G 9 S Z W 1 v d m V k Q 2 9 s d W 1 u c z E u e 0 d l b 2 c s N 3 0 m c X V v d D s s J n F 1 b 3 Q 7 U 2 V j d G l v b j E v c H V u a 3 R 5 X 3 J l a 3 J 1 d G F j e W p u Z S A o N i k v Q X V 0 b 1 J l b W 9 2 Z W R D b 2 x 1 b W 5 z M S 5 7 R 0 h Q L D h 9 J n F 1 b 3 Q 7 L C Z x d W 9 0 O 1 N l Y 3 R p b 2 4 x L 3 B 1 b m t 0 e V 9 y Z W t y d X R h Y 3 l q b m U g K D Y p L 0 F 1 d G 9 S Z W 1 v d m V k Q 2 9 s d W 1 u c z E u e 0 d I S C w 5 f S Z x d W 9 0 O y w m c X V v d D t T Z W N 0 a W 9 u M S 9 w d W 5 r d H l f c m V r c n V 0 Y W N 5 a m 5 l I C g 2 K S 9 B d X R v U m V t b 3 Z l Z E N v b H V t b n M x L n t H T U 0 s M T B 9 J n F 1 b 3 Q 7 L C Z x d W 9 0 O 1 N l Y 3 R p b 2 4 x L 3 B 1 b m t 0 e V 9 y Z W t y d X R h Y 3 l q b m U g K D Y p L 0 F 1 d G 9 S Z W 1 v d m V k Q 2 9 s d W 1 u c z E u e 0 d N U C w x M X 0 m c X V v d D s s J n F 1 b 3 Q 7 U 2 V j d G l v b j E v c H V u a 3 R 5 X 3 J l a 3 J 1 d G F j e W p u Z S A o N i k v Q X V 0 b 1 J l b W 9 2 Z W R D b 2 x 1 b W 5 z M S 5 7 R 0 p Q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m t 0 e V 9 y Z W t y d X R h Y 3 l q b m U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l M j A o N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W f 5 g 7 m j d G l S H O c a O S 1 A I A A A A A A g A A A A A A E G Y A A A A B A A A g A A A A k a C 8 b X K x R 3 v a l f Y X Y 4 t 4 / 1 T 5 + R P q 7 e t + Y 3 k S o n 1 9 D N 8 A A A A A D o A A A A A C A A A g A A A A F K Q F T q p d M 5 + 1 Z 9 C i x q z 1 4 V S l 0 J H O b F u h V T 2 B O N o V m c V Q A A A A Q m v q f N n I D s l D N d w g h n y e z L y B 0 E Z 6 U n L I 9 o h S A i p Z N W n R f s 9 x + 6 R j t 2 y R l w n J V u G s 1 S Z y N A c V m H S I o t X I J a t a L g o S Z s L V I M 5 p W i t g V 9 y v O y x A A A A A N 3 m 9 c r 4 M V 0 e p a 5 + V z g M R n j m i v g W J r k e M w 5 7 G / F t S f Z q p J Q T H G 0 k x i 7 6 P H E Q K o N 0 J B h c g C s i b G 1 j k i F p w p r n Q L A = = < / D a t a M a s h u p > 
</file>

<file path=customXml/itemProps1.xml><?xml version="1.0" encoding="utf-8"?>
<ds:datastoreItem xmlns:ds="http://schemas.openxmlformats.org/officeDocument/2006/customXml" ds:itemID="{761EBD85-20CA-4420-81F1-8490F45F9E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89.1</vt:lpstr>
      <vt:lpstr>89.4</vt:lpstr>
      <vt:lpstr>89.3</vt:lpstr>
      <vt:lpstr>Arkusz1</vt:lpstr>
      <vt:lpstr>punkty_rekrutacyjne (6)</vt:lpstr>
      <vt:lpstr>Arkusz5</vt:lpstr>
      <vt:lpstr>Arkusz3</vt:lpstr>
      <vt:lpstr>Arkusz2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Gleń</dc:creator>
  <cp:lastModifiedBy>Wiktor Gleń</cp:lastModifiedBy>
  <dcterms:created xsi:type="dcterms:W3CDTF">2023-11-28T11:53:55Z</dcterms:created>
  <dcterms:modified xsi:type="dcterms:W3CDTF">2023-11-28T15:07:35Z</dcterms:modified>
</cp:coreProperties>
</file>