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411" documentId="11_AD4DADEC636C81CAC000E834B21F79F45ADEDD98" xr6:coauthVersionLast="44" xr6:coauthVersionMax="44" xr10:uidLastSave="{1C3A84D8-FAFB-4393-BE08-9E8A526B4415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5" i="1"/>
  <c r="J4" i="1"/>
  <c r="J117" i="1" l="1"/>
  <c r="J116" i="1"/>
  <c r="J115" i="1"/>
  <c r="J114" i="1"/>
  <c r="J113" i="1"/>
  <c r="J112" i="1"/>
  <c r="J111" i="1"/>
  <c r="J110" i="1"/>
  <c r="J119" i="1" s="1"/>
  <c r="D117" i="1"/>
  <c r="D116" i="1"/>
  <c r="D115" i="1"/>
  <c r="D114" i="1"/>
  <c r="D113" i="1"/>
  <c r="D112" i="1"/>
  <c r="D111" i="1"/>
  <c r="D110" i="1"/>
  <c r="D119" i="1" s="1"/>
  <c r="J101" i="1" l="1"/>
  <c r="J100" i="1"/>
  <c r="J99" i="1"/>
  <c r="J98" i="1"/>
  <c r="J97" i="1"/>
  <c r="J96" i="1"/>
  <c r="J95" i="1"/>
  <c r="J94" i="1"/>
  <c r="J103" i="1" s="1"/>
  <c r="D101" i="1"/>
  <c r="D100" i="1"/>
  <c r="D99" i="1"/>
  <c r="D98" i="1"/>
  <c r="D97" i="1"/>
  <c r="D96" i="1"/>
  <c r="D95" i="1"/>
  <c r="D94" i="1"/>
  <c r="D103" i="1" s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49" i="1" s="1"/>
  <c r="J87" i="1"/>
  <c r="J86" i="1"/>
  <c r="J85" i="1"/>
  <c r="J84" i="1"/>
  <c r="J83" i="1"/>
  <c r="J82" i="1"/>
  <c r="J81" i="1"/>
  <c r="J80" i="1"/>
  <c r="J89" i="1" s="1"/>
  <c r="D86" i="1"/>
  <c r="D85" i="1"/>
  <c r="D84" i="1"/>
  <c r="D83" i="1"/>
  <c r="D82" i="1"/>
  <c r="D81" i="1"/>
  <c r="D80" i="1"/>
  <c r="D79" i="1"/>
  <c r="D88" i="1" s="1"/>
  <c r="V12" i="1"/>
  <c r="V11" i="1"/>
  <c r="V10" i="1"/>
  <c r="V9" i="1"/>
  <c r="V8" i="1"/>
  <c r="V7" i="1"/>
  <c r="V6" i="1"/>
  <c r="V5" i="1"/>
  <c r="V4" i="1"/>
  <c r="V13" i="1" s="1"/>
  <c r="J71" i="1" l="1"/>
  <c r="J70" i="1"/>
  <c r="J69" i="1"/>
  <c r="J68" i="1"/>
  <c r="J67" i="1"/>
  <c r="J66" i="1"/>
  <c r="J65" i="1"/>
  <c r="J64" i="1"/>
  <c r="D71" i="1"/>
  <c r="D70" i="1"/>
  <c r="D69" i="1"/>
  <c r="D68" i="1"/>
  <c r="D67" i="1"/>
  <c r="D66" i="1"/>
  <c r="D65" i="1"/>
  <c r="D64" i="1"/>
  <c r="D73" i="1" s="1"/>
  <c r="P59" i="1"/>
  <c r="P58" i="1"/>
  <c r="P57" i="1"/>
  <c r="P56" i="1"/>
  <c r="P55" i="1"/>
  <c r="P54" i="1"/>
  <c r="P53" i="1"/>
  <c r="P52" i="1"/>
  <c r="P51" i="1"/>
  <c r="J58" i="1"/>
  <c r="J57" i="1"/>
  <c r="J56" i="1"/>
  <c r="J55" i="1"/>
  <c r="J54" i="1"/>
  <c r="J53" i="1"/>
  <c r="J52" i="1"/>
  <c r="J51" i="1"/>
  <c r="J50" i="1"/>
  <c r="D57" i="1"/>
  <c r="D56" i="1"/>
  <c r="D58" i="1" s="1"/>
  <c r="D55" i="1"/>
  <c r="D54" i="1"/>
  <c r="D53" i="1"/>
  <c r="D52" i="1"/>
  <c r="D51" i="1"/>
  <c r="D50" i="1"/>
  <c r="D49" i="1"/>
  <c r="V42" i="1"/>
  <c r="V43" i="1"/>
  <c r="V41" i="1"/>
  <c r="V40" i="1"/>
  <c r="V39" i="1"/>
  <c r="V38" i="1"/>
  <c r="V37" i="1"/>
  <c r="V36" i="1"/>
  <c r="V35" i="1"/>
  <c r="P43" i="1"/>
  <c r="P42" i="1"/>
  <c r="P41" i="1"/>
  <c r="P40" i="1"/>
  <c r="P39" i="1"/>
  <c r="P38" i="1"/>
  <c r="P37" i="1"/>
  <c r="P36" i="1"/>
  <c r="P35" i="1"/>
  <c r="J42" i="1"/>
  <c r="J41" i="1"/>
  <c r="J40" i="1"/>
  <c r="J39" i="1"/>
  <c r="J38" i="1"/>
  <c r="J37" i="1"/>
  <c r="J36" i="1"/>
  <c r="J35" i="1"/>
  <c r="J34" i="1"/>
  <c r="D42" i="1"/>
  <c r="D41" i="1"/>
  <c r="D40" i="1"/>
  <c r="D39" i="1"/>
  <c r="D38" i="1"/>
  <c r="D37" i="1"/>
  <c r="D36" i="1"/>
  <c r="D35" i="1"/>
  <c r="D34" i="1"/>
  <c r="P27" i="1"/>
  <c r="P26" i="1"/>
  <c r="P25" i="1"/>
  <c r="P24" i="1"/>
  <c r="P23" i="1"/>
  <c r="P22" i="1"/>
  <c r="P21" i="1"/>
  <c r="P20" i="1"/>
  <c r="P19" i="1"/>
  <c r="D24" i="1"/>
  <c r="D21" i="1"/>
  <c r="D27" i="1"/>
  <c r="D26" i="1"/>
  <c r="D25" i="1"/>
  <c r="D23" i="1"/>
  <c r="D22" i="1"/>
  <c r="D20" i="1"/>
  <c r="D19" i="1"/>
  <c r="J12" i="1"/>
  <c r="J11" i="1"/>
  <c r="J10" i="1"/>
  <c r="J9" i="1"/>
  <c r="J8" i="1"/>
  <c r="J7" i="1"/>
  <c r="J6" i="1"/>
  <c r="P12" i="1"/>
  <c r="P11" i="1"/>
  <c r="P10" i="1"/>
  <c r="P9" i="1"/>
  <c r="P8" i="1"/>
  <c r="P7" i="1"/>
  <c r="P6" i="1"/>
  <c r="P5" i="1"/>
  <c r="P4" i="1"/>
  <c r="P13" i="1" l="1"/>
  <c r="J59" i="1"/>
  <c r="J73" i="1"/>
  <c r="P60" i="1"/>
  <c r="V44" i="1"/>
  <c r="P44" i="1"/>
  <c r="J43" i="1"/>
  <c r="D43" i="1"/>
  <c r="P28" i="1"/>
  <c r="D28" i="1"/>
</calcChain>
</file>

<file path=xl/sharedStrings.xml><?xml version="1.0" encoding="utf-8"?>
<sst xmlns="http://schemas.openxmlformats.org/spreadsheetml/2006/main" count="160" uniqueCount="43">
  <si>
    <t>best</t>
  </si>
  <si>
    <t>błąd [%]</t>
  </si>
  <si>
    <t>lp</t>
  </si>
  <si>
    <t>czas</t>
  </si>
  <si>
    <t>SMALL (1000, 10, -30, 10)</t>
  </si>
  <si>
    <t>wynik</t>
  </si>
  <si>
    <t>suma</t>
  </si>
  <si>
    <t>SMALL (1000, 5, -30, 10)</t>
  </si>
  <si>
    <t>SMALL (1000, 20, -30, 10)</t>
  </si>
  <si>
    <t>SMALL (1000, 10, -5, 10)</t>
  </si>
  <si>
    <t>SMALL (1000, 10, -10, 10)</t>
  </si>
  <si>
    <t>SMALL (1000, 10, -20, 10)</t>
  </si>
  <si>
    <t>SMALL (1000, 10, -50, 10)</t>
  </si>
  <si>
    <t>SMALL (1000, 10, -30, 5)</t>
  </si>
  <si>
    <t>SMALL (1000, 10, -30, 20)</t>
  </si>
  <si>
    <t>SMALL (1000, 10, -30, 30)</t>
  </si>
  <si>
    <t>ATSP (1000, 10, -30, 10)</t>
  </si>
  <si>
    <t>rozmiar</t>
  </si>
  <si>
    <t>TSP (1000, 10, -30, 10)</t>
  </si>
  <si>
    <t>SMALL (12000, 10, -30, 10)</t>
  </si>
  <si>
    <t>SMALL (6000, 10, -30, 10)</t>
  </si>
  <si>
    <t xml:space="preserve">błąd średni: </t>
  </si>
  <si>
    <t>ATSP (2000, 10, -30, 10)</t>
  </si>
  <si>
    <t>ATSP (6000, 10, -30, 10)</t>
  </si>
  <si>
    <t>TSP (2000, 10, -30, 10)</t>
  </si>
  <si>
    <t>TSP (6000, 10, -30, 10)</t>
  </si>
  <si>
    <t>ATSP (2000, 30, -30, 10)</t>
  </si>
  <si>
    <t>65.9141</t>
  </si>
  <si>
    <t>374.255</t>
  </si>
  <si>
    <t>661.367</t>
  </si>
  <si>
    <t>632.789</t>
  </si>
  <si>
    <t>1137.91</t>
  </si>
  <si>
    <t>1406.56</t>
  </si>
  <si>
    <t>3237.36</t>
  </si>
  <si>
    <t>TSP (2000, 30, -30, 10)</t>
  </si>
  <si>
    <t>45.0069</t>
  </si>
  <si>
    <t>75.3112</t>
  </si>
  <si>
    <t>127.77</t>
  </si>
  <si>
    <t>176.958</t>
  </si>
  <si>
    <t>200.444</t>
  </si>
  <si>
    <t>641.179</t>
  </si>
  <si>
    <t>1050.23</t>
  </si>
  <si>
    <t>6619.83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</si>
</sst>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1C1E2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czasów SMALL</a:t>
            </a:r>
          </a:p>
        </c:rich>
      </c:tx>
      <c:layout>
        <c:manualLayout>
          <c:xMode val="edge"/>
          <c:yMode val="edge"/>
          <c:x val="0.3824294804200789"/>
          <c:y val="3.2295271049596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Arkusz1!$M$4:$M$12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Arkusz1!$K$4:$K$12</c:f>
              <c:numCache>
                <c:formatCode>0.00</c:formatCode>
                <c:ptCount val="9"/>
                <c:pt idx="0">
                  <c:v>9.77</c:v>
                </c:pt>
                <c:pt idx="1">
                  <c:v>9.85</c:v>
                </c:pt>
                <c:pt idx="2">
                  <c:v>13.192500000000001</c:v>
                </c:pt>
                <c:pt idx="3">
                  <c:v>16.458400000000001</c:v>
                </c:pt>
                <c:pt idx="4">
                  <c:v>17.455300000000001</c:v>
                </c:pt>
                <c:pt idx="5">
                  <c:v>30.264199999999999</c:v>
                </c:pt>
                <c:pt idx="6">
                  <c:v>40.099299999999999</c:v>
                </c:pt>
                <c:pt idx="7">
                  <c:v>29.442699999999999</c:v>
                </c:pt>
                <c:pt idx="8">
                  <c:v>33.9803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B-42DB-92DF-B10CB35437E8}"/>
            </c:ext>
          </c:extLst>
        </c:ser>
        <c:ser>
          <c:idx val="2"/>
          <c:order val="1"/>
          <c:tx>
            <c:v>6000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Arkusz1!$M$4:$M$12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Arkusz1!$Q$4:$Q$12</c:f>
              <c:numCache>
                <c:formatCode>0.00</c:formatCode>
                <c:ptCount val="9"/>
                <c:pt idx="0">
                  <c:v>50.430599999999998</c:v>
                </c:pt>
                <c:pt idx="1">
                  <c:v>57.748800000000003</c:v>
                </c:pt>
                <c:pt idx="2">
                  <c:v>82.267300000000006</c:v>
                </c:pt>
                <c:pt idx="3">
                  <c:v>100.423</c:v>
                </c:pt>
                <c:pt idx="4">
                  <c:v>149.869</c:v>
                </c:pt>
                <c:pt idx="5">
                  <c:v>171.797</c:v>
                </c:pt>
                <c:pt idx="6">
                  <c:v>157.346</c:v>
                </c:pt>
                <c:pt idx="7">
                  <c:v>149.87200000000001</c:v>
                </c:pt>
                <c:pt idx="8">
                  <c:v>233.65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B-42DB-92DF-B10CB35437E8}"/>
            </c:ext>
          </c:extLst>
        </c:ser>
        <c:ser>
          <c:idx val="3"/>
          <c:order val="2"/>
          <c:tx>
            <c:v>12000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Arkusz1!$M$4:$M$12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Arkusz1!$W$4:$W$12</c:f>
              <c:numCache>
                <c:formatCode>0.00</c:formatCode>
                <c:ptCount val="9"/>
                <c:pt idx="0">
                  <c:v>123.069</c:v>
                </c:pt>
                <c:pt idx="1">
                  <c:v>123.661</c:v>
                </c:pt>
                <c:pt idx="2">
                  <c:v>184.696</c:v>
                </c:pt>
                <c:pt idx="3">
                  <c:v>217.66200000000001</c:v>
                </c:pt>
                <c:pt idx="4">
                  <c:v>292.10599999999999</c:v>
                </c:pt>
                <c:pt idx="5">
                  <c:v>338.13299999999998</c:v>
                </c:pt>
                <c:pt idx="6">
                  <c:v>332.81200000000001</c:v>
                </c:pt>
                <c:pt idx="7">
                  <c:v>299.94400000000002</c:v>
                </c:pt>
                <c:pt idx="8">
                  <c:v>383.166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B-42DB-92DF-B10CB354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74799"/>
        <c:axId val="1373385951"/>
      </c:lineChart>
      <c:catAx>
        <c:axId val="137377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</a:t>
                </a:r>
                <a:r>
                  <a:rPr lang="en-US" baseline="0"/>
                  <a:t>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85951"/>
        <c:crosses val="autoZero"/>
        <c:auto val="1"/>
        <c:lblAlgn val="ctr"/>
        <c:lblOffset val="100"/>
        <c:noMultiLvlLbl val="0"/>
      </c:catAx>
      <c:valAx>
        <c:axId val="13733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czasów TSP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Arkusz1!$G$64:$G$71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58</c:v>
                </c:pt>
                <c:pt idx="7">
                  <c:v>120</c:v>
                </c:pt>
              </c:numCache>
            </c:numRef>
          </c:cat>
          <c:val>
            <c:numRef>
              <c:f>Arkusz1!$K$64:$K$71</c:f>
              <c:numCache>
                <c:formatCode>0.00</c:formatCode>
                <c:ptCount val="8"/>
                <c:pt idx="0">
                  <c:v>24.5426</c:v>
                </c:pt>
                <c:pt idx="1">
                  <c:v>72.960700000000003</c:v>
                </c:pt>
                <c:pt idx="2">
                  <c:v>147.703</c:v>
                </c:pt>
                <c:pt idx="3">
                  <c:v>248.91900000000001</c:v>
                </c:pt>
                <c:pt idx="4">
                  <c:v>367.13900000000001</c:v>
                </c:pt>
                <c:pt idx="5">
                  <c:v>710.38199999999995</c:v>
                </c:pt>
                <c:pt idx="6">
                  <c:v>1314.87</c:v>
                </c:pt>
                <c:pt idx="7">
                  <c:v>4578.29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85-4C56-91AD-DE779A54B9C3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Arkusz1!$G$64:$G$71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58</c:v>
                </c:pt>
                <c:pt idx="7">
                  <c:v>120</c:v>
                </c:pt>
              </c:numCache>
            </c:numRef>
          </c:cat>
          <c:val>
            <c:numRef>
              <c:f>Arkusz1!$K$80:$K$87</c:f>
              <c:numCache>
                <c:formatCode>0.00</c:formatCode>
                <c:ptCount val="8"/>
                <c:pt idx="0">
                  <c:v>42.919499999999999</c:v>
                </c:pt>
                <c:pt idx="1">
                  <c:v>99.953299999999999</c:v>
                </c:pt>
                <c:pt idx="2">
                  <c:v>128.054</c:v>
                </c:pt>
                <c:pt idx="3">
                  <c:v>185.602</c:v>
                </c:pt>
                <c:pt idx="4">
                  <c:v>223.042</c:v>
                </c:pt>
                <c:pt idx="5">
                  <c:v>641.726</c:v>
                </c:pt>
                <c:pt idx="6">
                  <c:v>1128.57</c:v>
                </c:pt>
                <c:pt idx="7">
                  <c:v>6705.36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85-4C56-91AD-DE779A54B9C3}"/>
            </c:ext>
          </c:extLst>
        </c:ser>
        <c:ser>
          <c:idx val="2"/>
          <c:order val="2"/>
          <c:tx>
            <c:v>6000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Arkusz1!$G$64:$G$71</c:f>
              <c:numCache>
                <c:formatCode>General</c:formatCode>
                <c:ptCount val="8"/>
                <c:pt idx="0">
                  <c:v>17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42</c:v>
                </c:pt>
                <c:pt idx="6">
                  <c:v>58</c:v>
                </c:pt>
                <c:pt idx="7">
                  <c:v>120</c:v>
                </c:pt>
              </c:numCache>
            </c:numRef>
          </c:cat>
          <c:val>
            <c:numRef>
              <c:f>Arkusz1!$K$94:$K$101</c:f>
              <c:numCache>
                <c:formatCode>0.00</c:formatCode>
                <c:ptCount val="8"/>
                <c:pt idx="0">
                  <c:v>146.52699999999999</c:v>
                </c:pt>
                <c:pt idx="1">
                  <c:v>355.67599999999999</c:v>
                </c:pt>
                <c:pt idx="2">
                  <c:v>394.41</c:v>
                </c:pt>
                <c:pt idx="3">
                  <c:v>686.86099999999999</c:v>
                </c:pt>
                <c:pt idx="4">
                  <c:v>740.86699999999996</c:v>
                </c:pt>
                <c:pt idx="5">
                  <c:v>1879.27</c:v>
                </c:pt>
                <c:pt idx="6">
                  <c:v>3626.8</c:v>
                </c:pt>
                <c:pt idx="7">
                  <c:v>22509.8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85-4C56-91AD-DE779A54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631919"/>
        <c:axId val="1371344031"/>
      </c:lineChart>
      <c:catAx>
        <c:axId val="148963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</a:t>
                </a:r>
                <a:r>
                  <a:rPr lang="en-US" baseline="0"/>
                  <a:t> instancji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44031"/>
        <c:crosses val="autoZero"/>
        <c:auto val="1"/>
        <c:lblAlgn val="ctr"/>
        <c:lblOffset val="100"/>
        <c:noMultiLvlLbl val="0"/>
      </c:catAx>
      <c:valAx>
        <c:axId val="13713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czasów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Arkusz1!$A$79:$A$85</c:f>
              <c:numCache>
                <c:formatCode>General</c:formatCode>
                <c:ptCount val="7"/>
                <c:pt idx="0">
                  <c:v>17</c:v>
                </c:pt>
                <c:pt idx="1">
                  <c:v>36</c:v>
                </c:pt>
                <c:pt idx="2">
                  <c:v>43</c:v>
                </c:pt>
                <c:pt idx="3">
                  <c:v>48</c:v>
                </c:pt>
                <c:pt idx="4">
                  <c:v>56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Arkusz1!$E$64:$E$70</c:f>
              <c:numCache>
                <c:formatCode>0.00</c:formatCode>
                <c:ptCount val="7"/>
                <c:pt idx="0">
                  <c:v>40.320700000000002</c:v>
                </c:pt>
                <c:pt idx="1">
                  <c:v>292.02199999999999</c:v>
                </c:pt>
                <c:pt idx="2">
                  <c:v>686.31700000000001</c:v>
                </c:pt>
                <c:pt idx="3">
                  <c:v>1015.5</c:v>
                </c:pt>
                <c:pt idx="4">
                  <c:v>1621.01</c:v>
                </c:pt>
                <c:pt idx="5">
                  <c:v>2460.14</c:v>
                </c:pt>
                <c:pt idx="6">
                  <c:v>3858.34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D7-4316-A6A1-9DE16C7353C2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Arkusz1!$A$79:$A$85</c:f>
              <c:numCache>
                <c:formatCode>General</c:formatCode>
                <c:ptCount val="7"/>
                <c:pt idx="0">
                  <c:v>17</c:v>
                </c:pt>
                <c:pt idx="1">
                  <c:v>36</c:v>
                </c:pt>
                <c:pt idx="2">
                  <c:v>43</c:v>
                </c:pt>
                <c:pt idx="3">
                  <c:v>48</c:v>
                </c:pt>
                <c:pt idx="4">
                  <c:v>56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Arkusz1!$E$79:$E$85</c:f>
              <c:numCache>
                <c:formatCode>0.00</c:formatCode>
                <c:ptCount val="7"/>
                <c:pt idx="0">
                  <c:v>69.519400000000005</c:v>
                </c:pt>
                <c:pt idx="1">
                  <c:v>432.84500000000003</c:v>
                </c:pt>
                <c:pt idx="2">
                  <c:v>662.21500000000003</c:v>
                </c:pt>
                <c:pt idx="3">
                  <c:v>644.90200000000004</c:v>
                </c:pt>
                <c:pt idx="4">
                  <c:v>1167.82</c:v>
                </c:pt>
                <c:pt idx="5">
                  <c:v>1628.6</c:v>
                </c:pt>
                <c:pt idx="6">
                  <c:v>3099.82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D7-4316-A6A1-9DE16C7353C2}"/>
            </c:ext>
          </c:extLst>
        </c:ser>
        <c:ser>
          <c:idx val="2"/>
          <c:order val="2"/>
          <c:tx>
            <c:v>6000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Arkusz1!$A$79:$A$85</c:f>
              <c:numCache>
                <c:formatCode>General</c:formatCode>
                <c:ptCount val="7"/>
                <c:pt idx="0">
                  <c:v>17</c:v>
                </c:pt>
                <c:pt idx="1">
                  <c:v>36</c:v>
                </c:pt>
                <c:pt idx="2">
                  <c:v>43</c:v>
                </c:pt>
                <c:pt idx="3">
                  <c:v>48</c:v>
                </c:pt>
                <c:pt idx="4">
                  <c:v>56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Arkusz1!$E$94:$E$100</c:f>
              <c:numCache>
                <c:formatCode>0.00</c:formatCode>
                <c:ptCount val="7"/>
                <c:pt idx="0">
                  <c:v>221.08199999999999</c:v>
                </c:pt>
                <c:pt idx="1">
                  <c:v>1405</c:v>
                </c:pt>
                <c:pt idx="2">
                  <c:v>2176.54</c:v>
                </c:pt>
                <c:pt idx="3">
                  <c:v>2081.71</c:v>
                </c:pt>
                <c:pt idx="4">
                  <c:v>3613.51</c:v>
                </c:pt>
                <c:pt idx="5">
                  <c:v>5031.45</c:v>
                </c:pt>
                <c:pt idx="6">
                  <c:v>10290.6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D7-4316-A6A1-9DE16C73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337727"/>
        <c:axId val="1589868015"/>
      </c:lineChart>
      <c:catAx>
        <c:axId val="149833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68015"/>
        <c:crosses val="autoZero"/>
        <c:auto val="1"/>
        <c:lblAlgn val="ctr"/>
        <c:lblOffset val="100"/>
        <c:noMultiLvlLbl val="0"/>
      </c:catAx>
      <c:valAx>
        <c:axId val="15898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Tabu 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Arkusz1!$J$94:$J$101</c:f>
              <c:numCache>
                <c:formatCode>0.00</c:formatCode>
                <c:ptCount val="8"/>
                <c:pt idx="0">
                  <c:v>15.059952038369305</c:v>
                </c:pt>
                <c:pt idx="1">
                  <c:v>29.294421869227929</c:v>
                </c:pt>
                <c:pt idx="2">
                  <c:v>24.842767295597483</c:v>
                </c:pt>
                <c:pt idx="3">
                  <c:v>6.7235859124866595</c:v>
                </c:pt>
                <c:pt idx="4">
                  <c:v>30.683229813664596</c:v>
                </c:pt>
                <c:pt idx="5">
                  <c:v>0</c:v>
                </c:pt>
                <c:pt idx="6">
                  <c:v>47.950383933845245</c:v>
                </c:pt>
                <c:pt idx="7">
                  <c:v>117.37251512532411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0-4A83-9796-ECD1EFD9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277072"/>
        <c:axId val="1706337760"/>
      </c:lineChart>
      <c:catAx>
        <c:axId val="180427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37760"/>
        <c:crosses val="autoZero"/>
        <c:auto val="1"/>
        <c:lblAlgn val="ctr"/>
        <c:lblOffset val="100"/>
        <c:noMultiLvlLbl val="0"/>
      </c:catAx>
      <c:valAx>
        <c:axId val="17063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248434</xdr:colOff>
      <xdr:row>0</xdr:row>
      <xdr:rowOff>105503</xdr:rowOff>
    </xdr:from>
    <xdr:to>
      <xdr:col>30</xdr:col>
      <xdr:colOff>557044</xdr:colOff>
      <xdr:row>15</xdr:row>
      <xdr:rowOff>134078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A426F4-947B-4860-B61A-E2104D327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352201</xdr:colOff>
      <xdr:row>61</xdr:row>
      <xdr:rowOff>73342</xdr:rowOff>
    </xdr:from>
    <xdr:to>
      <xdr:col>18</xdr:col>
      <xdr:colOff>158563</xdr:colOff>
      <xdr:row>76</xdr:row>
      <xdr:rowOff>94297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F70998-A021-4A9F-990F-EA1430C99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82138</xdr:colOff>
      <xdr:row>79</xdr:row>
      <xdr:rowOff>124385</xdr:rowOff>
    </xdr:from>
    <xdr:to>
      <xdr:col>18</xdr:col>
      <xdr:colOff>517262</xdr:colOff>
      <xdr:row>94</xdr:row>
      <xdr:rowOff>176268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10035A4-674A-42CE-8647-9060D2DBF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416859</xdr:colOff>
      <xdr:row>47</xdr:row>
      <xdr:rowOff>8964</xdr:rowOff>
    </xdr:from>
    <xdr:to>
      <xdr:col>24</xdr:col>
      <xdr:colOff>237565</xdr:colOff>
      <xdr:row>62</xdr:row>
      <xdr:rowOff>62753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ACC2ACC-A4CF-4783-80D1-053783A3D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49"/>
  <sheetViews>
    <sheetView tabSelected="1" topLeftCell="A68" zoomScale="85" zoomScaleNormal="85" workbookViewId="0">
      <selection activeCell="T52" sqref="T52"/>
    </sheetView>
  </sheetViews>
  <sheetFormatPr defaultRowHeight="14.4" x14ac:dyDescent="0.3"/>
  <cols>
    <col min="2" max="2" width="8.77734375" customWidth="1"/>
    <col min="3" max="3" width="8.44140625" customWidth="1"/>
    <col min="4" max="4" width="9.21875" customWidth="1"/>
    <col min="5" max="5" width="14.88671875" customWidth="1"/>
    <col min="11" max="11" width="13" customWidth="1"/>
    <col min="17" max="17" width="16.21875" customWidth="1"/>
    <col min="23" max="23" width="16" customWidth="1"/>
  </cols>
  <sheetData>
    <row r="2" spans="1:29" x14ac:dyDescent="0.3">
      <c r="B2" s="1"/>
      <c r="G2" t="s">
        <v>4</v>
      </c>
      <c r="H2" s="1"/>
      <c r="M2" t="s">
        <v>20</v>
      </c>
      <c r="N2" s="1"/>
      <c r="S2" t="s">
        <v>19</v>
      </c>
      <c r="T2" s="1"/>
      <c r="Z2" s="1"/>
    </row>
    <row r="3" spans="1:29" x14ac:dyDescent="0.3">
      <c r="B3" s="1"/>
      <c r="G3" t="s">
        <v>17</v>
      </c>
      <c r="H3" s="1" t="s">
        <v>0</v>
      </c>
      <c r="I3" t="s">
        <v>5</v>
      </c>
      <c r="J3" t="s">
        <v>1</v>
      </c>
      <c r="K3" t="s">
        <v>3</v>
      </c>
      <c r="M3" t="s">
        <v>2</v>
      </c>
      <c r="N3" s="1" t="s">
        <v>0</v>
      </c>
      <c r="O3" t="s">
        <v>5</v>
      </c>
      <c r="P3" t="s">
        <v>1</v>
      </c>
      <c r="Q3" t="s">
        <v>3</v>
      </c>
      <c r="S3" t="s">
        <v>2</v>
      </c>
      <c r="T3" s="1" t="s">
        <v>0</v>
      </c>
      <c r="U3" t="s">
        <v>5</v>
      </c>
      <c r="V3" t="s">
        <v>1</v>
      </c>
      <c r="W3" t="s">
        <v>3</v>
      </c>
      <c r="Z3" s="1"/>
    </row>
    <row r="4" spans="1:29" x14ac:dyDescent="0.3">
      <c r="A4" s="2"/>
      <c r="B4" s="2"/>
      <c r="C4" s="2"/>
      <c r="D4" s="3"/>
      <c r="E4" s="3"/>
      <c r="G4" s="2">
        <v>10</v>
      </c>
      <c r="H4" s="2">
        <v>212</v>
      </c>
      <c r="I4" s="2">
        <v>343</v>
      </c>
      <c r="J4" s="3">
        <f>((I4-H4)*100)/H4</f>
        <v>61.79245283018868</v>
      </c>
      <c r="K4" s="3">
        <v>9.77</v>
      </c>
      <c r="M4" s="2">
        <v>10</v>
      </c>
      <c r="N4" s="2">
        <v>212</v>
      </c>
      <c r="O4" s="2">
        <v>563</v>
      </c>
      <c r="P4" s="3">
        <f>((O4-N4)*100)/N4</f>
        <v>165.56603773584905</v>
      </c>
      <c r="Q4" s="3">
        <v>50.430599999999998</v>
      </c>
      <c r="S4" s="2">
        <v>10</v>
      </c>
      <c r="T4" s="2">
        <v>212</v>
      </c>
      <c r="U4" s="2">
        <v>563</v>
      </c>
      <c r="V4" s="3">
        <f>((U4-T4)*100)/T4</f>
        <v>165.56603773584905</v>
      </c>
      <c r="W4" s="3">
        <v>123.069</v>
      </c>
      <c r="Y4" s="2"/>
      <c r="Z4" s="2"/>
      <c r="AA4" s="2"/>
      <c r="AB4" s="3"/>
      <c r="AC4" s="3"/>
    </row>
    <row r="5" spans="1:29" x14ac:dyDescent="0.3">
      <c r="A5" s="2"/>
      <c r="B5" s="2"/>
      <c r="C5" s="2"/>
      <c r="D5" s="3"/>
      <c r="E5" s="3"/>
      <c r="G5" s="2">
        <v>11</v>
      </c>
      <c r="H5" s="2">
        <v>202</v>
      </c>
      <c r="I5" s="2">
        <v>234</v>
      </c>
      <c r="J5" s="3">
        <f>((I5-H5)*100)/H5</f>
        <v>15.841584158415841</v>
      </c>
      <c r="K5" s="3">
        <v>9.85</v>
      </c>
      <c r="M5" s="2">
        <v>11</v>
      </c>
      <c r="N5" s="2">
        <v>202</v>
      </c>
      <c r="O5" s="2">
        <v>234</v>
      </c>
      <c r="P5" s="3">
        <f t="shared" ref="P5:P12" si="0">((O5-N5)*100)/N5</f>
        <v>15.841584158415841</v>
      </c>
      <c r="Q5" s="3">
        <v>57.748800000000003</v>
      </c>
      <c r="S5" s="2">
        <v>11</v>
      </c>
      <c r="T5" s="2">
        <v>202</v>
      </c>
      <c r="U5" s="2">
        <v>234</v>
      </c>
      <c r="V5" s="3">
        <f t="shared" ref="V5:V12" si="1">((U5-T5)*100)/T5</f>
        <v>15.841584158415841</v>
      </c>
      <c r="W5" s="3">
        <v>123.661</v>
      </c>
      <c r="Y5" s="2"/>
      <c r="Z5" s="2"/>
      <c r="AA5" s="2"/>
      <c r="AB5" s="3"/>
      <c r="AC5" s="3"/>
    </row>
    <row r="6" spans="1:29" x14ac:dyDescent="0.3">
      <c r="A6" s="2"/>
      <c r="B6" s="2"/>
      <c r="C6" s="2"/>
      <c r="D6" s="3"/>
      <c r="E6" s="3"/>
      <c r="G6" s="2">
        <v>12</v>
      </c>
      <c r="H6" s="2">
        <v>264</v>
      </c>
      <c r="I6" s="2">
        <v>264</v>
      </c>
      <c r="J6" s="3">
        <f t="shared" ref="J6:J12" si="2">((I6-H6)*100)/H6</f>
        <v>0</v>
      </c>
      <c r="K6" s="3">
        <v>13.192500000000001</v>
      </c>
      <c r="M6" s="2">
        <v>12</v>
      </c>
      <c r="N6" s="2">
        <v>264</v>
      </c>
      <c r="O6" s="2">
        <v>264</v>
      </c>
      <c r="P6" s="3">
        <f t="shared" si="0"/>
        <v>0</v>
      </c>
      <c r="Q6" s="3">
        <v>82.267300000000006</v>
      </c>
      <c r="S6" s="2">
        <v>12</v>
      </c>
      <c r="T6" s="2">
        <v>264</v>
      </c>
      <c r="U6" s="2">
        <v>264</v>
      </c>
      <c r="V6" s="3">
        <f t="shared" si="1"/>
        <v>0</v>
      </c>
      <c r="W6" s="3">
        <v>184.696</v>
      </c>
      <c r="Y6" s="2"/>
      <c r="Z6" s="2"/>
      <c r="AA6" s="2"/>
      <c r="AB6" s="3"/>
      <c r="AC6" s="3"/>
    </row>
    <row r="7" spans="1:29" x14ac:dyDescent="0.3">
      <c r="A7" s="2"/>
      <c r="B7" s="2"/>
      <c r="C7" s="2"/>
      <c r="D7" s="3"/>
      <c r="E7" s="3"/>
      <c r="G7" s="2">
        <v>13</v>
      </c>
      <c r="H7" s="2">
        <v>269</v>
      </c>
      <c r="I7" s="2">
        <v>269</v>
      </c>
      <c r="J7" s="3">
        <f t="shared" si="2"/>
        <v>0</v>
      </c>
      <c r="K7" s="3">
        <v>16.458400000000001</v>
      </c>
      <c r="M7" s="2">
        <v>13</v>
      </c>
      <c r="N7" s="2">
        <v>269</v>
      </c>
      <c r="O7" s="2">
        <v>269</v>
      </c>
      <c r="P7" s="3">
        <f t="shared" si="0"/>
        <v>0</v>
      </c>
      <c r="Q7" s="3">
        <v>100.423</v>
      </c>
      <c r="S7" s="2">
        <v>13</v>
      </c>
      <c r="T7" s="2">
        <v>269</v>
      </c>
      <c r="U7" s="2">
        <v>269</v>
      </c>
      <c r="V7" s="3">
        <f t="shared" si="1"/>
        <v>0</v>
      </c>
      <c r="W7" s="3">
        <v>217.66200000000001</v>
      </c>
      <c r="Y7" s="2"/>
      <c r="Z7" s="2"/>
      <c r="AA7" s="2"/>
      <c r="AB7" s="3"/>
      <c r="AC7" s="3"/>
    </row>
    <row r="8" spans="1:29" x14ac:dyDescent="0.3">
      <c r="A8" s="2"/>
      <c r="B8" s="2"/>
      <c r="C8" s="2"/>
      <c r="D8" s="3"/>
      <c r="E8" s="3"/>
      <c r="G8" s="2">
        <v>14</v>
      </c>
      <c r="H8" s="2">
        <v>125</v>
      </c>
      <c r="I8" s="2">
        <v>381</v>
      </c>
      <c r="J8" s="3">
        <f t="shared" si="2"/>
        <v>204.8</v>
      </c>
      <c r="K8" s="3">
        <v>17.455300000000001</v>
      </c>
      <c r="M8" s="2">
        <v>14</v>
      </c>
      <c r="N8" s="2">
        <v>125</v>
      </c>
      <c r="O8" s="2">
        <v>202</v>
      </c>
      <c r="P8" s="3">
        <f t="shared" si="0"/>
        <v>61.6</v>
      </c>
      <c r="Q8" s="3">
        <v>149.869</v>
      </c>
      <c r="S8" s="2">
        <v>14</v>
      </c>
      <c r="T8" s="2">
        <v>125</v>
      </c>
      <c r="U8" s="2">
        <v>202</v>
      </c>
      <c r="V8" s="3">
        <f t="shared" si="1"/>
        <v>61.6</v>
      </c>
      <c r="W8" s="3">
        <v>292.10599999999999</v>
      </c>
      <c r="Y8" s="2"/>
      <c r="Z8" s="2"/>
      <c r="AA8" s="2"/>
      <c r="AB8" s="3"/>
      <c r="AC8" s="3"/>
    </row>
    <row r="9" spans="1:29" x14ac:dyDescent="0.3">
      <c r="A9" s="2"/>
      <c r="B9" s="2"/>
      <c r="C9" s="2"/>
      <c r="D9" s="3"/>
      <c r="E9" s="3"/>
      <c r="G9" s="2">
        <v>15</v>
      </c>
      <c r="H9" s="2">
        <v>291</v>
      </c>
      <c r="I9" s="2">
        <v>457</v>
      </c>
      <c r="J9" s="3">
        <f t="shared" si="2"/>
        <v>57.044673539518904</v>
      </c>
      <c r="K9" s="3">
        <v>30.264199999999999</v>
      </c>
      <c r="M9" s="2">
        <v>15</v>
      </c>
      <c r="N9" s="2">
        <v>291</v>
      </c>
      <c r="O9" s="2">
        <v>405</v>
      </c>
      <c r="P9" s="3">
        <f t="shared" si="0"/>
        <v>39.175257731958766</v>
      </c>
      <c r="Q9" s="3">
        <v>171.797</v>
      </c>
      <c r="S9" s="2">
        <v>15</v>
      </c>
      <c r="T9" s="2">
        <v>291</v>
      </c>
      <c r="U9" s="2">
        <v>429</v>
      </c>
      <c r="V9" s="3">
        <f t="shared" si="1"/>
        <v>47.422680412371136</v>
      </c>
      <c r="W9" s="3">
        <v>338.13299999999998</v>
      </c>
      <c r="Y9" s="2"/>
      <c r="Z9" s="2"/>
      <c r="AA9" s="2"/>
      <c r="AB9" s="3"/>
      <c r="AC9" s="3"/>
    </row>
    <row r="10" spans="1:29" x14ac:dyDescent="0.3">
      <c r="A10" s="2"/>
      <c r="B10" s="2"/>
      <c r="C10" s="2"/>
      <c r="D10" s="3"/>
      <c r="E10" s="3"/>
      <c r="G10" s="2">
        <v>16</v>
      </c>
      <c r="H10" s="2">
        <v>156</v>
      </c>
      <c r="I10" s="2">
        <v>378</v>
      </c>
      <c r="J10" s="3">
        <f t="shared" si="2"/>
        <v>142.30769230769232</v>
      </c>
      <c r="K10" s="3">
        <v>40.099299999999999</v>
      </c>
      <c r="M10" s="2">
        <v>16</v>
      </c>
      <c r="N10" s="2">
        <v>156</v>
      </c>
      <c r="O10" s="2">
        <v>384</v>
      </c>
      <c r="P10" s="3">
        <f t="shared" si="0"/>
        <v>146.15384615384616</v>
      </c>
      <c r="Q10" s="3">
        <v>157.346</v>
      </c>
      <c r="S10" s="2">
        <v>16</v>
      </c>
      <c r="T10" s="2">
        <v>156</v>
      </c>
      <c r="U10" s="2">
        <v>288</v>
      </c>
      <c r="V10" s="3">
        <f t="shared" si="1"/>
        <v>84.615384615384613</v>
      </c>
      <c r="W10" s="3">
        <v>332.81200000000001</v>
      </c>
      <c r="Y10" s="2"/>
      <c r="Z10" s="2"/>
      <c r="AA10" s="2"/>
      <c r="AB10" s="3"/>
      <c r="AC10" s="3"/>
    </row>
    <row r="11" spans="1:29" x14ac:dyDescent="0.3">
      <c r="A11" s="2"/>
      <c r="B11" s="4"/>
      <c r="C11" s="2"/>
      <c r="D11" s="3"/>
      <c r="E11" s="3"/>
      <c r="G11" s="2">
        <v>17</v>
      </c>
      <c r="H11" s="4">
        <v>2085</v>
      </c>
      <c r="I11" s="2">
        <v>2399</v>
      </c>
      <c r="J11" s="3">
        <f t="shared" si="2"/>
        <v>15.059952038369305</v>
      </c>
      <c r="K11" s="3">
        <v>29.442699999999999</v>
      </c>
      <c r="M11" s="2">
        <v>17</v>
      </c>
      <c r="N11" s="4">
        <v>2085</v>
      </c>
      <c r="O11" s="2">
        <v>2399</v>
      </c>
      <c r="P11" s="3">
        <f t="shared" si="0"/>
        <v>15.059952038369305</v>
      </c>
      <c r="Q11" s="3">
        <v>149.87200000000001</v>
      </c>
      <c r="S11" s="2">
        <v>17</v>
      </c>
      <c r="T11" s="4">
        <v>2085</v>
      </c>
      <c r="U11" s="2">
        <v>2399</v>
      </c>
      <c r="V11" s="3">
        <f t="shared" si="1"/>
        <v>15.059952038369305</v>
      </c>
      <c r="W11" s="3">
        <v>299.94400000000002</v>
      </c>
      <c r="Y11" s="2"/>
      <c r="Z11" s="4"/>
      <c r="AA11" s="2"/>
      <c r="AB11" s="3"/>
      <c r="AC11" s="3"/>
    </row>
    <row r="12" spans="1:29" x14ac:dyDescent="0.3">
      <c r="A12" s="2"/>
      <c r="B12" s="2"/>
      <c r="C12" s="2"/>
      <c r="D12" s="3"/>
      <c r="E12" s="3"/>
      <c r="G12" s="2">
        <v>18</v>
      </c>
      <c r="H12" s="2">
        <v>187</v>
      </c>
      <c r="I12" s="2">
        <v>441</v>
      </c>
      <c r="J12" s="3">
        <f t="shared" si="2"/>
        <v>135.82887700534761</v>
      </c>
      <c r="K12" s="3">
        <v>33.9803</v>
      </c>
      <c r="M12" s="2">
        <v>18</v>
      </c>
      <c r="N12" s="2">
        <v>187</v>
      </c>
      <c r="O12" s="2">
        <v>417</v>
      </c>
      <c r="P12" s="3">
        <f t="shared" si="0"/>
        <v>122.99465240641712</v>
      </c>
      <c r="Q12" s="3">
        <v>233.65</v>
      </c>
      <c r="S12" s="2">
        <v>18</v>
      </c>
      <c r="T12" s="2">
        <v>187</v>
      </c>
      <c r="U12" s="2">
        <v>417</v>
      </c>
      <c r="V12" s="3">
        <f t="shared" si="1"/>
        <v>122.99465240641712</v>
      </c>
      <c r="W12" s="3">
        <v>383.166</v>
      </c>
      <c r="Y12" s="2"/>
      <c r="Z12" s="2"/>
      <c r="AA12" s="2"/>
      <c r="AB12" s="3"/>
      <c r="AC12" s="3"/>
    </row>
    <row r="13" spans="1:29" x14ac:dyDescent="0.3">
      <c r="D13" s="3"/>
      <c r="G13" t="s">
        <v>21</v>
      </c>
      <c r="J13" s="3">
        <f>SUM(J4:J12)/9</f>
        <v>70.297247986614749</v>
      </c>
      <c r="P13" s="3">
        <f>SUM(P4:P12)/9</f>
        <v>62.932370024984039</v>
      </c>
      <c r="V13" s="3">
        <f>SUM(V4:V12)/9</f>
        <v>57.01114348520079</v>
      </c>
      <c r="AB13" s="3"/>
    </row>
    <row r="15" spans="1:29" x14ac:dyDescent="0.3">
      <c r="B15" s="1"/>
    </row>
    <row r="16" spans="1:29" x14ac:dyDescent="0.3">
      <c r="B16" s="1"/>
    </row>
    <row r="17" spans="1:17" x14ac:dyDescent="0.3">
      <c r="A17" t="s">
        <v>7</v>
      </c>
      <c r="B17" s="1"/>
      <c r="M17" t="s">
        <v>8</v>
      </c>
      <c r="N17" s="1"/>
    </row>
    <row r="18" spans="1:17" x14ac:dyDescent="0.3">
      <c r="A18" t="s">
        <v>2</v>
      </c>
      <c r="B18" s="1" t="s">
        <v>0</v>
      </c>
      <c r="C18" t="s">
        <v>5</v>
      </c>
      <c r="D18" t="s">
        <v>1</v>
      </c>
      <c r="E18" t="s">
        <v>3</v>
      </c>
      <c r="M18" t="s">
        <v>2</v>
      </c>
      <c r="N18" s="1" t="s">
        <v>0</v>
      </c>
      <c r="O18" t="s">
        <v>5</v>
      </c>
      <c r="P18" t="s">
        <v>1</v>
      </c>
      <c r="Q18" t="s">
        <v>3</v>
      </c>
    </row>
    <row r="19" spans="1:17" x14ac:dyDescent="0.3">
      <c r="A19" s="2">
        <v>10</v>
      </c>
      <c r="B19" s="2">
        <v>212</v>
      </c>
      <c r="C19" s="2">
        <v>489</v>
      </c>
      <c r="D19" s="3">
        <f>((C19-B19)*100)/B19</f>
        <v>130.66037735849056</v>
      </c>
      <c r="E19" s="3">
        <v>11.0684</v>
      </c>
      <c r="M19" s="2">
        <v>10</v>
      </c>
      <c r="N19" s="2">
        <v>212</v>
      </c>
      <c r="O19" s="2">
        <v>581</v>
      </c>
      <c r="P19" s="3">
        <f>((O19-N19)*100)/N19</f>
        <v>174.0566037735849</v>
      </c>
      <c r="Q19" s="3">
        <v>8.5311800000000009</v>
      </c>
    </row>
    <row r="20" spans="1:17" x14ac:dyDescent="0.3">
      <c r="A20" s="2">
        <v>11</v>
      </c>
      <c r="B20" s="2">
        <v>202</v>
      </c>
      <c r="C20" s="2">
        <v>234</v>
      </c>
      <c r="D20" s="3">
        <f t="shared" ref="D20:D27" si="3">((C20-B20)*100)/B20</f>
        <v>15.841584158415841</v>
      </c>
      <c r="E20" s="3">
        <v>22.013400000000001</v>
      </c>
      <c r="M20" s="2">
        <v>11</v>
      </c>
      <c r="N20" s="2">
        <v>202</v>
      </c>
      <c r="O20" s="2">
        <v>563</v>
      </c>
      <c r="P20" s="3">
        <f t="shared" ref="P20" si="4">((O20-N20)*100)/N20</f>
        <v>178.71287128712871</v>
      </c>
      <c r="Q20" s="3">
        <v>18.8489</v>
      </c>
    </row>
    <row r="21" spans="1:17" x14ac:dyDescent="0.3">
      <c r="A21" s="2">
        <v>12</v>
      </c>
      <c r="B21" s="2">
        <v>264</v>
      </c>
      <c r="C21" s="2">
        <v>264</v>
      </c>
      <c r="D21" s="3">
        <f>((C21-B21)*100)/B21</f>
        <v>0</v>
      </c>
      <c r="E21" s="3">
        <v>38.535499999999999</v>
      </c>
      <c r="M21" s="2">
        <v>12</v>
      </c>
      <c r="N21" s="2">
        <v>264</v>
      </c>
      <c r="O21" s="2">
        <v>264</v>
      </c>
      <c r="P21" s="3">
        <f>((O21-N21)*100)/N21</f>
        <v>0</v>
      </c>
      <c r="Q21" s="3">
        <v>34.297800000000002</v>
      </c>
    </row>
    <row r="22" spans="1:17" x14ac:dyDescent="0.3">
      <c r="A22" s="2">
        <v>13</v>
      </c>
      <c r="B22" s="2">
        <v>269</v>
      </c>
      <c r="C22" s="2">
        <v>269</v>
      </c>
      <c r="D22" s="3">
        <f t="shared" si="3"/>
        <v>0</v>
      </c>
      <c r="E22" s="3">
        <v>57.1357</v>
      </c>
      <c r="M22" s="2">
        <v>13</v>
      </c>
      <c r="N22" s="2">
        <v>269</v>
      </c>
      <c r="O22" s="2">
        <v>269</v>
      </c>
      <c r="P22" s="3">
        <f t="shared" ref="P22:P23" si="5">((O22-N22)*100)/N22</f>
        <v>0</v>
      </c>
      <c r="Q22" s="3">
        <v>58.9026</v>
      </c>
    </row>
    <row r="23" spans="1:17" x14ac:dyDescent="0.3">
      <c r="A23" s="2">
        <v>14</v>
      </c>
      <c r="B23" s="2">
        <v>125</v>
      </c>
      <c r="C23" s="2">
        <v>318</v>
      </c>
      <c r="D23" s="3">
        <f t="shared" si="3"/>
        <v>154.4</v>
      </c>
      <c r="E23" s="3">
        <v>81.317800000000005</v>
      </c>
      <c r="M23" s="2">
        <v>14</v>
      </c>
      <c r="N23" s="2">
        <v>125</v>
      </c>
      <c r="O23" s="2">
        <v>392</v>
      </c>
      <c r="P23" s="3">
        <f t="shared" si="5"/>
        <v>213.6</v>
      </c>
      <c r="Q23" s="3">
        <v>83.575999999999993</v>
      </c>
    </row>
    <row r="24" spans="1:17" x14ac:dyDescent="0.3">
      <c r="A24" s="2">
        <v>15</v>
      </c>
      <c r="B24" s="2">
        <v>291</v>
      </c>
      <c r="C24" s="2">
        <v>342</v>
      </c>
      <c r="D24" s="3">
        <f>((C24-B24)*100)/B24</f>
        <v>17.52577319587629</v>
      </c>
      <c r="E24" s="3">
        <v>111.875</v>
      </c>
      <c r="M24" s="2">
        <v>15</v>
      </c>
      <c r="N24" s="2">
        <v>291</v>
      </c>
      <c r="O24" s="2">
        <v>500</v>
      </c>
      <c r="P24" s="3">
        <f>((O24-N24)*100)/N24</f>
        <v>71.821305841924399</v>
      </c>
      <c r="Q24" s="3">
        <v>116.188</v>
      </c>
    </row>
    <row r="25" spans="1:17" x14ac:dyDescent="0.3">
      <c r="A25" s="2">
        <v>16</v>
      </c>
      <c r="B25" s="2">
        <v>156</v>
      </c>
      <c r="C25" s="2">
        <v>579</v>
      </c>
      <c r="D25" s="3">
        <f t="shared" si="3"/>
        <v>271.15384615384613</v>
      </c>
      <c r="E25" s="3">
        <v>141.26</v>
      </c>
      <c r="M25" s="2">
        <v>16</v>
      </c>
      <c r="N25" s="2">
        <v>156</v>
      </c>
      <c r="O25" s="2">
        <v>457</v>
      </c>
      <c r="P25" s="3">
        <f t="shared" ref="P25:P27" si="6">((O25-N25)*100)/N25</f>
        <v>192.94871794871796</v>
      </c>
      <c r="Q25" s="3">
        <v>143.839</v>
      </c>
    </row>
    <row r="26" spans="1:17" x14ac:dyDescent="0.3">
      <c r="A26" s="2">
        <v>17</v>
      </c>
      <c r="B26" s="4">
        <v>2085</v>
      </c>
      <c r="C26" s="2">
        <v>2588</v>
      </c>
      <c r="D26" s="3">
        <f t="shared" si="3"/>
        <v>24.124700239808153</v>
      </c>
      <c r="E26" s="3">
        <v>168.11199999999999</v>
      </c>
      <c r="M26" s="2">
        <v>17</v>
      </c>
      <c r="N26" s="4">
        <v>2085</v>
      </c>
      <c r="O26" s="2">
        <v>2939</v>
      </c>
      <c r="P26" s="3">
        <f t="shared" si="6"/>
        <v>40.959232613908874</v>
      </c>
      <c r="Q26" s="3">
        <v>178.70500000000001</v>
      </c>
    </row>
    <row r="27" spans="1:17" x14ac:dyDescent="0.3">
      <c r="A27" s="2">
        <v>18</v>
      </c>
      <c r="B27" s="2">
        <v>187</v>
      </c>
      <c r="C27" s="2">
        <v>430</v>
      </c>
      <c r="D27" s="3">
        <f t="shared" si="3"/>
        <v>129.94652406417111</v>
      </c>
      <c r="E27" s="3">
        <v>200.00299999999999</v>
      </c>
      <c r="M27" s="2">
        <v>18</v>
      </c>
      <c r="N27" s="2">
        <v>187</v>
      </c>
      <c r="O27" s="2">
        <v>773</v>
      </c>
      <c r="P27" s="3">
        <f t="shared" si="6"/>
        <v>313.36898395721926</v>
      </c>
      <c r="Q27" s="3">
        <v>224.40899999999999</v>
      </c>
    </row>
    <row r="28" spans="1:17" x14ac:dyDescent="0.3">
      <c r="B28" t="s">
        <v>6</v>
      </c>
      <c r="D28" s="3">
        <f>SUM(D19:D27)/9</f>
        <v>82.628089463400912</v>
      </c>
      <c r="N28" t="s">
        <v>6</v>
      </c>
      <c r="P28" s="3">
        <f>SUM(P19:P27)/9</f>
        <v>131.71863504694269</v>
      </c>
    </row>
    <row r="32" spans="1:17" x14ac:dyDescent="0.3">
      <c r="A32" t="s">
        <v>9</v>
      </c>
      <c r="B32" s="1"/>
      <c r="G32" t="s">
        <v>10</v>
      </c>
      <c r="H32" s="1"/>
    </row>
    <row r="33" spans="1:23" x14ac:dyDescent="0.3">
      <c r="A33" t="s">
        <v>2</v>
      </c>
      <c r="B33" s="1" t="s">
        <v>0</v>
      </c>
      <c r="C33" t="s">
        <v>5</v>
      </c>
      <c r="D33" t="s">
        <v>1</v>
      </c>
      <c r="E33" t="s">
        <v>3</v>
      </c>
      <c r="G33" t="s">
        <v>2</v>
      </c>
      <c r="H33" s="1" t="s">
        <v>0</v>
      </c>
      <c r="I33" t="s">
        <v>5</v>
      </c>
      <c r="J33" t="s">
        <v>1</v>
      </c>
      <c r="K33" t="s">
        <v>3</v>
      </c>
      <c r="M33" t="s">
        <v>11</v>
      </c>
      <c r="N33" s="1"/>
      <c r="S33" t="s">
        <v>12</v>
      </c>
      <c r="T33" s="1"/>
    </row>
    <row r="34" spans="1:23" x14ac:dyDescent="0.3">
      <c r="A34" s="2">
        <v>10</v>
      </c>
      <c r="B34" s="2">
        <v>212</v>
      </c>
      <c r="C34" s="2">
        <v>309</v>
      </c>
      <c r="D34" s="3">
        <f>((C34-B34)*100)/B34</f>
        <v>45.754716981132077</v>
      </c>
      <c r="E34" s="3">
        <v>7.4169600000000004</v>
      </c>
      <c r="G34" s="2">
        <v>10</v>
      </c>
      <c r="H34" s="2">
        <v>212</v>
      </c>
      <c r="I34" s="2">
        <v>427</v>
      </c>
      <c r="J34" s="3">
        <f>((I34-H34)*100)/H34</f>
        <v>101.41509433962264</v>
      </c>
      <c r="K34" s="3">
        <v>11.954700000000001</v>
      </c>
      <c r="M34" t="s">
        <v>2</v>
      </c>
      <c r="N34" s="1" t="s">
        <v>0</v>
      </c>
      <c r="O34" t="s">
        <v>5</v>
      </c>
      <c r="P34" t="s">
        <v>1</v>
      </c>
      <c r="Q34" t="s">
        <v>3</v>
      </c>
      <c r="S34" t="s">
        <v>2</v>
      </c>
      <c r="T34" s="1" t="s">
        <v>0</v>
      </c>
      <c r="U34" t="s">
        <v>5</v>
      </c>
      <c r="V34" t="s">
        <v>1</v>
      </c>
      <c r="W34" t="s">
        <v>3</v>
      </c>
    </row>
    <row r="35" spans="1:23" x14ac:dyDescent="0.3">
      <c r="A35" s="2">
        <v>11</v>
      </c>
      <c r="B35" s="2">
        <v>202</v>
      </c>
      <c r="C35" s="2">
        <v>487</v>
      </c>
      <c r="D35" s="3">
        <f t="shared" ref="D35" si="7">((C35-B35)*100)/B35</f>
        <v>141.0891089108911</v>
      </c>
      <c r="E35" s="3">
        <v>16.826499999999999</v>
      </c>
      <c r="G35" s="2">
        <v>11</v>
      </c>
      <c r="H35" s="2">
        <v>202</v>
      </c>
      <c r="I35" s="2">
        <v>495</v>
      </c>
      <c r="J35" s="3">
        <f t="shared" ref="J35" si="8">((I35-H35)*100)/H35</f>
        <v>145.04950495049505</v>
      </c>
      <c r="K35" s="3">
        <v>21.3002</v>
      </c>
      <c r="M35" s="2">
        <v>10</v>
      </c>
      <c r="N35" s="2">
        <v>212</v>
      </c>
      <c r="O35" s="2">
        <v>361</v>
      </c>
      <c r="P35" s="3">
        <f>((O35-N35)*100)/N35</f>
        <v>70.283018867924525</v>
      </c>
      <c r="Q35" s="3">
        <v>12.167999999999999</v>
      </c>
      <c r="S35" s="2">
        <v>10</v>
      </c>
      <c r="T35" s="2">
        <v>212</v>
      </c>
      <c r="U35" s="2">
        <v>488</v>
      </c>
      <c r="V35" s="3">
        <f>((U35-T35)*100)/T35</f>
        <v>130.18867924528303</v>
      </c>
      <c r="W35" s="3">
        <v>11.485200000000001</v>
      </c>
    </row>
    <row r="36" spans="1:23" x14ac:dyDescent="0.3">
      <c r="A36" s="2">
        <v>12</v>
      </c>
      <c r="B36" s="2">
        <v>264</v>
      </c>
      <c r="C36" s="2">
        <v>478</v>
      </c>
      <c r="D36" s="3">
        <f>((C36-B36)*100)/B36</f>
        <v>81.060606060606062</v>
      </c>
      <c r="E36" s="3">
        <v>36.227200000000003</v>
      </c>
      <c r="G36" s="2">
        <v>12</v>
      </c>
      <c r="H36" s="2">
        <v>264</v>
      </c>
      <c r="I36" s="2">
        <v>401</v>
      </c>
      <c r="J36" s="3">
        <f>((I36-H36)*100)/H36</f>
        <v>51.893939393939391</v>
      </c>
      <c r="K36" s="3">
        <v>33.857900000000001</v>
      </c>
      <c r="M36" s="2">
        <v>11</v>
      </c>
      <c r="N36" s="2">
        <v>202</v>
      </c>
      <c r="O36" s="2">
        <v>227</v>
      </c>
      <c r="P36" s="3">
        <f t="shared" ref="P36" si="9">((O36-N36)*100)/N36</f>
        <v>12.376237623762377</v>
      </c>
      <c r="Q36" s="3">
        <v>26.668399999999998</v>
      </c>
      <c r="S36" s="2">
        <v>11</v>
      </c>
      <c r="T36" s="2">
        <v>202</v>
      </c>
      <c r="U36" s="2">
        <v>553</v>
      </c>
      <c r="V36" s="3">
        <f t="shared" ref="V36" si="10">((U36-T36)*100)/T36</f>
        <v>173.76237623762376</v>
      </c>
      <c r="W36" s="3">
        <v>25.285299999999999</v>
      </c>
    </row>
    <row r="37" spans="1:23" x14ac:dyDescent="0.3">
      <c r="A37" s="2">
        <v>13</v>
      </c>
      <c r="B37" s="2">
        <v>269</v>
      </c>
      <c r="C37" s="2">
        <v>269</v>
      </c>
      <c r="D37" s="3">
        <f t="shared" ref="D37:D38" si="11">((C37-B37)*100)/B37</f>
        <v>0</v>
      </c>
      <c r="E37" s="3">
        <v>48.4876</v>
      </c>
      <c r="G37" s="2">
        <v>13</v>
      </c>
      <c r="H37" s="2">
        <v>269</v>
      </c>
      <c r="I37" s="2">
        <v>269</v>
      </c>
      <c r="J37" s="3">
        <f t="shared" ref="J37:J38" si="12">((I37-H37)*100)/H37</f>
        <v>0</v>
      </c>
      <c r="K37" s="3">
        <v>49.047699999999999</v>
      </c>
      <c r="M37" s="2">
        <v>12</v>
      </c>
      <c r="N37" s="2">
        <v>264</v>
      </c>
      <c r="O37" s="2">
        <v>368</v>
      </c>
      <c r="P37" s="3">
        <f>((O37-N37)*100)/N37</f>
        <v>39.393939393939391</v>
      </c>
      <c r="Q37" s="3">
        <v>43.629300000000001</v>
      </c>
      <c r="S37" s="2">
        <v>12</v>
      </c>
      <c r="T37" s="2">
        <v>264</v>
      </c>
      <c r="U37" s="2">
        <v>360</v>
      </c>
      <c r="V37" s="3">
        <f>((U37-T37)*100)/T37</f>
        <v>36.363636363636367</v>
      </c>
      <c r="W37" s="3">
        <v>40.749499999999998</v>
      </c>
    </row>
    <row r="38" spans="1:23" x14ac:dyDescent="0.3">
      <c r="A38" s="2">
        <v>14</v>
      </c>
      <c r="B38" s="2">
        <v>125</v>
      </c>
      <c r="C38" s="2">
        <v>497</v>
      </c>
      <c r="D38" s="3">
        <f t="shared" si="11"/>
        <v>297.60000000000002</v>
      </c>
      <c r="E38" s="3">
        <v>64.285899999999998</v>
      </c>
      <c r="G38" s="2">
        <v>14</v>
      </c>
      <c r="H38" s="2">
        <v>125</v>
      </c>
      <c r="I38" s="2">
        <v>514</v>
      </c>
      <c r="J38" s="3">
        <f t="shared" si="12"/>
        <v>311.2</v>
      </c>
      <c r="K38" s="3">
        <v>68.936999999999998</v>
      </c>
      <c r="M38" s="2">
        <v>13</v>
      </c>
      <c r="N38" s="2">
        <v>269</v>
      </c>
      <c r="O38" s="2">
        <v>386</v>
      </c>
      <c r="P38" s="3">
        <f t="shared" ref="P38:P39" si="13">((O38-N38)*100)/N38</f>
        <v>43.494423791821561</v>
      </c>
      <c r="Q38" s="3">
        <v>63.6325</v>
      </c>
      <c r="S38" s="2">
        <v>13</v>
      </c>
      <c r="T38" s="2">
        <v>269</v>
      </c>
      <c r="U38" s="2">
        <v>484</v>
      </c>
      <c r="V38" s="3">
        <f t="shared" ref="V38:V39" si="14">((U38-T38)*100)/T38</f>
        <v>79.925650557620813</v>
      </c>
      <c r="W38" s="3">
        <v>58.862699999999997</v>
      </c>
    </row>
    <row r="39" spans="1:23" x14ac:dyDescent="0.3">
      <c r="A39" s="2">
        <v>15</v>
      </c>
      <c r="B39" s="2">
        <v>291</v>
      </c>
      <c r="C39" s="2">
        <v>596</v>
      </c>
      <c r="D39" s="3">
        <f>((C39-B39)*100)/B39</f>
        <v>104.81099656357388</v>
      </c>
      <c r="E39" s="3">
        <v>89.305899999999994</v>
      </c>
      <c r="G39" s="2">
        <v>15</v>
      </c>
      <c r="H39" s="2">
        <v>291</v>
      </c>
      <c r="I39" s="2">
        <v>535</v>
      </c>
      <c r="J39" s="3">
        <f>((I39-H39)*100)/H39</f>
        <v>83.848797250859107</v>
      </c>
      <c r="K39" s="3">
        <v>90.187299999999993</v>
      </c>
      <c r="M39" s="2">
        <v>14</v>
      </c>
      <c r="N39" s="2">
        <v>125</v>
      </c>
      <c r="O39" s="2">
        <v>735</v>
      </c>
      <c r="P39" s="3">
        <f t="shared" si="13"/>
        <v>488</v>
      </c>
      <c r="Q39" s="3">
        <v>87.594399999999993</v>
      </c>
      <c r="S39" s="2">
        <v>14</v>
      </c>
      <c r="T39" s="2">
        <v>125</v>
      </c>
      <c r="U39" s="2">
        <v>600</v>
      </c>
      <c r="V39" s="3">
        <f t="shared" si="14"/>
        <v>380</v>
      </c>
      <c r="W39" s="3">
        <v>77.573300000000003</v>
      </c>
    </row>
    <row r="40" spans="1:23" x14ac:dyDescent="0.3">
      <c r="A40" s="2">
        <v>16</v>
      </c>
      <c r="B40" s="2">
        <v>156</v>
      </c>
      <c r="C40" s="2">
        <v>432</v>
      </c>
      <c r="D40" s="3">
        <f t="shared" ref="D40:D42" si="15">((C40-B40)*100)/B40</f>
        <v>176.92307692307693</v>
      </c>
      <c r="E40" s="3">
        <v>112.185</v>
      </c>
      <c r="G40" s="2">
        <v>16</v>
      </c>
      <c r="H40" s="2">
        <v>156</v>
      </c>
      <c r="I40" s="2">
        <v>630</v>
      </c>
      <c r="J40" s="3">
        <f t="shared" ref="J40:J42" si="16">((I40-H40)*100)/H40</f>
        <v>303.84615384615387</v>
      </c>
      <c r="K40" s="3">
        <v>111.68</v>
      </c>
      <c r="M40" s="2">
        <v>15</v>
      </c>
      <c r="N40" s="2">
        <v>291</v>
      </c>
      <c r="O40" s="2">
        <v>536</v>
      </c>
      <c r="P40" s="3">
        <f>((O40-N40)*100)/N40</f>
        <v>84.192439862542955</v>
      </c>
      <c r="Q40" s="3">
        <v>115.66800000000001</v>
      </c>
      <c r="S40" s="2">
        <v>15</v>
      </c>
      <c r="T40" s="2">
        <v>291</v>
      </c>
      <c r="U40" s="2">
        <v>417</v>
      </c>
      <c r="V40" s="3">
        <f>((U40-T40)*100)/T40</f>
        <v>43.298969072164951</v>
      </c>
      <c r="W40" s="3">
        <v>102.56</v>
      </c>
    </row>
    <row r="41" spans="1:23" x14ac:dyDescent="0.3">
      <c r="A41" s="2">
        <v>17</v>
      </c>
      <c r="B41" s="4">
        <v>2085</v>
      </c>
      <c r="C41" s="2">
        <v>2656</v>
      </c>
      <c r="D41" s="3">
        <f t="shared" si="15"/>
        <v>27.386091127098322</v>
      </c>
      <c r="E41" s="3">
        <v>137.99700000000001</v>
      </c>
      <c r="G41" s="2">
        <v>17</v>
      </c>
      <c r="H41" s="4">
        <v>2085</v>
      </c>
      <c r="I41" s="2">
        <v>2317</v>
      </c>
      <c r="J41" s="3">
        <f t="shared" si="16"/>
        <v>11.127098321342926</v>
      </c>
      <c r="K41" s="3">
        <v>139.39400000000001</v>
      </c>
      <c r="M41" s="2">
        <v>16</v>
      </c>
      <c r="N41" s="2">
        <v>156</v>
      </c>
      <c r="O41" s="2">
        <v>498</v>
      </c>
      <c r="P41" s="3">
        <f t="shared" ref="P41:P43" si="17">((O41-N41)*100)/N41</f>
        <v>219.23076923076923</v>
      </c>
      <c r="Q41" s="3">
        <v>142.434</v>
      </c>
      <c r="S41" s="2">
        <v>16</v>
      </c>
      <c r="T41" s="2">
        <v>156</v>
      </c>
      <c r="U41" s="2">
        <v>649</v>
      </c>
      <c r="V41" s="3">
        <f t="shared" ref="V41:V43" si="18">((U41-T41)*100)/T41</f>
        <v>316.02564102564105</v>
      </c>
      <c r="W41" s="3">
        <v>131.05000000000001</v>
      </c>
    </row>
    <row r="42" spans="1:23" x14ac:dyDescent="0.3">
      <c r="A42" s="2">
        <v>18</v>
      </c>
      <c r="B42" s="2">
        <v>187</v>
      </c>
      <c r="C42" s="2">
        <v>489</v>
      </c>
      <c r="D42" s="3">
        <f t="shared" si="15"/>
        <v>161.49732620320856</v>
      </c>
      <c r="E42" s="3">
        <v>183.74</v>
      </c>
      <c r="G42" s="2">
        <v>18</v>
      </c>
      <c r="H42" s="2">
        <v>187</v>
      </c>
      <c r="I42" s="2">
        <v>421</v>
      </c>
      <c r="J42" s="3">
        <f t="shared" si="16"/>
        <v>125.1336898395722</v>
      </c>
      <c r="K42" s="3">
        <v>167.56700000000001</v>
      </c>
      <c r="M42" s="2">
        <v>17</v>
      </c>
      <c r="N42" s="4">
        <v>2085</v>
      </c>
      <c r="O42" s="2">
        <v>2184</v>
      </c>
      <c r="P42" s="3">
        <f t="shared" si="17"/>
        <v>4.7482014388489207</v>
      </c>
      <c r="Q42" s="3">
        <v>176.029</v>
      </c>
      <c r="S42" s="2">
        <v>17</v>
      </c>
      <c r="T42" s="4">
        <v>2085</v>
      </c>
      <c r="U42" s="2">
        <v>2188</v>
      </c>
      <c r="V42" s="3">
        <f>((U42-T42)*100)/T42</f>
        <v>4.9400479616306958</v>
      </c>
      <c r="W42" s="3">
        <v>158.834</v>
      </c>
    </row>
    <row r="43" spans="1:23" x14ac:dyDescent="0.3">
      <c r="B43" t="s">
        <v>6</v>
      </c>
      <c r="D43" s="3">
        <f>SUM(D34:D42)/9</f>
        <v>115.12465808550967</v>
      </c>
      <c r="H43" t="s">
        <v>6</v>
      </c>
      <c r="J43" s="3">
        <f>SUM(J34:J42)/9</f>
        <v>125.94603088244281</v>
      </c>
      <c r="M43" s="2">
        <v>18</v>
      </c>
      <c r="N43" s="2">
        <v>187</v>
      </c>
      <c r="O43" s="2">
        <v>448</v>
      </c>
      <c r="P43" s="3">
        <f t="shared" si="17"/>
        <v>139.57219251336898</v>
      </c>
      <c r="Q43" s="3">
        <v>225.381</v>
      </c>
      <c r="S43" s="2">
        <v>18</v>
      </c>
      <c r="T43" s="2">
        <v>187</v>
      </c>
      <c r="U43" s="2">
        <v>395</v>
      </c>
      <c r="V43" s="3">
        <f t="shared" si="18"/>
        <v>111.22994652406418</v>
      </c>
      <c r="W43" s="3">
        <v>196.024</v>
      </c>
    </row>
    <row r="44" spans="1:23" x14ac:dyDescent="0.3">
      <c r="N44" t="s">
        <v>6</v>
      </c>
      <c r="P44" s="3">
        <f>SUM(P35:P43)/9</f>
        <v>122.36569141366424</v>
      </c>
      <c r="T44" t="s">
        <v>6</v>
      </c>
      <c r="V44" s="3">
        <f>SUM(V35:V43)/9</f>
        <v>141.74832744307389</v>
      </c>
    </row>
    <row r="47" spans="1:23" x14ac:dyDescent="0.3">
      <c r="A47" t="s">
        <v>13</v>
      </c>
      <c r="B47" s="1"/>
    </row>
    <row r="48" spans="1:23" x14ac:dyDescent="0.3">
      <c r="A48" t="s">
        <v>2</v>
      </c>
      <c r="B48" s="1" t="s">
        <v>0</v>
      </c>
      <c r="C48" t="s">
        <v>5</v>
      </c>
      <c r="D48" t="s">
        <v>1</v>
      </c>
      <c r="E48" t="s">
        <v>3</v>
      </c>
      <c r="G48" t="s">
        <v>14</v>
      </c>
      <c r="H48" s="1"/>
    </row>
    <row r="49" spans="1:17" x14ac:dyDescent="0.3">
      <c r="A49" s="2">
        <v>10</v>
      </c>
      <c r="B49" s="2">
        <v>212</v>
      </c>
      <c r="C49" s="2">
        <v>510</v>
      </c>
      <c r="D49" s="3">
        <f>((C49-B49)*100)/B49</f>
        <v>140.56603773584905</v>
      </c>
      <c r="E49" s="3">
        <v>11.5284</v>
      </c>
      <c r="G49" t="s">
        <v>2</v>
      </c>
      <c r="H49" s="1" t="s">
        <v>0</v>
      </c>
      <c r="I49" t="s">
        <v>5</v>
      </c>
      <c r="J49" t="s">
        <v>1</v>
      </c>
      <c r="K49" t="s">
        <v>3</v>
      </c>
      <c r="M49" t="s">
        <v>15</v>
      </c>
      <c r="N49" s="1"/>
    </row>
    <row r="50" spans="1:17" x14ac:dyDescent="0.3">
      <c r="A50" s="2">
        <v>11</v>
      </c>
      <c r="B50" s="2">
        <v>202</v>
      </c>
      <c r="C50" s="2">
        <v>580</v>
      </c>
      <c r="D50" s="3">
        <f t="shared" ref="D50" si="19">((C50-B50)*100)/B50</f>
        <v>187.12871287128712</v>
      </c>
      <c r="E50" s="3">
        <v>23.663900000000002</v>
      </c>
      <c r="G50" s="2">
        <v>10</v>
      </c>
      <c r="H50" s="2">
        <v>212</v>
      </c>
      <c r="I50" s="2">
        <v>450</v>
      </c>
      <c r="J50" s="3">
        <f>((I50-H50)*100)/H50</f>
        <v>112.26415094339623</v>
      </c>
      <c r="K50" s="3">
        <v>12.6835</v>
      </c>
      <c r="M50" t="s">
        <v>2</v>
      </c>
      <c r="N50" s="1" t="s">
        <v>0</v>
      </c>
      <c r="O50" t="s">
        <v>5</v>
      </c>
      <c r="P50" t="s">
        <v>1</v>
      </c>
      <c r="Q50" t="s">
        <v>3</v>
      </c>
    </row>
    <row r="51" spans="1:17" x14ac:dyDescent="0.3">
      <c r="A51" s="2">
        <v>12</v>
      </c>
      <c r="B51" s="2">
        <v>264</v>
      </c>
      <c r="C51" s="2">
        <v>494</v>
      </c>
      <c r="D51" s="3">
        <f>((C51-B51)*100)/B51</f>
        <v>87.121212121212125</v>
      </c>
      <c r="E51" s="3">
        <v>38.820900000000002</v>
      </c>
      <c r="G51" s="2">
        <v>11</v>
      </c>
      <c r="H51" s="2">
        <v>202</v>
      </c>
      <c r="I51" s="2">
        <v>500</v>
      </c>
      <c r="J51" s="3">
        <f t="shared" ref="J51" si="20">((I51-H51)*100)/H51</f>
        <v>147.52475247524754</v>
      </c>
      <c r="K51" s="3">
        <v>28.8034</v>
      </c>
      <c r="M51" s="2">
        <v>10</v>
      </c>
      <c r="N51" s="2">
        <v>212</v>
      </c>
      <c r="O51" s="2">
        <v>234</v>
      </c>
      <c r="P51" s="3">
        <f>((O51-N51)*100)/N51</f>
        <v>10.377358490566039</v>
      </c>
      <c r="Q51" s="3">
        <v>7.1716300000000004</v>
      </c>
    </row>
    <row r="52" spans="1:17" x14ac:dyDescent="0.3">
      <c r="A52" s="2">
        <v>13</v>
      </c>
      <c r="B52" s="2">
        <v>269</v>
      </c>
      <c r="C52" s="2">
        <v>445</v>
      </c>
      <c r="D52" s="3">
        <f t="shared" ref="D52:D53" si="21">((C52-B52)*100)/B52</f>
        <v>65.427509293680302</v>
      </c>
      <c r="E52" s="3">
        <v>58.820500000000003</v>
      </c>
      <c r="G52" s="2">
        <v>12</v>
      </c>
      <c r="H52" s="2">
        <v>264</v>
      </c>
      <c r="I52" s="2">
        <v>395</v>
      </c>
      <c r="J52" s="3">
        <f>((I52-H52)*100)/H52</f>
        <v>49.621212121212125</v>
      </c>
      <c r="K52" s="3">
        <v>48.012700000000002</v>
      </c>
      <c r="M52" s="2">
        <v>11</v>
      </c>
      <c r="N52" s="2">
        <v>202</v>
      </c>
      <c r="O52" s="2">
        <v>432</v>
      </c>
      <c r="P52" s="3">
        <f t="shared" ref="P52" si="22">((O52-N52)*100)/N52</f>
        <v>113.86138613861387</v>
      </c>
      <c r="Q52" s="3">
        <v>21.191700000000001</v>
      </c>
    </row>
    <row r="53" spans="1:17" x14ac:dyDescent="0.3">
      <c r="A53" s="2">
        <v>14</v>
      </c>
      <c r="B53" s="2">
        <v>125</v>
      </c>
      <c r="C53" s="2">
        <v>218</v>
      </c>
      <c r="D53" s="3">
        <f t="shared" si="21"/>
        <v>74.400000000000006</v>
      </c>
      <c r="E53" s="3">
        <v>77.248900000000006</v>
      </c>
      <c r="G53" s="2">
        <v>13</v>
      </c>
      <c r="H53" s="2">
        <v>269</v>
      </c>
      <c r="I53" s="2">
        <v>269</v>
      </c>
      <c r="J53" s="3">
        <f t="shared" ref="J53:J54" si="23">((I53-H53)*100)/H53</f>
        <v>0</v>
      </c>
      <c r="K53" s="3">
        <v>69.367099999999994</v>
      </c>
      <c r="M53" s="2">
        <v>12</v>
      </c>
      <c r="N53" s="2">
        <v>264</v>
      </c>
      <c r="O53" s="2">
        <v>431</v>
      </c>
      <c r="P53" s="3">
        <f>((O53-N53)*100)/N53</f>
        <v>63.257575757575758</v>
      </c>
      <c r="Q53" s="3">
        <v>38.112299999999998</v>
      </c>
    </row>
    <row r="54" spans="1:17" x14ac:dyDescent="0.3">
      <c r="A54" s="2">
        <v>15</v>
      </c>
      <c r="B54" s="2">
        <v>291</v>
      </c>
      <c r="C54" s="2">
        <v>567</v>
      </c>
      <c r="D54" s="3">
        <f>((C54-B54)*100)/B54</f>
        <v>94.845360824742272</v>
      </c>
      <c r="E54" s="3">
        <v>107.583</v>
      </c>
      <c r="G54" s="2">
        <v>14</v>
      </c>
      <c r="H54" s="2">
        <v>125</v>
      </c>
      <c r="I54" s="2">
        <v>269</v>
      </c>
      <c r="J54" s="3">
        <f t="shared" si="23"/>
        <v>115.2</v>
      </c>
      <c r="K54" s="3">
        <v>88.040300000000002</v>
      </c>
      <c r="M54" s="2">
        <v>13</v>
      </c>
      <c r="N54" s="2">
        <v>269</v>
      </c>
      <c r="O54" s="2">
        <v>461</v>
      </c>
      <c r="P54" s="3">
        <f t="shared" ref="P54:P55" si="24">((O54-N54)*100)/N54</f>
        <v>71.375464684014872</v>
      </c>
      <c r="Q54" s="3">
        <v>62.860900000000001</v>
      </c>
    </row>
    <row r="55" spans="1:17" x14ac:dyDescent="0.3">
      <c r="A55" s="2">
        <v>16</v>
      </c>
      <c r="B55" s="2">
        <v>156</v>
      </c>
      <c r="C55" s="2">
        <v>272</v>
      </c>
      <c r="D55" s="3">
        <f t="shared" ref="D55:D57" si="25">((C55-B55)*100)/B55</f>
        <v>74.358974358974365</v>
      </c>
      <c r="E55" s="3">
        <v>132.054</v>
      </c>
      <c r="G55" s="2">
        <v>15</v>
      </c>
      <c r="H55" s="2">
        <v>291</v>
      </c>
      <c r="I55" s="2">
        <v>496</v>
      </c>
      <c r="J55" s="3">
        <f>((I55-H55)*100)/H55</f>
        <v>70.446735395189009</v>
      </c>
      <c r="K55" s="3">
        <v>120.574</v>
      </c>
      <c r="M55" s="2">
        <v>14</v>
      </c>
      <c r="N55" s="2">
        <v>125</v>
      </c>
      <c r="O55" s="2">
        <v>269</v>
      </c>
      <c r="P55" s="3">
        <f t="shared" si="24"/>
        <v>115.2</v>
      </c>
      <c r="Q55" s="3">
        <v>84.434899999999999</v>
      </c>
    </row>
    <row r="56" spans="1:17" x14ac:dyDescent="0.3">
      <c r="A56" s="2">
        <v>17</v>
      </c>
      <c r="B56" s="4">
        <v>2085</v>
      </c>
      <c r="C56" s="2">
        <v>2725</v>
      </c>
      <c r="D56" s="3">
        <f t="shared" si="25"/>
        <v>30.695443645083934</v>
      </c>
      <c r="E56" s="3">
        <v>162.61699999999999</v>
      </c>
      <c r="G56" s="2">
        <v>16</v>
      </c>
      <c r="H56" s="2">
        <v>156</v>
      </c>
      <c r="I56" s="2">
        <v>399</v>
      </c>
      <c r="J56" s="3">
        <f t="shared" ref="J56:J58" si="26">((I56-H56)*100)/H56</f>
        <v>155.76923076923077</v>
      </c>
      <c r="K56" s="3">
        <v>152.80799999999999</v>
      </c>
      <c r="M56" s="2">
        <v>15</v>
      </c>
      <c r="N56" s="2">
        <v>291</v>
      </c>
      <c r="O56" s="2">
        <v>321</v>
      </c>
      <c r="P56" s="3">
        <f>((O56-N56)*100)/N56</f>
        <v>10.309278350515465</v>
      </c>
      <c r="Q56" s="3">
        <v>118.91800000000001</v>
      </c>
    </row>
    <row r="57" spans="1:17" x14ac:dyDescent="0.3">
      <c r="A57" s="2">
        <v>18</v>
      </c>
      <c r="B57" s="2">
        <v>187</v>
      </c>
      <c r="C57" s="2">
        <v>582</v>
      </c>
      <c r="D57" s="3">
        <f t="shared" si="25"/>
        <v>211.22994652406416</v>
      </c>
      <c r="E57" s="3">
        <v>194.285</v>
      </c>
      <c r="G57" s="2">
        <v>17</v>
      </c>
      <c r="H57" s="4">
        <v>2085</v>
      </c>
      <c r="I57" s="2">
        <v>2337</v>
      </c>
      <c r="J57" s="3">
        <f t="shared" si="26"/>
        <v>12.086330935251798</v>
      </c>
      <c r="K57" s="3">
        <v>182.643</v>
      </c>
      <c r="M57" s="2">
        <v>16</v>
      </c>
      <c r="N57" s="2">
        <v>156</v>
      </c>
      <c r="O57" s="2">
        <v>477</v>
      </c>
      <c r="P57" s="3">
        <f t="shared" ref="P57:P59" si="27">((O57-N57)*100)/N57</f>
        <v>205.76923076923077</v>
      </c>
      <c r="Q57" s="3">
        <v>152.71100000000001</v>
      </c>
    </row>
    <row r="58" spans="1:17" x14ac:dyDescent="0.3">
      <c r="B58" t="s">
        <v>6</v>
      </c>
      <c r="D58" s="3">
        <f>SUM(D49:D57)/9</f>
        <v>107.30813304165483</v>
      </c>
      <c r="G58" s="2">
        <v>18</v>
      </c>
      <c r="H58" s="2">
        <v>187</v>
      </c>
      <c r="I58" s="2">
        <v>671</v>
      </c>
      <c r="J58" s="3">
        <f t="shared" si="26"/>
        <v>258.8235294117647</v>
      </c>
      <c r="K58" s="3">
        <v>217.999</v>
      </c>
      <c r="M58" s="2">
        <v>17</v>
      </c>
      <c r="N58" s="4">
        <v>2085</v>
      </c>
      <c r="O58" s="2">
        <v>3733</v>
      </c>
      <c r="P58" s="3">
        <f t="shared" si="27"/>
        <v>79.040767386091133</v>
      </c>
      <c r="Q58" s="3">
        <v>188.63300000000001</v>
      </c>
    </row>
    <row r="59" spans="1:17" x14ac:dyDescent="0.3">
      <c r="H59" t="s">
        <v>6</v>
      </c>
      <c r="J59" s="3">
        <f>SUM(J50:J58)/9</f>
        <v>102.41510467236579</v>
      </c>
      <c r="M59" s="2">
        <v>18</v>
      </c>
      <c r="N59" s="2">
        <v>187</v>
      </c>
      <c r="O59" s="2">
        <v>572</v>
      </c>
      <c r="P59" s="3">
        <f t="shared" si="27"/>
        <v>205.88235294117646</v>
      </c>
      <c r="Q59" s="3">
        <v>230.90600000000001</v>
      </c>
    </row>
    <row r="60" spans="1:17" x14ac:dyDescent="0.3">
      <c r="N60" t="s">
        <v>6</v>
      </c>
      <c r="P60" s="3">
        <f>SUM(P51:P59)/9</f>
        <v>97.230379390864925</v>
      </c>
    </row>
    <row r="62" spans="1:17" x14ac:dyDescent="0.3">
      <c r="A62" t="s">
        <v>16</v>
      </c>
      <c r="B62" s="1"/>
      <c r="G62" t="s">
        <v>18</v>
      </c>
      <c r="H62" s="1"/>
    </row>
    <row r="63" spans="1:17" x14ac:dyDescent="0.3">
      <c r="A63" t="s">
        <v>2</v>
      </c>
      <c r="B63" s="1" t="s">
        <v>0</v>
      </c>
      <c r="C63" t="s">
        <v>5</v>
      </c>
      <c r="D63" t="s">
        <v>1</v>
      </c>
      <c r="E63" t="s">
        <v>3</v>
      </c>
      <c r="G63" t="s">
        <v>2</v>
      </c>
      <c r="H63" s="1" t="s">
        <v>0</v>
      </c>
      <c r="I63" t="s">
        <v>5</v>
      </c>
      <c r="J63" t="s">
        <v>1</v>
      </c>
      <c r="K63" t="s">
        <v>3</v>
      </c>
    </row>
    <row r="64" spans="1:17" x14ac:dyDescent="0.3">
      <c r="A64" s="2">
        <v>17</v>
      </c>
      <c r="B64" s="2">
        <v>39</v>
      </c>
      <c r="C64" s="2">
        <v>87</v>
      </c>
      <c r="D64" s="3">
        <f>((C64-B64)*100)/B64</f>
        <v>123.07692307692308</v>
      </c>
      <c r="E64" s="3">
        <v>40.320700000000002</v>
      </c>
      <c r="G64" s="2">
        <v>17</v>
      </c>
      <c r="H64" s="2">
        <v>2085</v>
      </c>
      <c r="I64" s="2">
        <v>2399</v>
      </c>
      <c r="J64" s="3">
        <f>((I64-H64)*100)/H64</f>
        <v>15.059952038369305</v>
      </c>
      <c r="K64" s="3">
        <v>24.5426</v>
      </c>
    </row>
    <row r="65" spans="1:11" x14ac:dyDescent="0.3">
      <c r="A65" s="2">
        <v>36</v>
      </c>
      <c r="B65" s="2">
        <v>1473</v>
      </c>
      <c r="C65" s="2">
        <v>2031</v>
      </c>
      <c r="D65" s="3">
        <f t="shared" ref="D65" si="28">((C65-B65)*100)/B65</f>
        <v>37.881873727087573</v>
      </c>
      <c r="E65" s="3">
        <v>292.02199999999999</v>
      </c>
      <c r="G65" s="2">
        <v>21</v>
      </c>
      <c r="H65" s="2">
        <v>2707</v>
      </c>
      <c r="I65" s="2">
        <v>3554</v>
      </c>
      <c r="J65" s="3">
        <f t="shared" ref="J65" si="29">((I65-H65)*100)/H65</f>
        <v>31.289250092353157</v>
      </c>
      <c r="K65" s="3">
        <v>72.960700000000003</v>
      </c>
    </row>
    <row r="66" spans="1:11" x14ac:dyDescent="0.3">
      <c r="A66" s="2">
        <v>43</v>
      </c>
      <c r="B66" s="2">
        <v>5620</v>
      </c>
      <c r="C66" s="2">
        <v>5713</v>
      </c>
      <c r="D66" s="3">
        <f>((C66-B66)*100)/B66</f>
        <v>1.6548042704626333</v>
      </c>
      <c r="E66" s="3">
        <v>686.31700000000001</v>
      </c>
      <c r="G66" s="2">
        <v>24</v>
      </c>
      <c r="H66" s="2">
        <v>1272</v>
      </c>
      <c r="I66" s="2">
        <v>1677</v>
      </c>
      <c r="J66" s="3">
        <f>((I66-H66)*100)/H66</f>
        <v>31.839622641509433</v>
      </c>
      <c r="K66" s="3">
        <v>147.703</v>
      </c>
    </row>
    <row r="67" spans="1:11" x14ac:dyDescent="0.3">
      <c r="A67" s="2">
        <v>48</v>
      </c>
      <c r="B67" s="2">
        <v>14422</v>
      </c>
      <c r="C67" s="2">
        <v>20134</v>
      </c>
      <c r="D67" s="3">
        <f t="shared" ref="D67:D68" si="30">((C67-B67)*100)/B67</f>
        <v>39.606157259742062</v>
      </c>
      <c r="E67" s="3">
        <v>1015.5</v>
      </c>
      <c r="G67" s="2">
        <v>26</v>
      </c>
      <c r="H67" s="2">
        <v>937</v>
      </c>
      <c r="I67" s="2">
        <v>992</v>
      </c>
      <c r="J67" s="3">
        <f t="shared" ref="J67:J68" si="31">((I67-H67)*100)/H67</f>
        <v>5.8697972251867663</v>
      </c>
      <c r="K67" s="3">
        <v>248.91900000000001</v>
      </c>
    </row>
    <row r="68" spans="1:11" x14ac:dyDescent="0.3">
      <c r="A68" s="2">
        <v>56</v>
      </c>
      <c r="B68" s="2">
        <v>1608</v>
      </c>
      <c r="C68" s="2">
        <v>2210</v>
      </c>
      <c r="D68" s="3">
        <f t="shared" si="30"/>
        <v>37.437810945273633</v>
      </c>
      <c r="E68" s="3">
        <v>1621.01</v>
      </c>
      <c r="G68" s="2">
        <v>29</v>
      </c>
      <c r="H68" s="2">
        <v>1610</v>
      </c>
      <c r="I68" s="2">
        <v>2104</v>
      </c>
      <c r="J68" s="3">
        <f t="shared" si="31"/>
        <v>30.683229813664596</v>
      </c>
      <c r="K68" s="3">
        <v>367.13900000000001</v>
      </c>
    </row>
    <row r="69" spans="1:11" x14ac:dyDescent="0.3">
      <c r="A69" s="2">
        <v>70</v>
      </c>
      <c r="B69" s="2">
        <v>38673</v>
      </c>
      <c r="C69" s="2">
        <v>42806</v>
      </c>
      <c r="D69" s="3">
        <f>((C69-B69)*100)/B69</f>
        <v>10.687042639567657</v>
      </c>
      <c r="E69" s="3">
        <v>2460.14</v>
      </c>
      <c r="G69" s="2">
        <v>42</v>
      </c>
      <c r="H69" s="2">
        <v>699</v>
      </c>
      <c r="I69" s="2">
        <v>699</v>
      </c>
      <c r="J69" s="3">
        <f>((I69-H69)*100)/H69</f>
        <v>0</v>
      </c>
      <c r="K69" s="3">
        <v>710.38199999999995</v>
      </c>
    </row>
    <row r="70" spans="1:11" x14ac:dyDescent="0.3">
      <c r="A70" s="2">
        <v>100</v>
      </c>
      <c r="B70" s="2">
        <v>36230</v>
      </c>
      <c r="C70" s="2">
        <v>62271</v>
      </c>
      <c r="D70" s="3">
        <f t="shared" ref="D70:D71" si="32">((C70-B70)*100)/B70</f>
        <v>71.876897598675129</v>
      </c>
      <c r="E70" s="3">
        <v>3858.34</v>
      </c>
      <c r="G70" s="2">
        <v>58</v>
      </c>
      <c r="H70" s="2">
        <v>25395</v>
      </c>
      <c r="I70" s="2">
        <v>37572</v>
      </c>
      <c r="J70" s="3">
        <f t="shared" ref="J70:J71" si="33">((I70-H70)*100)/H70</f>
        <v>47.950383933845245</v>
      </c>
      <c r="K70" s="3">
        <v>1314.87</v>
      </c>
    </row>
    <row r="71" spans="1:11" x14ac:dyDescent="0.3">
      <c r="A71" s="2">
        <v>323</v>
      </c>
      <c r="B71" s="2">
        <v>1326</v>
      </c>
      <c r="C71" s="2">
        <v>1706</v>
      </c>
      <c r="D71" s="3">
        <f t="shared" si="32"/>
        <v>28.657616892911012</v>
      </c>
      <c r="E71" s="3">
        <v>65674.7</v>
      </c>
      <c r="G71" s="2">
        <v>120</v>
      </c>
      <c r="H71" s="2">
        <v>6942</v>
      </c>
      <c r="I71" s="2">
        <v>15090</v>
      </c>
      <c r="J71" s="3">
        <f t="shared" si="33"/>
        <v>117.37251512532411</v>
      </c>
      <c r="K71" s="3">
        <v>4578.29</v>
      </c>
    </row>
    <row r="72" spans="1:11" x14ac:dyDescent="0.3">
      <c r="A72" s="2"/>
      <c r="B72" s="2"/>
      <c r="C72" s="2"/>
      <c r="D72" s="3"/>
      <c r="E72" s="3"/>
      <c r="G72" s="2"/>
      <c r="H72" s="2"/>
      <c r="I72" s="2"/>
      <c r="J72" s="3"/>
      <c r="K72" s="3"/>
    </row>
    <row r="73" spans="1:11" x14ac:dyDescent="0.3">
      <c r="B73" t="s">
        <v>6</v>
      </c>
      <c r="D73" s="3">
        <f>SUM(D64:D71)/8</f>
        <v>43.859890801330344</v>
      </c>
      <c r="H73" t="s">
        <v>6</v>
      </c>
      <c r="J73" s="3">
        <f>SUM(J64:J71)/8</f>
        <v>35.008093858781578</v>
      </c>
    </row>
    <row r="77" spans="1:11" x14ac:dyDescent="0.3">
      <c r="A77" t="s">
        <v>22</v>
      </c>
      <c r="B77" s="1"/>
    </row>
    <row r="78" spans="1:11" x14ac:dyDescent="0.3">
      <c r="A78" t="s">
        <v>2</v>
      </c>
      <c r="B78" s="1" t="s">
        <v>0</v>
      </c>
      <c r="C78" t="s">
        <v>5</v>
      </c>
      <c r="D78" t="s">
        <v>1</v>
      </c>
      <c r="E78" t="s">
        <v>3</v>
      </c>
      <c r="G78" t="s">
        <v>24</v>
      </c>
      <c r="H78" s="1"/>
    </row>
    <row r="79" spans="1:11" x14ac:dyDescent="0.3">
      <c r="A79" s="2">
        <v>17</v>
      </c>
      <c r="B79" s="2">
        <v>39</v>
      </c>
      <c r="C79" s="2">
        <v>51</v>
      </c>
      <c r="D79" s="3">
        <f>((C79-B79)*100)/B79</f>
        <v>30.76923076923077</v>
      </c>
      <c r="E79" s="3">
        <v>69.519400000000005</v>
      </c>
      <c r="G79" t="s">
        <v>2</v>
      </c>
      <c r="H79" s="1" t="s">
        <v>0</v>
      </c>
      <c r="I79" t="s">
        <v>5</v>
      </c>
      <c r="J79" t="s">
        <v>1</v>
      </c>
      <c r="K79" t="s">
        <v>3</v>
      </c>
    </row>
    <row r="80" spans="1:11" x14ac:dyDescent="0.3">
      <c r="A80" s="2">
        <v>36</v>
      </c>
      <c r="B80" s="2">
        <v>1473</v>
      </c>
      <c r="C80" s="2">
        <v>1890</v>
      </c>
      <c r="D80" s="3">
        <f t="shared" ref="D80" si="34">((C80-B80)*100)/B80</f>
        <v>28.309572301425661</v>
      </c>
      <c r="E80" s="3">
        <v>432.84500000000003</v>
      </c>
      <c r="G80" s="2">
        <v>17</v>
      </c>
      <c r="H80" s="2">
        <v>2085</v>
      </c>
      <c r="I80" s="2">
        <v>2399</v>
      </c>
      <c r="J80" s="3">
        <f>((I80-H80)*100)/H80</f>
        <v>15.059952038369305</v>
      </c>
      <c r="K80" s="3">
        <v>42.919499999999999</v>
      </c>
    </row>
    <row r="81" spans="1:11" x14ac:dyDescent="0.3">
      <c r="A81" s="2">
        <v>43</v>
      </c>
      <c r="B81" s="2">
        <v>5620</v>
      </c>
      <c r="C81" s="2">
        <v>5704</v>
      </c>
      <c r="D81" s="3">
        <f>((C81-B81)*100)/B81</f>
        <v>1.4946619217081851</v>
      </c>
      <c r="E81" s="3">
        <v>662.21500000000003</v>
      </c>
      <c r="G81" s="2">
        <v>21</v>
      </c>
      <c r="H81" s="2">
        <v>2707</v>
      </c>
      <c r="I81" s="2">
        <v>3554</v>
      </c>
      <c r="J81" s="3">
        <f t="shared" ref="J81" si="35">((I81-H81)*100)/H81</f>
        <v>31.289250092353157</v>
      </c>
      <c r="K81" s="3">
        <v>99.953299999999999</v>
      </c>
    </row>
    <row r="82" spans="1:11" x14ac:dyDescent="0.3">
      <c r="A82" s="2">
        <v>48</v>
      </c>
      <c r="B82" s="2">
        <v>14422</v>
      </c>
      <c r="C82" s="2">
        <v>20134</v>
      </c>
      <c r="D82" s="3">
        <f t="shared" ref="D82:D83" si="36">((C82-B82)*100)/B82</f>
        <v>39.606157259742062</v>
      </c>
      <c r="E82" s="3">
        <v>644.90200000000004</v>
      </c>
      <c r="G82" s="2">
        <v>24</v>
      </c>
      <c r="H82" s="2">
        <v>1272</v>
      </c>
      <c r="I82" s="2">
        <v>1637</v>
      </c>
      <c r="J82" s="3">
        <f>((I82-H82)*100)/H82</f>
        <v>28.69496855345912</v>
      </c>
      <c r="K82" s="3">
        <v>128.054</v>
      </c>
    </row>
    <row r="83" spans="1:11" x14ac:dyDescent="0.3">
      <c r="A83" s="2">
        <v>56</v>
      </c>
      <c r="B83" s="2">
        <v>1608</v>
      </c>
      <c r="C83" s="2">
        <v>2215</v>
      </c>
      <c r="D83" s="3">
        <f t="shared" si="36"/>
        <v>37.74875621890547</v>
      </c>
      <c r="E83" s="3">
        <v>1167.82</v>
      </c>
      <c r="G83" s="2">
        <v>26</v>
      </c>
      <c r="H83" s="2">
        <v>937</v>
      </c>
      <c r="I83" s="2">
        <v>1011</v>
      </c>
      <c r="J83" s="3">
        <f t="shared" ref="J83:J84" si="37">((I83-H83)*100)/H83</f>
        <v>7.8975453575240131</v>
      </c>
      <c r="K83" s="3">
        <v>185.602</v>
      </c>
    </row>
    <row r="84" spans="1:11" x14ac:dyDescent="0.3">
      <c r="A84" s="2">
        <v>70</v>
      </c>
      <c r="B84" s="2">
        <v>38673</v>
      </c>
      <c r="C84" s="2">
        <v>42806</v>
      </c>
      <c r="D84" s="3">
        <f>((C84-B84)*100)/B84</f>
        <v>10.687042639567657</v>
      </c>
      <c r="E84" s="3">
        <v>1628.6</v>
      </c>
      <c r="G84" s="2">
        <v>29</v>
      </c>
      <c r="H84" s="2">
        <v>1610</v>
      </c>
      <c r="I84" s="2">
        <v>2032</v>
      </c>
      <c r="J84" s="3">
        <f t="shared" si="37"/>
        <v>26.211180124223603</v>
      </c>
      <c r="K84" s="3">
        <v>223.042</v>
      </c>
    </row>
    <row r="85" spans="1:11" x14ac:dyDescent="0.3">
      <c r="A85" s="2">
        <v>100</v>
      </c>
      <c r="B85" s="2">
        <v>36230</v>
      </c>
      <c r="C85" s="2">
        <v>62339</v>
      </c>
      <c r="D85" s="3">
        <f t="shared" ref="D85:D86" si="38">((C85-B85)*100)/B85</f>
        <v>72.064587358542639</v>
      </c>
      <c r="E85" s="3">
        <v>3099.82</v>
      </c>
      <c r="G85" s="2">
        <v>42</v>
      </c>
      <c r="H85" s="2">
        <v>699</v>
      </c>
      <c r="I85" s="2">
        <v>699</v>
      </c>
      <c r="J85" s="3">
        <f>((I85-H85)*100)/H85</f>
        <v>0</v>
      </c>
      <c r="K85" s="3">
        <v>641.726</v>
      </c>
    </row>
    <row r="86" spans="1:11" x14ac:dyDescent="0.3">
      <c r="A86" s="2">
        <v>323</v>
      </c>
      <c r="B86" s="2">
        <v>1326</v>
      </c>
      <c r="C86" s="2">
        <v>1705</v>
      </c>
      <c r="D86" s="3">
        <f t="shared" si="38"/>
        <v>28.582202111613878</v>
      </c>
      <c r="E86" s="3">
        <v>119347</v>
      </c>
      <c r="G86" s="2">
        <v>58</v>
      </c>
      <c r="H86" s="2">
        <v>25395</v>
      </c>
      <c r="I86" s="2">
        <v>37572</v>
      </c>
      <c r="J86" s="3">
        <f t="shared" ref="J86:J87" si="39">((I86-H86)*100)/H86</f>
        <v>47.950383933845245</v>
      </c>
      <c r="K86" s="3">
        <v>1128.57</v>
      </c>
    </row>
    <row r="87" spans="1:11" x14ac:dyDescent="0.3">
      <c r="A87" s="2"/>
      <c r="B87" s="2"/>
      <c r="C87" s="2"/>
      <c r="D87" s="3"/>
      <c r="E87" s="3"/>
      <c r="G87" s="2">
        <v>120</v>
      </c>
      <c r="H87" s="2">
        <v>6942</v>
      </c>
      <c r="I87" s="2">
        <v>15090</v>
      </c>
      <c r="J87" s="3">
        <f t="shared" si="39"/>
        <v>117.37251512532411</v>
      </c>
      <c r="K87" s="3">
        <v>6705.36</v>
      </c>
    </row>
    <row r="88" spans="1:11" x14ac:dyDescent="0.3">
      <c r="B88" t="s">
        <v>6</v>
      </c>
      <c r="D88" s="3">
        <f>SUM(D79:D86)/8</f>
        <v>31.157776322592039</v>
      </c>
      <c r="G88" s="2"/>
      <c r="H88" s="2"/>
      <c r="I88" s="2"/>
      <c r="J88" s="3"/>
      <c r="K88" s="3"/>
    </row>
    <row r="89" spans="1:11" x14ac:dyDescent="0.3">
      <c r="D89" s="3"/>
      <c r="H89" t="s">
        <v>6</v>
      </c>
      <c r="J89" s="3">
        <f>SUM(J80:J87)/8</f>
        <v>34.309474403137322</v>
      </c>
    </row>
    <row r="90" spans="1:11" x14ac:dyDescent="0.3">
      <c r="J90" s="3"/>
    </row>
    <row r="92" spans="1:11" x14ac:dyDescent="0.3">
      <c r="A92" t="s">
        <v>23</v>
      </c>
      <c r="B92" s="1"/>
      <c r="G92" t="s">
        <v>25</v>
      </c>
      <c r="H92" s="1"/>
    </row>
    <row r="93" spans="1:11" x14ac:dyDescent="0.3">
      <c r="A93" t="s">
        <v>2</v>
      </c>
      <c r="B93" s="1" t="s">
        <v>0</v>
      </c>
      <c r="C93" t="s">
        <v>5</v>
      </c>
      <c r="D93" t="s">
        <v>1</v>
      </c>
      <c r="E93" t="s">
        <v>3</v>
      </c>
      <c r="G93" t="s">
        <v>2</v>
      </c>
      <c r="H93" s="1" t="s">
        <v>0</v>
      </c>
      <c r="I93" t="s">
        <v>5</v>
      </c>
      <c r="J93" t="s">
        <v>1</v>
      </c>
      <c r="K93" t="s">
        <v>3</v>
      </c>
    </row>
    <row r="94" spans="1:11" x14ac:dyDescent="0.3">
      <c r="A94" s="2">
        <v>17</v>
      </c>
      <c r="B94" s="2">
        <v>39</v>
      </c>
      <c r="C94" s="2">
        <v>53</v>
      </c>
      <c r="D94" s="3">
        <f>((C94-B94)*100)/B94</f>
        <v>35.897435897435898</v>
      </c>
      <c r="E94" s="3">
        <v>221.08199999999999</v>
      </c>
      <c r="G94" s="2">
        <v>17</v>
      </c>
      <c r="H94" s="2">
        <v>2085</v>
      </c>
      <c r="I94" s="2">
        <v>2399</v>
      </c>
      <c r="J94" s="3">
        <f>((I94-H94)*100)/H94</f>
        <v>15.059952038369305</v>
      </c>
      <c r="K94" s="3">
        <v>146.52699999999999</v>
      </c>
    </row>
    <row r="95" spans="1:11" x14ac:dyDescent="0.3">
      <c r="A95" s="2">
        <v>36</v>
      </c>
      <c r="B95" s="2">
        <v>1473</v>
      </c>
      <c r="C95" s="2">
        <v>2081</v>
      </c>
      <c r="D95" s="3">
        <f t="shared" ref="D95" si="40">((C95-B95)*100)/B95</f>
        <v>41.276306856754921</v>
      </c>
      <c r="E95" s="3">
        <v>1405</v>
      </c>
      <c r="G95" s="2">
        <v>21</v>
      </c>
      <c r="H95" s="2">
        <v>2707</v>
      </c>
      <c r="I95" s="2">
        <v>3500</v>
      </c>
      <c r="J95" s="3">
        <f t="shared" ref="J95" si="41">((I95-H95)*100)/H95</f>
        <v>29.294421869227929</v>
      </c>
      <c r="K95" s="3">
        <v>355.67599999999999</v>
      </c>
    </row>
    <row r="96" spans="1:11" x14ac:dyDescent="0.3">
      <c r="A96" s="2">
        <v>43</v>
      </c>
      <c r="B96" s="2">
        <v>5620</v>
      </c>
      <c r="C96" s="2">
        <v>5714</v>
      </c>
      <c r="D96" s="3">
        <f>((C96-B96)*100)/B96</f>
        <v>1.6725978647686832</v>
      </c>
      <c r="E96" s="3">
        <v>2176.54</v>
      </c>
      <c r="G96" s="2">
        <v>24</v>
      </c>
      <c r="H96" s="2">
        <v>1272</v>
      </c>
      <c r="I96" s="2">
        <v>1588</v>
      </c>
      <c r="J96" s="3">
        <f>((I96-H96)*100)/H96</f>
        <v>24.842767295597483</v>
      </c>
      <c r="K96" s="3">
        <v>394.41</v>
      </c>
    </row>
    <row r="97" spans="1:11" x14ac:dyDescent="0.3">
      <c r="A97" s="2">
        <v>48</v>
      </c>
      <c r="B97" s="2">
        <v>14422</v>
      </c>
      <c r="C97" s="2">
        <v>19706</v>
      </c>
      <c r="D97" s="3">
        <f t="shared" ref="D97:D98" si="42">((C97-B97)*100)/B97</f>
        <v>36.638469005685756</v>
      </c>
      <c r="E97" s="3">
        <v>2081.71</v>
      </c>
      <c r="G97" s="2">
        <v>26</v>
      </c>
      <c r="H97" s="2">
        <v>937</v>
      </c>
      <c r="I97" s="2">
        <v>1000</v>
      </c>
      <c r="J97" s="3">
        <f t="shared" ref="J97:J98" si="43">((I97-H97)*100)/H97</f>
        <v>6.7235859124866595</v>
      </c>
      <c r="K97" s="3">
        <v>686.86099999999999</v>
      </c>
    </row>
    <row r="98" spans="1:11" x14ac:dyDescent="0.3">
      <c r="A98" s="2">
        <v>56</v>
      </c>
      <c r="B98" s="2">
        <v>1608</v>
      </c>
      <c r="C98" s="2">
        <v>2215</v>
      </c>
      <c r="D98" s="3">
        <f t="shared" si="42"/>
        <v>37.74875621890547</v>
      </c>
      <c r="E98" s="3">
        <v>3613.51</v>
      </c>
      <c r="G98" s="2">
        <v>29</v>
      </c>
      <c r="H98" s="2">
        <v>1610</v>
      </c>
      <c r="I98" s="2">
        <v>2104</v>
      </c>
      <c r="J98" s="3">
        <f t="shared" si="43"/>
        <v>30.683229813664596</v>
      </c>
      <c r="K98" s="3">
        <v>740.86699999999996</v>
      </c>
    </row>
    <row r="99" spans="1:11" x14ac:dyDescent="0.3">
      <c r="A99" s="2">
        <v>70</v>
      </c>
      <c r="B99" s="2">
        <v>38673</v>
      </c>
      <c r="C99" s="2">
        <v>42806</v>
      </c>
      <c r="D99" s="3">
        <f>((C99-B99)*100)/B99</f>
        <v>10.687042639567657</v>
      </c>
      <c r="E99" s="3">
        <v>5031.45</v>
      </c>
      <c r="G99" s="2">
        <v>42</v>
      </c>
      <c r="H99" s="2">
        <v>699</v>
      </c>
      <c r="I99" s="2">
        <v>699</v>
      </c>
      <c r="J99" s="3">
        <f>((I99-H99)*100)/H99</f>
        <v>0</v>
      </c>
      <c r="K99" s="3">
        <v>1879.27</v>
      </c>
    </row>
    <row r="100" spans="1:11" x14ac:dyDescent="0.3">
      <c r="A100" s="2">
        <v>100</v>
      </c>
      <c r="B100" s="2">
        <v>36230</v>
      </c>
      <c r="C100" s="2">
        <v>62380</v>
      </c>
      <c r="D100" s="3">
        <f t="shared" ref="D100:D101" si="44">((C100-B100)*100)/B100</f>
        <v>72.177753243168638</v>
      </c>
      <c r="E100" s="3">
        <v>10290.6</v>
      </c>
      <c r="G100" s="2">
        <v>58</v>
      </c>
      <c r="H100" s="2">
        <v>25395</v>
      </c>
      <c r="I100" s="2">
        <v>37572</v>
      </c>
      <c r="J100" s="3">
        <f t="shared" ref="J100:J101" si="45">((I100-H100)*100)/H100</f>
        <v>47.950383933845245</v>
      </c>
      <c r="K100" s="3">
        <v>3626.8</v>
      </c>
    </row>
    <row r="101" spans="1:11" x14ac:dyDescent="0.3">
      <c r="A101" s="2">
        <v>323</v>
      </c>
      <c r="B101" s="2">
        <v>1326</v>
      </c>
      <c r="C101" s="2">
        <v>1705</v>
      </c>
      <c r="D101" s="3">
        <f t="shared" si="44"/>
        <v>28.582202111613878</v>
      </c>
      <c r="E101" s="3"/>
      <c r="G101" s="2">
        <v>120</v>
      </c>
      <c r="H101" s="2">
        <v>6942</v>
      </c>
      <c r="I101" s="2">
        <v>15090</v>
      </c>
      <c r="J101" s="3">
        <f t="shared" si="45"/>
        <v>117.37251512532411</v>
      </c>
      <c r="K101" s="3">
        <v>22509.8</v>
      </c>
    </row>
    <row r="102" spans="1:11" x14ac:dyDescent="0.3">
      <c r="A102" s="2"/>
      <c r="B102" s="2"/>
      <c r="C102" s="2"/>
      <c r="D102" s="3"/>
      <c r="E102" s="3"/>
      <c r="G102" s="2"/>
      <c r="H102" s="2"/>
      <c r="I102" s="2"/>
      <c r="J102" s="3"/>
      <c r="K102" s="3"/>
    </row>
    <row r="103" spans="1:11" x14ac:dyDescent="0.3">
      <c r="B103" t="s">
        <v>6</v>
      </c>
      <c r="D103" s="3">
        <f>SUM(D94:D101)/8</f>
        <v>33.085070479737617</v>
      </c>
      <c r="H103" t="s">
        <v>6</v>
      </c>
      <c r="J103" s="3">
        <f>SUM(J94:J101)/8</f>
        <v>33.990856998564418</v>
      </c>
    </row>
    <row r="104" spans="1:11" x14ac:dyDescent="0.3">
      <c r="A104" s="2"/>
      <c r="B104" s="2"/>
      <c r="D104" s="3"/>
    </row>
    <row r="105" spans="1:11" x14ac:dyDescent="0.3">
      <c r="A105" s="2"/>
      <c r="B105" s="2"/>
      <c r="D105" s="3"/>
    </row>
    <row r="106" spans="1:11" x14ac:dyDescent="0.3">
      <c r="A106" s="2"/>
      <c r="B106" s="2"/>
      <c r="D106" s="3"/>
    </row>
    <row r="107" spans="1:11" x14ac:dyDescent="0.3">
      <c r="A107" s="2"/>
      <c r="B107" s="2"/>
      <c r="D107" s="3"/>
    </row>
    <row r="108" spans="1:11" x14ac:dyDescent="0.3">
      <c r="A108" t="s">
        <v>26</v>
      </c>
      <c r="B108" s="1"/>
      <c r="G108" t="s">
        <v>34</v>
      </c>
      <c r="H108" s="1"/>
    </row>
    <row r="109" spans="1:11" x14ac:dyDescent="0.3">
      <c r="A109" t="s">
        <v>2</v>
      </c>
      <c r="B109" s="1" t="s">
        <v>0</v>
      </c>
      <c r="C109" t="s">
        <v>5</v>
      </c>
      <c r="D109" t="s">
        <v>1</v>
      </c>
      <c r="E109" t="s">
        <v>3</v>
      </c>
      <c r="G109" t="s">
        <v>2</v>
      </c>
      <c r="H109" s="1" t="s">
        <v>0</v>
      </c>
      <c r="I109" t="s">
        <v>5</v>
      </c>
      <c r="J109" t="s">
        <v>1</v>
      </c>
      <c r="K109" t="s">
        <v>3</v>
      </c>
    </row>
    <row r="110" spans="1:11" x14ac:dyDescent="0.3">
      <c r="A110" s="2">
        <v>17</v>
      </c>
      <c r="B110" s="2">
        <v>39</v>
      </c>
      <c r="C110" s="2">
        <v>130</v>
      </c>
      <c r="D110" s="3">
        <f>((C110-B110)*100)/B110</f>
        <v>233.33333333333334</v>
      </c>
      <c r="E110" s="3" t="s">
        <v>27</v>
      </c>
      <c r="G110" s="2">
        <v>17</v>
      </c>
      <c r="H110" s="2">
        <v>2085</v>
      </c>
      <c r="I110" s="2">
        <v>2945</v>
      </c>
      <c r="J110" s="3">
        <f>((I110-H110)*100)/H110</f>
        <v>41.247002398081534</v>
      </c>
      <c r="K110" s="3" t="s">
        <v>35</v>
      </c>
    </row>
    <row r="111" spans="1:11" x14ac:dyDescent="0.3">
      <c r="A111" s="2">
        <v>36</v>
      </c>
      <c r="B111" s="2">
        <v>1473</v>
      </c>
      <c r="C111" s="2">
        <v>1989</v>
      </c>
      <c r="D111" s="3">
        <f t="shared" ref="D111" si="46">((C111-B111)*100)/B111</f>
        <v>35.030549898167003</v>
      </c>
      <c r="E111" s="3" t="s">
        <v>28</v>
      </c>
      <c r="G111" s="2">
        <v>21</v>
      </c>
      <c r="H111" s="2">
        <v>2707</v>
      </c>
      <c r="I111" s="2">
        <v>3759</v>
      </c>
      <c r="J111" s="3">
        <f t="shared" ref="J111" si="47">((I111-H111)*100)/H111</f>
        <v>38.862209087550795</v>
      </c>
      <c r="K111" s="3" t="s">
        <v>36</v>
      </c>
    </row>
    <row r="112" spans="1:11" x14ac:dyDescent="0.3">
      <c r="A112" s="2">
        <v>43</v>
      </c>
      <c r="B112" s="2">
        <v>5620</v>
      </c>
      <c r="C112" s="2">
        <v>5689</v>
      </c>
      <c r="D112" s="3">
        <f>((C112-B112)*100)/B112</f>
        <v>1.2277580071174377</v>
      </c>
      <c r="E112" s="3" t="s">
        <v>29</v>
      </c>
      <c r="G112" s="2">
        <v>24</v>
      </c>
      <c r="H112" s="2">
        <v>1272</v>
      </c>
      <c r="I112" s="2">
        <v>1858</v>
      </c>
      <c r="J112" s="3">
        <f>((I112-H112)*100)/H112</f>
        <v>46.069182389937104</v>
      </c>
      <c r="K112" s="3" t="s">
        <v>37</v>
      </c>
    </row>
    <row r="113" spans="1:11" x14ac:dyDescent="0.3">
      <c r="A113" s="2">
        <v>48</v>
      </c>
      <c r="B113" s="2">
        <v>14422</v>
      </c>
      <c r="C113" s="2">
        <v>19735</v>
      </c>
      <c r="D113" s="3">
        <f t="shared" ref="D113:D114" si="48">((C113-B113)*100)/B113</f>
        <v>36.839550686451254</v>
      </c>
      <c r="E113" s="3" t="s">
        <v>30</v>
      </c>
      <c r="G113" s="2">
        <v>26</v>
      </c>
      <c r="H113" s="2">
        <v>937</v>
      </c>
      <c r="I113" s="2">
        <v>1216</v>
      </c>
      <c r="J113" s="3">
        <f t="shared" ref="J113:J114" si="49">((I113-H113)*100)/H113</f>
        <v>29.775880469583779</v>
      </c>
      <c r="K113" s="3" t="s">
        <v>38</v>
      </c>
    </row>
    <row r="114" spans="1:11" x14ac:dyDescent="0.3">
      <c r="A114" s="2">
        <v>56</v>
      </c>
      <c r="B114" s="2">
        <v>1608</v>
      </c>
      <c r="C114" s="2">
        <v>2408</v>
      </c>
      <c r="D114" s="3">
        <f t="shared" si="48"/>
        <v>49.75124378109453</v>
      </c>
      <c r="E114" s="3" t="s">
        <v>31</v>
      </c>
      <c r="G114" s="2">
        <v>29</v>
      </c>
      <c r="H114" s="2">
        <v>1610</v>
      </c>
      <c r="I114" s="2">
        <v>2155</v>
      </c>
      <c r="J114" s="3">
        <f t="shared" si="49"/>
        <v>33.850931677018636</v>
      </c>
      <c r="K114" s="3" t="s">
        <v>39</v>
      </c>
    </row>
    <row r="115" spans="1:11" x14ac:dyDescent="0.3">
      <c r="A115" s="2">
        <v>70</v>
      </c>
      <c r="B115" s="2">
        <v>38673</v>
      </c>
      <c r="C115" s="2">
        <v>43260</v>
      </c>
      <c r="D115" s="3">
        <f>((C115-B115)*100)/B115</f>
        <v>11.860988286401366</v>
      </c>
      <c r="E115" s="3" t="s">
        <v>32</v>
      </c>
      <c r="G115" s="2">
        <v>42</v>
      </c>
      <c r="H115" s="2">
        <v>699</v>
      </c>
      <c r="I115" s="2">
        <v>699</v>
      </c>
      <c r="J115" s="3">
        <f>((I115-H115)*100)/H115</f>
        <v>0</v>
      </c>
      <c r="K115" s="3" t="s">
        <v>40</v>
      </c>
    </row>
    <row r="116" spans="1:11" x14ac:dyDescent="0.3">
      <c r="A116" s="2">
        <v>100</v>
      </c>
      <c r="B116" s="2">
        <v>36230</v>
      </c>
      <c r="C116" s="2">
        <v>60839</v>
      </c>
      <c r="D116" s="3">
        <f t="shared" ref="D116:D117" si="50">((C116-B116)*100)/B116</f>
        <v>67.924372067347505</v>
      </c>
      <c r="E116" s="3" t="s">
        <v>33</v>
      </c>
      <c r="G116" s="2">
        <v>58</v>
      </c>
      <c r="H116" s="2">
        <v>25395</v>
      </c>
      <c r="I116" s="2">
        <v>42830</v>
      </c>
      <c r="J116" s="3">
        <f t="shared" ref="J116:J117" si="51">((I116-H116)*100)/H116</f>
        <v>68.655247095885017</v>
      </c>
      <c r="K116" s="3" t="s">
        <v>41</v>
      </c>
    </row>
    <row r="117" spans="1:11" x14ac:dyDescent="0.3">
      <c r="A117" s="2">
        <v>323</v>
      </c>
      <c r="B117" s="2">
        <v>1326</v>
      </c>
      <c r="C117" s="2">
        <v>1651</v>
      </c>
      <c r="D117" s="3">
        <f t="shared" si="50"/>
        <v>24.509803921568629</v>
      </c>
      <c r="E117" s="3"/>
      <c r="G117" s="2">
        <v>120</v>
      </c>
      <c r="H117" s="2">
        <v>6942</v>
      </c>
      <c r="I117" s="2">
        <v>11879</v>
      </c>
      <c r="J117" s="3">
        <f t="shared" si="51"/>
        <v>71.117833477384039</v>
      </c>
      <c r="K117" s="3" t="s">
        <v>42</v>
      </c>
    </row>
    <row r="118" spans="1:11" x14ac:dyDescent="0.3">
      <c r="A118" s="2"/>
      <c r="B118" s="2"/>
      <c r="C118" s="2"/>
      <c r="D118" s="3"/>
      <c r="E118" s="3"/>
      <c r="G118" s="2"/>
      <c r="H118" s="2"/>
      <c r="I118" s="2"/>
      <c r="J118" s="3"/>
      <c r="K118" s="3"/>
    </row>
    <row r="119" spans="1:11" x14ac:dyDescent="0.3">
      <c r="B119" t="s">
        <v>6</v>
      </c>
      <c r="D119" s="3">
        <f>SUM(D110:D117)/8</f>
        <v>57.559699997685136</v>
      </c>
      <c r="H119" t="s">
        <v>6</v>
      </c>
      <c r="J119" s="3">
        <f>SUM(J110:J117)/8</f>
        <v>41.197285824430111</v>
      </c>
    </row>
    <row r="128" spans="1:11" x14ac:dyDescent="0.3">
      <c r="A128" t="s">
        <v>16</v>
      </c>
      <c r="B128" s="1"/>
    </row>
    <row r="129" spans="1:5" x14ac:dyDescent="0.3">
      <c r="A129" t="s">
        <v>2</v>
      </c>
      <c r="B129" s="1" t="s">
        <v>0</v>
      </c>
      <c r="C129" t="s">
        <v>5</v>
      </c>
      <c r="D129" t="s">
        <v>1</v>
      </c>
      <c r="E129" t="s">
        <v>3</v>
      </c>
    </row>
    <row r="130" spans="1:5" x14ac:dyDescent="0.3">
      <c r="A130" s="2">
        <v>17</v>
      </c>
      <c r="B130" s="2">
        <v>39</v>
      </c>
      <c r="C130" s="2">
        <v>87</v>
      </c>
      <c r="D130" s="3">
        <f>((C130-B130)*100)/B130</f>
        <v>123.07692307692308</v>
      </c>
      <c r="E130" s="3">
        <v>40.320700000000002</v>
      </c>
    </row>
    <row r="131" spans="1:5" x14ac:dyDescent="0.3">
      <c r="A131" s="2">
        <v>34</v>
      </c>
      <c r="B131" s="2">
        <v>1286</v>
      </c>
      <c r="C131" s="2">
        <v>1773</v>
      </c>
      <c r="D131" s="3">
        <f>((C131-B131)*100)/B131</f>
        <v>37.86936236391913</v>
      </c>
      <c r="E131" s="3">
        <v>292.02199999999999</v>
      </c>
    </row>
    <row r="132" spans="1:5" x14ac:dyDescent="0.3">
      <c r="A132" s="2">
        <v>36</v>
      </c>
      <c r="B132" s="2">
        <v>1473</v>
      </c>
      <c r="C132" s="2">
        <v>2051</v>
      </c>
      <c r="D132" s="3">
        <f>((C132-B132)*100)/B132</f>
        <v>39.239646978954518</v>
      </c>
      <c r="E132" s="3">
        <v>686.31700000000001</v>
      </c>
    </row>
    <row r="133" spans="1:5" x14ac:dyDescent="0.3">
      <c r="A133" s="2">
        <v>39</v>
      </c>
      <c r="B133" s="2">
        <v>1530</v>
      </c>
      <c r="C133" s="2">
        <v>2002</v>
      </c>
      <c r="D133" s="3">
        <f t="shared" ref="D133:D134" si="52">((C133-B133)*100)/B133</f>
        <v>30.84967320261438</v>
      </c>
      <c r="E133" s="3">
        <v>1015.5</v>
      </c>
    </row>
    <row r="134" spans="1:5" x14ac:dyDescent="0.3">
      <c r="A134" s="2">
        <v>43</v>
      </c>
      <c r="B134" s="2">
        <v>5620</v>
      </c>
      <c r="C134" s="2">
        <v>5713</v>
      </c>
      <c r="D134" s="3">
        <f t="shared" si="52"/>
        <v>1.6548042704626333</v>
      </c>
      <c r="E134" s="3">
        <v>1621.01</v>
      </c>
    </row>
    <row r="135" spans="1:5" x14ac:dyDescent="0.3">
      <c r="A135" s="2">
        <v>45</v>
      </c>
      <c r="B135" s="2">
        <v>1613</v>
      </c>
      <c r="C135" s="2">
        <v>2263</v>
      </c>
      <c r="D135" s="3">
        <f>((C135-B135)*100)/B135</f>
        <v>40.297582145071296</v>
      </c>
      <c r="E135" s="3">
        <v>2460.14</v>
      </c>
    </row>
    <row r="136" spans="1:5" x14ac:dyDescent="0.3">
      <c r="A136" s="2">
        <v>48</v>
      </c>
      <c r="B136" s="2">
        <v>14422</v>
      </c>
      <c r="C136" s="2">
        <v>19706</v>
      </c>
      <c r="D136" s="3">
        <f t="shared" ref="D136:D137" si="53">((C136-B136)*100)/B136</f>
        <v>36.638469005685756</v>
      </c>
      <c r="E136" s="3">
        <v>3858.34</v>
      </c>
    </row>
    <row r="137" spans="1:5" x14ac:dyDescent="0.3">
      <c r="A137" s="2">
        <v>53</v>
      </c>
      <c r="B137" s="2">
        <v>9605</v>
      </c>
      <c r="C137" s="2">
        <v>10250</v>
      </c>
      <c r="D137" s="3">
        <f t="shared" si="53"/>
        <v>6.7152524726704845</v>
      </c>
      <c r="E137" s="3">
        <v>65674.7</v>
      </c>
    </row>
    <row r="138" spans="1:5" x14ac:dyDescent="0.3">
      <c r="A138" s="2">
        <v>56</v>
      </c>
      <c r="B138" s="2">
        <v>1608</v>
      </c>
      <c r="C138">
        <v>2215</v>
      </c>
      <c r="D138" s="3">
        <f>((C138-B138)*100)/B138</f>
        <v>37.74875621890547</v>
      </c>
    </row>
    <row r="139" spans="1:5" x14ac:dyDescent="0.3">
      <c r="A139" s="2">
        <v>65</v>
      </c>
      <c r="B139" s="2">
        <v>1839</v>
      </c>
      <c r="C139">
        <v>2644</v>
      </c>
      <c r="D139" s="3">
        <f>((C139-B139)*100)/B139</f>
        <v>43.773790103317019</v>
      </c>
    </row>
    <row r="140" spans="1:5" x14ac:dyDescent="0.3">
      <c r="A140" s="2">
        <v>70</v>
      </c>
      <c r="B140" s="2">
        <v>38673</v>
      </c>
      <c r="C140">
        <v>42806</v>
      </c>
      <c r="D140" s="3">
        <f>((C140-B140)*100)/B140</f>
        <v>10.687042639567657</v>
      </c>
    </row>
    <row r="141" spans="1:5" x14ac:dyDescent="0.3">
      <c r="A141" s="2">
        <v>71</v>
      </c>
      <c r="B141" s="2">
        <v>1950</v>
      </c>
      <c r="C141">
        <v>2630</v>
      </c>
      <c r="D141" s="3">
        <f t="shared" ref="D141:D142" si="54">((C141-B141)*100)/B141</f>
        <v>34.871794871794869</v>
      </c>
    </row>
    <row r="142" spans="1:5" x14ac:dyDescent="0.3">
      <c r="A142" s="2">
        <v>100</v>
      </c>
      <c r="B142" s="2">
        <v>36230</v>
      </c>
      <c r="C142">
        <v>62271</v>
      </c>
      <c r="D142" s="3">
        <f t="shared" si="54"/>
        <v>71.876897598675129</v>
      </c>
    </row>
    <row r="143" spans="1:5" x14ac:dyDescent="0.3">
      <c r="A143" s="2">
        <v>171</v>
      </c>
      <c r="B143" s="2">
        <v>2755</v>
      </c>
      <c r="C143">
        <v>4560</v>
      </c>
      <c r="D143" s="3">
        <f>((C143-B143)*100)/B143</f>
        <v>65.517241379310349</v>
      </c>
    </row>
    <row r="144" spans="1:5" x14ac:dyDescent="0.3">
      <c r="A144" s="2">
        <v>323</v>
      </c>
      <c r="B144" s="2">
        <v>1326</v>
      </c>
    </row>
    <row r="145" spans="1:4" x14ac:dyDescent="0.3">
      <c r="A145" s="2">
        <v>358</v>
      </c>
      <c r="B145" s="2">
        <v>1163</v>
      </c>
    </row>
    <row r="146" spans="1:4" x14ac:dyDescent="0.3">
      <c r="A146" s="2">
        <v>403</v>
      </c>
      <c r="B146" s="2">
        <v>2465</v>
      </c>
    </row>
    <row r="147" spans="1:4" x14ac:dyDescent="0.3">
      <c r="A147" s="2">
        <v>443</v>
      </c>
      <c r="B147" s="2">
        <v>2720</v>
      </c>
    </row>
    <row r="149" spans="1:4" x14ac:dyDescent="0.3">
      <c r="B149" t="s">
        <v>6</v>
      </c>
      <c r="D149" s="3">
        <f>SUM(D130:D143)/14</f>
        <v>41.486945451990842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2020-01-29T21:27:06Z</dcterms:modified>
</cp:coreProperties>
</file>