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159541c21aaeb7/programs/PEA_projekt/sprawka/"/>
    </mc:Choice>
  </mc:AlternateContent>
  <xr:revisionPtr revIDLastSave="193" documentId="8_{36F0C20E-D6BE-4292-B769-A07F383BC2E0}" xr6:coauthVersionLast="44" xr6:coauthVersionMax="44" xr10:uidLastSave="{86DA2DE9-9785-458B-8EA6-9ED225BA9D8F}"/>
  <bookViews>
    <workbookView xWindow="-28920" yWindow="-120" windowWidth="29040" windowHeight="15840" xr2:uid="{A72B8875-4545-4633-9750-40F5CC63787E}"/>
  </bookViews>
  <sheets>
    <sheet name="Arkusz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1" i="1" l="1"/>
  <c r="N80" i="1"/>
  <c r="N79" i="1"/>
  <c r="N78" i="1"/>
  <c r="N77" i="1"/>
  <c r="N76" i="1"/>
  <c r="N75" i="1"/>
  <c r="N74" i="1"/>
  <c r="N82" i="1" s="1"/>
  <c r="I81" i="1"/>
  <c r="I80" i="1"/>
  <c r="I79" i="1"/>
  <c r="I78" i="1"/>
  <c r="I77" i="1"/>
  <c r="I76" i="1"/>
  <c r="I75" i="1"/>
  <c r="I74" i="1"/>
  <c r="I82" i="1" s="1"/>
  <c r="D82" i="1"/>
  <c r="D81" i="1"/>
  <c r="D80" i="1"/>
  <c r="D79" i="1"/>
  <c r="D78" i="1"/>
  <c r="D77" i="1"/>
  <c r="D76" i="1"/>
  <c r="D75" i="1"/>
  <c r="D74" i="1"/>
  <c r="N67" i="1"/>
  <c r="N66" i="1"/>
  <c r="N65" i="1"/>
  <c r="N64" i="1"/>
  <c r="N63" i="1"/>
  <c r="N62" i="1"/>
  <c r="N61" i="1"/>
  <c r="N60" i="1"/>
  <c r="N68" i="1" s="1"/>
  <c r="I67" i="1"/>
  <c r="I66" i="1"/>
  <c r="I65" i="1"/>
  <c r="I64" i="1"/>
  <c r="I63" i="1"/>
  <c r="I62" i="1"/>
  <c r="I61" i="1"/>
  <c r="I60" i="1"/>
  <c r="I68" i="1" s="1"/>
  <c r="D68" i="1"/>
  <c r="D67" i="1"/>
  <c r="D66" i="1"/>
  <c r="D65" i="1"/>
  <c r="D64" i="1"/>
  <c r="D63" i="1"/>
  <c r="D62" i="1"/>
  <c r="D61" i="1"/>
  <c r="D60" i="1"/>
  <c r="AC21" i="1"/>
  <c r="X21" i="1"/>
  <c r="AC20" i="1"/>
  <c r="X20" i="1"/>
  <c r="AC19" i="1"/>
  <c r="X19" i="1"/>
  <c r="AC18" i="1"/>
  <c r="X18" i="1"/>
  <c r="AC17" i="1"/>
  <c r="X17" i="1"/>
  <c r="AC16" i="1"/>
  <c r="X16" i="1"/>
  <c r="AC15" i="1"/>
  <c r="X15" i="1"/>
  <c r="AC14" i="1"/>
  <c r="AC22" i="1" s="1"/>
  <c r="X14" i="1"/>
  <c r="X22" i="1" s="1"/>
  <c r="S22" i="1"/>
  <c r="S21" i="1"/>
  <c r="S20" i="1"/>
  <c r="S19" i="1"/>
  <c r="S18" i="1"/>
  <c r="S17" i="1"/>
  <c r="S16" i="1"/>
  <c r="S15" i="1"/>
  <c r="S14" i="1"/>
  <c r="S23" i="1" s="1"/>
  <c r="N53" i="1"/>
  <c r="N52" i="1"/>
  <c r="N51" i="1"/>
  <c r="N50" i="1"/>
  <c r="N49" i="1"/>
  <c r="N48" i="1"/>
  <c r="N47" i="1"/>
  <c r="N46" i="1"/>
  <c r="N54" i="1" s="1"/>
  <c r="I53" i="1"/>
  <c r="I52" i="1"/>
  <c r="I51" i="1"/>
  <c r="I50" i="1"/>
  <c r="I49" i="1"/>
  <c r="I48" i="1"/>
  <c r="I47" i="1"/>
  <c r="I46" i="1"/>
  <c r="I54" i="1" s="1"/>
  <c r="D54" i="1"/>
  <c r="D53" i="1"/>
  <c r="D52" i="1"/>
  <c r="D51" i="1"/>
  <c r="D50" i="1"/>
  <c r="D49" i="1"/>
  <c r="D48" i="1"/>
  <c r="D47" i="1"/>
  <c r="D46" i="1"/>
  <c r="D55" i="1" s="1"/>
  <c r="N40" i="1"/>
  <c r="N39" i="1"/>
  <c r="N38" i="1"/>
  <c r="N37" i="1"/>
  <c r="N36" i="1"/>
  <c r="N35" i="1"/>
  <c r="N34" i="1"/>
  <c r="N33" i="1"/>
  <c r="N41" i="1" s="1"/>
  <c r="I40" i="1"/>
  <c r="I39" i="1"/>
  <c r="I38" i="1"/>
  <c r="I37" i="1"/>
  <c r="I36" i="1"/>
  <c r="I35" i="1"/>
  <c r="I34" i="1"/>
  <c r="I33" i="1"/>
  <c r="D40" i="1"/>
  <c r="D39" i="1"/>
  <c r="D38" i="1"/>
  <c r="D37" i="1"/>
  <c r="D36" i="1"/>
  <c r="D35" i="1"/>
  <c r="D34" i="1"/>
  <c r="D33" i="1"/>
  <c r="D32" i="1"/>
  <c r="N26" i="1"/>
  <c r="N25" i="1"/>
  <c r="N24" i="1"/>
  <c r="N23" i="1"/>
  <c r="N22" i="1"/>
  <c r="N21" i="1"/>
  <c r="N20" i="1"/>
  <c r="N19" i="1"/>
  <c r="N27" i="1" s="1"/>
  <c r="I26" i="1"/>
  <c r="I25" i="1"/>
  <c r="I24" i="1"/>
  <c r="I23" i="1"/>
  <c r="I22" i="1"/>
  <c r="I21" i="1"/>
  <c r="I20" i="1"/>
  <c r="I19" i="1"/>
  <c r="I27" i="1" s="1"/>
  <c r="D26" i="1"/>
  <c r="D25" i="1"/>
  <c r="D24" i="1"/>
  <c r="D23" i="1"/>
  <c r="D22" i="1"/>
  <c r="D21" i="1"/>
  <c r="D20" i="1"/>
  <c r="D19" i="1"/>
  <c r="D18" i="1"/>
  <c r="N12" i="1"/>
  <c r="N11" i="1"/>
  <c r="N10" i="1"/>
  <c r="N9" i="1"/>
  <c r="N8" i="1"/>
  <c r="N7" i="1"/>
  <c r="N6" i="1"/>
  <c r="N5" i="1"/>
  <c r="N4" i="1"/>
  <c r="I12" i="1"/>
  <c r="I11" i="1"/>
  <c r="I10" i="1"/>
  <c r="I9" i="1"/>
  <c r="I8" i="1"/>
  <c r="I7" i="1"/>
  <c r="I6" i="1"/>
  <c r="I5" i="1"/>
  <c r="I4" i="1"/>
  <c r="D13" i="1"/>
  <c r="D5" i="1"/>
  <c r="D6" i="1"/>
  <c r="D7" i="1"/>
  <c r="D8" i="1"/>
  <c r="D9" i="1"/>
  <c r="D10" i="1"/>
  <c r="D11" i="1"/>
  <c r="D12" i="1"/>
  <c r="D4" i="1"/>
  <c r="D83" i="1" l="1"/>
  <c r="D69" i="1"/>
  <c r="I41" i="1"/>
  <c r="D41" i="1"/>
  <c r="D27" i="1"/>
</calcChain>
</file>

<file path=xl/sharedStrings.xml><?xml version="1.0" encoding="utf-8"?>
<sst xmlns="http://schemas.openxmlformats.org/spreadsheetml/2006/main" count="126" uniqueCount="26">
  <si>
    <t>rozmiar</t>
  </si>
  <si>
    <t>best</t>
  </si>
  <si>
    <t>wynik</t>
  </si>
  <si>
    <t>błąd [%]</t>
  </si>
  <si>
    <t>błąd średni:</t>
  </si>
  <si>
    <t>GA, SMALL (10, 100, 0.01, 0.6)</t>
  </si>
  <si>
    <t>GA, ATSP (10, 100, 0.01, 0.6)</t>
  </si>
  <si>
    <t>GA, TSP (10, 100, 0.01, 0.6)</t>
  </si>
  <si>
    <t>GA, SMALL (20, 100, 0.01, 0.6)</t>
  </si>
  <si>
    <t>GA, ATSP (20, 100, 0.01, 0.6)</t>
  </si>
  <si>
    <t>GA, TSP (20, 100, 0.01, 0.6)</t>
  </si>
  <si>
    <t>GA, SMALL (20, 100, 0.01, 0.9)</t>
  </si>
  <si>
    <t>GA, ATSP (20, 100, 0.01, 0.9)</t>
  </si>
  <si>
    <t>GA, TSP (20, 100, 0.01, 0.9)</t>
  </si>
  <si>
    <t>GA, SMALL (20, 100, 0.01, 0.3)</t>
  </si>
  <si>
    <t>GA, ATSP (20, 100, 0.01, 0.3)</t>
  </si>
  <si>
    <t>GA, TSP (20, 100, 0.01, 0.3)</t>
  </si>
  <si>
    <t>GA, SMALL (5, 100, 0.01, 0.6)</t>
  </si>
  <si>
    <t>GA, ATSP (5, 100, 0.01, 0.6)</t>
  </si>
  <si>
    <t>GA, TSP (5, 100, 0.01, 0.6)</t>
  </si>
  <si>
    <t>GA, SMALL (20, 100, 0.001, 0.3)</t>
  </si>
  <si>
    <t>GA, ATSP (20, 100, 0.001, 0.3)</t>
  </si>
  <si>
    <t>GA, TSP (20, 100, 0.001, 0.3)</t>
  </si>
  <si>
    <t>GA, ATSP (20, 100, 0.1, 0.3)</t>
  </si>
  <si>
    <t>GA, TSP (20, 100, 0.1, 0.3)</t>
  </si>
  <si>
    <t>GA, SMALL (20, 100, 0.1, 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</si>
</sst>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SMALL, zmiana błędu w zależności od współczynnika krzyżowania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0,3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Arkusz1!$A$32:$A$40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Arkusz1!$D$46:$D$54</c:f>
              <c:numCache>
                <c:formatCode>0.00</c:formatCode>
                <c:ptCount val="9"/>
                <c:pt idx="0">
                  <c:v>0</c:v>
                </c:pt>
                <c:pt idx="1">
                  <c:v>36.138613861386141</c:v>
                </c:pt>
                <c:pt idx="2">
                  <c:v>9.8484848484848477</c:v>
                </c:pt>
                <c:pt idx="3">
                  <c:v>0</c:v>
                </c:pt>
                <c:pt idx="4">
                  <c:v>63.2</c:v>
                </c:pt>
                <c:pt idx="5">
                  <c:v>21.305841924398624</c:v>
                </c:pt>
                <c:pt idx="6">
                  <c:v>116.66666666666667</c:v>
                </c:pt>
                <c:pt idx="7">
                  <c:v>7.5779376498800959</c:v>
                </c:pt>
                <c:pt idx="8">
                  <c:v>57.754010695187169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9D-4F6F-B717-6D59CDB78AC9}"/>
            </c:ext>
          </c:extLst>
        </c:ser>
        <c:ser>
          <c:idx val="1"/>
          <c:order val="1"/>
          <c:tx>
            <c:v>0,6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Arkusz1!$A$32:$A$40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Arkusz1!$D$18:$D$26</c:f>
              <c:numCache>
                <c:formatCode>0.00</c:formatCode>
                <c:ptCount val="9"/>
                <c:pt idx="0">
                  <c:v>0</c:v>
                </c:pt>
                <c:pt idx="1">
                  <c:v>9.4059405940594054</c:v>
                </c:pt>
                <c:pt idx="2">
                  <c:v>8.3333333333333339</c:v>
                </c:pt>
                <c:pt idx="3">
                  <c:v>17.100371747211895</c:v>
                </c:pt>
                <c:pt idx="4">
                  <c:v>59.2</c:v>
                </c:pt>
                <c:pt idx="5">
                  <c:v>12.371134020618557</c:v>
                </c:pt>
                <c:pt idx="6">
                  <c:v>57.051282051282051</c:v>
                </c:pt>
                <c:pt idx="7">
                  <c:v>6.1390887290167866</c:v>
                </c:pt>
                <c:pt idx="8">
                  <c:v>56.149732620320854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9D-4F6F-B717-6D59CDB78AC9}"/>
            </c:ext>
          </c:extLst>
        </c:ser>
        <c:ser>
          <c:idx val="2"/>
          <c:order val="2"/>
          <c:tx>
            <c:v>0,9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Arkusz1!$A$32:$A$40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Arkusz1!$D$32:$D$40</c:f>
              <c:numCache>
                <c:formatCode>0.00</c:formatCode>
                <c:ptCount val="9"/>
                <c:pt idx="0">
                  <c:v>0</c:v>
                </c:pt>
                <c:pt idx="1">
                  <c:v>7.9207920792079207</c:v>
                </c:pt>
                <c:pt idx="2">
                  <c:v>0</c:v>
                </c:pt>
                <c:pt idx="3">
                  <c:v>12.639405204460967</c:v>
                </c:pt>
                <c:pt idx="4">
                  <c:v>82.4</c:v>
                </c:pt>
                <c:pt idx="5">
                  <c:v>0</c:v>
                </c:pt>
                <c:pt idx="6">
                  <c:v>51.282051282051285</c:v>
                </c:pt>
                <c:pt idx="7">
                  <c:v>4.6043165467625897</c:v>
                </c:pt>
                <c:pt idx="8">
                  <c:v>60.427807486631018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9D-4F6F-B717-6D59CDB78AC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18672"/>
        <c:axId val="1579330416"/>
      </c:lineChart>
      <c:catAx>
        <c:axId val="17893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0416"/>
        <c:crosses val="autoZero"/>
        <c:auto val="1"/>
        <c:lblAlgn val="ctr"/>
        <c:lblOffset val="100"/>
        <c:noMultiLvlLbl val="0"/>
      </c:catAx>
      <c:valAx>
        <c:axId val="15793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SMALL, zmiana procentu błędu w zależności od czasu </a:t>
            </a:r>
          </a:p>
        </c:rich>
      </c:tx>
      <c:layout>
        <c:manualLayout>
          <c:xMode val="edge"/>
          <c:yMode val="edge"/>
          <c:x val="0.14372957975481848"/>
          <c:y val="2.6324453378943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Arkusz1!$A$18:$A$26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Arkusz1!$S$14:$S$22</c:f>
              <c:numCache>
                <c:formatCode>0.00</c:formatCode>
                <c:ptCount val="9"/>
                <c:pt idx="0">
                  <c:v>0</c:v>
                </c:pt>
                <c:pt idx="1">
                  <c:v>23.762376237623762</c:v>
                </c:pt>
                <c:pt idx="2">
                  <c:v>9.8484848484848477</c:v>
                </c:pt>
                <c:pt idx="3">
                  <c:v>9.6654275092936803</c:v>
                </c:pt>
                <c:pt idx="4">
                  <c:v>68</c:v>
                </c:pt>
                <c:pt idx="5">
                  <c:v>31.27147766323024</c:v>
                </c:pt>
                <c:pt idx="6">
                  <c:v>71.794871794871796</c:v>
                </c:pt>
                <c:pt idx="7">
                  <c:v>3.261390887290168</c:v>
                </c:pt>
                <c:pt idx="8">
                  <c:v>42.245989304812831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0-4A30-B200-65D96EE01FB3}"/>
            </c:ext>
          </c:extLst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Arkusz1!$A$18:$A$26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Arkusz1!$D$4:$D$12</c:f>
              <c:numCache>
                <c:formatCode>0.00</c:formatCode>
                <c:ptCount val="9"/>
                <c:pt idx="0">
                  <c:v>22.641509433962263</c:v>
                </c:pt>
                <c:pt idx="1">
                  <c:v>19.306930693069308</c:v>
                </c:pt>
                <c:pt idx="2">
                  <c:v>9.8484848484848477</c:v>
                </c:pt>
                <c:pt idx="3">
                  <c:v>13.382899628252789</c:v>
                </c:pt>
                <c:pt idx="4">
                  <c:v>51.2</c:v>
                </c:pt>
                <c:pt idx="5">
                  <c:v>25.773195876288661</c:v>
                </c:pt>
                <c:pt idx="6">
                  <c:v>33.974358974358971</c:v>
                </c:pt>
                <c:pt idx="7">
                  <c:v>8.6810551558752991</c:v>
                </c:pt>
                <c:pt idx="8">
                  <c:v>26.737967914438503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0-4A30-B200-65D96EE01FB3}"/>
            </c:ext>
          </c:extLst>
        </c:ser>
        <c:ser>
          <c:idx val="2"/>
          <c:order val="2"/>
          <c:tx>
            <c:v>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Arkusz1!$A$18:$A$26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Arkusz1!$D$18:$D$26</c:f>
              <c:numCache>
                <c:formatCode>0.00</c:formatCode>
                <c:ptCount val="9"/>
                <c:pt idx="0">
                  <c:v>0</c:v>
                </c:pt>
                <c:pt idx="1">
                  <c:v>9.4059405940594054</c:v>
                </c:pt>
                <c:pt idx="2">
                  <c:v>8.3333333333333339</c:v>
                </c:pt>
                <c:pt idx="3">
                  <c:v>17.100371747211895</c:v>
                </c:pt>
                <c:pt idx="4">
                  <c:v>59.2</c:v>
                </c:pt>
                <c:pt idx="5">
                  <c:v>12.371134020618557</c:v>
                </c:pt>
                <c:pt idx="6">
                  <c:v>57.051282051282051</c:v>
                </c:pt>
                <c:pt idx="7">
                  <c:v>6.1390887290167866</c:v>
                </c:pt>
                <c:pt idx="8">
                  <c:v>56.149732620320854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0-4A30-B200-65D96EE01FB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774512"/>
        <c:axId val="1579307536"/>
      </c:lineChart>
      <c:catAx>
        <c:axId val="17987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07536"/>
        <c:crosses val="autoZero"/>
        <c:auto val="1"/>
        <c:lblAlgn val="ctr"/>
        <c:lblOffset val="100"/>
        <c:noMultiLvlLbl val="0"/>
      </c:catAx>
      <c:valAx>
        <c:axId val="15793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ATSP, </a:t>
            </a:r>
            <a:r>
              <a:rPr lang="en-US" sz="1400" b="0" i="0" u="none" strike="noStrike" baseline="0">
                <a:effectLst/>
              </a:rPr>
              <a:t>zmiana procentu błędu w zależności od czasu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521322889469104"/>
          <c:y val="3.3798049116283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Arkusz1!$F$19:$F$26</c:f>
              <c:numCache>
                <c:formatCode>General</c:formatCode>
                <c:ptCount val="8"/>
                <c:pt idx="0">
                  <c:v>17</c:v>
                </c:pt>
                <c:pt idx="1">
                  <c:v>36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70</c:v>
                </c:pt>
                <c:pt idx="6">
                  <c:v>100</c:v>
                </c:pt>
                <c:pt idx="7">
                  <c:v>323</c:v>
                </c:pt>
              </c:numCache>
            </c:numRef>
          </c:cat>
          <c:val>
            <c:numRef>
              <c:f>Arkusz1!$X$14:$X$21</c:f>
              <c:numCache>
                <c:formatCode>0.00</c:formatCode>
                <c:ptCount val="8"/>
                <c:pt idx="0">
                  <c:v>12.820512820512821</c:v>
                </c:pt>
                <c:pt idx="1">
                  <c:v>39.5112016293279</c:v>
                </c:pt>
                <c:pt idx="2">
                  <c:v>1.4234875444839858</c:v>
                </c:pt>
                <c:pt idx="3">
                  <c:v>66.814588822632089</c:v>
                </c:pt>
                <c:pt idx="4">
                  <c:v>48.880597014925371</c:v>
                </c:pt>
                <c:pt idx="5">
                  <c:v>23.383238952240582</c:v>
                </c:pt>
                <c:pt idx="6">
                  <c:v>101.43527463428099</c:v>
                </c:pt>
                <c:pt idx="7">
                  <c:v>145.77677224736047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4-44E8-A413-68BD63C90A46}"/>
            </c:ext>
          </c:extLst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Arkusz1!$F$19:$F$26</c:f>
              <c:numCache>
                <c:formatCode>General</c:formatCode>
                <c:ptCount val="8"/>
                <c:pt idx="0">
                  <c:v>17</c:v>
                </c:pt>
                <c:pt idx="1">
                  <c:v>36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70</c:v>
                </c:pt>
                <c:pt idx="6">
                  <c:v>100</c:v>
                </c:pt>
                <c:pt idx="7">
                  <c:v>323</c:v>
                </c:pt>
              </c:numCache>
            </c:numRef>
          </c:cat>
          <c:val>
            <c:numRef>
              <c:f>Arkusz1!$I$4:$I$11</c:f>
              <c:numCache>
                <c:formatCode>0.00</c:formatCode>
                <c:ptCount val="8"/>
                <c:pt idx="0">
                  <c:v>0</c:v>
                </c:pt>
                <c:pt idx="1">
                  <c:v>42.158859470468428</c:v>
                </c:pt>
                <c:pt idx="2">
                  <c:v>97.010676156583628</c:v>
                </c:pt>
                <c:pt idx="3">
                  <c:v>39.439744834280958</c:v>
                </c:pt>
                <c:pt idx="4">
                  <c:v>74.689054726368155</c:v>
                </c:pt>
                <c:pt idx="5">
                  <c:v>21.022418741757814</c:v>
                </c:pt>
                <c:pt idx="6">
                  <c:v>75.967430306375931</c:v>
                </c:pt>
                <c:pt idx="7">
                  <c:v>108.22021116138764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4-44E8-A413-68BD63C90A46}"/>
            </c:ext>
          </c:extLst>
        </c:ser>
        <c:ser>
          <c:idx val="2"/>
          <c:order val="2"/>
          <c:tx>
            <c:v>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Arkusz1!$F$19:$F$26</c:f>
              <c:numCache>
                <c:formatCode>General</c:formatCode>
                <c:ptCount val="8"/>
                <c:pt idx="0">
                  <c:v>17</c:v>
                </c:pt>
                <c:pt idx="1">
                  <c:v>36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70</c:v>
                </c:pt>
                <c:pt idx="6">
                  <c:v>100</c:v>
                </c:pt>
                <c:pt idx="7">
                  <c:v>323</c:v>
                </c:pt>
              </c:numCache>
            </c:numRef>
          </c:cat>
          <c:val>
            <c:numRef>
              <c:f>Arkusz1!$I$19:$I$26</c:f>
              <c:numCache>
                <c:formatCode>0.00</c:formatCode>
                <c:ptCount val="8"/>
                <c:pt idx="0">
                  <c:v>0</c:v>
                </c:pt>
                <c:pt idx="1">
                  <c:v>52.274270196877119</c:v>
                </c:pt>
                <c:pt idx="2">
                  <c:v>1.5480427046263345</c:v>
                </c:pt>
                <c:pt idx="3">
                  <c:v>53.86215504090972</c:v>
                </c:pt>
                <c:pt idx="4">
                  <c:v>64.427860696517413</c:v>
                </c:pt>
                <c:pt idx="5">
                  <c:v>17.924650272800143</c:v>
                </c:pt>
                <c:pt idx="6">
                  <c:v>71.835495445763186</c:v>
                </c:pt>
                <c:pt idx="7">
                  <c:v>95.248868778280539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4-44E8-A413-68BD63C9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159168"/>
        <c:axId val="1579342064"/>
      </c:lineChart>
      <c:catAx>
        <c:axId val="15771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42064"/>
        <c:crosses val="autoZero"/>
        <c:auto val="1"/>
        <c:lblAlgn val="ctr"/>
        <c:lblOffset val="100"/>
        <c:noMultiLvlLbl val="0"/>
      </c:catAx>
      <c:valAx>
        <c:axId val="1579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TSP, zmiana procentu błędu w zależności od czasu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Arkusz1!$Z$14:$Z$21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Arkusz1!$AC$14:$AC$21</c:f>
              <c:numCache>
                <c:formatCode>0.00</c:formatCode>
                <c:ptCount val="8"/>
                <c:pt idx="0">
                  <c:v>4.4124700239808154</c:v>
                </c:pt>
                <c:pt idx="1">
                  <c:v>11.377909124492058</c:v>
                </c:pt>
                <c:pt idx="2">
                  <c:v>8.7264150943396235</c:v>
                </c:pt>
                <c:pt idx="3">
                  <c:v>24.012806830309497</c:v>
                </c:pt>
                <c:pt idx="4">
                  <c:v>9.9378881987577632</c:v>
                </c:pt>
                <c:pt idx="5">
                  <c:v>41.77396280400572</c:v>
                </c:pt>
                <c:pt idx="6">
                  <c:v>79.834613112817479</c:v>
                </c:pt>
                <c:pt idx="7">
                  <c:v>138.10141169691732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2-43AF-B587-52300C8BCE96}"/>
            </c:ext>
          </c:extLst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Arkusz1!$Z$14:$Z$21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Arkusz1!$N$4:$N$11</c:f>
              <c:numCache>
                <c:formatCode>0.00</c:formatCode>
                <c:ptCount val="8"/>
                <c:pt idx="0">
                  <c:v>1.6786570743405276</c:v>
                </c:pt>
                <c:pt idx="1">
                  <c:v>23.494643516808274</c:v>
                </c:pt>
                <c:pt idx="2">
                  <c:v>20.59748427672956</c:v>
                </c:pt>
                <c:pt idx="3">
                  <c:v>15.688367129135539</c:v>
                </c:pt>
                <c:pt idx="4">
                  <c:v>27.950310559006212</c:v>
                </c:pt>
                <c:pt idx="5">
                  <c:v>32.045779685264662</c:v>
                </c:pt>
                <c:pt idx="6">
                  <c:v>39.921244339436896</c:v>
                </c:pt>
                <c:pt idx="7">
                  <c:v>119.158743877845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2-43AF-B587-52300C8BCE96}"/>
            </c:ext>
          </c:extLst>
        </c:ser>
        <c:ser>
          <c:idx val="2"/>
          <c:order val="2"/>
          <c:tx>
            <c:v>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Arkusz1!$Z$14:$Z$21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Arkusz1!$N$19:$N$26</c:f>
              <c:numCache>
                <c:formatCode>0.00</c:formatCode>
                <c:ptCount val="8"/>
                <c:pt idx="0">
                  <c:v>4.3645083932853721</c:v>
                </c:pt>
                <c:pt idx="1">
                  <c:v>46.287403029183601</c:v>
                </c:pt>
                <c:pt idx="2">
                  <c:v>18.867924528301888</c:v>
                </c:pt>
                <c:pt idx="3">
                  <c:v>5.2294557097118464</c:v>
                </c:pt>
                <c:pt idx="4">
                  <c:v>21.801242236024844</c:v>
                </c:pt>
                <c:pt idx="5">
                  <c:v>42.632331902718171</c:v>
                </c:pt>
                <c:pt idx="6">
                  <c:v>69.793266391021859</c:v>
                </c:pt>
                <c:pt idx="7">
                  <c:v>88.159031979256696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2-43AF-B587-52300C8B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251984"/>
        <c:axId val="1623990704"/>
      </c:lineChart>
      <c:catAx>
        <c:axId val="17052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90704"/>
        <c:crosses val="autoZero"/>
        <c:auto val="1"/>
        <c:lblAlgn val="ctr"/>
        <c:lblOffset val="100"/>
        <c:noMultiLvlLbl val="0"/>
      </c:catAx>
      <c:valAx>
        <c:axId val="16239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ATSP, zmiana błędu w zależności od współczynnika krzyżowania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0,3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Arkusz1!$F$33:$F$40</c:f>
              <c:numCache>
                <c:formatCode>General</c:formatCode>
                <c:ptCount val="8"/>
                <c:pt idx="0">
                  <c:v>17</c:v>
                </c:pt>
                <c:pt idx="1">
                  <c:v>36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70</c:v>
                </c:pt>
                <c:pt idx="6">
                  <c:v>100</c:v>
                </c:pt>
                <c:pt idx="7">
                  <c:v>323</c:v>
                </c:pt>
              </c:numCache>
            </c:numRef>
          </c:cat>
          <c:val>
            <c:numRef>
              <c:f>Arkusz1!$I$46:$I$53</c:f>
              <c:numCache>
                <c:formatCode>0.00</c:formatCode>
                <c:ptCount val="8"/>
                <c:pt idx="0">
                  <c:v>0</c:v>
                </c:pt>
                <c:pt idx="1">
                  <c:v>57.773251866938224</c:v>
                </c:pt>
                <c:pt idx="2">
                  <c:v>1.2633451957295374</c:v>
                </c:pt>
                <c:pt idx="3">
                  <c:v>27.152960754402997</c:v>
                </c:pt>
                <c:pt idx="4">
                  <c:v>43.034825870646763</c:v>
                </c:pt>
                <c:pt idx="5">
                  <c:v>21.379256845861455</c:v>
                </c:pt>
                <c:pt idx="6">
                  <c:v>70.957769804029809</c:v>
                </c:pt>
                <c:pt idx="7">
                  <c:v>62.820512820512818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4-4720-8202-7382538A9040}"/>
            </c:ext>
          </c:extLst>
        </c:ser>
        <c:ser>
          <c:idx val="1"/>
          <c:order val="1"/>
          <c:tx>
            <c:v>0,6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Arkusz1!$F$33:$F$40</c:f>
              <c:numCache>
                <c:formatCode>General</c:formatCode>
                <c:ptCount val="8"/>
                <c:pt idx="0">
                  <c:v>17</c:v>
                </c:pt>
                <c:pt idx="1">
                  <c:v>36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70</c:v>
                </c:pt>
                <c:pt idx="6">
                  <c:v>100</c:v>
                </c:pt>
                <c:pt idx="7">
                  <c:v>323</c:v>
                </c:pt>
              </c:numCache>
            </c:numRef>
          </c:cat>
          <c:val>
            <c:numRef>
              <c:f>Arkusz1!$I$19:$I$26</c:f>
              <c:numCache>
                <c:formatCode>0.00</c:formatCode>
                <c:ptCount val="8"/>
                <c:pt idx="0">
                  <c:v>0</c:v>
                </c:pt>
                <c:pt idx="1">
                  <c:v>52.274270196877119</c:v>
                </c:pt>
                <c:pt idx="2">
                  <c:v>1.5480427046263345</c:v>
                </c:pt>
                <c:pt idx="3">
                  <c:v>53.86215504090972</c:v>
                </c:pt>
                <c:pt idx="4">
                  <c:v>64.427860696517413</c:v>
                </c:pt>
                <c:pt idx="5">
                  <c:v>17.924650272800143</c:v>
                </c:pt>
                <c:pt idx="6">
                  <c:v>71.835495445763186</c:v>
                </c:pt>
                <c:pt idx="7">
                  <c:v>95.248868778280539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4-4720-8202-7382538A9040}"/>
            </c:ext>
          </c:extLst>
        </c:ser>
        <c:ser>
          <c:idx val="2"/>
          <c:order val="2"/>
          <c:tx>
            <c:v>0,9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Arkusz1!$F$33:$F$40</c:f>
              <c:numCache>
                <c:formatCode>General</c:formatCode>
                <c:ptCount val="8"/>
                <c:pt idx="0">
                  <c:v>17</c:v>
                </c:pt>
                <c:pt idx="1">
                  <c:v>36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70</c:v>
                </c:pt>
                <c:pt idx="6">
                  <c:v>100</c:v>
                </c:pt>
                <c:pt idx="7">
                  <c:v>323</c:v>
                </c:pt>
              </c:numCache>
            </c:numRef>
          </c:cat>
          <c:val>
            <c:numRef>
              <c:f>Arkusz1!$I$33:$I$40</c:f>
              <c:numCache>
                <c:formatCode>0.00</c:formatCode>
                <c:ptCount val="8"/>
                <c:pt idx="0">
                  <c:v>5.1282051282051286</c:v>
                </c:pt>
                <c:pt idx="1">
                  <c:v>29.87101154107264</c:v>
                </c:pt>
                <c:pt idx="2">
                  <c:v>1.8861209964412811</c:v>
                </c:pt>
                <c:pt idx="3">
                  <c:v>22.840105394536124</c:v>
                </c:pt>
                <c:pt idx="4">
                  <c:v>76.243781094527364</c:v>
                </c:pt>
                <c:pt idx="5">
                  <c:v>15.39833992708091</c:v>
                </c:pt>
                <c:pt idx="6">
                  <c:v>100.65139387248136</c:v>
                </c:pt>
                <c:pt idx="7">
                  <c:v>151.50829562594268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4-4720-8202-7382538A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234320"/>
        <c:axId val="1618137312"/>
      </c:lineChart>
      <c:catAx>
        <c:axId val="18042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67007315574914"/>
              <c:y val="0.8595092677177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37312"/>
        <c:crosses val="autoZero"/>
        <c:auto val="1"/>
        <c:lblAlgn val="ctr"/>
        <c:lblOffset val="100"/>
        <c:noMultiLvlLbl val="0"/>
      </c:catAx>
      <c:valAx>
        <c:axId val="16181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błędu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TSP, zmiana błędu w zależności od współczynnika krzyżowania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0,3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Arkusz1!$K$33:$K$40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Arkusz1!$N$46:$N$53</c:f>
              <c:numCache>
                <c:formatCode>0.00</c:formatCode>
                <c:ptCount val="8"/>
                <c:pt idx="0">
                  <c:v>8.057553956834532</c:v>
                </c:pt>
                <c:pt idx="1">
                  <c:v>10.712966383450315</c:v>
                </c:pt>
                <c:pt idx="2">
                  <c:v>26.179245283018869</c:v>
                </c:pt>
                <c:pt idx="3">
                  <c:v>21.771611526147279</c:v>
                </c:pt>
                <c:pt idx="4">
                  <c:v>18.260869565217391</c:v>
                </c:pt>
                <c:pt idx="5">
                  <c:v>41.77396280400572</c:v>
                </c:pt>
                <c:pt idx="6">
                  <c:v>51.840913565662532</c:v>
                </c:pt>
                <c:pt idx="7">
                  <c:v>110.73177758571018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8-445E-90E6-13988AE24264}"/>
            </c:ext>
          </c:extLst>
        </c:ser>
        <c:ser>
          <c:idx val="1"/>
          <c:order val="1"/>
          <c:tx>
            <c:v>0,6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Arkusz1!$K$33:$K$40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Arkusz1!$N$19:$N$26</c:f>
              <c:numCache>
                <c:formatCode>0.00</c:formatCode>
                <c:ptCount val="8"/>
                <c:pt idx="0">
                  <c:v>4.3645083932853721</c:v>
                </c:pt>
                <c:pt idx="1">
                  <c:v>46.287403029183601</c:v>
                </c:pt>
                <c:pt idx="2">
                  <c:v>18.867924528301888</c:v>
                </c:pt>
                <c:pt idx="3">
                  <c:v>5.2294557097118464</c:v>
                </c:pt>
                <c:pt idx="4">
                  <c:v>21.801242236024844</c:v>
                </c:pt>
                <c:pt idx="5">
                  <c:v>42.632331902718171</c:v>
                </c:pt>
                <c:pt idx="6">
                  <c:v>69.793266391021859</c:v>
                </c:pt>
                <c:pt idx="7">
                  <c:v>88.159031979256696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8-445E-90E6-13988AE24264}"/>
            </c:ext>
          </c:extLst>
        </c:ser>
        <c:ser>
          <c:idx val="2"/>
          <c:order val="2"/>
          <c:tx>
            <c:v>0,9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Arkusz1!$K$33:$K$40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Arkusz1!$N$33:$N$40</c:f>
              <c:numCache>
                <c:formatCode>0.00</c:formatCode>
                <c:ptCount val="8"/>
                <c:pt idx="0">
                  <c:v>3.5491606714628299</c:v>
                </c:pt>
                <c:pt idx="1">
                  <c:v>8.2379017362393796</c:v>
                </c:pt>
                <c:pt idx="2">
                  <c:v>26.022012578616351</c:v>
                </c:pt>
                <c:pt idx="3">
                  <c:v>39.274279615795088</c:v>
                </c:pt>
                <c:pt idx="4">
                  <c:v>26.894409937888199</c:v>
                </c:pt>
                <c:pt idx="5">
                  <c:v>49.499284692417739</c:v>
                </c:pt>
                <c:pt idx="6">
                  <c:v>51.088797007284896</c:v>
                </c:pt>
                <c:pt idx="7">
                  <c:v>166.26332469029097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8-445E-90E6-13988AE24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163504"/>
        <c:axId val="1981009232"/>
      </c:lineChart>
      <c:catAx>
        <c:axId val="170616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09232"/>
        <c:crosses val="autoZero"/>
        <c:auto val="1"/>
        <c:lblAlgn val="ctr"/>
        <c:lblOffset val="100"/>
        <c:noMultiLvlLbl val="0"/>
      </c:catAx>
      <c:valAx>
        <c:axId val="19810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0,001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Arkusz1!$A$74:$A$82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Arkusz1!$D$60:$D$68</c:f>
              <c:numCache>
                <c:formatCode>0.00</c:formatCode>
                <c:ptCount val="9"/>
                <c:pt idx="0">
                  <c:v>0</c:v>
                </c:pt>
                <c:pt idx="1">
                  <c:v>14.356435643564357</c:v>
                </c:pt>
                <c:pt idx="2">
                  <c:v>9.8484848484848477</c:v>
                </c:pt>
                <c:pt idx="3">
                  <c:v>26.022304832713754</c:v>
                </c:pt>
                <c:pt idx="4">
                  <c:v>30.4</c:v>
                </c:pt>
                <c:pt idx="5">
                  <c:v>10.309278350515465</c:v>
                </c:pt>
                <c:pt idx="6">
                  <c:v>86.538461538461533</c:v>
                </c:pt>
                <c:pt idx="7">
                  <c:v>3.261390887290168</c:v>
                </c:pt>
                <c:pt idx="8">
                  <c:v>40.641711229946523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5-4905-885A-B5DE9B56ED07}"/>
            </c:ext>
          </c:extLst>
        </c:ser>
        <c:ser>
          <c:idx val="1"/>
          <c:order val="1"/>
          <c:tx>
            <c:v>0,01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Arkusz1!$A$74:$A$82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Arkusz1!$D$46:$D$54</c:f>
              <c:numCache>
                <c:formatCode>0.00</c:formatCode>
                <c:ptCount val="9"/>
                <c:pt idx="0">
                  <c:v>0</c:v>
                </c:pt>
                <c:pt idx="1">
                  <c:v>36.138613861386141</c:v>
                </c:pt>
                <c:pt idx="2">
                  <c:v>9.8484848484848477</c:v>
                </c:pt>
                <c:pt idx="3">
                  <c:v>0</c:v>
                </c:pt>
                <c:pt idx="4">
                  <c:v>63.2</c:v>
                </c:pt>
                <c:pt idx="5">
                  <c:v>21.305841924398624</c:v>
                </c:pt>
                <c:pt idx="6">
                  <c:v>116.66666666666667</c:v>
                </c:pt>
                <c:pt idx="7">
                  <c:v>7.5779376498800959</c:v>
                </c:pt>
                <c:pt idx="8">
                  <c:v>57.754010695187169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5-4905-885A-B5DE9B56ED07}"/>
            </c:ext>
          </c:extLst>
        </c:ser>
        <c:ser>
          <c:idx val="2"/>
          <c:order val="2"/>
          <c:tx>
            <c:v>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Arkusz1!$A$74:$A$82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Arkusz1!$D$74:$D$82</c:f>
              <c:numCache>
                <c:formatCode>0.00</c:formatCode>
                <c:ptCount val="9"/>
                <c:pt idx="0">
                  <c:v>0</c:v>
                </c:pt>
                <c:pt idx="1">
                  <c:v>41.584158415841586</c:v>
                </c:pt>
                <c:pt idx="2">
                  <c:v>8.3333333333333339</c:v>
                </c:pt>
                <c:pt idx="3">
                  <c:v>9.6654275092936803</c:v>
                </c:pt>
                <c:pt idx="4">
                  <c:v>58.4</c:v>
                </c:pt>
                <c:pt idx="5">
                  <c:v>0</c:v>
                </c:pt>
                <c:pt idx="6">
                  <c:v>100.64102564102564</c:v>
                </c:pt>
                <c:pt idx="7">
                  <c:v>3.7410071942446042</c:v>
                </c:pt>
                <c:pt idx="8">
                  <c:v>39.037433155080215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5-4905-885A-B5DE9B56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401760"/>
        <c:axId val="1579335408"/>
      </c:lineChart>
      <c:catAx>
        <c:axId val="1962401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5408"/>
        <c:crosses val="autoZero"/>
        <c:auto val="1"/>
        <c:lblAlgn val="ctr"/>
        <c:lblOffset val="100"/>
        <c:noMultiLvlLbl val="0"/>
      </c:catAx>
      <c:valAx>
        <c:axId val="15793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procentu</a:t>
            </a:r>
            <a:r>
              <a:rPr lang="en-US" baseline="0"/>
              <a:t> błędów dla TS i 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Tabu 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Arkusz1!$K$19:$K$26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[1]Arkusz1!$J$94:$J$101</c:f>
              <c:numCache>
                <c:formatCode>General</c:formatCode>
                <c:ptCount val="8"/>
                <c:pt idx="0">
                  <c:v>15.059952038369305</c:v>
                </c:pt>
                <c:pt idx="1">
                  <c:v>29.294421869227929</c:v>
                </c:pt>
                <c:pt idx="2">
                  <c:v>24.842767295597483</c:v>
                </c:pt>
                <c:pt idx="3">
                  <c:v>6.7235859124866595</c:v>
                </c:pt>
                <c:pt idx="4">
                  <c:v>30.683229813664596</c:v>
                </c:pt>
                <c:pt idx="5">
                  <c:v>0</c:v>
                </c:pt>
                <c:pt idx="6">
                  <c:v>47.950383933845245</c:v>
                </c:pt>
                <c:pt idx="7">
                  <c:v>117.37251512532411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A-4F8C-B202-42059C6F8B6D}"/>
            </c:ext>
          </c:extLst>
        </c:ser>
        <c:ser>
          <c:idx val="0"/>
          <c:order val="1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Arkusz1!$K$19:$K$26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Arkusz1!$N$19:$N$26</c:f>
              <c:numCache>
                <c:formatCode>0.00</c:formatCode>
                <c:ptCount val="8"/>
                <c:pt idx="0">
                  <c:v>4.3645083932853721</c:v>
                </c:pt>
                <c:pt idx="1">
                  <c:v>46.287403029183601</c:v>
                </c:pt>
                <c:pt idx="2">
                  <c:v>18.867924528301888</c:v>
                </c:pt>
                <c:pt idx="3">
                  <c:v>5.2294557097118464</c:v>
                </c:pt>
                <c:pt idx="4">
                  <c:v>21.801242236024844</c:v>
                </c:pt>
                <c:pt idx="5">
                  <c:v>42.632331902718171</c:v>
                </c:pt>
                <c:pt idx="6">
                  <c:v>69.793266391021859</c:v>
                </c:pt>
                <c:pt idx="7">
                  <c:v>88.159031979256696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A-4F8C-B202-42059C6F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277072"/>
        <c:axId val="1706337760"/>
      </c:lineChart>
      <c:catAx>
        <c:axId val="180427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7760"/>
        <c:crosses val="autoZero"/>
        <c:auto val="1"/>
        <c:lblAlgn val="ctr"/>
        <c:lblOffset val="100"/>
        <c:noMultiLvlLbl val="0"/>
      </c:catAx>
      <c:valAx>
        <c:axId val="1706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307378</xdr:colOff>
      <xdr:row>42</xdr:row>
      <xdr:rowOff>20674</xdr:rowOff>
    </xdr:from>
    <xdr:to>
      <xdr:col>22</xdr:col>
      <xdr:colOff>358588</xdr:colOff>
      <xdr:row>57</xdr:row>
      <xdr:rowOff>168088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B5DE5C-92D7-4A4E-806D-467416F9B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344805</xdr:colOff>
      <xdr:row>24</xdr:row>
      <xdr:rowOff>60007</xdr:rowOff>
    </xdr:from>
    <xdr:to>
      <xdr:col>22</xdr:col>
      <xdr:colOff>339090</xdr:colOff>
      <xdr:row>40</xdr:row>
      <xdr:rowOff>59054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8013706-F1D5-4292-8BB1-115F015E2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512781</xdr:colOff>
      <xdr:row>24</xdr:row>
      <xdr:rowOff>20113</xdr:rowOff>
    </xdr:from>
    <xdr:to>
      <xdr:col>30</xdr:col>
      <xdr:colOff>268941</xdr:colOff>
      <xdr:row>40</xdr:row>
      <xdr:rowOff>112059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7DF629F-24AC-47ED-95D6-0B69324D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449467</xdr:colOff>
      <xdr:row>23</xdr:row>
      <xdr:rowOff>163773</xdr:rowOff>
    </xdr:from>
    <xdr:to>
      <xdr:col>38</xdr:col>
      <xdr:colOff>149485</xdr:colOff>
      <xdr:row>40</xdr:row>
      <xdr:rowOff>104662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F09EC0C-8D39-4845-9323-16FCCB30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589315</xdr:colOff>
      <xdr:row>41</xdr:row>
      <xdr:rowOff>154808</xdr:rowOff>
    </xdr:from>
    <xdr:to>
      <xdr:col>30</xdr:col>
      <xdr:colOff>336175</xdr:colOff>
      <xdr:row>58</xdr:row>
      <xdr:rowOff>145676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594508F-8230-4111-9D6A-F239FCF8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553683</xdr:colOff>
      <xdr:row>41</xdr:row>
      <xdr:rowOff>153239</xdr:rowOff>
    </xdr:from>
    <xdr:to>
      <xdr:col>38</xdr:col>
      <xdr:colOff>302559</xdr:colOff>
      <xdr:row>59</xdr:row>
      <xdr:rowOff>56028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D13AF4D-C3C6-4967-B04E-C1DDBF46C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373492</xdr:colOff>
      <xdr:row>59</xdr:row>
      <xdr:rowOff>176605</xdr:rowOff>
    </xdr:from>
    <xdr:to>
      <xdr:col>22</xdr:col>
      <xdr:colOff>104550</xdr:colOff>
      <xdr:row>75</xdr:row>
      <xdr:rowOff>54909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C692F94-CF8A-4008-8896-4D5E9678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214817</xdr:colOff>
      <xdr:row>68</xdr:row>
      <xdr:rowOff>48633</xdr:rowOff>
    </xdr:from>
    <xdr:to>
      <xdr:col>30</xdr:col>
      <xdr:colOff>549088</xdr:colOff>
      <xdr:row>83</xdr:row>
      <xdr:rowOff>102421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B15F2A9-8CD3-4048-B167-D548B68B6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ent241279\OneDrive\programs\PEA_projekt\sprawka\pea_etap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ent241279\OneDrive\programs\PEA_projekt\sprawka\pea_bad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4">
          <cell r="K4">
            <v>9.77</v>
          </cell>
          <cell r="M4">
            <v>10</v>
          </cell>
          <cell r="Q4">
            <v>50.430599999999998</v>
          </cell>
          <cell r="W4">
            <v>123.069</v>
          </cell>
        </row>
        <row r="5">
          <cell r="K5">
            <v>9.85</v>
          </cell>
          <cell r="M5">
            <v>11</v>
          </cell>
          <cell r="Q5">
            <v>57.748800000000003</v>
          </cell>
          <cell r="W5">
            <v>123.661</v>
          </cell>
        </row>
        <row r="6">
          <cell r="K6">
            <v>13.192500000000001</v>
          </cell>
          <cell r="M6">
            <v>12</v>
          </cell>
          <cell r="Q6">
            <v>82.267300000000006</v>
          </cell>
          <cell r="W6">
            <v>184.696</v>
          </cell>
        </row>
        <row r="7">
          <cell r="K7">
            <v>16.458400000000001</v>
          </cell>
          <cell r="M7">
            <v>13</v>
          </cell>
          <cell r="Q7">
            <v>100.423</v>
          </cell>
          <cell r="W7">
            <v>217.66200000000001</v>
          </cell>
        </row>
        <row r="8">
          <cell r="K8">
            <v>17.455300000000001</v>
          </cell>
          <cell r="M8">
            <v>14</v>
          </cell>
          <cell r="Q8">
            <v>149.869</v>
          </cell>
          <cell r="W8">
            <v>292.10599999999999</v>
          </cell>
        </row>
        <row r="9">
          <cell r="K9">
            <v>30.264199999999999</v>
          </cell>
          <cell r="M9">
            <v>15</v>
          </cell>
          <cell r="Q9">
            <v>171.797</v>
          </cell>
          <cell r="W9">
            <v>338.13299999999998</v>
          </cell>
        </row>
        <row r="10">
          <cell r="K10">
            <v>40.099299999999999</v>
          </cell>
          <cell r="M10">
            <v>16</v>
          </cell>
          <cell r="Q10">
            <v>157.346</v>
          </cell>
          <cell r="W10">
            <v>332.81200000000001</v>
          </cell>
        </row>
        <row r="11">
          <cell r="K11">
            <v>29.442699999999999</v>
          </cell>
          <cell r="M11">
            <v>17</v>
          </cell>
          <cell r="Q11">
            <v>149.87200000000001</v>
          </cell>
          <cell r="W11">
            <v>299.94400000000002</v>
          </cell>
        </row>
        <row r="12">
          <cell r="K12">
            <v>33.9803</v>
          </cell>
          <cell r="M12">
            <v>18</v>
          </cell>
          <cell r="Q12">
            <v>233.65</v>
          </cell>
          <cell r="W12">
            <v>383.166</v>
          </cell>
        </row>
        <row r="94">
          <cell r="J94">
            <v>15.059952038369305</v>
          </cell>
        </row>
        <row r="95">
          <cell r="J95">
            <v>29.294421869227929</v>
          </cell>
        </row>
        <row r="96">
          <cell r="J96">
            <v>24.842767295597483</v>
          </cell>
        </row>
        <row r="97">
          <cell r="J97">
            <v>6.7235859124866595</v>
          </cell>
        </row>
        <row r="98">
          <cell r="J98">
            <v>30.683229813664596</v>
          </cell>
        </row>
        <row r="99">
          <cell r="J99">
            <v>0</v>
          </cell>
        </row>
        <row r="100">
          <cell r="J100">
            <v>47.950383933845245</v>
          </cell>
        </row>
        <row r="101">
          <cell r="J101">
            <v>117.37251512532411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3">
          <cell r="C3">
            <v>5.94198</v>
          </cell>
        </row>
        <row r="4">
          <cell r="C4">
            <v>64.289199999999994</v>
          </cell>
        </row>
        <row r="5">
          <cell r="C5">
            <v>785.20899999999995</v>
          </cell>
        </row>
        <row r="18">
          <cell r="B18">
            <v>10</v>
          </cell>
          <cell r="C18">
            <v>0.8054</v>
          </cell>
        </row>
        <row r="19">
          <cell r="B19">
            <v>11</v>
          </cell>
          <cell r="C19">
            <v>1.6352899999999999</v>
          </cell>
        </row>
        <row r="20">
          <cell r="B20">
            <v>12</v>
          </cell>
          <cell r="C20">
            <v>3.0661900000000002</v>
          </cell>
        </row>
        <row r="21">
          <cell r="B21">
            <v>13</v>
          </cell>
          <cell r="C21">
            <v>5.73475</v>
          </cell>
        </row>
        <row r="22">
          <cell r="B22">
            <v>14</v>
          </cell>
          <cell r="C22">
            <v>10.342700000000001</v>
          </cell>
        </row>
        <row r="23">
          <cell r="B23">
            <v>15</v>
          </cell>
          <cell r="C23">
            <v>22.779199999999999</v>
          </cell>
        </row>
        <row r="24">
          <cell r="B24">
            <v>16</v>
          </cell>
          <cell r="C24">
            <v>52.632100000000001</v>
          </cell>
        </row>
        <row r="25">
          <cell r="B25">
            <v>17</v>
          </cell>
          <cell r="C25">
            <v>126.021</v>
          </cell>
        </row>
        <row r="26">
          <cell r="B26">
            <v>18</v>
          </cell>
          <cell r="C26">
            <v>309.779</v>
          </cell>
        </row>
        <row r="38">
          <cell r="E38">
            <v>9.77</v>
          </cell>
        </row>
        <row r="39">
          <cell r="E39">
            <v>9.85</v>
          </cell>
        </row>
        <row r="40">
          <cell r="E40">
            <v>13.192500000000001</v>
          </cell>
        </row>
        <row r="41">
          <cell r="E41">
            <v>16.458400000000001</v>
          </cell>
        </row>
        <row r="42">
          <cell r="E42">
            <v>17.455300000000001</v>
          </cell>
        </row>
        <row r="43">
          <cell r="E43">
            <v>30.264199999999999</v>
          </cell>
        </row>
        <row r="44">
          <cell r="E44">
            <v>40.099299999999999</v>
          </cell>
        </row>
        <row r="45">
          <cell r="E45">
            <v>29.442699999999999</v>
          </cell>
        </row>
        <row r="46">
          <cell r="E46">
            <v>33.9803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7FA5-0C38-4CAB-A918-DC72D6860CF4}">
  <dimension ref="A2:AC87"/>
  <sheetViews>
    <sheetView tabSelected="1" topLeftCell="I57" zoomScale="115" zoomScaleNormal="115" workbookViewId="0">
      <selection activeCell="AD64" sqref="AD64"/>
    </sheetView>
  </sheetViews>
  <sheetFormatPr defaultRowHeight="14.4" x14ac:dyDescent="0.3"/>
  <cols>
    <col min="4" max="4" width="9.5546875" bestFit="1" customWidth="1"/>
  </cols>
  <sheetData>
    <row r="2" spans="1:29" x14ac:dyDescent="0.3">
      <c r="A2" t="s">
        <v>5</v>
      </c>
      <c r="F2" t="s">
        <v>6</v>
      </c>
      <c r="K2" t="s">
        <v>7</v>
      </c>
    </row>
    <row r="3" spans="1:29" x14ac:dyDescent="0.3">
      <c r="A3" t="s">
        <v>0</v>
      </c>
      <c r="B3" s="2" t="s">
        <v>1</v>
      </c>
      <c r="C3" t="s">
        <v>2</v>
      </c>
      <c r="D3" t="s">
        <v>3</v>
      </c>
      <c r="F3" t="s">
        <v>0</v>
      </c>
      <c r="G3" s="2" t="s">
        <v>1</v>
      </c>
      <c r="H3" t="s">
        <v>2</v>
      </c>
      <c r="I3" t="s">
        <v>3</v>
      </c>
      <c r="K3" t="s">
        <v>0</v>
      </c>
      <c r="L3" s="2" t="s">
        <v>1</v>
      </c>
      <c r="M3" t="s">
        <v>2</v>
      </c>
      <c r="N3" t="s">
        <v>3</v>
      </c>
    </row>
    <row r="4" spans="1:29" x14ac:dyDescent="0.3">
      <c r="A4" s="1">
        <v>10</v>
      </c>
      <c r="B4" s="1">
        <v>212</v>
      </c>
      <c r="C4">
        <v>260</v>
      </c>
      <c r="D4" s="3">
        <f>((C4-B4)*100)/B4</f>
        <v>22.641509433962263</v>
      </c>
      <c r="F4" s="1">
        <v>17</v>
      </c>
      <c r="G4" s="1">
        <v>39</v>
      </c>
      <c r="H4">
        <v>39</v>
      </c>
      <c r="I4" s="3">
        <f>((H4-G4)*100)/G4</f>
        <v>0</v>
      </c>
      <c r="K4" s="1">
        <v>17</v>
      </c>
      <c r="L4" s="1">
        <v>2085</v>
      </c>
      <c r="M4">
        <v>2120</v>
      </c>
      <c r="N4" s="3">
        <f>((M4-L4)*100)/L4</f>
        <v>1.6786570743405276</v>
      </c>
    </row>
    <row r="5" spans="1:29" x14ac:dyDescent="0.3">
      <c r="A5" s="1">
        <v>11</v>
      </c>
      <c r="B5" s="1">
        <v>202</v>
      </c>
      <c r="C5">
        <v>241</v>
      </c>
      <c r="D5" s="3">
        <f t="shared" ref="D5:D12" si="0">((C5-B5)*100)/B5</f>
        <v>19.306930693069308</v>
      </c>
      <c r="F5" s="1">
        <v>36</v>
      </c>
      <c r="G5" s="1">
        <v>1473</v>
      </c>
      <c r="H5">
        <v>2094</v>
      </c>
      <c r="I5" s="3">
        <f t="shared" ref="I5:I12" si="1">((H5-G5)*100)/G5</f>
        <v>42.158859470468428</v>
      </c>
      <c r="K5" s="1">
        <v>21</v>
      </c>
      <c r="L5" s="1">
        <v>2707</v>
      </c>
      <c r="M5">
        <v>3343</v>
      </c>
      <c r="N5" s="3">
        <f t="shared" ref="N5:N11" si="2">((M5-L5)*100)/L5</f>
        <v>23.494643516808274</v>
      </c>
    </row>
    <row r="6" spans="1:29" x14ac:dyDescent="0.3">
      <c r="A6" s="1">
        <v>12</v>
      </c>
      <c r="B6" s="1">
        <v>264</v>
      </c>
      <c r="C6">
        <v>290</v>
      </c>
      <c r="D6" s="3">
        <f t="shared" si="0"/>
        <v>9.8484848484848477</v>
      </c>
      <c r="F6" s="1">
        <v>43</v>
      </c>
      <c r="G6" s="1">
        <v>5620</v>
      </c>
      <c r="H6">
        <v>11072</v>
      </c>
      <c r="I6" s="3">
        <f t="shared" si="1"/>
        <v>97.010676156583628</v>
      </c>
      <c r="K6" s="1">
        <v>24</v>
      </c>
      <c r="L6" s="1">
        <v>1272</v>
      </c>
      <c r="M6">
        <v>1534</v>
      </c>
      <c r="N6" s="3">
        <f t="shared" si="2"/>
        <v>20.59748427672956</v>
      </c>
    </row>
    <row r="7" spans="1:29" x14ac:dyDescent="0.3">
      <c r="A7" s="1">
        <v>13</v>
      </c>
      <c r="B7" s="1">
        <v>269</v>
      </c>
      <c r="C7">
        <v>305</v>
      </c>
      <c r="D7" s="3">
        <f t="shared" si="0"/>
        <v>13.382899628252789</v>
      </c>
      <c r="F7" s="1">
        <v>48</v>
      </c>
      <c r="G7" s="1">
        <v>14422</v>
      </c>
      <c r="H7">
        <v>20110</v>
      </c>
      <c r="I7" s="3">
        <f t="shared" si="1"/>
        <v>39.439744834280958</v>
      </c>
      <c r="K7" s="1">
        <v>26</v>
      </c>
      <c r="L7" s="1">
        <v>937</v>
      </c>
      <c r="M7">
        <v>1084</v>
      </c>
      <c r="N7" s="3">
        <f t="shared" si="2"/>
        <v>15.688367129135539</v>
      </c>
    </row>
    <row r="8" spans="1:29" x14ac:dyDescent="0.3">
      <c r="A8" s="1">
        <v>14</v>
      </c>
      <c r="B8" s="1">
        <v>125</v>
      </c>
      <c r="C8">
        <v>189</v>
      </c>
      <c r="D8" s="3">
        <f t="shared" si="0"/>
        <v>51.2</v>
      </c>
      <c r="F8" s="1">
        <v>56</v>
      </c>
      <c r="G8" s="1">
        <v>1608</v>
      </c>
      <c r="H8">
        <v>2809</v>
      </c>
      <c r="I8" s="3">
        <f t="shared" si="1"/>
        <v>74.689054726368155</v>
      </c>
      <c r="K8" s="1">
        <v>29</v>
      </c>
      <c r="L8" s="1">
        <v>1610</v>
      </c>
      <c r="M8">
        <v>2060</v>
      </c>
      <c r="N8" s="3">
        <f t="shared" si="2"/>
        <v>27.950310559006212</v>
      </c>
    </row>
    <row r="9" spans="1:29" x14ac:dyDescent="0.3">
      <c r="A9" s="1">
        <v>15</v>
      </c>
      <c r="B9" s="1">
        <v>291</v>
      </c>
      <c r="C9">
        <v>366</v>
      </c>
      <c r="D9" s="3">
        <f t="shared" si="0"/>
        <v>25.773195876288661</v>
      </c>
      <c r="F9" s="1">
        <v>70</v>
      </c>
      <c r="G9" s="1">
        <v>38673</v>
      </c>
      <c r="H9">
        <v>46803</v>
      </c>
      <c r="I9" s="3">
        <f t="shared" si="1"/>
        <v>21.022418741757814</v>
      </c>
      <c r="K9" s="1">
        <v>42</v>
      </c>
      <c r="L9" s="1">
        <v>699</v>
      </c>
      <c r="M9">
        <v>923</v>
      </c>
      <c r="N9" s="3">
        <f t="shared" si="2"/>
        <v>32.045779685264662</v>
      </c>
    </row>
    <row r="10" spans="1:29" x14ac:dyDescent="0.3">
      <c r="A10" s="1">
        <v>16</v>
      </c>
      <c r="B10" s="1">
        <v>156</v>
      </c>
      <c r="C10">
        <v>209</v>
      </c>
      <c r="D10" s="3">
        <f t="shared" si="0"/>
        <v>33.974358974358971</v>
      </c>
      <c r="F10" s="1">
        <v>100</v>
      </c>
      <c r="G10" s="1">
        <v>36230</v>
      </c>
      <c r="H10">
        <v>63753</v>
      </c>
      <c r="I10" s="3">
        <f t="shared" si="1"/>
        <v>75.967430306375931</v>
      </c>
      <c r="K10" s="1">
        <v>58</v>
      </c>
      <c r="L10" s="1">
        <v>25395</v>
      </c>
      <c r="M10">
        <v>35533</v>
      </c>
      <c r="N10" s="3">
        <f t="shared" si="2"/>
        <v>39.921244339436896</v>
      </c>
    </row>
    <row r="11" spans="1:29" x14ac:dyDescent="0.3">
      <c r="A11" s="1">
        <v>17</v>
      </c>
      <c r="B11" s="1">
        <v>2085</v>
      </c>
      <c r="C11">
        <v>2266</v>
      </c>
      <c r="D11" s="3">
        <f t="shared" si="0"/>
        <v>8.6810551558752991</v>
      </c>
      <c r="F11" s="1">
        <v>323</v>
      </c>
      <c r="G11" s="1">
        <v>1326</v>
      </c>
      <c r="H11">
        <v>2761</v>
      </c>
      <c r="I11" s="3">
        <f t="shared" si="1"/>
        <v>108.22021116138764</v>
      </c>
      <c r="K11" s="1">
        <v>120</v>
      </c>
      <c r="L11" s="1">
        <v>6942</v>
      </c>
      <c r="M11">
        <v>15214</v>
      </c>
      <c r="N11" s="3">
        <f t="shared" si="2"/>
        <v>119.158743877845</v>
      </c>
    </row>
    <row r="12" spans="1:29" x14ac:dyDescent="0.3">
      <c r="A12" s="1">
        <v>18</v>
      </c>
      <c r="B12" s="1">
        <v>187</v>
      </c>
      <c r="C12">
        <v>237</v>
      </c>
      <c r="D12" s="3">
        <f t="shared" si="0"/>
        <v>26.737967914438503</v>
      </c>
      <c r="F12" s="1" t="s">
        <v>4</v>
      </c>
      <c r="G12" s="1"/>
      <c r="I12" s="3">
        <f>SUM(I4:I11)/8</f>
        <v>57.31354942465282</v>
      </c>
      <c r="K12" s="1" t="s">
        <v>4</v>
      </c>
      <c r="L12" s="1"/>
      <c r="N12" s="3">
        <f>SUM(N4:N11)/8</f>
        <v>35.066903807320834</v>
      </c>
      <c r="P12" t="s">
        <v>17</v>
      </c>
      <c r="U12" t="s">
        <v>18</v>
      </c>
      <c r="Z12" t="s">
        <v>19</v>
      </c>
    </row>
    <row r="13" spans="1:29" x14ac:dyDescent="0.3">
      <c r="A13" t="s">
        <v>4</v>
      </c>
      <c r="D13" s="3">
        <f>SUM(D4:D12)/9</f>
        <v>23.505155836081187</v>
      </c>
      <c r="I13" s="3"/>
      <c r="N13" s="3"/>
      <c r="P13" t="s">
        <v>0</v>
      </c>
      <c r="Q13" s="2" t="s">
        <v>1</v>
      </c>
      <c r="R13" t="s">
        <v>2</v>
      </c>
      <c r="S13" t="s">
        <v>3</v>
      </c>
      <c r="U13" t="s">
        <v>0</v>
      </c>
      <c r="V13" s="2" t="s">
        <v>1</v>
      </c>
      <c r="W13" t="s">
        <v>2</v>
      </c>
      <c r="X13" t="s">
        <v>3</v>
      </c>
      <c r="Z13" t="s">
        <v>0</v>
      </c>
      <c r="AA13" s="2" t="s">
        <v>1</v>
      </c>
      <c r="AB13" t="s">
        <v>2</v>
      </c>
      <c r="AC13" t="s">
        <v>3</v>
      </c>
    </row>
    <row r="14" spans="1:29" x14ac:dyDescent="0.3">
      <c r="P14" s="1">
        <v>10</v>
      </c>
      <c r="Q14" s="1">
        <v>212</v>
      </c>
      <c r="R14">
        <v>212</v>
      </c>
      <c r="S14" s="3">
        <f>((R14-Q14)*100)/Q14</f>
        <v>0</v>
      </c>
      <c r="U14" s="1">
        <v>17</v>
      </c>
      <c r="V14" s="1">
        <v>39</v>
      </c>
      <c r="W14">
        <v>44</v>
      </c>
      <c r="X14" s="3">
        <f>((W14-V14)*100)/V14</f>
        <v>12.820512820512821</v>
      </c>
      <c r="Z14" s="1">
        <v>17</v>
      </c>
      <c r="AA14" s="1">
        <v>2085</v>
      </c>
      <c r="AB14">
        <v>2177</v>
      </c>
      <c r="AC14" s="3">
        <f>((AB14-AA14)*100)/AA14</f>
        <v>4.4124700239808154</v>
      </c>
    </row>
    <row r="15" spans="1:29" x14ac:dyDescent="0.3">
      <c r="P15" s="1">
        <v>11</v>
      </c>
      <c r="Q15" s="1">
        <v>202</v>
      </c>
      <c r="R15">
        <v>250</v>
      </c>
      <c r="S15" s="3">
        <f t="shared" ref="S15:S22" si="3">((R15-Q15)*100)/Q15</f>
        <v>23.762376237623762</v>
      </c>
      <c r="U15" s="1">
        <v>36</v>
      </c>
      <c r="V15" s="1">
        <v>1473</v>
      </c>
      <c r="W15">
        <v>2055</v>
      </c>
      <c r="X15" s="3">
        <f t="shared" ref="X15:X21" si="4">((W15-V15)*100)/V15</f>
        <v>39.5112016293279</v>
      </c>
      <c r="Z15" s="1">
        <v>21</v>
      </c>
      <c r="AA15" s="1">
        <v>2707</v>
      </c>
      <c r="AB15">
        <v>3015</v>
      </c>
      <c r="AC15" s="3">
        <f t="shared" ref="AC15:AC21" si="5">((AB15-AA15)*100)/AA15</f>
        <v>11.377909124492058</v>
      </c>
    </row>
    <row r="16" spans="1:29" x14ac:dyDescent="0.3">
      <c r="A16" t="s">
        <v>8</v>
      </c>
      <c r="P16" s="1">
        <v>12</v>
      </c>
      <c r="Q16" s="1">
        <v>264</v>
      </c>
      <c r="R16">
        <v>290</v>
      </c>
      <c r="S16" s="3">
        <f t="shared" si="3"/>
        <v>9.8484848484848477</v>
      </c>
      <c r="U16" s="1">
        <v>43</v>
      </c>
      <c r="V16" s="1">
        <v>5620</v>
      </c>
      <c r="W16">
        <v>5700</v>
      </c>
      <c r="X16" s="3">
        <f t="shared" si="4"/>
        <v>1.4234875444839858</v>
      </c>
      <c r="Z16" s="1">
        <v>24</v>
      </c>
      <c r="AA16" s="1">
        <v>1272</v>
      </c>
      <c r="AB16">
        <v>1383</v>
      </c>
      <c r="AC16" s="3">
        <f t="shared" si="5"/>
        <v>8.7264150943396235</v>
      </c>
    </row>
    <row r="17" spans="1:29" x14ac:dyDescent="0.3">
      <c r="A17" t="s">
        <v>0</v>
      </c>
      <c r="B17" s="2" t="s">
        <v>1</v>
      </c>
      <c r="C17" t="s">
        <v>2</v>
      </c>
      <c r="D17" t="s">
        <v>3</v>
      </c>
      <c r="F17" t="s">
        <v>9</v>
      </c>
      <c r="K17" t="s">
        <v>10</v>
      </c>
      <c r="P17" s="1">
        <v>13</v>
      </c>
      <c r="Q17" s="1">
        <v>269</v>
      </c>
      <c r="R17">
        <v>295</v>
      </c>
      <c r="S17" s="3">
        <f t="shared" si="3"/>
        <v>9.6654275092936803</v>
      </c>
      <c r="U17" s="1">
        <v>48</v>
      </c>
      <c r="V17" s="1">
        <v>14422</v>
      </c>
      <c r="W17">
        <v>24058</v>
      </c>
      <c r="X17" s="3">
        <f t="shared" si="4"/>
        <v>66.814588822632089</v>
      </c>
      <c r="Z17" s="1">
        <v>26</v>
      </c>
      <c r="AA17" s="1">
        <v>937</v>
      </c>
      <c r="AB17">
        <v>1162</v>
      </c>
      <c r="AC17" s="3">
        <f t="shared" si="5"/>
        <v>24.012806830309497</v>
      </c>
    </row>
    <row r="18" spans="1:29" x14ac:dyDescent="0.3">
      <c r="A18" s="1">
        <v>10</v>
      </c>
      <c r="B18" s="1">
        <v>212</v>
      </c>
      <c r="C18">
        <v>212</v>
      </c>
      <c r="D18" s="3">
        <f>((C18-B18)*100)/B18</f>
        <v>0</v>
      </c>
      <c r="F18" t="s">
        <v>0</v>
      </c>
      <c r="G18" s="2" t="s">
        <v>1</v>
      </c>
      <c r="H18" t="s">
        <v>2</v>
      </c>
      <c r="I18" t="s">
        <v>3</v>
      </c>
      <c r="K18" t="s">
        <v>0</v>
      </c>
      <c r="L18" s="2" t="s">
        <v>1</v>
      </c>
      <c r="M18" t="s">
        <v>2</v>
      </c>
      <c r="N18" t="s">
        <v>3</v>
      </c>
      <c r="P18" s="1">
        <v>14</v>
      </c>
      <c r="Q18" s="1">
        <v>125</v>
      </c>
      <c r="R18">
        <v>210</v>
      </c>
      <c r="S18" s="3">
        <f t="shared" si="3"/>
        <v>68</v>
      </c>
      <c r="U18" s="1">
        <v>56</v>
      </c>
      <c r="V18" s="1">
        <v>1608</v>
      </c>
      <c r="W18">
        <v>2394</v>
      </c>
      <c r="X18" s="3">
        <f t="shared" si="4"/>
        <v>48.880597014925371</v>
      </c>
      <c r="Z18" s="1">
        <v>29</v>
      </c>
      <c r="AA18" s="1">
        <v>1610</v>
      </c>
      <c r="AB18">
        <v>1770</v>
      </c>
      <c r="AC18" s="3">
        <f t="shared" si="5"/>
        <v>9.9378881987577632</v>
      </c>
    </row>
    <row r="19" spans="1:29" x14ac:dyDescent="0.3">
      <c r="A19" s="1">
        <v>11</v>
      </c>
      <c r="B19" s="1">
        <v>202</v>
      </c>
      <c r="C19">
        <v>221</v>
      </c>
      <c r="D19" s="3">
        <f t="shared" ref="D19:D26" si="6">((C19-B19)*100)/B19</f>
        <v>9.4059405940594054</v>
      </c>
      <c r="F19" s="1">
        <v>17</v>
      </c>
      <c r="G19" s="1">
        <v>39</v>
      </c>
      <c r="H19">
        <v>39</v>
      </c>
      <c r="I19" s="3">
        <f>((H19-G19)*100)/G19</f>
        <v>0</v>
      </c>
      <c r="K19" s="1">
        <v>17</v>
      </c>
      <c r="L19" s="1">
        <v>2085</v>
      </c>
      <c r="M19">
        <v>2176</v>
      </c>
      <c r="N19" s="3">
        <f>((M19-L19)*100)/L19</f>
        <v>4.3645083932853721</v>
      </c>
      <c r="P19" s="1">
        <v>15</v>
      </c>
      <c r="Q19" s="1">
        <v>291</v>
      </c>
      <c r="R19">
        <v>382</v>
      </c>
      <c r="S19" s="3">
        <f t="shared" si="3"/>
        <v>31.27147766323024</v>
      </c>
      <c r="U19" s="1">
        <v>70</v>
      </c>
      <c r="V19" s="1">
        <v>38673</v>
      </c>
      <c r="W19">
        <v>47716</v>
      </c>
      <c r="X19" s="3">
        <f t="shared" si="4"/>
        <v>23.383238952240582</v>
      </c>
      <c r="Z19" s="1">
        <v>42</v>
      </c>
      <c r="AA19" s="1">
        <v>699</v>
      </c>
      <c r="AB19">
        <v>991</v>
      </c>
      <c r="AC19" s="3">
        <f t="shared" si="5"/>
        <v>41.77396280400572</v>
      </c>
    </row>
    <row r="20" spans="1:29" x14ac:dyDescent="0.3">
      <c r="A20" s="1">
        <v>12</v>
      </c>
      <c r="B20" s="1">
        <v>264</v>
      </c>
      <c r="C20">
        <v>286</v>
      </c>
      <c r="D20" s="3">
        <f t="shared" si="6"/>
        <v>8.3333333333333339</v>
      </c>
      <c r="F20" s="1">
        <v>36</v>
      </c>
      <c r="G20" s="1">
        <v>1473</v>
      </c>
      <c r="H20">
        <v>2243</v>
      </c>
      <c r="I20" s="3">
        <f t="shared" ref="I20:I26" si="7">((H20-G20)*100)/G20</f>
        <v>52.274270196877119</v>
      </c>
      <c r="K20" s="1">
        <v>21</v>
      </c>
      <c r="L20" s="1">
        <v>2707</v>
      </c>
      <c r="M20">
        <v>3960</v>
      </c>
      <c r="N20" s="3">
        <f t="shared" ref="N20:N26" si="8">((M20-L20)*100)/L20</f>
        <v>46.287403029183601</v>
      </c>
      <c r="P20" s="1">
        <v>16</v>
      </c>
      <c r="Q20" s="1">
        <v>156</v>
      </c>
      <c r="R20">
        <v>268</v>
      </c>
      <c r="S20" s="3">
        <f t="shared" si="3"/>
        <v>71.794871794871796</v>
      </c>
      <c r="U20" s="1">
        <v>100</v>
      </c>
      <c r="V20" s="1">
        <v>36230</v>
      </c>
      <c r="W20">
        <v>72980</v>
      </c>
      <c r="X20" s="3">
        <f t="shared" si="4"/>
        <v>101.43527463428099</v>
      </c>
      <c r="Z20" s="1">
        <v>58</v>
      </c>
      <c r="AA20" s="1">
        <v>25395</v>
      </c>
      <c r="AB20">
        <v>45669</v>
      </c>
      <c r="AC20" s="3">
        <f t="shared" si="5"/>
        <v>79.834613112817479</v>
      </c>
    </row>
    <row r="21" spans="1:29" x14ac:dyDescent="0.3">
      <c r="A21" s="1">
        <v>13</v>
      </c>
      <c r="B21" s="1">
        <v>269</v>
      </c>
      <c r="C21">
        <v>315</v>
      </c>
      <c r="D21" s="3">
        <f t="shared" si="6"/>
        <v>17.100371747211895</v>
      </c>
      <c r="F21" s="1">
        <v>43</v>
      </c>
      <c r="G21" s="1">
        <v>5620</v>
      </c>
      <c r="H21">
        <v>5707</v>
      </c>
      <c r="I21" s="3">
        <f t="shared" si="7"/>
        <v>1.5480427046263345</v>
      </c>
      <c r="K21" s="1">
        <v>24</v>
      </c>
      <c r="L21" s="1">
        <v>1272</v>
      </c>
      <c r="M21">
        <v>1512</v>
      </c>
      <c r="N21" s="3">
        <f t="shared" si="8"/>
        <v>18.867924528301888</v>
      </c>
      <c r="P21" s="1">
        <v>17</v>
      </c>
      <c r="Q21" s="1">
        <v>2085</v>
      </c>
      <c r="R21">
        <v>2153</v>
      </c>
      <c r="S21" s="3">
        <f t="shared" si="3"/>
        <v>3.261390887290168</v>
      </c>
      <c r="U21" s="1">
        <v>323</v>
      </c>
      <c r="V21" s="1">
        <v>1326</v>
      </c>
      <c r="W21">
        <v>3259</v>
      </c>
      <c r="X21" s="3">
        <f t="shared" si="4"/>
        <v>145.77677224736047</v>
      </c>
      <c r="Z21" s="1">
        <v>120</v>
      </c>
      <c r="AA21" s="1">
        <v>6942</v>
      </c>
      <c r="AB21">
        <v>16529</v>
      </c>
      <c r="AC21" s="3">
        <f t="shared" si="5"/>
        <v>138.10141169691732</v>
      </c>
    </row>
    <row r="22" spans="1:29" x14ac:dyDescent="0.3">
      <c r="A22" s="1">
        <v>14</v>
      </c>
      <c r="B22" s="1">
        <v>125</v>
      </c>
      <c r="C22">
        <v>199</v>
      </c>
      <c r="D22" s="3">
        <f t="shared" si="6"/>
        <v>59.2</v>
      </c>
      <c r="F22" s="1">
        <v>48</v>
      </c>
      <c r="G22" s="1">
        <v>14422</v>
      </c>
      <c r="H22">
        <v>22190</v>
      </c>
      <c r="I22" s="3">
        <f t="shared" si="7"/>
        <v>53.86215504090972</v>
      </c>
      <c r="K22" s="1">
        <v>26</v>
      </c>
      <c r="L22" s="1">
        <v>937</v>
      </c>
      <c r="M22">
        <v>986</v>
      </c>
      <c r="N22" s="3">
        <f t="shared" si="8"/>
        <v>5.2294557097118464</v>
      </c>
      <c r="P22" s="1">
        <v>18</v>
      </c>
      <c r="Q22" s="1">
        <v>187</v>
      </c>
      <c r="R22">
        <v>266</v>
      </c>
      <c r="S22" s="3">
        <f t="shared" si="3"/>
        <v>42.245989304812831</v>
      </c>
      <c r="U22" s="1" t="s">
        <v>4</v>
      </c>
      <c r="V22" s="1"/>
      <c r="X22" s="3">
        <f>SUM(X14:X21)/8</f>
        <v>55.005709208220523</v>
      </c>
      <c r="Z22" s="1" t="s">
        <v>4</v>
      </c>
      <c r="AA22" s="1"/>
      <c r="AC22" s="3">
        <f>SUM(AC14:AC21)/8</f>
        <v>39.772184610702539</v>
      </c>
    </row>
    <row r="23" spans="1:29" x14ac:dyDescent="0.3">
      <c r="A23" s="1">
        <v>15</v>
      </c>
      <c r="B23" s="1">
        <v>291</v>
      </c>
      <c r="C23">
        <v>327</v>
      </c>
      <c r="D23" s="3">
        <f t="shared" si="6"/>
        <v>12.371134020618557</v>
      </c>
      <c r="F23" s="1">
        <v>56</v>
      </c>
      <c r="G23" s="1">
        <v>1608</v>
      </c>
      <c r="H23">
        <v>2644</v>
      </c>
      <c r="I23" s="3">
        <f t="shared" si="7"/>
        <v>64.427860696517413</v>
      </c>
      <c r="K23" s="1">
        <v>29</v>
      </c>
      <c r="L23" s="1">
        <v>1610</v>
      </c>
      <c r="M23">
        <v>1961</v>
      </c>
      <c r="N23" s="3">
        <f t="shared" si="8"/>
        <v>21.801242236024844</v>
      </c>
      <c r="P23" t="s">
        <v>4</v>
      </c>
      <c r="S23" s="3">
        <f>SUM(S14:S22)/9</f>
        <v>28.872224249511923</v>
      </c>
    </row>
    <row r="24" spans="1:29" x14ac:dyDescent="0.3">
      <c r="A24" s="1">
        <v>16</v>
      </c>
      <c r="B24" s="1">
        <v>156</v>
      </c>
      <c r="C24">
        <v>245</v>
      </c>
      <c r="D24" s="3">
        <f t="shared" si="6"/>
        <v>57.051282051282051</v>
      </c>
      <c r="F24" s="1">
        <v>70</v>
      </c>
      <c r="G24" s="1">
        <v>38673</v>
      </c>
      <c r="H24">
        <v>45605</v>
      </c>
      <c r="I24" s="3">
        <f t="shared" si="7"/>
        <v>17.924650272800143</v>
      </c>
      <c r="K24" s="1">
        <v>42</v>
      </c>
      <c r="L24" s="1">
        <v>699</v>
      </c>
      <c r="M24">
        <v>997</v>
      </c>
      <c r="N24" s="3">
        <f t="shared" si="8"/>
        <v>42.632331902718171</v>
      </c>
    </row>
    <row r="25" spans="1:29" x14ac:dyDescent="0.3">
      <c r="A25" s="1">
        <v>17</v>
      </c>
      <c r="B25" s="1">
        <v>2085</v>
      </c>
      <c r="C25">
        <v>2213</v>
      </c>
      <c r="D25" s="3">
        <f t="shared" si="6"/>
        <v>6.1390887290167866</v>
      </c>
      <c r="F25" s="1">
        <v>100</v>
      </c>
      <c r="G25" s="1">
        <v>36230</v>
      </c>
      <c r="H25">
        <v>62256</v>
      </c>
      <c r="I25" s="3">
        <f t="shared" si="7"/>
        <v>71.835495445763186</v>
      </c>
      <c r="K25" s="1">
        <v>58</v>
      </c>
      <c r="L25" s="1">
        <v>25395</v>
      </c>
      <c r="M25">
        <v>43119</v>
      </c>
      <c r="N25" s="3">
        <f t="shared" si="8"/>
        <v>69.793266391021859</v>
      </c>
    </row>
    <row r="26" spans="1:29" x14ac:dyDescent="0.3">
      <c r="A26" s="1">
        <v>18</v>
      </c>
      <c r="B26" s="1">
        <v>187</v>
      </c>
      <c r="C26">
        <v>292</v>
      </c>
      <c r="D26" s="3">
        <f t="shared" si="6"/>
        <v>56.149732620320854</v>
      </c>
      <c r="F26" s="1">
        <v>323</v>
      </c>
      <c r="G26" s="1">
        <v>1326</v>
      </c>
      <c r="H26">
        <v>2589</v>
      </c>
      <c r="I26" s="3">
        <f t="shared" si="7"/>
        <v>95.248868778280539</v>
      </c>
      <c r="K26" s="1">
        <v>120</v>
      </c>
      <c r="L26" s="1">
        <v>6942</v>
      </c>
      <c r="M26">
        <v>13062</v>
      </c>
      <c r="N26" s="3">
        <f t="shared" si="8"/>
        <v>88.159031979256696</v>
      </c>
    </row>
    <row r="27" spans="1:29" x14ac:dyDescent="0.3">
      <c r="A27" t="s">
        <v>4</v>
      </c>
      <c r="D27" s="3">
        <f>SUM(D18:D26)/9</f>
        <v>25.083431455093653</v>
      </c>
      <c r="F27" s="1" t="s">
        <v>4</v>
      </c>
      <c r="G27" s="1"/>
      <c r="I27" s="3">
        <f>SUM(I19:I26)/8</f>
        <v>44.640167891971807</v>
      </c>
      <c r="K27" s="1" t="s">
        <v>4</v>
      </c>
      <c r="L27" s="1"/>
      <c r="N27" s="3">
        <f>SUM(N19:N26)/8</f>
        <v>37.141895521188033</v>
      </c>
    </row>
    <row r="30" spans="1:29" x14ac:dyDescent="0.3">
      <c r="A30" t="s">
        <v>11</v>
      </c>
    </row>
    <row r="31" spans="1:29" x14ac:dyDescent="0.3">
      <c r="A31" t="s">
        <v>0</v>
      </c>
      <c r="B31" s="2" t="s">
        <v>1</v>
      </c>
      <c r="C31" t="s">
        <v>2</v>
      </c>
      <c r="D31" t="s">
        <v>3</v>
      </c>
      <c r="F31" t="s">
        <v>12</v>
      </c>
      <c r="K31" t="s">
        <v>13</v>
      </c>
    </row>
    <row r="32" spans="1:29" x14ac:dyDescent="0.3">
      <c r="A32" s="1">
        <v>10</v>
      </c>
      <c r="B32" s="1">
        <v>212</v>
      </c>
      <c r="C32">
        <v>212</v>
      </c>
      <c r="D32" s="3">
        <f>((C32-B32)*100)/B32</f>
        <v>0</v>
      </c>
      <c r="F32" t="s">
        <v>0</v>
      </c>
      <c r="G32" s="2" t="s">
        <v>1</v>
      </c>
      <c r="H32" t="s">
        <v>2</v>
      </c>
      <c r="I32" t="s">
        <v>3</v>
      </c>
      <c r="K32" t="s">
        <v>0</v>
      </c>
      <c r="L32" s="2" t="s">
        <v>1</v>
      </c>
      <c r="M32" t="s">
        <v>2</v>
      </c>
      <c r="N32" t="s">
        <v>3</v>
      </c>
    </row>
    <row r="33" spans="1:14" x14ac:dyDescent="0.3">
      <c r="A33" s="1">
        <v>11</v>
      </c>
      <c r="B33" s="1">
        <v>202</v>
      </c>
      <c r="C33">
        <v>218</v>
      </c>
      <c r="D33" s="3">
        <f t="shared" ref="D33:D40" si="9">((C33-B33)*100)/B33</f>
        <v>7.9207920792079207</v>
      </c>
      <c r="F33" s="1">
        <v>17</v>
      </c>
      <c r="G33" s="1">
        <v>39</v>
      </c>
      <c r="H33">
        <v>41</v>
      </c>
      <c r="I33" s="3">
        <f>((H33-G33)*100)/G33</f>
        <v>5.1282051282051286</v>
      </c>
      <c r="K33" s="1">
        <v>17</v>
      </c>
      <c r="L33" s="1">
        <v>2085</v>
      </c>
      <c r="M33">
        <v>2159</v>
      </c>
      <c r="N33" s="3">
        <f>((M33-L33)*100)/L33</f>
        <v>3.5491606714628299</v>
      </c>
    </row>
    <row r="34" spans="1:14" x14ac:dyDescent="0.3">
      <c r="A34" s="1">
        <v>12</v>
      </c>
      <c r="B34" s="1">
        <v>264</v>
      </c>
      <c r="C34">
        <v>264</v>
      </c>
      <c r="D34" s="3">
        <f t="shared" si="9"/>
        <v>0</v>
      </c>
      <c r="F34" s="1">
        <v>36</v>
      </c>
      <c r="G34" s="1">
        <v>1473</v>
      </c>
      <c r="H34">
        <v>1913</v>
      </c>
      <c r="I34" s="3">
        <f t="shared" ref="I34:I40" si="10">((H34-G34)*100)/G34</f>
        <v>29.87101154107264</v>
      </c>
      <c r="K34" s="1">
        <v>21</v>
      </c>
      <c r="L34" s="1">
        <v>2707</v>
      </c>
      <c r="M34">
        <v>2930</v>
      </c>
      <c r="N34" s="3">
        <f t="shared" ref="N34:N40" si="11">((M34-L34)*100)/L34</f>
        <v>8.2379017362393796</v>
      </c>
    </row>
    <row r="35" spans="1:14" x14ac:dyDescent="0.3">
      <c r="A35" s="1">
        <v>13</v>
      </c>
      <c r="B35" s="1">
        <v>269</v>
      </c>
      <c r="C35">
        <v>303</v>
      </c>
      <c r="D35" s="3">
        <f t="shared" si="9"/>
        <v>12.639405204460967</v>
      </c>
      <c r="F35" s="1">
        <v>43</v>
      </c>
      <c r="G35" s="1">
        <v>5620</v>
      </c>
      <c r="H35">
        <v>5726</v>
      </c>
      <c r="I35" s="3">
        <f t="shared" si="10"/>
        <v>1.8861209964412811</v>
      </c>
      <c r="K35" s="1">
        <v>24</v>
      </c>
      <c r="L35" s="1">
        <v>1272</v>
      </c>
      <c r="M35">
        <v>1603</v>
      </c>
      <c r="N35" s="3">
        <f t="shared" si="11"/>
        <v>26.022012578616351</v>
      </c>
    </row>
    <row r="36" spans="1:14" x14ac:dyDescent="0.3">
      <c r="A36" s="1">
        <v>14</v>
      </c>
      <c r="B36" s="1">
        <v>125</v>
      </c>
      <c r="C36">
        <v>228</v>
      </c>
      <c r="D36" s="3">
        <f t="shared" si="9"/>
        <v>82.4</v>
      </c>
      <c r="F36" s="1">
        <v>48</v>
      </c>
      <c r="G36" s="1">
        <v>14422</v>
      </c>
      <c r="H36">
        <v>17716</v>
      </c>
      <c r="I36" s="3">
        <f t="shared" si="10"/>
        <v>22.840105394536124</v>
      </c>
      <c r="K36" s="1">
        <v>26</v>
      </c>
      <c r="L36" s="1">
        <v>937</v>
      </c>
      <c r="M36">
        <v>1305</v>
      </c>
      <c r="N36" s="3">
        <f t="shared" si="11"/>
        <v>39.274279615795088</v>
      </c>
    </row>
    <row r="37" spans="1:14" x14ac:dyDescent="0.3">
      <c r="A37" s="1">
        <v>15</v>
      </c>
      <c r="B37" s="1">
        <v>291</v>
      </c>
      <c r="C37">
        <v>291</v>
      </c>
      <c r="D37" s="3">
        <f t="shared" si="9"/>
        <v>0</v>
      </c>
      <c r="F37" s="1">
        <v>56</v>
      </c>
      <c r="G37" s="1">
        <v>1608</v>
      </c>
      <c r="H37">
        <v>2834</v>
      </c>
      <c r="I37" s="3">
        <f t="shared" si="10"/>
        <v>76.243781094527364</v>
      </c>
      <c r="K37" s="1">
        <v>29</v>
      </c>
      <c r="L37" s="1">
        <v>1610</v>
      </c>
      <c r="M37">
        <v>2043</v>
      </c>
      <c r="N37" s="3">
        <f t="shared" si="11"/>
        <v>26.894409937888199</v>
      </c>
    </row>
    <row r="38" spans="1:14" x14ac:dyDescent="0.3">
      <c r="A38" s="1">
        <v>16</v>
      </c>
      <c r="B38" s="1">
        <v>156</v>
      </c>
      <c r="C38">
        <v>236</v>
      </c>
      <c r="D38" s="3">
        <f t="shared" si="9"/>
        <v>51.282051282051285</v>
      </c>
      <c r="F38" s="1">
        <v>70</v>
      </c>
      <c r="G38" s="1">
        <v>38673</v>
      </c>
      <c r="H38">
        <v>44628</v>
      </c>
      <c r="I38" s="3">
        <f t="shared" si="10"/>
        <v>15.39833992708091</v>
      </c>
      <c r="K38" s="1">
        <v>42</v>
      </c>
      <c r="L38" s="1">
        <v>699</v>
      </c>
      <c r="M38">
        <v>1045</v>
      </c>
      <c r="N38" s="3">
        <f t="shared" si="11"/>
        <v>49.499284692417739</v>
      </c>
    </row>
    <row r="39" spans="1:14" x14ac:dyDescent="0.3">
      <c r="A39" s="1">
        <v>17</v>
      </c>
      <c r="B39" s="1">
        <v>2085</v>
      </c>
      <c r="C39">
        <v>2181</v>
      </c>
      <c r="D39" s="3">
        <f t="shared" si="9"/>
        <v>4.6043165467625897</v>
      </c>
      <c r="F39" s="1">
        <v>100</v>
      </c>
      <c r="G39" s="1">
        <v>36230</v>
      </c>
      <c r="H39">
        <v>72696</v>
      </c>
      <c r="I39" s="3">
        <f t="shared" si="10"/>
        <v>100.65139387248136</v>
      </c>
      <c r="K39" s="1">
        <v>58</v>
      </c>
      <c r="L39" s="1">
        <v>25395</v>
      </c>
      <c r="M39">
        <v>38369</v>
      </c>
      <c r="N39" s="3">
        <f t="shared" si="11"/>
        <v>51.088797007284896</v>
      </c>
    </row>
    <row r="40" spans="1:14" x14ac:dyDescent="0.3">
      <c r="A40" s="1">
        <v>18</v>
      </c>
      <c r="B40" s="1">
        <v>187</v>
      </c>
      <c r="C40">
        <v>300</v>
      </c>
      <c r="D40" s="3">
        <f t="shared" si="9"/>
        <v>60.427807486631018</v>
      </c>
      <c r="F40" s="1">
        <v>323</v>
      </c>
      <c r="G40" s="1">
        <v>1326</v>
      </c>
      <c r="H40">
        <v>3335</v>
      </c>
      <c r="I40" s="3">
        <f t="shared" si="10"/>
        <v>151.50829562594268</v>
      </c>
      <c r="K40" s="1">
        <v>120</v>
      </c>
      <c r="L40" s="1">
        <v>6942</v>
      </c>
      <c r="M40">
        <v>18484</v>
      </c>
      <c r="N40" s="3">
        <f t="shared" si="11"/>
        <v>166.26332469029097</v>
      </c>
    </row>
    <row r="41" spans="1:14" x14ac:dyDescent="0.3">
      <c r="A41" t="s">
        <v>4</v>
      </c>
      <c r="D41" s="3">
        <f>SUM(D32:D40)/9</f>
        <v>24.363819177679307</v>
      </c>
      <c r="F41" s="1" t="s">
        <v>4</v>
      </c>
      <c r="G41" s="1"/>
      <c r="I41" s="3">
        <f>SUM(I33:I40)/8</f>
        <v>50.440906697535937</v>
      </c>
      <c r="K41" s="1" t="s">
        <v>4</v>
      </c>
      <c r="L41" s="1"/>
      <c r="N41" s="3">
        <f>SUM(N33:N40)/8</f>
        <v>46.353646366249428</v>
      </c>
    </row>
    <row r="44" spans="1:14" x14ac:dyDescent="0.3">
      <c r="A44" t="s">
        <v>14</v>
      </c>
      <c r="F44" t="s">
        <v>15</v>
      </c>
      <c r="K44" t="s">
        <v>16</v>
      </c>
    </row>
    <row r="45" spans="1:14" x14ac:dyDescent="0.3">
      <c r="A45" t="s">
        <v>0</v>
      </c>
      <c r="B45" s="2" t="s">
        <v>1</v>
      </c>
      <c r="C45" t="s">
        <v>2</v>
      </c>
      <c r="D45" t="s">
        <v>3</v>
      </c>
      <c r="F45" t="s">
        <v>0</v>
      </c>
      <c r="G45" s="2" t="s">
        <v>1</v>
      </c>
      <c r="H45" t="s">
        <v>2</v>
      </c>
      <c r="I45" t="s">
        <v>3</v>
      </c>
      <c r="K45" t="s">
        <v>0</v>
      </c>
      <c r="L45" s="2" t="s">
        <v>1</v>
      </c>
      <c r="M45" t="s">
        <v>2</v>
      </c>
      <c r="N45" t="s">
        <v>3</v>
      </c>
    </row>
    <row r="46" spans="1:14" x14ac:dyDescent="0.3">
      <c r="A46" s="1">
        <v>10</v>
      </c>
      <c r="B46" s="1">
        <v>212</v>
      </c>
      <c r="C46">
        <v>212</v>
      </c>
      <c r="D46" s="3">
        <f>((C46-B46)*100)/B46</f>
        <v>0</v>
      </c>
      <c r="F46" s="1">
        <v>17</v>
      </c>
      <c r="G46" s="1">
        <v>39</v>
      </c>
      <c r="H46">
        <v>39</v>
      </c>
      <c r="I46" s="3">
        <f>((H46-G46)*100)/G46</f>
        <v>0</v>
      </c>
      <c r="K46" s="1">
        <v>17</v>
      </c>
      <c r="L46" s="1">
        <v>2085</v>
      </c>
      <c r="M46">
        <v>2253</v>
      </c>
      <c r="N46" s="3">
        <f>((M46-L46)*100)/L46</f>
        <v>8.057553956834532</v>
      </c>
    </row>
    <row r="47" spans="1:14" x14ac:dyDescent="0.3">
      <c r="A47" s="1">
        <v>11</v>
      </c>
      <c r="B47" s="1">
        <v>202</v>
      </c>
      <c r="C47">
        <v>275</v>
      </c>
      <c r="D47" s="3">
        <f t="shared" ref="D47:D54" si="12">((C47-B47)*100)/B47</f>
        <v>36.138613861386141</v>
      </c>
      <c r="F47" s="1">
        <v>36</v>
      </c>
      <c r="G47" s="1">
        <v>1473</v>
      </c>
      <c r="H47">
        <v>2324</v>
      </c>
      <c r="I47" s="3">
        <f t="shared" ref="I47:I53" si="13">((H47-G47)*100)/G47</f>
        <v>57.773251866938224</v>
      </c>
      <c r="K47" s="1">
        <v>21</v>
      </c>
      <c r="L47" s="1">
        <v>2707</v>
      </c>
      <c r="M47">
        <v>2997</v>
      </c>
      <c r="N47" s="3">
        <f t="shared" ref="N47:N53" si="14">((M47-L47)*100)/L47</f>
        <v>10.712966383450315</v>
      </c>
    </row>
    <row r="48" spans="1:14" x14ac:dyDescent="0.3">
      <c r="A48" s="1">
        <v>12</v>
      </c>
      <c r="B48" s="1">
        <v>264</v>
      </c>
      <c r="C48">
        <v>290</v>
      </c>
      <c r="D48" s="3">
        <f t="shared" si="12"/>
        <v>9.8484848484848477</v>
      </c>
      <c r="F48" s="1">
        <v>43</v>
      </c>
      <c r="G48" s="1">
        <v>5620</v>
      </c>
      <c r="H48">
        <v>5691</v>
      </c>
      <c r="I48" s="3">
        <f t="shared" si="13"/>
        <v>1.2633451957295374</v>
      </c>
      <c r="K48" s="1">
        <v>24</v>
      </c>
      <c r="L48" s="1">
        <v>1272</v>
      </c>
      <c r="M48">
        <v>1605</v>
      </c>
      <c r="N48" s="3">
        <f t="shared" si="14"/>
        <v>26.179245283018869</v>
      </c>
    </row>
    <row r="49" spans="1:14" x14ac:dyDescent="0.3">
      <c r="A49" s="1">
        <v>13</v>
      </c>
      <c r="B49" s="1">
        <v>269</v>
      </c>
      <c r="C49">
        <v>269</v>
      </c>
      <c r="D49" s="3">
        <f t="shared" si="12"/>
        <v>0</v>
      </c>
      <c r="F49" s="1">
        <v>48</v>
      </c>
      <c r="G49" s="1">
        <v>14422</v>
      </c>
      <c r="H49">
        <v>18338</v>
      </c>
      <c r="I49" s="3">
        <f t="shared" si="13"/>
        <v>27.152960754402997</v>
      </c>
      <c r="K49" s="1">
        <v>26</v>
      </c>
      <c r="L49" s="1">
        <v>937</v>
      </c>
      <c r="M49">
        <v>1141</v>
      </c>
      <c r="N49" s="3">
        <f t="shared" si="14"/>
        <v>21.771611526147279</v>
      </c>
    </row>
    <row r="50" spans="1:14" x14ac:dyDescent="0.3">
      <c r="A50" s="1">
        <v>14</v>
      </c>
      <c r="B50" s="1">
        <v>125</v>
      </c>
      <c r="C50">
        <v>204</v>
      </c>
      <c r="D50" s="3">
        <f t="shared" si="12"/>
        <v>63.2</v>
      </c>
      <c r="F50" s="1">
        <v>56</v>
      </c>
      <c r="G50" s="1">
        <v>1608</v>
      </c>
      <c r="H50">
        <v>2300</v>
      </c>
      <c r="I50" s="3">
        <f t="shared" si="13"/>
        <v>43.034825870646763</v>
      </c>
      <c r="K50" s="1">
        <v>29</v>
      </c>
      <c r="L50" s="1">
        <v>1610</v>
      </c>
      <c r="M50">
        <v>1904</v>
      </c>
      <c r="N50" s="3">
        <f t="shared" si="14"/>
        <v>18.260869565217391</v>
      </c>
    </row>
    <row r="51" spans="1:14" x14ac:dyDescent="0.3">
      <c r="A51" s="1">
        <v>15</v>
      </c>
      <c r="B51" s="1">
        <v>291</v>
      </c>
      <c r="C51">
        <v>353</v>
      </c>
      <c r="D51" s="3">
        <f t="shared" si="12"/>
        <v>21.305841924398624</v>
      </c>
      <c r="F51" s="1">
        <v>70</v>
      </c>
      <c r="G51" s="1">
        <v>38673</v>
      </c>
      <c r="H51">
        <v>46941</v>
      </c>
      <c r="I51" s="3">
        <f t="shared" si="13"/>
        <v>21.379256845861455</v>
      </c>
      <c r="K51" s="1">
        <v>42</v>
      </c>
      <c r="L51" s="1">
        <v>699</v>
      </c>
      <c r="M51">
        <v>991</v>
      </c>
      <c r="N51" s="3">
        <f t="shared" si="14"/>
        <v>41.77396280400572</v>
      </c>
    </row>
    <row r="52" spans="1:14" x14ac:dyDescent="0.3">
      <c r="A52" s="1">
        <v>16</v>
      </c>
      <c r="B52" s="1">
        <v>156</v>
      </c>
      <c r="C52">
        <v>338</v>
      </c>
      <c r="D52" s="3">
        <f t="shared" si="12"/>
        <v>116.66666666666667</v>
      </c>
      <c r="F52" s="1">
        <v>100</v>
      </c>
      <c r="G52" s="1">
        <v>36230</v>
      </c>
      <c r="H52">
        <v>61938</v>
      </c>
      <c r="I52" s="3">
        <f t="shared" si="13"/>
        <v>70.957769804029809</v>
      </c>
      <c r="K52" s="1">
        <v>58</v>
      </c>
      <c r="L52" s="1">
        <v>25395</v>
      </c>
      <c r="M52">
        <v>38560</v>
      </c>
      <c r="N52" s="3">
        <f t="shared" si="14"/>
        <v>51.840913565662532</v>
      </c>
    </row>
    <row r="53" spans="1:14" x14ac:dyDescent="0.3">
      <c r="A53" s="1">
        <v>17</v>
      </c>
      <c r="B53" s="1">
        <v>2085</v>
      </c>
      <c r="C53">
        <v>2243</v>
      </c>
      <c r="D53" s="3">
        <f t="shared" si="12"/>
        <v>7.5779376498800959</v>
      </c>
      <c r="F53" s="1">
        <v>323</v>
      </c>
      <c r="G53" s="1">
        <v>1326</v>
      </c>
      <c r="H53">
        <v>2159</v>
      </c>
      <c r="I53" s="3">
        <f t="shared" si="13"/>
        <v>62.820512820512818</v>
      </c>
      <c r="K53" s="1">
        <v>120</v>
      </c>
      <c r="L53" s="1">
        <v>6942</v>
      </c>
      <c r="M53">
        <v>14629</v>
      </c>
      <c r="N53" s="3">
        <f t="shared" si="14"/>
        <v>110.73177758571018</v>
      </c>
    </row>
    <row r="54" spans="1:14" x14ac:dyDescent="0.3">
      <c r="A54" s="1">
        <v>18</v>
      </c>
      <c r="B54" s="1">
        <v>187</v>
      </c>
      <c r="C54">
        <v>295</v>
      </c>
      <c r="D54" s="3">
        <f t="shared" si="12"/>
        <v>57.754010695187169</v>
      </c>
      <c r="F54" s="1" t="s">
        <v>4</v>
      </c>
      <c r="G54" s="1"/>
      <c r="I54" s="3">
        <f>SUM(I46:I53)/8</f>
        <v>35.547740394765199</v>
      </c>
      <c r="K54" s="1" t="s">
        <v>4</v>
      </c>
      <c r="L54" s="1"/>
      <c r="N54" s="3">
        <f>SUM(N46:N53)/8</f>
        <v>36.166112583755854</v>
      </c>
    </row>
    <row r="55" spans="1:14" x14ac:dyDescent="0.3">
      <c r="A55" t="s">
        <v>4</v>
      </c>
      <c r="D55" s="3">
        <f>SUM(D46:D54)/9</f>
        <v>34.721283960667058</v>
      </c>
    </row>
    <row r="58" spans="1:14" x14ac:dyDescent="0.3">
      <c r="A58" t="s">
        <v>20</v>
      </c>
      <c r="F58" t="s">
        <v>21</v>
      </c>
      <c r="K58" t="s">
        <v>22</v>
      </c>
    </row>
    <row r="59" spans="1:14" x14ac:dyDescent="0.3">
      <c r="A59" t="s">
        <v>0</v>
      </c>
      <c r="B59" s="2" t="s">
        <v>1</v>
      </c>
      <c r="C59" t="s">
        <v>2</v>
      </c>
      <c r="D59" t="s">
        <v>3</v>
      </c>
      <c r="F59" t="s">
        <v>0</v>
      </c>
      <c r="G59" s="2" t="s">
        <v>1</v>
      </c>
      <c r="H59" t="s">
        <v>2</v>
      </c>
      <c r="I59" t="s">
        <v>3</v>
      </c>
      <c r="K59" t="s">
        <v>0</v>
      </c>
      <c r="L59" s="2" t="s">
        <v>1</v>
      </c>
      <c r="M59" t="s">
        <v>2</v>
      </c>
      <c r="N59" t="s">
        <v>3</v>
      </c>
    </row>
    <row r="60" spans="1:14" x14ac:dyDescent="0.3">
      <c r="A60" s="1">
        <v>10</v>
      </c>
      <c r="B60" s="1">
        <v>212</v>
      </c>
      <c r="C60">
        <v>212</v>
      </c>
      <c r="D60" s="3">
        <f>((C60-B60)*100)/B60</f>
        <v>0</v>
      </c>
      <c r="F60" s="1">
        <v>17</v>
      </c>
      <c r="G60" s="1">
        <v>39</v>
      </c>
      <c r="H60">
        <v>50</v>
      </c>
      <c r="I60" s="3">
        <f>((H60-G60)*100)/G60</f>
        <v>28.205128205128204</v>
      </c>
      <c r="K60" s="1">
        <v>17</v>
      </c>
      <c r="L60" s="1">
        <v>2085</v>
      </c>
      <c r="M60">
        <v>2120</v>
      </c>
      <c r="N60" s="3">
        <f>((M60-L60)*100)/L60</f>
        <v>1.6786570743405276</v>
      </c>
    </row>
    <row r="61" spans="1:14" x14ac:dyDescent="0.3">
      <c r="A61" s="1">
        <v>11</v>
      </c>
      <c r="B61" s="1">
        <v>202</v>
      </c>
      <c r="C61">
        <v>231</v>
      </c>
      <c r="D61" s="3">
        <f t="shared" ref="D61:D68" si="15">((C61-B61)*100)/B61</f>
        <v>14.356435643564357</v>
      </c>
      <c r="F61" s="1">
        <v>36</v>
      </c>
      <c r="G61" s="1">
        <v>1473</v>
      </c>
      <c r="H61">
        <v>1996</v>
      </c>
      <c r="I61" s="3">
        <f t="shared" ref="I61:I67" si="16">((H61-G61)*100)/G61</f>
        <v>35.505770536320433</v>
      </c>
      <c r="K61" s="1">
        <v>21</v>
      </c>
      <c r="L61" s="1">
        <v>2707</v>
      </c>
      <c r="M61">
        <v>3097</v>
      </c>
      <c r="N61" s="3">
        <f t="shared" ref="N61:N67" si="17">((M61-L61)*100)/L61</f>
        <v>14.407092722571113</v>
      </c>
    </row>
    <row r="62" spans="1:14" x14ac:dyDescent="0.3">
      <c r="A62" s="1">
        <v>12</v>
      </c>
      <c r="B62" s="1">
        <v>264</v>
      </c>
      <c r="C62">
        <v>290</v>
      </c>
      <c r="D62" s="3">
        <f t="shared" si="15"/>
        <v>9.8484848484848477</v>
      </c>
      <c r="F62" s="1">
        <v>43</v>
      </c>
      <c r="G62" s="1">
        <v>5620</v>
      </c>
      <c r="H62">
        <v>5709</v>
      </c>
      <c r="I62" s="3">
        <f t="shared" si="16"/>
        <v>1.5836298932384341</v>
      </c>
      <c r="K62" s="1">
        <v>24</v>
      </c>
      <c r="L62" s="1">
        <v>1272</v>
      </c>
      <c r="M62">
        <v>1555</v>
      </c>
      <c r="N62" s="3">
        <f t="shared" si="17"/>
        <v>22.248427672955973</v>
      </c>
    </row>
    <row r="63" spans="1:14" x14ac:dyDescent="0.3">
      <c r="A63" s="1">
        <v>13</v>
      </c>
      <c r="B63" s="1">
        <v>269</v>
      </c>
      <c r="C63">
        <v>339</v>
      </c>
      <c r="D63" s="3">
        <f t="shared" si="15"/>
        <v>26.022304832713754</v>
      </c>
      <c r="F63" s="1">
        <v>48</v>
      </c>
      <c r="G63" s="1">
        <v>14422</v>
      </c>
      <c r="H63">
        <v>20404</v>
      </c>
      <c r="I63" s="3">
        <f t="shared" si="16"/>
        <v>41.478297046179449</v>
      </c>
      <c r="K63" s="1">
        <v>26</v>
      </c>
      <c r="L63" s="1">
        <v>937</v>
      </c>
      <c r="M63">
        <v>1179</v>
      </c>
      <c r="N63" s="3">
        <f t="shared" si="17"/>
        <v>25.827107790821771</v>
      </c>
    </row>
    <row r="64" spans="1:14" x14ac:dyDescent="0.3">
      <c r="A64" s="1">
        <v>14</v>
      </c>
      <c r="B64" s="1">
        <v>125</v>
      </c>
      <c r="C64">
        <v>163</v>
      </c>
      <c r="D64" s="3">
        <f t="shared" si="15"/>
        <v>30.4</v>
      </c>
      <c r="F64" s="1">
        <v>56</v>
      </c>
      <c r="G64" s="1">
        <v>1608</v>
      </c>
      <c r="H64">
        <v>2494</v>
      </c>
      <c r="I64" s="3">
        <f t="shared" si="16"/>
        <v>55.099502487562191</v>
      </c>
      <c r="K64" s="1">
        <v>29</v>
      </c>
      <c r="L64" s="1">
        <v>1610</v>
      </c>
      <c r="M64">
        <v>1995</v>
      </c>
      <c r="N64" s="3">
        <f t="shared" si="17"/>
        <v>23.913043478260871</v>
      </c>
    </row>
    <row r="65" spans="1:17" x14ac:dyDescent="0.3">
      <c r="A65" s="1">
        <v>15</v>
      </c>
      <c r="B65" s="1">
        <v>291</v>
      </c>
      <c r="C65">
        <v>321</v>
      </c>
      <c r="D65" s="3">
        <f t="shared" si="15"/>
        <v>10.309278350515465</v>
      </c>
      <c r="F65" s="1">
        <v>70</v>
      </c>
      <c r="G65" s="1">
        <v>38673</v>
      </c>
      <c r="H65">
        <v>48327</v>
      </c>
      <c r="I65" s="3">
        <f t="shared" si="16"/>
        <v>24.963152587076255</v>
      </c>
      <c r="K65" s="1">
        <v>42</v>
      </c>
      <c r="L65" s="1">
        <v>699</v>
      </c>
      <c r="M65">
        <v>1040</v>
      </c>
      <c r="N65" s="3">
        <f t="shared" si="17"/>
        <v>48.783977110157366</v>
      </c>
    </row>
    <row r="66" spans="1:17" x14ac:dyDescent="0.3">
      <c r="A66" s="1">
        <v>16</v>
      </c>
      <c r="B66" s="1">
        <v>156</v>
      </c>
      <c r="C66">
        <v>291</v>
      </c>
      <c r="D66" s="3">
        <f t="shared" si="15"/>
        <v>86.538461538461533</v>
      </c>
      <c r="F66" s="1">
        <v>100</v>
      </c>
      <c r="G66" s="1">
        <v>36230</v>
      </c>
      <c r="H66">
        <v>76313</v>
      </c>
      <c r="I66" s="3">
        <f t="shared" si="16"/>
        <v>110.63483301131659</v>
      </c>
      <c r="K66" s="1">
        <v>58</v>
      </c>
      <c r="L66" s="1">
        <v>25395</v>
      </c>
      <c r="M66">
        <v>42304</v>
      </c>
      <c r="N66" s="3">
        <f t="shared" si="17"/>
        <v>66.583973223075404</v>
      </c>
    </row>
    <row r="67" spans="1:17" x14ac:dyDescent="0.3">
      <c r="A67" s="1">
        <v>17</v>
      </c>
      <c r="B67" s="1">
        <v>2085</v>
      </c>
      <c r="C67">
        <v>2153</v>
      </c>
      <c r="D67" s="3">
        <f t="shared" si="15"/>
        <v>3.261390887290168</v>
      </c>
      <c r="F67" s="1">
        <v>323</v>
      </c>
      <c r="G67" s="1">
        <v>1326</v>
      </c>
      <c r="H67">
        <v>3547</v>
      </c>
      <c r="I67" s="3">
        <f t="shared" si="16"/>
        <v>167.49622926093514</v>
      </c>
      <c r="K67" s="1">
        <v>120</v>
      </c>
      <c r="L67" s="1">
        <v>6942</v>
      </c>
      <c r="M67">
        <v>18658</v>
      </c>
      <c r="N67" s="3">
        <f t="shared" si="17"/>
        <v>168.76980697205417</v>
      </c>
    </row>
    <row r="68" spans="1:17" x14ac:dyDescent="0.3">
      <c r="A68" s="1">
        <v>18</v>
      </c>
      <c r="B68" s="1">
        <v>187</v>
      </c>
      <c r="C68">
        <v>263</v>
      </c>
      <c r="D68" s="3">
        <f t="shared" si="15"/>
        <v>40.641711229946523</v>
      </c>
      <c r="F68" s="1" t="s">
        <v>4</v>
      </c>
      <c r="G68" s="1"/>
      <c r="I68" s="3">
        <f>SUM(I60:I67)/8</f>
        <v>58.120817878469587</v>
      </c>
      <c r="K68" s="1" t="s">
        <v>4</v>
      </c>
      <c r="L68" s="1"/>
      <c r="N68" s="3">
        <f>SUM(N60:N67)/8</f>
        <v>46.526510755529657</v>
      </c>
    </row>
    <row r="69" spans="1:17" x14ac:dyDescent="0.3">
      <c r="A69" t="s">
        <v>4</v>
      </c>
      <c r="D69" s="3">
        <f>SUM(D60:D68)/9</f>
        <v>24.597563036775185</v>
      </c>
    </row>
    <row r="72" spans="1:17" x14ac:dyDescent="0.3">
      <c r="A72" t="s">
        <v>25</v>
      </c>
      <c r="F72" t="s">
        <v>23</v>
      </c>
      <c r="K72" t="s">
        <v>24</v>
      </c>
    </row>
    <row r="73" spans="1:17" x14ac:dyDescent="0.3">
      <c r="A73" t="s">
        <v>0</v>
      </c>
      <c r="B73" s="2" t="s">
        <v>1</v>
      </c>
      <c r="C73" t="s">
        <v>2</v>
      </c>
      <c r="D73" t="s">
        <v>3</v>
      </c>
      <c r="F73" t="s">
        <v>0</v>
      </c>
      <c r="G73" s="2" t="s">
        <v>1</v>
      </c>
      <c r="H73" t="s">
        <v>2</v>
      </c>
      <c r="I73" t="s">
        <v>3</v>
      </c>
      <c r="K73" t="s">
        <v>0</v>
      </c>
      <c r="L73" s="2" t="s">
        <v>1</v>
      </c>
      <c r="M73" t="s">
        <v>2</v>
      </c>
      <c r="N73" t="s">
        <v>3</v>
      </c>
    </row>
    <row r="74" spans="1:17" x14ac:dyDescent="0.3">
      <c r="A74" s="1">
        <v>10</v>
      </c>
      <c r="B74" s="1">
        <v>212</v>
      </c>
      <c r="C74">
        <v>212</v>
      </c>
      <c r="D74" s="3">
        <f>((C74-B74)*100)/B74</f>
        <v>0</v>
      </c>
      <c r="F74" s="1">
        <v>17</v>
      </c>
      <c r="G74" s="1">
        <v>39</v>
      </c>
      <c r="H74">
        <v>39</v>
      </c>
      <c r="I74" s="3">
        <f>((H74-G74)*100)/G74</f>
        <v>0</v>
      </c>
      <c r="K74" s="1">
        <v>17</v>
      </c>
      <c r="L74" s="1">
        <v>2085</v>
      </c>
      <c r="M74">
        <v>2677</v>
      </c>
      <c r="N74" s="3">
        <f>((M74-L74)*100)/L74</f>
        <v>28.393285371702639</v>
      </c>
    </row>
    <row r="75" spans="1:17" x14ac:dyDescent="0.3">
      <c r="A75" s="1">
        <v>11</v>
      </c>
      <c r="B75" s="1">
        <v>202</v>
      </c>
      <c r="C75">
        <v>286</v>
      </c>
      <c r="D75" s="3">
        <f t="shared" ref="D75:D82" si="18">((C75-B75)*100)/B75</f>
        <v>41.584158415841586</v>
      </c>
      <c r="F75" s="1">
        <v>36</v>
      </c>
      <c r="G75" s="1">
        <v>1473</v>
      </c>
      <c r="H75">
        <v>1997</v>
      </c>
      <c r="I75" s="3">
        <f t="shared" ref="I75:I81" si="19">((H75-G75)*100)/G75</f>
        <v>35.573659198913781</v>
      </c>
      <c r="K75" s="1">
        <v>21</v>
      </c>
      <c r="L75" s="1">
        <v>2707</v>
      </c>
      <c r="M75">
        <v>3400</v>
      </c>
      <c r="N75" s="3">
        <f t="shared" ref="N75:N81" si="20">((M75-L75)*100)/L75</f>
        <v>25.600295530107129</v>
      </c>
    </row>
    <row r="76" spans="1:17" x14ac:dyDescent="0.3">
      <c r="A76" s="1">
        <v>12</v>
      </c>
      <c r="B76" s="1">
        <v>264</v>
      </c>
      <c r="C76">
        <v>286</v>
      </c>
      <c r="D76" s="3">
        <f t="shared" si="18"/>
        <v>8.3333333333333339</v>
      </c>
      <c r="F76" s="1">
        <v>43</v>
      </c>
      <c r="G76" s="1">
        <v>5620</v>
      </c>
      <c r="H76">
        <v>5756</v>
      </c>
      <c r="I76" s="3">
        <f t="shared" si="19"/>
        <v>2.419928825622776</v>
      </c>
      <c r="K76" s="1">
        <v>24</v>
      </c>
      <c r="L76" s="1">
        <v>1272</v>
      </c>
      <c r="M76">
        <v>1490</v>
      </c>
      <c r="N76" s="3">
        <f t="shared" si="20"/>
        <v>17.138364779874212</v>
      </c>
    </row>
    <row r="77" spans="1:17" x14ac:dyDescent="0.3">
      <c r="A77" s="1">
        <v>13</v>
      </c>
      <c r="B77" s="1">
        <v>269</v>
      </c>
      <c r="C77">
        <v>295</v>
      </c>
      <c r="D77" s="3">
        <f t="shared" si="18"/>
        <v>9.6654275092936803</v>
      </c>
      <c r="F77" s="1">
        <v>48</v>
      </c>
      <c r="G77" s="1">
        <v>14422</v>
      </c>
      <c r="H77">
        <v>19921</v>
      </c>
      <c r="I77" s="3">
        <f t="shared" si="19"/>
        <v>38.129246983774792</v>
      </c>
      <c r="K77" s="1">
        <v>26</v>
      </c>
      <c r="L77" s="1">
        <v>937</v>
      </c>
      <c r="M77">
        <v>1224</v>
      </c>
      <c r="N77" s="3">
        <f t="shared" si="20"/>
        <v>30.629669156883672</v>
      </c>
    </row>
    <row r="78" spans="1:17" x14ac:dyDescent="0.3">
      <c r="A78" s="1">
        <v>14</v>
      </c>
      <c r="B78" s="1">
        <v>125</v>
      </c>
      <c r="C78">
        <v>198</v>
      </c>
      <c r="D78" s="3">
        <f t="shared" si="18"/>
        <v>58.4</v>
      </c>
      <c r="F78" s="1">
        <v>56</v>
      </c>
      <c r="G78" s="1">
        <v>1608</v>
      </c>
      <c r="H78">
        <v>2255</v>
      </c>
      <c r="I78" s="3">
        <f t="shared" si="19"/>
        <v>40.236318407960198</v>
      </c>
      <c r="K78" s="1">
        <v>29</v>
      </c>
      <c r="L78" s="1">
        <v>1610</v>
      </c>
      <c r="M78">
        <v>1931</v>
      </c>
      <c r="N78" s="3">
        <f t="shared" si="20"/>
        <v>19.937888198757765</v>
      </c>
    </row>
    <row r="79" spans="1:17" x14ac:dyDescent="0.3">
      <c r="A79" s="1">
        <v>15</v>
      </c>
      <c r="B79" s="1">
        <v>291</v>
      </c>
      <c r="C79">
        <v>291</v>
      </c>
      <c r="D79" s="3">
        <f t="shared" si="18"/>
        <v>0</v>
      </c>
      <c r="F79" s="1">
        <v>70</v>
      </c>
      <c r="G79" s="1">
        <v>38673</v>
      </c>
      <c r="H79">
        <v>46844</v>
      </c>
      <c r="I79" s="3">
        <f t="shared" si="19"/>
        <v>21.12843585964368</v>
      </c>
      <c r="K79" s="1">
        <v>42</v>
      </c>
      <c r="L79" s="1">
        <v>699</v>
      </c>
      <c r="M79">
        <v>997</v>
      </c>
      <c r="N79" s="3">
        <f t="shared" si="20"/>
        <v>42.632331902718171</v>
      </c>
    </row>
    <row r="80" spans="1:17" x14ac:dyDescent="0.3">
      <c r="A80" s="1">
        <v>16</v>
      </c>
      <c r="B80" s="1">
        <v>156</v>
      </c>
      <c r="C80">
        <v>313</v>
      </c>
      <c r="D80" s="3">
        <f t="shared" si="18"/>
        <v>100.64102564102564</v>
      </c>
      <c r="F80" s="1">
        <v>100</v>
      </c>
      <c r="G80" s="1">
        <v>36230</v>
      </c>
      <c r="H80">
        <v>62655</v>
      </c>
      <c r="I80" s="3">
        <f t="shared" si="19"/>
        <v>72.936792713221081</v>
      </c>
      <c r="K80" s="1">
        <v>58</v>
      </c>
      <c r="L80" s="1">
        <v>25395</v>
      </c>
      <c r="M80">
        <v>36391</v>
      </c>
      <c r="N80" s="3">
        <f t="shared" si="20"/>
        <v>43.299862177594015</v>
      </c>
      <c r="Q80" s="1">
        <v>1000</v>
      </c>
    </row>
    <row r="81" spans="1:17" x14ac:dyDescent="0.3">
      <c r="A81" s="1">
        <v>17</v>
      </c>
      <c r="B81" s="1">
        <v>2085</v>
      </c>
      <c r="C81">
        <v>2163</v>
      </c>
      <c r="D81" s="3">
        <f t="shared" si="18"/>
        <v>3.7410071942446042</v>
      </c>
      <c r="F81" s="1">
        <v>323</v>
      </c>
      <c r="G81" s="1">
        <v>1326</v>
      </c>
      <c r="H81">
        <v>2812</v>
      </c>
      <c r="I81" s="3">
        <f t="shared" si="19"/>
        <v>112.06636500754148</v>
      </c>
      <c r="K81" s="1">
        <v>120</v>
      </c>
      <c r="L81" s="1">
        <v>6942</v>
      </c>
      <c r="M81">
        <v>14877</v>
      </c>
      <c r="N81" s="3">
        <f t="shared" si="20"/>
        <v>114.30423509075194</v>
      </c>
      <c r="Q81" s="1">
        <v>1000</v>
      </c>
    </row>
    <row r="82" spans="1:17" x14ac:dyDescent="0.3">
      <c r="A82" s="1">
        <v>18</v>
      </c>
      <c r="B82" s="1">
        <v>187</v>
      </c>
      <c r="C82">
        <v>260</v>
      </c>
      <c r="D82" s="3">
        <f t="shared" si="18"/>
        <v>39.037433155080215</v>
      </c>
      <c r="F82" s="1" t="s">
        <v>4</v>
      </c>
      <c r="G82" s="1"/>
      <c r="I82" s="3">
        <f>SUM(I74:I81)/8</f>
        <v>40.311343374584723</v>
      </c>
      <c r="K82" s="1" t="s">
        <v>4</v>
      </c>
      <c r="L82" s="1"/>
      <c r="N82" s="3">
        <f>SUM(N74:N81)/8</f>
        <v>40.241991526048693</v>
      </c>
      <c r="Q82" s="1">
        <v>1000</v>
      </c>
    </row>
    <row r="83" spans="1:17" x14ac:dyDescent="0.3">
      <c r="A83" t="s">
        <v>4</v>
      </c>
      <c r="D83" s="3">
        <f>SUM(D74:D82)/9</f>
        <v>29.044709472091011</v>
      </c>
      <c r="Q83" s="1">
        <v>1000</v>
      </c>
    </row>
    <row r="84" spans="1:17" x14ac:dyDescent="0.3">
      <c r="Q84" s="1">
        <v>1000</v>
      </c>
    </row>
    <row r="85" spans="1:17" x14ac:dyDescent="0.3">
      <c r="Q85" s="1">
        <v>1000</v>
      </c>
    </row>
    <row r="86" spans="1:17" x14ac:dyDescent="0.3">
      <c r="Q86" s="1">
        <v>1000</v>
      </c>
    </row>
    <row r="87" spans="1:17" x14ac:dyDescent="0.3">
      <c r="Q87" s="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241279</dc:creator>
  <cp:lastModifiedBy>Student 241279</cp:lastModifiedBy>
  <dcterms:created xsi:type="dcterms:W3CDTF">2020-01-29T19:02:42Z</dcterms:created>
  <dcterms:modified xsi:type="dcterms:W3CDTF">2020-01-29T21:29:57Z</dcterms:modified>
</cp:coreProperties>
</file>