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68" yWindow="420" windowWidth="21828" windowHeight="8484"/>
  </bookViews>
  <sheets>
    <sheet name="mesures_alpha_variable" sheetId="1" r:id="rId1"/>
  </sheets>
  <calcPr calcId="145621"/>
  <fileRecoveryPr repairLoad="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<sst xmlns="http://schemas.openxmlformats.org/spreadsheetml/2006/main" count="7" uniqueCount="7">
  <si>
    <t>Commande courant (mA)</t>
  </si>
  <si>
    <t>Effort mesuré (N)</t>
  </si>
  <si>
    <t>courant mesuré (mA)</t>
  </si>
  <si>
    <t>Angle mesuré (°)</t>
  </si>
  <si>
    <t>Angle mesuré (rd)</t>
  </si>
  <si>
    <t>Kc</t>
  </si>
  <si>
    <t>Effort théorique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</si>
</sst>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Fth</c:v>
          </c:tx>
          <c:spPr>
            <a:ln w="28575">
              <a:noFill/>
            </a:ln>
          </c:spPr>
          <c:xVal>
            <c:numRef>
              <c:f>mesures_alpha_variable!$D$2:$D$16</c:f>
              <c:numCache>
                <c:formatCode>General</c:formatCode>
                <c:ptCount val="15"/>
                <c:pt idx="0">
                  <c:v>89.706273999999993</c:v>
                </c:pt>
                <c:pt idx="1">
                  <c:v>84.506817999999996</c:v>
                </c:pt>
                <c:pt idx="2">
                  <c:v>80.044872999999995</c:v>
                </c:pt>
                <c:pt idx="3">
                  <c:v>74.919168999999997</c:v>
                </c:pt>
                <c:pt idx="4">
                  <c:v>69.904090999999994</c:v>
                </c:pt>
                <c:pt idx="5">
                  <c:v>64.925888</c:v>
                </c:pt>
                <c:pt idx="6">
                  <c:v>59.910809999999998</c:v>
                </c:pt>
                <c:pt idx="7">
                  <c:v>55.006359000000003</c:v>
                </c:pt>
                <c:pt idx="8">
                  <c:v>49.991281000000001</c:v>
                </c:pt>
                <c:pt idx="9">
                  <c:v>45.418709999999997</c:v>
                </c:pt>
                <c:pt idx="10">
                  <c:v>39.702995999999999</c:v>
                </c:pt>
                <c:pt idx="11">
                  <c:v>34.687918000000003</c:v>
                </c:pt>
                <c:pt idx="12">
                  <c:v>29.783467000000002</c:v>
                </c:pt>
                <c:pt idx="13">
                  <c:v>24.694637</c:v>
                </c:pt>
                <c:pt idx="14">
                  <c:v>19.605808</c:v>
                </c:pt>
              </c:numCache>
            </c:numRef>
          </c:xVal>
          <c:yVal>
            <c:numRef>
              <c:f>mesures_alpha_variable!$G$2:$G$16</c:f>
              <c:numCache>
                <c:formatCode>General</c:formatCode>
                <c:ptCount val="15"/>
                <c:pt idx="0">
                  <c:v>9.5975679977852053</c:v>
                </c:pt>
                <c:pt idx="1">
                  <c:v>8.0469237176072035</c:v>
                </c:pt>
                <c:pt idx="2">
                  <c:v>7.1698513392929337</c:v>
                </c:pt>
                <c:pt idx="3">
                  <c:v>6.4797345120644385</c:v>
                </c:pt>
                <c:pt idx="4">
                  <c:v>6.0263851020271897</c:v>
                </c:pt>
                <c:pt idx="5">
                  <c:v>5.7326586324254363</c:v>
                </c:pt>
                <c:pt idx="6">
                  <c:v>5.5601038921869801</c:v>
                </c:pt>
                <c:pt idx="7">
                  <c:v>5.493686667340449</c:v>
                </c:pt>
                <c:pt idx="8">
                  <c:v>5.5237648044705576</c:v>
                </c:pt>
                <c:pt idx="9">
                  <c:v>5.6399015396842147</c:v>
                </c:pt>
                <c:pt idx="10">
                  <c:v>5.920063782419013</c:v>
                </c:pt>
                <c:pt idx="11">
                  <c:v>6.3195614000881015</c:v>
                </c:pt>
                <c:pt idx="12">
                  <c:v>6.899355687053573</c:v>
                </c:pt>
                <c:pt idx="13">
                  <c:v>7.7901216109274811</c:v>
                </c:pt>
                <c:pt idx="14">
                  <c:v>9.1523899607036991</c:v>
                </c:pt>
              </c:numCache>
            </c:numRef>
          </c:yVal>
          <c:smooth val="0"/>
        </c:ser>
        <c:ser>
          <c:idx val="1"/>
          <c:order val="1"/>
          <c:tx>
            <c:v>Fmesuré</c:v>
          </c:tx>
          <c:spPr>
            <a:ln w="28575">
              <a:noFill/>
            </a:ln>
          </c:spPr>
          <c:xVal>
            <c:numRef>
              <c:f>mesures_alpha_variable!$D$2:$D$16</c:f>
              <c:numCache>
                <c:formatCode>General</c:formatCode>
                <c:ptCount val="15"/>
                <c:pt idx="0">
                  <c:v>89.706273999999993</c:v>
                </c:pt>
                <c:pt idx="1">
                  <c:v>84.506817999999996</c:v>
                </c:pt>
                <c:pt idx="2">
                  <c:v>80.044872999999995</c:v>
                </c:pt>
                <c:pt idx="3">
                  <c:v>74.919168999999997</c:v>
                </c:pt>
                <c:pt idx="4">
                  <c:v>69.904090999999994</c:v>
                </c:pt>
                <c:pt idx="5">
                  <c:v>64.925888</c:v>
                </c:pt>
                <c:pt idx="6">
                  <c:v>59.910809999999998</c:v>
                </c:pt>
                <c:pt idx="7">
                  <c:v>55.006359000000003</c:v>
                </c:pt>
                <c:pt idx="8">
                  <c:v>49.991281000000001</c:v>
                </c:pt>
                <c:pt idx="9">
                  <c:v>45.418709999999997</c:v>
                </c:pt>
                <c:pt idx="10">
                  <c:v>39.702995999999999</c:v>
                </c:pt>
                <c:pt idx="11">
                  <c:v>34.687918000000003</c:v>
                </c:pt>
                <c:pt idx="12">
                  <c:v>29.783467000000002</c:v>
                </c:pt>
                <c:pt idx="13">
                  <c:v>24.694637</c:v>
                </c:pt>
                <c:pt idx="14">
                  <c:v>19.605808</c:v>
                </c:pt>
              </c:numCache>
            </c:numRef>
          </c:xVal>
          <c:yVal>
            <c:numRef>
              <c:f>mesures_alpha_variable!$B$2:$B$16</c:f>
              <c:numCache>
                <c:formatCode>General</c:formatCode>
                <c:ptCount val="15"/>
                <c:pt idx="0">
                  <c:v>9.4646480000000004</c:v>
                </c:pt>
                <c:pt idx="1">
                  <c:v>8.125</c:v>
                </c:pt>
                <c:pt idx="2">
                  <c:v>7.6666990000000004</c:v>
                </c:pt>
                <c:pt idx="3">
                  <c:v>6.9616210000000001</c:v>
                </c:pt>
                <c:pt idx="4">
                  <c:v>6.7500980000000004</c:v>
                </c:pt>
                <c:pt idx="5">
                  <c:v>6.5738279999999998</c:v>
                </c:pt>
                <c:pt idx="6">
                  <c:v>7.4551759999999998</c:v>
                </c:pt>
                <c:pt idx="7">
                  <c:v>6.7853519999999996</c:v>
                </c:pt>
                <c:pt idx="8">
                  <c:v>7.1731449999999999</c:v>
                </c:pt>
                <c:pt idx="9">
                  <c:v>-0.9</c:v>
                </c:pt>
                <c:pt idx="10">
                  <c:v>-0.9</c:v>
                </c:pt>
                <c:pt idx="11">
                  <c:v>-0.9</c:v>
                </c:pt>
                <c:pt idx="12">
                  <c:v>-0.9</c:v>
                </c:pt>
                <c:pt idx="13">
                  <c:v>-0.9</c:v>
                </c:pt>
                <c:pt idx="14">
                  <c:v>-0.9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36864"/>
        <c:axId val="167436288"/>
      </c:scatterChart>
      <c:valAx>
        <c:axId val="1674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436288"/>
        <c:crosses val="autoZero"/>
        <c:crossBetween val="midCat"/>
      </c:valAx>
      <c:valAx>
        <c:axId val="16743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436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769620</xdr:colOff>
      <xdr:row>1</xdr:row>
      <xdr:rowOff>26670</xdr:rowOff>
    </xdr:from>
    <xdr:to>
      <xdr:col>15</xdr:col>
      <xdr:colOff>556260</xdr:colOff>
      <xdr:row>22</xdr:row>
      <xdr:rowOff>60960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I8" sqref="I8"/>
    </sheetView>
  </sheetViews>
  <sheetFormatPr baseColWidth="10" defaultRowHeight="14.4" x14ac:dyDescent="0.3"/>
  <cols>
    <col min="1" max="1" width="13.109375" customWidth="1"/>
    <col min="2" max="2" width="14.44140625" customWidth="1"/>
    <col min="3" max="3" width="14.88671875" customWidth="1"/>
    <col min="4" max="4" width="10" bestFit="1" customWidth="1"/>
  </cols>
  <sheetData>
    <row r="1" spans="1:7" s="1" customFormat="1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-200</v>
      </c>
      <c r="B2">
        <v>9.4646480000000004</v>
      </c>
      <c r="C2">
        <v>-224.609375</v>
      </c>
      <c r="D2">
        <v>89.706273999999993</v>
      </c>
      <c r="E2">
        <f>D2*3.14/108</f>
        <v>2.6081268551851853</v>
      </c>
      <c r="F2">
        <f>60*(SIN(E2)+(23.23+60*SIN(E2))/(SQRT(15625+(23.23-60*SIN(E2))*(23.23-60*SIN(E2)))))</f>
        <v>56.263378402175611</v>
      </c>
      <c r="G2">
        <f>3*200*7.627*0.118/F2</f>
        <v>9.5975679977852053</v>
      </c>
    </row>
    <row r="3" spans="1:7" x14ac:dyDescent="0.3">
      <c r="A3">
        <v>-200</v>
      </c>
      <c r="B3">
        <v>8.125</v>
      </c>
      <c r="C3">
        <v>-219.726562</v>
      </c>
      <c r="D3">
        <v>84.506817999999996</v>
      </c>
      <c r="E3">
        <f t="shared" ref="E3:E16" si="0">D3*3.14/108</f>
        <v>2.4569574862962962</v>
      </c>
      <c r="F3">
        <f t="shared" ref="F3:F16" si="1">60*(SIN(E3)+(23.23+60*SIN(E3))/(SQRT(15625+(23.23-60*SIN(E3))*(23.23-60*SIN(E3)))))</f>
        <v>67.105345962018063</v>
      </c>
      <c r="G3">
        <f t="shared" ref="G3:G16" si="2">3*200*7.627*0.118/F3</f>
        <v>8.0469237176072035</v>
      </c>
    </row>
    <row r="4" spans="1:7" x14ac:dyDescent="0.3">
      <c r="A4">
        <v>-200</v>
      </c>
      <c r="B4">
        <v>7.6666990000000004</v>
      </c>
      <c r="C4">
        <v>-222.167969</v>
      </c>
      <c r="D4">
        <v>80.044872999999995</v>
      </c>
      <c r="E4">
        <f t="shared" si="0"/>
        <v>2.3272305668518518</v>
      </c>
      <c r="F4">
        <f t="shared" si="1"/>
        <v>75.314197526060852</v>
      </c>
      <c r="G4">
        <f t="shared" si="2"/>
        <v>7.1698513392929337</v>
      </c>
    </row>
    <row r="5" spans="1:7" x14ac:dyDescent="0.3">
      <c r="A5">
        <v>-200</v>
      </c>
      <c r="B5">
        <v>6.9616210000000001</v>
      </c>
      <c r="C5">
        <v>-229.492187</v>
      </c>
      <c r="D5">
        <v>74.919168999999997</v>
      </c>
      <c r="E5">
        <f t="shared" si="0"/>
        <v>2.178205469074074</v>
      </c>
      <c r="F5">
        <f t="shared" si="1"/>
        <v>83.335451320513911</v>
      </c>
      <c r="G5">
        <f t="shared" si="2"/>
        <v>6.4797345120644385</v>
      </c>
    </row>
    <row r="6" spans="1:7" x14ac:dyDescent="0.3">
      <c r="A6">
        <v>-200</v>
      </c>
      <c r="B6">
        <v>6.7500980000000004</v>
      </c>
      <c r="C6">
        <v>-227.050781</v>
      </c>
      <c r="D6">
        <v>69.904090999999994</v>
      </c>
      <c r="E6">
        <f t="shared" si="0"/>
        <v>2.0323967198148147</v>
      </c>
      <c r="F6">
        <f t="shared" si="1"/>
        <v>89.604562413104745</v>
      </c>
      <c r="G6">
        <f t="shared" si="2"/>
        <v>6.0263851020271897</v>
      </c>
    </row>
    <row r="7" spans="1:7" x14ac:dyDescent="0.3">
      <c r="A7">
        <v>-200</v>
      </c>
      <c r="B7">
        <v>6.5738279999999998</v>
      </c>
      <c r="C7">
        <v>-222.167969</v>
      </c>
      <c r="D7">
        <v>64.925888</v>
      </c>
      <c r="E7">
        <f t="shared" si="0"/>
        <v>1.8876600770370371</v>
      </c>
      <c r="F7">
        <f t="shared" si="1"/>
        <v>94.195666378190452</v>
      </c>
      <c r="G7">
        <f t="shared" si="2"/>
        <v>5.7326586324254363</v>
      </c>
    </row>
    <row r="8" spans="1:7" x14ac:dyDescent="0.3">
      <c r="A8">
        <v>-200</v>
      </c>
      <c r="B8">
        <v>7.4551759999999998</v>
      </c>
      <c r="C8">
        <v>-224.609375</v>
      </c>
      <c r="D8">
        <v>59.910809999999998</v>
      </c>
      <c r="E8">
        <f t="shared" si="0"/>
        <v>1.7418513277777778</v>
      </c>
      <c r="F8">
        <f t="shared" si="1"/>
        <v>97.118976636172647</v>
      </c>
      <c r="G8">
        <f t="shared" si="2"/>
        <v>5.5601038921869801</v>
      </c>
    </row>
    <row r="9" spans="1:7" x14ac:dyDescent="0.3">
      <c r="A9">
        <v>-200</v>
      </c>
      <c r="B9">
        <v>6.7853519999999996</v>
      </c>
      <c r="C9">
        <v>-227.050781</v>
      </c>
      <c r="D9">
        <v>55.006359000000003</v>
      </c>
      <c r="E9">
        <f t="shared" si="0"/>
        <v>1.5992589561111112</v>
      </c>
      <c r="F9">
        <f t="shared" si="1"/>
        <v>98.293119483899417</v>
      </c>
      <c r="G9">
        <f t="shared" si="2"/>
        <v>5.493686667340449</v>
      </c>
    </row>
    <row r="10" spans="1:7" x14ac:dyDescent="0.3">
      <c r="A10">
        <v>-200</v>
      </c>
      <c r="B10">
        <v>7.1731449999999999</v>
      </c>
      <c r="C10">
        <v>-222.167969</v>
      </c>
      <c r="D10">
        <v>49.991281000000001</v>
      </c>
      <c r="E10">
        <f t="shared" si="0"/>
        <v>1.453450206851852</v>
      </c>
      <c r="F10">
        <f t="shared" si="1"/>
        <v>97.757891422706422</v>
      </c>
      <c r="G10">
        <f t="shared" si="2"/>
        <v>5.5237648044705576</v>
      </c>
    </row>
    <row r="11" spans="1:7" x14ac:dyDescent="0.3">
      <c r="A11">
        <v>-200</v>
      </c>
      <c r="B11">
        <v>-0.9</v>
      </c>
      <c r="C11">
        <v>-14.648436999999999</v>
      </c>
      <c r="D11">
        <v>45.418709999999997</v>
      </c>
      <c r="E11">
        <f t="shared" si="0"/>
        <v>1.3205069388888888</v>
      </c>
      <c r="F11">
        <f t="shared" si="1"/>
        <v>95.744862955574717</v>
      </c>
      <c r="G11">
        <f t="shared" si="2"/>
        <v>5.6399015396842147</v>
      </c>
    </row>
    <row r="12" spans="1:7" x14ac:dyDescent="0.3">
      <c r="A12">
        <v>-200</v>
      </c>
      <c r="B12">
        <v>-0.9</v>
      </c>
      <c r="C12">
        <v>-14.648436999999999</v>
      </c>
      <c r="D12">
        <v>39.702995999999999</v>
      </c>
      <c r="E12">
        <f t="shared" si="0"/>
        <v>1.1543278466666667</v>
      </c>
      <c r="F12">
        <f t="shared" si="1"/>
        <v>91.213814554435857</v>
      </c>
      <c r="G12">
        <f t="shared" si="2"/>
        <v>5.920063782419013</v>
      </c>
    </row>
    <row r="13" spans="1:7" x14ac:dyDescent="0.3">
      <c r="A13">
        <v>-200</v>
      </c>
      <c r="B13">
        <v>-0.9</v>
      </c>
      <c r="C13">
        <v>-14.648436999999999</v>
      </c>
      <c r="D13">
        <v>34.687918000000003</v>
      </c>
      <c r="E13">
        <f t="shared" si="0"/>
        <v>1.0085190974074076</v>
      </c>
      <c r="F13">
        <f t="shared" si="1"/>
        <v>85.447638817540707</v>
      </c>
      <c r="G13">
        <f t="shared" si="2"/>
        <v>6.3195614000881015</v>
      </c>
    </row>
    <row r="14" spans="1:7" x14ac:dyDescent="0.3">
      <c r="A14">
        <v>-200</v>
      </c>
      <c r="B14">
        <v>-0.9</v>
      </c>
      <c r="C14">
        <v>-14.648436999999999</v>
      </c>
      <c r="D14">
        <v>29.783467000000002</v>
      </c>
      <c r="E14">
        <f t="shared" si="0"/>
        <v>0.86592672574074081</v>
      </c>
      <c r="F14">
        <f t="shared" si="1"/>
        <v>78.26696064000258</v>
      </c>
      <c r="G14">
        <f t="shared" si="2"/>
        <v>6.899355687053573</v>
      </c>
    </row>
    <row r="15" spans="1:7" x14ac:dyDescent="0.3">
      <c r="A15">
        <v>-200</v>
      </c>
      <c r="B15">
        <v>-0.9</v>
      </c>
      <c r="C15">
        <v>-14.648436999999999</v>
      </c>
      <c r="D15">
        <v>24.694637</v>
      </c>
      <c r="E15">
        <f t="shared" si="0"/>
        <v>0.71797370537037042</v>
      </c>
      <c r="F15">
        <f t="shared" si="1"/>
        <v>69.317480133113008</v>
      </c>
      <c r="G15">
        <f t="shared" si="2"/>
        <v>7.7901216109274811</v>
      </c>
    </row>
    <row r="16" spans="1:7" x14ac:dyDescent="0.3">
      <c r="A16">
        <v>-200</v>
      </c>
      <c r="B16">
        <v>-0.9</v>
      </c>
      <c r="C16">
        <v>-14.648436999999999</v>
      </c>
      <c r="D16">
        <v>19.605808</v>
      </c>
      <c r="E16">
        <f t="shared" si="0"/>
        <v>0.57002071407407406</v>
      </c>
      <c r="F16">
        <f t="shared" si="1"/>
        <v>59.00006471735626</v>
      </c>
      <c r="G16">
        <f t="shared" si="2"/>
        <v>9.1523899607036991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mesures_alpha_variable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Isabelle</dc:creator>
  <cp:lastModifiedBy>Isabelle</cp:lastModifiedBy>
  <dcterms:created xsi:type="dcterms:W3CDTF">2017-02-27T17:48:52Z</dcterms:created>
  <dcterms:modified xsi:type="dcterms:W3CDTF">2017-03-01T08:15:08Z</dcterms:modified>
</cp:coreProperties>
</file>