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EG\Documents\ITAM\CIC19\Borradores\"/>
    </mc:Choice>
  </mc:AlternateContent>
  <xr:revisionPtr revIDLastSave="0" documentId="13_ncr:1_{C2E44DC6-0359-4153-ADC0-8A7922A1259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DMX (20sep)" sheetId="1" r:id="rId1"/>
    <sheet name="NACIONAL (20oct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 s="1"/>
  <c r="H9" i="2"/>
  <c r="H11" i="2" s="1"/>
  <c r="H13" i="2" s="1"/>
  <c r="I9" i="2"/>
  <c r="G9" i="2"/>
  <c r="G11" i="2" s="1"/>
  <c r="G13" i="2" s="1"/>
  <c r="G20" i="2"/>
  <c r="G19" i="2"/>
  <c r="G18" i="2"/>
  <c r="G17" i="2"/>
  <c r="G16" i="2"/>
  <c r="I11" i="2"/>
  <c r="I13" i="2" s="1"/>
  <c r="I9" i="1" l="1"/>
  <c r="I11" i="1" s="1"/>
  <c r="I13" i="1" s="1"/>
  <c r="H9" i="1"/>
  <c r="H11" i="1" s="1"/>
  <c r="H13" i="1" s="1"/>
  <c r="G20" i="1"/>
  <c r="G19" i="1"/>
  <c r="G18" i="1"/>
  <c r="G17" i="1"/>
  <c r="G16" i="1"/>
  <c r="G13" i="1"/>
</calcChain>
</file>

<file path=xl/sharedStrings.xml><?xml version="1.0" encoding="utf-8"?>
<sst xmlns="http://schemas.openxmlformats.org/spreadsheetml/2006/main" count="23" uniqueCount="16">
  <si>
    <t>Suponiendo proporcional a la población</t>
  </si>
  <si>
    <t>Fallecimientos nacional</t>
  </si>
  <si>
    <t>Población Cd Méx</t>
  </si>
  <si>
    <t>Población nacional</t>
  </si>
  <si>
    <t>Contagios nacional</t>
  </si>
  <si>
    <t>Porcentaje contagiado del total nacional</t>
  </si>
  <si>
    <t>R inicial</t>
  </si>
  <si>
    <t>% de población para inmunidad de manada</t>
  </si>
  <si>
    <t>Fórmula de inmunidad de manada para edo estacionario endémico</t>
  </si>
  <si>
    <t>Supuesto sobre tasa de letalidad</t>
  </si>
  <si>
    <t>Proporción exceso de muertes/ registro SSA</t>
  </si>
  <si>
    <t>Suponiendo que se mantiene la proporción exceso de muertes/ registro SSA</t>
  </si>
  <si>
    <t>Fallecimientos Ciudad de México (20-Sep)</t>
  </si>
  <si>
    <t>Fallecimientos SSA Nacional (20/Oct)</t>
  </si>
  <si>
    <t>Población nacional(2018)</t>
  </si>
  <si>
    <t>Población Cd Méx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</si>
</sst>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3" fillId="0" borderId="0" xfId="0" applyFont="1" applyAlignment="1">
      <alignment vertical="center"/>
    </xf>
    <xf numFmtId="3" fontId="0" fillId="0" borderId="0" xfId="0" applyNumberFormat="1"/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I20"/>
  <sheetViews>
    <sheetView workbookViewId="0">
      <selection activeCell="D6" sqref="D6"/>
    </sheetView>
  </sheetViews>
  <sheetFormatPr baseColWidth="10" defaultRowHeight="15"/>
  <cols>
    <col min="6" max="6" width="36.28515625" customWidth="1"/>
    <col min="7" max="7" width="15.140625" bestFit="1" customWidth="1"/>
    <col min="8" max="8" width="13.140625" customWidth="1"/>
    <col min="9" max="9" width="13.28515625" customWidth="1"/>
  </cols>
  <sheetData>
    <row r="5" spans="4:9">
      <c r="D5" t="s">
        <v>12</v>
      </c>
      <c r="G5">
        <v>32725.662541000002</v>
      </c>
      <c r="H5">
        <v>32725.662541000002</v>
      </c>
      <c r="I5">
        <v>32725.662541000002</v>
      </c>
    </row>
    <row r="6" spans="4:9">
      <c r="D6" s="6" t="s">
        <v>0</v>
      </c>
      <c r="G6" s="1"/>
      <c r="H6" s="1"/>
      <c r="I6" s="1"/>
    </row>
    <row r="7" spans="4:9">
      <c r="D7" t="s">
        <v>2</v>
      </c>
      <c r="G7" s="1">
        <v>8783086</v>
      </c>
      <c r="H7" s="1">
        <v>8783086</v>
      </c>
      <c r="I7" s="1">
        <v>8783086</v>
      </c>
    </row>
    <row r="8" spans="4:9">
      <c r="D8" t="s">
        <v>3</v>
      </c>
      <c r="G8" s="1">
        <v>124994566</v>
      </c>
      <c r="H8" s="1">
        <v>124994566</v>
      </c>
      <c r="I8" s="1">
        <v>124994566</v>
      </c>
    </row>
    <row r="9" spans="4:9">
      <c r="D9" t="s">
        <v>1</v>
      </c>
      <c r="G9" s="1">
        <f>+G5*G8/G7</f>
        <v>465728.10358167416</v>
      </c>
      <c r="H9" s="1">
        <f>+H5*H8/H7</f>
        <v>465728.10358167416</v>
      </c>
      <c r="I9" s="1">
        <f>+I5*I8/I7</f>
        <v>465728.10358167416</v>
      </c>
    </row>
    <row r="10" spans="4:9">
      <c r="D10" t="s">
        <v>9</v>
      </c>
      <c r="G10" s="3">
        <v>0.01</v>
      </c>
      <c r="H10" s="3">
        <v>1.4999999999999999E-2</v>
      </c>
      <c r="I10" s="3">
        <v>0.02</v>
      </c>
    </row>
    <row r="11" spans="4:9">
      <c r="D11" t="s">
        <v>4</v>
      </c>
      <c r="G11" s="1">
        <f>+G9/G10</f>
        <v>46572810.358167417</v>
      </c>
      <c r="H11" s="1">
        <f>+H9/H10</f>
        <v>31048540.238778278</v>
      </c>
      <c r="I11" s="1">
        <f>+I9/I10</f>
        <v>23286405.179083709</v>
      </c>
    </row>
    <row r="13" spans="4:9">
      <c r="D13" t="s">
        <v>5</v>
      </c>
      <c r="G13" s="2">
        <f>+G11/G8</f>
        <v>0.37259868047517697</v>
      </c>
      <c r="H13" s="2">
        <f>+H11/H8</f>
        <v>0.24839912031678463</v>
      </c>
      <c r="I13" s="2">
        <f>+I11/I8</f>
        <v>0.18629934023758848</v>
      </c>
    </row>
    <row r="15" spans="4:9">
      <c r="D15" t="s">
        <v>8</v>
      </c>
      <c r="G15" t="s">
        <v>7</v>
      </c>
    </row>
    <row r="16" spans="4:9">
      <c r="D16" t="s">
        <v>6</v>
      </c>
      <c r="E16">
        <v>1.1000000000000001</v>
      </c>
      <c r="G16" s="2">
        <f>+(E16-1)/E16</f>
        <v>9.0909090909090981E-2</v>
      </c>
    </row>
    <row r="17" spans="5:7">
      <c r="E17">
        <v>1.5</v>
      </c>
      <c r="G17" s="2">
        <f t="shared" ref="G17:G20" si="0">+(E17-1)/E17</f>
        <v>0.33333333333333331</v>
      </c>
    </row>
    <row r="18" spans="5:7">
      <c r="E18">
        <v>2</v>
      </c>
      <c r="G18" s="2">
        <f t="shared" si="0"/>
        <v>0.5</v>
      </c>
    </row>
    <row r="19" spans="5:7">
      <c r="E19">
        <v>2.5</v>
      </c>
      <c r="G19" s="2">
        <f t="shared" si="0"/>
        <v>0.6</v>
      </c>
    </row>
    <row r="20" spans="5:7">
      <c r="E20">
        <v>3</v>
      </c>
      <c r="G20" s="2">
        <f t="shared" si="0"/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I20"/>
  <sheetViews>
    <sheetView tabSelected="1" workbookViewId="0">
      <selection activeCell="D7" sqref="D7"/>
    </sheetView>
  </sheetViews>
  <sheetFormatPr baseColWidth="10" defaultRowHeight="15"/>
  <cols>
    <col min="6" max="6" width="37.7109375" customWidth="1"/>
    <col min="7" max="7" width="13.140625" customWidth="1"/>
    <col min="8" max="9" width="12.5703125" bestFit="1" customWidth="1"/>
  </cols>
  <sheetData>
    <row r="2" spans="4:9">
      <c r="F2" s="4"/>
    </row>
    <row r="4" spans="4:9">
      <c r="D4" t="s">
        <v>13</v>
      </c>
      <c r="G4" s="5">
        <v>86893</v>
      </c>
      <c r="H4" s="5">
        <v>86893</v>
      </c>
      <c r="I4" s="5">
        <v>86893</v>
      </c>
    </row>
    <row r="5" spans="4:9">
      <c r="D5" t="s">
        <v>10</v>
      </c>
      <c r="G5" s="4">
        <v>3.4601039999999998</v>
      </c>
      <c r="H5" s="4">
        <v>3.4601039999999998</v>
      </c>
      <c r="I5" s="4">
        <v>3.4601039999999998</v>
      </c>
    </row>
    <row r="6" spans="4:9">
      <c r="D6" t="s">
        <v>15</v>
      </c>
      <c r="G6" s="1">
        <v>8783086</v>
      </c>
      <c r="H6" s="1">
        <v>8783086</v>
      </c>
      <c r="I6" s="1">
        <v>8783086</v>
      </c>
    </row>
    <row r="7" spans="4:9">
      <c r="D7" t="s">
        <v>14</v>
      </c>
      <c r="G7" s="1">
        <v>124994566</v>
      </c>
      <c r="H7" s="1">
        <v>124994566</v>
      </c>
      <c r="I7" s="1">
        <v>124994566</v>
      </c>
    </row>
    <row r="8" spans="4:9">
      <c r="D8" s="6" t="s">
        <v>11</v>
      </c>
      <c r="G8" s="1"/>
      <c r="H8" s="1"/>
      <c r="I8" s="1"/>
    </row>
    <row r="9" spans="4:9">
      <c r="D9" t="s">
        <v>1</v>
      </c>
      <c r="G9" s="1">
        <f>+G4*G5</f>
        <v>300658.816872</v>
      </c>
      <c r="H9" s="1">
        <f t="shared" ref="H9:I9" si="0">+H4*H5</f>
        <v>300658.816872</v>
      </c>
      <c r="I9" s="1">
        <f t="shared" si="0"/>
        <v>300658.816872</v>
      </c>
    </row>
    <row r="10" spans="4:9">
      <c r="D10" t="s">
        <v>9</v>
      </c>
      <c r="G10" s="3">
        <v>0.01</v>
      </c>
      <c r="H10" s="3">
        <v>1.4999999999999999E-2</v>
      </c>
      <c r="I10" s="3">
        <v>0.02</v>
      </c>
    </row>
    <row r="11" spans="4:9">
      <c r="D11" t="s">
        <v>4</v>
      </c>
      <c r="G11" s="1">
        <f>+G9/G10</f>
        <v>30065881.687199999</v>
      </c>
      <c r="H11" s="1">
        <f>+H9/H10</f>
        <v>20043921.1248</v>
      </c>
      <c r="I11" s="1">
        <f>+I9/I10</f>
        <v>15032940.843599999</v>
      </c>
    </row>
    <row r="13" spans="4:9">
      <c r="D13" t="s">
        <v>5</v>
      </c>
      <c r="G13" s="2">
        <f>+G11/G7</f>
        <v>0.24053751014424099</v>
      </c>
      <c r="H13" s="2">
        <f>+H11/H7</f>
        <v>0.16035834009616065</v>
      </c>
      <c r="I13" s="2">
        <f>+I11/I7</f>
        <v>0.1202687550721205</v>
      </c>
    </row>
    <row r="15" spans="4:9">
      <c r="D15" t="s">
        <v>8</v>
      </c>
      <c r="G15" t="s">
        <v>7</v>
      </c>
    </row>
    <row r="16" spans="4:9">
      <c r="D16" t="s">
        <v>6</v>
      </c>
      <c r="E16">
        <v>1.1000000000000001</v>
      </c>
      <c r="G16" s="2">
        <f>+(E16-1)/E16</f>
        <v>9.0909090909090981E-2</v>
      </c>
    </row>
    <row r="17" spans="5:7">
      <c r="E17">
        <v>1.5</v>
      </c>
      <c r="G17" s="2">
        <f t="shared" ref="G17:G20" si="1">+(E17-1)/E17</f>
        <v>0.33333333333333331</v>
      </c>
    </row>
    <row r="18" spans="5:7">
      <c r="E18">
        <v>2</v>
      </c>
      <c r="G18" s="2">
        <f t="shared" si="1"/>
        <v>0.5</v>
      </c>
    </row>
    <row r="19" spans="5:7">
      <c r="E19">
        <v>2.5</v>
      </c>
      <c r="G19" s="2">
        <f t="shared" si="1"/>
        <v>0.6</v>
      </c>
    </row>
    <row r="20" spans="5:7">
      <c r="E20">
        <v>3</v>
      </c>
      <c r="G20" s="2">
        <f t="shared" si="1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CDMX (20sep)</vt:lpstr>
      <vt:lpstr>NACIONAL (20oct)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Emilio EG</cp:lastModifiedBy>
  <dcterms:created xsi:type="dcterms:W3CDTF">2020-09-22T22:45:59Z</dcterms:created>
  <dcterms:modified xsi:type="dcterms:W3CDTF">2020-10-21T23:58:36Z</dcterms:modified>
</cp:coreProperties>
</file>