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06"/>
  <workbookPr hidePivotFieldList="1"/>
  <mc:AlternateContent xmlns:mc="http://schemas.openxmlformats.org/markup-compatibility/2006">
    <mc:Choice Requires="x15">
      <x15ac:absPath xmlns:x15ac="http://schemas.microsoft.com/office/spreadsheetml/2010/11/ac" url="https://uofnelincoln-my.sharepoint.com/personal/ekokol-rivera2_unl_edu/Documents/"/>
    </mc:Choice>
  </mc:AlternateContent>
  <xr:revisionPtr revIDLastSave="0" documentId="8_{D02585C8-9F74-4561-BEFD-32AAE2E61105}" xr6:coauthVersionLast="47" xr6:coauthVersionMax="47" xr10:uidLastSave="{00000000-0000-0000-0000-000000000000}"/>
  <bookViews>
    <workbookView xWindow="-110" yWindow="-110" windowWidth="19420" windowHeight="10300" xr2:uid="{00000000-000D-0000-FFFF-FFFF00000000}"/>
  </bookViews>
  <sheets>
    <sheet name="Dashboard" sheetId="5" r:id="rId1"/>
    <sheet name="SpendByLocation" sheetId="2" r:id="rId2"/>
    <sheet name="SpendByTier" sheetId="3" r:id="rId3"/>
    <sheet name="SpendByAgeBand" sheetId="4" r:id="rId4"/>
    <sheet name="RawData" sheetId="1" r:id="rId5"/>
  </sheets>
  <definedNames>
    <definedName name="Slicer_Location">#N/A</definedName>
    <definedName name="Slicer_Loyalty_Tier">#N/A</definedName>
  </definedNames>
  <calcPr calcId="191028"/>
  <pivotCaches>
    <pivotCache cacheId="431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3" i="5" l="1"/>
  <c r="M23" i="5"/>
  <c r="G23" i="5"/>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alcChain>
</file>

<file path=xl/sharedStrings.xml><?xml version="1.0" encoding="utf-8"?>
<sst xmlns="http://schemas.openxmlformats.org/spreadsheetml/2006/main" count="1535" uniqueCount="31">
  <si>
    <t>Customer Segmentation Dashboard</t>
  </si>
  <si>
    <t>Total Customers</t>
  </si>
  <si>
    <t>Average Annual Spend</t>
  </si>
  <si>
    <t>Highest Spending Tier</t>
  </si>
  <si>
    <t>Row Labels</t>
  </si>
  <si>
    <t>Sum of Annual Spend</t>
  </si>
  <si>
    <t>CA</t>
  </si>
  <si>
    <t>FL</t>
  </si>
  <si>
    <t>IL</t>
  </si>
  <si>
    <t>NY</t>
  </si>
  <si>
    <t>TX</t>
  </si>
  <si>
    <t>Grand Total</t>
  </si>
  <si>
    <t>Gold</t>
  </si>
  <si>
    <t>Silver</t>
  </si>
  <si>
    <t>Platinum</t>
  </si>
  <si>
    <t>Bronze</t>
  </si>
  <si>
    <t>35-44</t>
  </si>
  <si>
    <t>25-34</t>
  </si>
  <si>
    <t>45-54</t>
  </si>
  <si>
    <t>55-64</t>
  </si>
  <si>
    <t>18-24</t>
  </si>
  <si>
    <t>65+</t>
  </si>
  <si>
    <t>CustomerID</t>
  </si>
  <si>
    <t>Age</t>
  </si>
  <si>
    <t>Age Band</t>
  </si>
  <si>
    <t>Gender</t>
  </si>
  <si>
    <t>Location</t>
  </si>
  <si>
    <t>Annual Spend</t>
  </si>
  <si>
    <t>Loyalty Tier</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</si>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</sst>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font>
      <sz val="11"/>
      <color theme="1"/>
      <name val="Aptos Narrow"/>
      <family val="2"/>
      <scheme val="minor"/>
    </font>
    <font>
      <b/>
      <sz val="11"/>
      <name val="Calibri"/>
      <family val="2"/>
    </font>
    <font>
      <b/>
      <sz val="11"/>
      <color theme="1"/>
      <name val="Aptos Narrow"/>
      <family val="2"/>
      <scheme val="minor"/>
    </font>
  </fonts>
  <fills count="3">
    <fill>
      <patternFill patternType="none"/>
    </fill>
    <fill>
      <patternFill patternType="gray125"/>
    </fill>
    <fill>
      <patternFill patternType="solid">
        <fgColor theme="9" tint="0.59999389629810485"/>
        <bgColor indexed="64"/>
      </patternFill>
    </fill>
  </fills>
  <borders count="10">
    <border>
      <left/>
      <right/>
      <top/>
      <bottom/>
      <diagonal/>
    </border>
    <border>
      <left style="thin">
        <color auto="1"/>
      </left>
      <right style="thin">
        <color auto="1"/>
      </right>
      <top/>
      <bottom style="thin">
        <color auto="1"/>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applyAlignment="1">
      <alignment horizont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5" xfId="0" applyFill="1" applyBorder="1" applyAlignment="1">
      <alignment horizontal="center" vertical="center"/>
    </xf>
    <xf numFmtId="0" fontId="0" fillId="2" borderId="0" xfId="0" applyFill="1" applyAlignment="1">
      <alignment horizontal="center" vertical="center"/>
    </xf>
    <xf numFmtId="0" fontId="0" fillId="2" borderId="6" xfId="0" applyFill="1" applyBorder="1" applyAlignment="1">
      <alignment horizontal="center" vertical="center"/>
    </xf>
    <xf numFmtId="164" fontId="0" fillId="2" borderId="0" xfId="0" applyNumberFormat="1" applyFill="1" applyAlignment="1">
      <alignment horizontal="center" vertical="center"/>
    </xf>
    <xf numFmtId="0" fontId="2" fillId="0" borderId="0" xfId="0" applyFont="1" applyAlignment="1">
      <alignment horizontal="center"/>
    </xf>
  </cellXfs>
  <cellStyles count="1">
    <cellStyle name="Normal" xfId="0" builtinId="0"/>
  </cellStyles>
  <dxfs count="10">
    <dxf>
      <numFmt numFmtId="0" formatCode="General"/>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Medium9">
    <tableStyle name="SlicerStyleLight1 2" pivot="0" table="0" count="10" xr9:uid="{64EDBC9D-D173-489D-AFC1-E0FEB112E390}">
      <tableStyleElement type="wholeTable" dxfId="9"/>
      <tableStyleElement type="headerRow" dxfId="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Segmentation.xlsx]SpendByTier!PivotTable2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 by Tier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SpendByTier!$B$1</c:f>
              <c:strCache>
                <c:ptCount val="1"/>
                <c:pt idx="0">
                  <c:v>Total</c:v>
                </c:pt>
              </c:strCache>
            </c:strRef>
          </c:tx>
          <c:spPr>
            <a:solidFill>
              <a:schemeClr val="accent1"/>
            </a:solidFill>
            <a:ln>
              <a:noFill/>
            </a:ln>
            <a:effectLst/>
          </c:spPr>
          <c:invertIfNegative val="0"/>
          <c:cat>
            <c:strRef>
              <c:f>SpendByTier!$A$2:$A$6</c:f>
              <c:strCache>
                <c:ptCount val="4"/>
                <c:pt idx="0">
                  <c:v>Gold</c:v>
                </c:pt>
                <c:pt idx="1">
                  <c:v>Silver</c:v>
                </c:pt>
                <c:pt idx="2">
                  <c:v>Platinum</c:v>
                </c:pt>
                <c:pt idx="3">
                  <c:v>Bronze</c:v>
                </c:pt>
              </c:strCache>
            </c:strRef>
          </c:cat>
          <c:val>
            <c:numRef>
              <c:f>SpendByTier!$B$2:$B$6</c:f>
              <c:numCache>
                <c:formatCode>General</c:formatCode>
                <c:ptCount val="4"/>
                <c:pt idx="0">
                  <c:v>1443645</c:v>
                </c:pt>
                <c:pt idx="1">
                  <c:v>1356814</c:v>
                </c:pt>
                <c:pt idx="2">
                  <c:v>1317289</c:v>
                </c:pt>
                <c:pt idx="3">
                  <c:v>1103212</c:v>
                </c:pt>
              </c:numCache>
            </c:numRef>
          </c:val>
          <c:extLst>
            <c:ext xmlns:c16="http://schemas.microsoft.com/office/drawing/2014/chart" uri="{C3380CC4-5D6E-409C-BE32-E72D297353CC}">
              <c16:uniqueId val="{00000000-6DFC-4598-A91F-B5E90EFBA7F2}"/>
            </c:ext>
          </c:extLst>
        </c:ser>
        <c:dLbls>
          <c:showLegendKey val="0"/>
          <c:showVal val="0"/>
          <c:showCatName val="0"/>
          <c:showSerName val="0"/>
          <c:showPercent val="0"/>
          <c:showBubbleSize val="0"/>
        </c:dLbls>
        <c:gapWidth val="219"/>
        <c:overlap val="-27"/>
        <c:axId val="1097609647"/>
        <c:axId val="1097603887"/>
      </c:barChart>
      <c:catAx>
        <c:axId val="109760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Loyalty Tier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603887"/>
        <c:crosses val="autoZero"/>
        <c:auto val="1"/>
        <c:lblAlgn val="ctr"/>
        <c:lblOffset val="100"/>
        <c:noMultiLvlLbl val="0"/>
      </c:catAx>
      <c:valAx>
        <c:axId val="1097603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Spend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609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Segmentation.xlsx]SpendByLocation!PivotTable1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 by Location</a:t>
            </a:r>
          </a:p>
        </c:rich>
      </c:tx>
      <c:layout>
        <c:manualLayout>
          <c:xMode val="edge"/>
          <c:yMode val="edge"/>
          <c:x val="0.3440041234400017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SpendByLocation!$B$1</c:f>
              <c:strCache>
                <c:ptCount val="1"/>
                <c:pt idx="0">
                  <c:v>Total</c:v>
                </c:pt>
              </c:strCache>
            </c:strRef>
          </c:tx>
          <c:spPr>
            <a:solidFill>
              <a:schemeClr val="accent6">
                <a:lumMod val="75000"/>
              </a:schemeClr>
            </a:solidFill>
            <a:ln>
              <a:noFill/>
            </a:ln>
            <a:effectLst/>
          </c:spPr>
          <c:invertIfNegative val="0"/>
          <c:cat>
            <c:strRef>
              <c:f>SpendByLocation!$A$2:$A$7</c:f>
              <c:strCache>
                <c:ptCount val="5"/>
                <c:pt idx="0">
                  <c:v>CA</c:v>
                </c:pt>
                <c:pt idx="1">
                  <c:v>FL</c:v>
                </c:pt>
                <c:pt idx="2">
                  <c:v>IL</c:v>
                </c:pt>
                <c:pt idx="3">
                  <c:v>NY</c:v>
                </c:pt>
                <c:pt idx="4">
                  <c:v>TX</c:v>
                </c:pt>
              </c:strCache>
            </c:strRef>
          </c:cat>
          <c:val>
            <c:numRef>
              <c:f>SpendByLocation!$B$2:$B$7</c:f>
              <c:numCache>
                <c:formatCode>General</c:formatCode>
                <c:ptCount val="5"/>
                <c:pt idx="0">
                  <c:v>1036689</c:v>
                </c:pt>
                <c:pt idx="1">
                  <c:v>938723</c:v>
                </c:pt>
                <c:pt idx="2">
                  <c:v>1153376</c:v>
                </c:pt>
                <c:pt idx="3">
                  <c:v>968624</c:v>
                </c:pt>
                <c:pt idx="4">
                  <c:v>1123548</c:v>
                </c:pt>
              </c:numCache>
            </c:numRef>
          </c:val>
          <c:extLst>
            <c:ext xmlns:c16="http://schemas.microsoft.com/office/drawing/2014/chart" uri="{C3380CC4-5D6E-409C-BE32-E72D297353CC}">
              <c16:uniqueId val="{00000000-9D1A-488B-A364-05FF4C142217}"/>
            </c:ext>
          </c:extLst>
        </c:ser>
        <c:dLbls>
          <c:showLegendKey val="0"/>
          <c:showVal val="0"/>
          <c:showCatName val="0"/>
          <c:showSerName val="0"/>
          <c:showPercent val="0"/>
          <c:showBubbleSize val="0"/>
        </c:dLbls>
        <c:gapWidth val="219"/>
        <c:overlap val="-27"/>
        <c:axId val="1070230047"/>
        <c:axId val="1070232927"/>
      </c:barChart>
      <c:catAx>
        <c:axId val="107023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232927"/>
        <c:crosses val="autoZero"/>
        <c:auto val="1"/>
        <c:lblAlgn val="ctr"/>
        <c:lblOffset val="100"/>
        <c:noMultiLvlLbl val="0"/>
      </c:catAx>
      <c:valAx>
        <c:axId val="107023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Spend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230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Segmentation.xlsx]SpendByAgeBand!PivotTable3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 by Age Band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SpendByAgeBand!$B$1</c:f>
              <c:strCache>
                <c:ptCount val="1"/>
                <c:pt idx="0">
                  <c:v>Total</c:v>
                </c:pt>
              </c:strCache>
            </c:strRef>
          </c:tx>
          <c:spPr>
            <a:solidFill>
              <a:srgbClr val="7030A0"/>
            </a:solidFill>
            <a:ln>
              <a:noFill/>
            </a:ln>
            <a:effectLst/>
          </c:spPr>
          <c:invertIfNegative val="0"/>
          <c:cat>
            <c:strRef>
              <c:f>SpendByAgeBand!$A$2:$A$8</c:f>
              <c:strCache>
                <c:ptCount val="6"/>
                <c:pt idx="0">
                  <c:v>35-44</c:v>
                </c:pt>
                <c:pt idx="1">
                  <c:v>25-34</c:v>
                </c:pt>
                <c:pt idx="2">
                  <c:v>45-54</c:v>
                </c:pt>
                <c:pt idx="3">
                  <c:v>55-64</c:v>
                </c:pt>
                <c:pt idx="4">
                  <c:v>18-24</c:v>
                </c:pt>
                <c:pt idx="5">
                  <c:v>65+</c:v>
                </c:pt>
              </c:strCache>
            </c:strRef>
          </c:cat>
          <c:val>
            <c:numRef>
              <c:f>SpendByAgeBand!$B$2:$B$8</c:f>
              <c:numCache>
                <c:formatCode>General</c:formatCode>
                <c:ptCount val="6"/>
                <c:pt idx="0">
                  <c:v>1061685</c:v>
                </c:pt>
                <c:pt idx="1">
                  <c:v>1006775</c:v>
                </c:pt>
                <c:pt idx="2">
                  <c:v>957907</c:v>
                </c:pt>
                <c:pt idx="3">
                  <c:v>918489</c:v>
                </c:pt>
                <c:pt idx="4">
                  <c:v>741331</c:v>
                </c:pt>
                <c:pt idx="5">
                  <c:v>534773</c:v>
                </c:pt>
              </c:numCache>
            </c:numRef>
          </c:val>
          <c:extLst>
            <c:ext xmlns:c16="http://schemas.microsoft.com/office/drawing/2014/chart" uri="{C3380CC4-5D6E-409C-BE32-E72D297353CC}">
              <c16:uniqueId val="{00000000-774A-431F-A64C-00B7593C1A36}"/>
            </c:ext>
          </c:extLst>
        </c:ser>
        <c:dLbls>
          <c:showLegendKey val="0"/>
          <c:showVal val="0"/>
          <c:showCatName val="0"/>
          <c:showSerName val="0"/>
          <c:showPercent val="0"/>
          <c:showBubbleSize val="0"/>
        </c:dLbls>
        <c:gapWidth val="219"/>
        <c:overlap val="-27"/>
        <c:axId val="1070232927"/>
        <c:axId val="1070235807"/>
      </c:barChart>
      <c:catAx>
        <c:axId val="107023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235807"/>
        <c:crosses val="autoZero"/>
        <c:auto val="1"/>
        <c:lblAlgn val="ctr"/>
        <c:lblOffset val="100"/>
        <c:noMultiLvlLbl val="0"/>
      </c:catAx>
      <c:valAx>
        <c:axId val="107023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Spend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232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196850</xdr:colOff>
      <xdr:row>2</xdr:row>
      <xdr:rowOff>66675</xdr:rowOff>
    </xdr:from>
    <xdr:to>
      <xdr:col>7</xdr:col>
      <xdr:colOff>501650</xdr:colOff>
      <xdr:row>17</xdr:row>
      <xdr:rowOff>47625</xdr:rowOff>
    </xdr:to>
    <xdr:graphicFrame macro="">
      <xdr:nvGraphicFramePr>
        <xdr:cNvPr id="2" name="Chart 1">
          <a:extLst>
            <a:ext uri="{FF2B5EF4-FFF2-40B4-BE49-F238E27FC236}">
              <a16:creationId xmlns:a16="http://schemas.microsoft.com/office/drawing/2014/main" id="{ADDECDB8-F39C-B49B-071F-BE3DBF51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69850</xdr:colOff>
      <xdr:row>2</xdr:row>
      <xdr:rowOff>66675</xdr:rowOff>
    </xdr:from>
    <xdr:to>
      <xdr:col>15</xdr:col>
      <xdr:colOff>374650</xdr:colOff>
      <xdr:row>17</xdr:row>
      <xdr:rowOff>47625</xdr:rowOff>
    </xdr:to>
    <xdr:graphicFrame macro="">
      <xdr:nvGraphicFramePr>
        <xdr:cNvPr id="3" name="Chart 1">
          <a:extLst>
            <a:ext uri="{FF2B5EF4-FFF2-40B4-BE49-F238E27FC236}">
              <a16:creationId xmlns:a16="http://schemas.microsoft.com/office/drawing/2014/main" id="{7C12DBE2-07ED-F52F-1311-201C6452C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24040</xdr:colOff>
      <xdr:row>2</xdr:row>
      <xdr:rowOff>29481</xdr:rowOff>
    </xdr:from>
    <xdr:to>
      <xdr:col>23</xdr:col>
      <xdr:colOff>328840</xdr:colOff>
      <xdr:row>17</xdr:row>
      <xdr:rowOff>10432</xdr:rowOff>
    </xdr:to>
    <xdr:graphicFrame macro="">
      <xdr:nvGraphicFramePr>
        <xdr:cNvPr id="4" name="Chart 1">
          <a:extLst>
            <a:ext uri="{FF2B5EF4-FFF2-40B4-BE49-F238E27FC236}">
              <a16:creationId xmlns:a16="http://schemas.microsoft.com/office/drawing/2014/main" id="{E3A0EB27-D1AE-5409-7753-448426B83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141516</xdr:colOff>
      <xdr:row>8</xdr:row>
      <xdr:rowOff>99786</xdr:rowOff>
    </xdr:from>
    <xdr:to>
      <xdr:col>27</xdr:col>
      <xdr:colOff>141516</xdr:colOff>
      <xdr:row>16</xdr:row>
      <xdr:rowOff>36285</xdr:rowOff>
    </xdr:to>
    <mc:AlternateContent xmlns:mc="http://schemas.openxmlformats.org/markup-compatibility/2006" xmlns:a14="http://schemas.microsoft.com/office/drawing/2010/main">
      <mc:Choice Requires="a14">
        <xdr:graphicFrame macro="">
          <xdr:nvGraphicFramePr>
            <xdr:cNvPr id="5" name="Location">
              <a:extLst>
                <a:ext uri="{FF2B5EF4-FFF2-40B4-BE49-F238E27FC236}">
                  <a16:creationId xmlns:a16="http://schemas.microsoft.com/office/drawing/2014/main" id="{9B50E64A-8E58-7E3E-FD86-58909559BC1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4810016" y="1369786"/>
              <a:ext cx="1823357" cy="1387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97972</xdr:colOff>
      <xdr:row>2</xdr:row>
      <xdr:rowOff>108857</xdr:rowOff>
    </xdr:from>
    <xdr:to>
      <xdr:col>27</xdr:col>
      <xdr:colOff>97972</xdr:colOff>
      <xdr:row>8</xdr:row>
      <xdr:rowOff>25853</xdr:rowOff>
    </xdr:to>
    <mc:AlternateContent xmlns:mc="http://schemas.openxmlformats.org/markup-compatibility/2006" xmlns:a14="http://schemas.microsoft.com/office/drawing/2010/main">
      <mc:Choice Requires="a14">
        <xdr:graphicFrame macro="">
          <xdr:nvGraphicFramePr>
            <xdr:cNvPr id="6" name="Loyalty Tier">
              <a:extLst>
                <a:ext uri="{FF2B5EF4-FFF2-40B4-BE49-F238E27FC236}">
                  <a16:creationId xmlns:a16="http://schemas.microsoft.com/office/drawing/2014/main" id="{EF8591FE-F431-316A-0CC9-4295FD5B00FA}"/>
                </a:ext>
              </a:extLst>
            </xdr:cNvPr>
            <xdr:cNvGraphicFramePr/>
          </xdr:nvGraphicFramePr>
          <xdr:xfrm>
            <a:off x="0" y="0"/>
            <a:ext cx="0" cy="0"/>
          </xdr:xfrm>
          <a:graphic>
            <a:graphicData uri="http://schemas.microsoft.com/office/drawing/2010/slicer">
              <sle:slicer xmlns:sle="http://schemas.microsoft.com/office/drawing/2010/slicer" name="Loyalty Tier"/>
            </a:graphicData>
          </a:graphic>
        </xdr:graphicFrame>
      </mc:Choice>
      <mc:Fallback xmlns="">
        <xdr:sp macro="" textlink="">
          <xdr:nvSpPr>
            <xdr:cNvPr id="0" name=""/>
            <xdr:cNvSpPr>
              <a:spLocks noTextEdit="1"/>
            </xdr:cNvSpPr>
          </xdr:nvSpPr>
          <xdr:spPr>
            <a:xfrm>
              <a:off x="14766472" y="290286"/>
              <a:ext cx="1823357" cy="1015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kol-Rivera, Emily" refreshedDate="45944.640932175927" createdVersion="8" refreshedVersion="8" minRefreshableVersion="3" recordCount="500" xr:uid="{B13AFA8F-8EB3-4852-B12D-70D78E16CE01}">
  <cacheSource type="worksheet">
    <worksheetSource name="CustTbl"/>
  </cacheSource>
  <cacheFields count="7">
    <cacheField name="CustomerID" numFmtId="0">
      <sharedItems containsSemiMixedTypes="0" containsString="0" containsNumber="1" containsInteger="1" minValue="1" maxValue="500"/>
    </cacheField>
    <cacheField name="Age" numFmtId="0">
      <sharedItems containsSemiMixedTypes="0" containsString="0" containsNumber="1" containsInteger="1" minValue="18" maxValue="69"/>
    </cacheField>
    <cacheField name="Age Band" numFmtId="0">
      <sharedItems count="6">
        <s v="35-44"/>
        <s v="18-24"/>
        <s v="55-64"/>
        <s v="25-34"/>
        <s v="65+"/>
        <s v="45-54"/>
      </sharedItems>
    </cacheField>
    <cacheField name="Gender" numFmtId="0">
      <sharedItems/>
    </cacheField>
    <cacheField name="Location" numFmtId="0">
      <sharedItems count="5">
        <s v="IL"/>
        <s v="NY"/>
        <s v="CA"/>
        <s v="TX"/>
        <s v="FL"/>
      </sharedItems>
    </cacheField>
    <cacheField name="Annual Spend" numFmtId="0">
      <sharedItems containsSemiMixedTypes="0" containsString="0" containsNumber="1" containsInteger="1" minValue="516" maxValue="19997"/>
    </cacheField>
    <cacheField name="Loyalty Tier" numFmtId="0">
      <sharedItems count="4">
        <s v="Bronze"/>
        <s v="Silver"/>
        <s v="Platinum"/>
        <s v="Gold"/>
      </sharedItems>
    </cacheField>
  </cacheFields>
  <extLst>
    <ext xmlns:x14="http://schemas.microsoft.com/office/spreadsheetml/2009/9/main" uri="{725AE2AE-9491-48be-B2B4-4EB974FC3084}">
      <x14:pivotCacheDefinition pivotCacheId="19543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n v="42"/>
    <x v="0"/>
    <s v="Female"/>
    <x v="0"/>
    <n v="18574"/>
    <x v="0"/>
  </r>
  <r>
    <n v="2"/>
    <n v="20"/>
    <x v="1"/>
    <s v="Male"/>
    <x v="1"/>
    <n v="16049"/>
    <x v="1"/>
  </r>
  <r>
    <n v="3"/>
    <n v="64"/>
    <x v="2"/>
    <s v="Female"/>
    <x v="2"/>
    <n v="3803"/>
    <x v="2"/>
  </r>
  <r>
    <n v="4"/>
    <n v="55"/>
    <x v="2"/>
    <s v="Female"/>
    <x v="0"/>
    <n v="19997"/>
    <x v="2"/>
  </r>
  <r>
    <n v="5"/>
    <n v="34"/>
    <x v="3"/>
    <s v="Female"/>
    <x v="0"/>
    <n v="16561"/>
    <x v="3"/>
  </r>
  <r>
    <n v="6"/>
    <n v="29"/>
    <x v="3"/>
    <s v="Male"/>
    <x v="1"/>
    <n v="15698"/>
    <x v="2"/>
  </r>
  <r>
    <n v="7"/>
    <n v="69"/>
    <x v="4"/>
    <s v="Male"/>
    <x v="0"/>
    <n v="18388"/>
    <x v="1"/>
  </r>
  <r>
    <n v="8"/>
    <n v="41"/>
    <x v="0"/>
    <s v="Male"/>
    <x v="0"/>
    <n v="11155"/>
    <x v="0"/>
  </r>
  <r>
    <n v="9"/>
    <n v="46"/>
    <x v="5"/>
    <s v="Female"/>
    <x v="0"/>
    <n v="9424"/>
    <x v="3"/>
  </r>
  <r>
    <n v="10"/>
    <n v="60"/>
    <x v="2"/>
    <s v="Male"/>
    <x v="2"/>
    <n v="10440"/>
    <x v="2"/>
  </r>
  <r>
    <n v="11"/>
    <n v="42"/>
    <x v="0"/>
    <s v="Female"/>
    <x v="1"/>
    <n v="4424"/>
    <x v="2"/>
  </r>
  <r>
    <n v="12"/>
    <n v="53"/>
    <x v="5"/>
    <s v="Female"/>
    <x v="0"/>
    <n v="10283"/>
    <x v="2"/>
  </r>
  <r>
    <n v="13"/>
    <n v="43"/>
    <x v="0"/>
    <s v="Male"/>
    <x v="0"/>
    <n v="4985"/>
    <x v="1"/>
  </r>
  <r>
    <n v="14"/>
    <n v="55"/>
    <x v="2"/>
    <s v="Male"/>
    <x v="2"/>
    <n v="13129"/>
    <x v="3"/>
  </r>
  <r>
    <n v="15"/>
    <n v="18"/>
    <x v="1"/>
    <s v="Female"/>
    <x v="1"/>
    <n v="13733"/>
    <x v="1"/>
  </r>
  <r>
    <n v="16"/>
    <n v="37"/>
    <x v="0"/>
    <s v="Female"/>
    <x v="3"/>
    <n v="13401"/>
    <x v="3"/>
  </r>
  <r>
    <n v="17"/>
    <n v="45"/>
    <x v="5"/>
    <s v="Male"/>
    <x v="2"/>
    <n v="691"/>
    <x v="0"/>
  </r>
  <r>
    <n v="18"/>
    <n v="33"/>
    <x v="3"/>
    <s v="Male"/>
    <x v="1"/>
    <n v="5417"/>
    <x v="1"/>
  </r>
  <r>
    <n v="19"/>
    <n v="64"/>
    <x v="2"/>
    <s v="Male"/>
    <x v="0"/>
    <n v="6331"/>
    <x v="1"/>
  </r>
  <r>
    <n v="20"/>
    <n v="34"/>
    <x v="3"/>
    <s v="Female"/>
    <x v="1"/>
    <n v="10660"/>
    <x v="0"/>
  </r>
  <r>
    <n v="21"/>
    <n v="57"/>
    <x v="2"/>
    <s v="Female"/>
    <x v="1"/>
    <n v="14182"/>
    <x v="3"/>
  </r>
  <r>
    <n v="22"/>
    <n v="45"/>
    <x v="5"/>
    <s v="Female"/>
    <x v="1"/>
    <n v="12891"/>
    <x v="2"/>
  </r>
  <r>
    <n v="23"/>
    <n v="29"/>
    <x v="3"/>
    <s v="Female"/>
    <x v="3"/>
    <n v="2374"/>
    <x v="0"/>
  </r>
  <r>
    <n v="24"/>
    <n v="44"/>
    <x v="0"/>
    <s v="Female"/>
    <x v="1"/>
    <n v="9562"/>
    <x v="2"/>
  </r>
  <r>
    <n v="25"/>
    <n v="59"/>
    <x v="2"/>
    <s v="Male"/>
    <x v="3"/>
    <n v="5263"/>
    <x v="2"/>
  </r>
  <r>
    <n v="26"/>
    <n v="64"/>
    <x v="2"/>
    <s v="Male"/>
    <x v="0"/>
    <n v="10734"/>
    <x v="0"/>
  </r>
  <r>
    <n v="27"/>
    <n v="47"/>
    <x v="5"/>
    <s v="Female"/>
    <x v="3"/>
    <n v="9721"/>
    <x v="3"/>
  </r>
  <r>
    <n v="28"/>
    <n v="58"/>
    <x v="2"/>
    <s v="Female"/>
    <x v="0"/>
    <n v="11910"/>
    <x v="2"/>
  </r>
  <r>
    <n v="29"/>
    <n v="51"/>
    <x v="5"/>
    <s v="Male"/>
    <x v="0"/>
    <n v="15019"/>
    <x v="0"/>
  </r>
  <r>
    <n v="30"/>
    <n v="54"/>
    <x v="5"/>
    <s v="Male"/>
    <x v="3"/>
    <n v="1551"/>
    <x v="1"/>
  </r>
  <r>
    <n v="31"/>
    <n v="23"/>
    <x v="1"/>
    <s v="Male"/>
    <x v="2"/>
    <n v="12725"/>
    <x v="1"/>
  </r>
  <r>
    <n v="32"/>
    <n v="24"/>
    <x v="1"/>
    <s v="Male"/>
    <x v="4"/>
    <n v="10265"/>
    <x v="1"/>
  </r>
  <r>
    <n v="33"/>
    <n v="49"/>
    <x v="5"/>
    <s v="Female"/>
    <x v="1"/>
    <n v="11882"/>
    <x v="0"/>
  </r>
  <r>
    <n v="34"/>
    <n v="49"/>
    <x v="5"/>
    <s v="Male"/>
    <x v="4"/>
    <n v="13080"/>
    <x v="1"/>
  </r>
  <r>
    <n v="35"/>
    <n v="42"/>
    <x v="0"/>
    <s v="Female"/>
    <x v="1"/>
    <n v="12489"/>
    <x v="2"/>
  </r>
  <r>
    <n v="36"/>
    <n v="50"/>
    <x v="5"/>
    <s v="Male"/>
    <x v="1"/>
    <n v="12439"/>
    <x v="1"/>
  </r>
  <r>
    <n v="37"/>
    <n v="24"/>
    <x v="1"/>
    <s v="Male"/>
    <x v="0"/>
    <n v="18989"/>
    <x v="1"/>
  </r>
  <r>
    <n v="38"/>
    <n v="69"/>
    <x v="4"/>
    <s v="Male"/>
    <x v="1"/>
    <n v="807"/>
    <x v="2"/>
  </r>
  <r>
    <n v="39"/>
    <n v="29"/>
    <x v="3"/>
    <s v="Female"/>
    <x v="1"/>
    <n v="3859"/>
    <x v="1"/>
  </r>
  <r>
    <n v="40"/>
    <n v="33"/>
    <x v="3"/>
    <s v="Female"/>
    <x v="3"/>
    <n v="3676"/>
    <x v="2"/>
  </r>
  <r>
    <n v="41"/>
    <n v="33"/>
    <x v="3"/>
    <s v="Male"/>
    <x v="4"/>
    <n v="1751"/>
    <x v="1"/>
  </r>
  <r>
    <n v="42"/>
    <n v="60"/>
    <x v="2"/>
    <s v="Female"/>
    <x v="3"/>
    <n v="5866"/>
    <x v="2"/>
  </r>
  <r>
    <n v="43"/>
    <n v="53"/>
    <x v="5"/>
    <s v="Female"/>
    <x v="1"/>
    <n v="18401"/>
    <x v="1"/>
  </r>
  <r>
    <n v="44"/>
    <n v="30"/>
    <x v="3"/>
    <s v="Male"/>
    <x v="0"/>
    <n v="6726"/>
    <x v="2"/>
  </r>
  <r>
    <n v="45"/>
    <n v="24"/>
    <x v="1"/>
    <s v="Male"/>
    <x v="3"/>
    <n v="14830"/>
    <x v="0"/>
  </r>
  <r>
    <n v="46"/>
    <n v="53"/>
    <x v="5"/>
    <s v="Female"/>
    <x v="3"/>
    <n v="5391"/>
    <x v="2"/>
  </r>
  <r>
    <n v="47"/>
    <n v="64"/>
    <x v="2"/>
    <s v="Female"/>
    <x v="2"/>
    <n v="5492"/>
    <x v="1"/>
  </r>
  <r>
    <n v="48"/>
    <n v="68"/>
    <x v="4"/>
    <s v="Female"/>
    <x v="1"/>
    <n v="2461"/>
    <x v="1"/>
  </r>
  <r>
    <n v="49"/>
    <n v="26"/>
    <x v="3"/>
    <s v="Male"/>
    <x v="0"/>
    <n v="12997"/>
    <x v="3"/>
  </r>
  <r>
    <n v="50"/>
    <n v="49"/>
    <x v="5"/>
    <s v="Male"/>
    <x v="3"/>
    <n v="19747"/>
    <x v="2"/>
  </r>
  <r>
    <n v="51"/>
    <n v="28"/>
    <x v="3"/>
    <s v="Female"/>
    <x v="3"/>
    <n v="11348"/>
    <x v="0"/>
  </r>
  <r>
    <n v="52"/>
    <n v="25"/>
    <x v="3"/>
    <s v="Male"/>
    <x v="0"/>
    <n v="13755"/>
    <x v="2"/>
  </r>
  <r>
    <n v="53"/>
    <n v="50"/>
    <x v="5"/>
    <s v="Male"/>
    <x v="1"/>
    <n v="5067"/>
    <x v="2"/>
  </r>
  <r>
    <n v="54"/>
    <n v="40"/>
    <x v="0"/>
    <s v="Female"/>
    <x v="2"/>
    <n v="16579"/>
    <x v="0"/>
  </r>
  <r>
    <n v="55"/>
    <n v="42"/>
    <x v="0"/>
    <s v="Female"/>
    <x v="3"/>
    <n v="7013"/>
    <x v="2"/>
  </r>
  <r>
    <n v="56"/>
    <n v="25"/>
    <x v="3"/>
    <s v="Male"/>
    <x v="2"/>
    <n v="15735"/>
    <x v="0"/>
  </r>
  <r>
    <n v="57"/>
    <n v="62"/>
    <x v="2"/>
    <s v="Male"/>
    <x v="4"/>
    <n v="12255"/>
    <x v="0"/>
  </r>
  <r>
    <n v="58"/>
    <n v="39"/>
    <x v="0"/>
    <s v="Female"/>
    <x v="1"/>
    <n v="11651"/>
    <x v="2"/>
  </r>
  <r>
    <n v="59"/>
    <n v="21"/>
    <x v="1"/>
    <s v="Male"/>
    <x v="4"/>
    <n v="17067"/>
    <x v="2"/>
  </r>
  <r>
    <n v="60"/>
    <n v="57"/>
    <x v="2"/>
    <s v="Male"/>
    <x v="4"/>
    <n v="3858"/>
    <x v="1"/>
  </r>
  <r>
    <n v="61"/>
    <n v="20"/>
    <x v="1"/>
    <s v="Female"/>
    <x v="4"/>
    <n v="10090"/>
    <x v="1"/>
  </r>
  <r>
    <n v="62"/>
    <n v="46"/>
    <x v="5"/>
    <s v="Female"/>
    <x v="1"/>
    <n v="11488"/>
    <x v="3"/>
  </r>
  <r>
    <n v="63"/>
    <n v="58"/>
    <x v="2"/>
    <s v="Male"/>
    <x v="1"/>
    <n v="8178"/>
    <x v="3"/>
  </r>
  <r>
    <n v="64"/>
    <n v="46"/>
    <x v="5"/>
    <s v="Male"/>
    <x v="0"/>
    <n v="6198"/>
    <x v="2"/>
  </r>
  <r>
    <n v="65"/>
    <n v="51"/>
    <x v="5"/>
    <s v="Male"/>
    <x v="2"/>
    <n v="1773"/>
    <x v="0"/>
  </r>
  <r>
    <n v="66"/>
    <n v="51"/>
    <x v="5"/>
    <s v="Female"/>
    <x v="2"/>
    <n v="11741"/>
    <x v="3"/>
  </r>
  <r>
    <n v="67"/>
    <n v="45"/>
    <x v="5"/>
    <s v="Male"/>
    <x v="0"/>
    <n v="17980"/>
    <x v="2"/>
  </r>
  <r>
    <n v="68"/>
    <n v="30"/>
    <x v="3"/>
    <s v="Male"/>
    <x v="0"/>
    <n v="9997"/>
    <x v="3"/>
  </r>
  <r>
    <n v="69"/>
    <n v="32"/>
    <x v="3"/>
    <s v="Female"/>
    <x v="4"/>
    <n v="9607"/>
    <x v="0"/>
  </r>
  <r>
    <n v="70"/>
    <n v="40"/>
    <x v="0"/>
    <s v="Female"/>
    <x v="0"/>
    <n v="11773"/>
    <x v="2"/>
  </r>
  <r>
    <n v="71"/>
    <n v="61"/>
    <x v="2"/>
    <s v="Male"/>
    <x v="3"/>
    <n v="8502"/>
    <x v="0"/>
  </r>
  <r>
    <n v="72"/>
    <n v="43"/>
    <x v="0"/>
    <s v="Female"/>
    <x v="2"/>
    <n v="4747"/>
    <x v="2"/>
  </r>
  <r>
    <n v="73"/>
    <n v="21"/>
    <x v="1"/>
    <s v="Female"/>
    <x v="0"/>
    <n v="9720"/>
    <x v="3"/>
  </r>
  <r>
    <n v="74"/>
    <n v="43"/>
    <x v="0"/>
    <s v="Male"/>
    <x v="3"/>
    <n v="11203"/>
    <x v="1"/>
  </r>
  <r>
    <n v="75"/>
    <n v="57"/>
    <x v="2"/>
    <s v="Female"/>
    <x v="3"/>
    <n v="15972"/>
    <x v="3"/>
  </r>
  <r>
    <n v="76"/>
    <n v="26"/>
    <x v="3"/>
    <s v="Female"/>
    <x v="3"/>
    <n v="17154"/>
    <x v="3"/>
  </r>
  <r>
    <n v="77"/>
    <n v="22"/>
    <x v="1"/>
    <s v="Male"/>
    <x v="3"/>
    <n v="18070"/>
    <x v="1"/>
  </r>
  <r>
    <n v="78"/>
    <n v="49"/>
    <x v="5"/>
    <s v="Female"/>
    <x v="4"/>
    <n v="12892"/>
    <x v="1"/>
  </r>
  <r>
    <n v="79"/>
    <n v="37"/>
    <x v="0"/>
    <s v="Male"/>
    <x v="3"/>
    <n v="12456"/>
    <x v="2"/>
  </r>
  <r>
    <n v="80"/>
    <n v="67"/>
    <x v="4"/>
    <s v="Male"/>
    <x v="4"/>
    <n v="16141"/>
    <x v="2"/>
  </r>
  <r>
    <n v="81"/>
    <n v="28"/>
    <x v="3"/>
    <s v="Female"/>
    <x v="4"/>
    <n v="14498"/>
    <x v="0"/>
  </r>
  <r>
    <n v="82"/>
    <n v="32"/>
    <x v="3"/>
    <s v="Female"/>
    <x v="3"/>
    <n v="6805"/>
    <x v="0"/>
  </r>
  <r>
    <n v="83"/>
    <n v="49"/>
    <x v="5"/>
    <s v="Female"/>
    <x v="2"/>
    <n v="19282"/>
    <x v="3"/>
  </r>
  <r>
    <n v="84"/>
    <n v="45"/>
    <x v="5"/>
    <s v="Male"/>
    <x v="3"/>
    <n v="13221"/>
    <x v="1"/>
  </r>
  <r>
    <n v="85"/>
    <n v="39"/>
    <x v="0"/>
    <s v="Female"/>
    <x v="3"/>
    <n v="7495"/>
    <x v="0"/>
  </r>
  <r>
    <n v="86"/>
    <n v="58"/>
    <x v="2"/>
    <s v="Male"/>
    <x v="3"/>
    <n v="12927"/>
    <x v="3"/>
  </r>
  <r>
    <n v="87"/>
    <n v="34"/>
    <x v="3"/>
    <s v="Female"/>
    <x v="2"/>
    <n v="14282"/>
    <x v="1"/>
  </r>
  <r>
    <n v="88"/>
    <n v="43"/>
    <x v="0"/>
    <s v="Female"/>
    <x v="1"/>
    <n v="2730"/>
    <x v="2"/>
  </r>
  <r>
    <n v="89"/>
    <n v="61"/>
    <x v="2"/>
    <s v="Female"/>
    <x v="1"/>
    <n v="7011"/>
    <x v="3"/>
  </r>
  <r>
    <n v="90"/>
    <n v="24"/>
    <x v="1"/>
    <s v="Male"/>
    <x v="4"/>
    <n v="17012"/>
    <x v="2"/>
  </r>
  <r>
    <n v="91"/>
    <n v="59"/>
    <x v="2"/>
    <s v="Female"/>
    <x v="4"/>
    <n v="9961"/>
    <x v="0"/>
  </r>
  <r>
    <n v="92"/>
    <n v="43"/>
    <x v="0"/>
    <s v="Female"/>
    <x v="2"/>
    <n v="5265"/>
    <x v="0"/>
  </r>
  <r>
    <n v="93"/>
    <n v="42"/>
    <x v="0"/>
    <s v="Male"/>
    <x v="0"/>
    <n v="13772"/>
    <x v="1"/>
  </r>
  <r>
    <n v="94"/>
    <n v="27"/>
    <x v="3"/>
    <s v="Male"/>
    <x v="1"/>
    <n v="6052"/>
    <x v="3"/>
  </r>
  <r>
    <n v="95"/>
    <n v="62"/>
    <x v="2"/>
    <s v="Female"/>
    <x v="4"/>
    <n v="1127"/>
    <x v="2"/>
  </r>
  <r>
    <n v="96"/>
    <n v="36"/>
    <x v="0"/>
    <s v="Female"/>
    <x v="1"/>
    <n v="12489"/>
    <x v="1"/>
  </r>
  <r>
    <n v="97"/>
    <n v="28"/>
    <x v="3"/>
    <s v="Female"/>
    <x v="2"/>
    <n v="14280"/>
    <x v="0"/>
  </r>
  <r>
    <n v="98"/>
    <n v="30"/>
    <x v="3"/>
    <s v="Male"/>
    <x v="2"/>
    <n v="7089"/>
    <x v="0"/>
  </r>
  <r>
    <n v="99"/>
    <n v="25"/>
    <x v="3"/>
    <s v="Male"/>
    <x v="0"/>
    <n v="2544"/>
    <x v="3"/>
  </r>
  <r>
    <n v="100"/>
    <n v="57"/>
    <x v="2"/>
    <s v="Male"/>
    <x v="0"/>
    <n v="13671"/>
    <x v="2"/>
  </r>
  <r>
    <n v="101"/>
    <n v="21"/>
    <x v="1"/>
    <s v="Male"/>
    <x v="2"/>
    <n v="19225"/>
    <x v="3"/>
  </r>
  <r>
    <n v="102"/>
    <n v="64"/>
    <x v="2"/>
    <s v="Female"/>
    <x v="4"/>
    <n v="6384"/>
    <x v="2"/>
  </r>
  <r>
    <n v="103"/>
    <n v="48"/>
    <x v="5"/>
    <s v="Male"/>
    <x v="1"/>
    <n v="8685"/>
    <x v="2"/>
  </r>
  <r>
    <n v="104"/>
    <n v="45"/>
    <x v="5"/>
    <s v="Male"/>
    <x v="3"/>
    <n v="749"/>
    <x v="3"/>
  </r>
  <r>
    <n v="105"/>
    <n v="28"/>
    <x v="3"/>
    <s v="Male"/>
    <x v="0"/>
    <n v="19809"/>
    <x v="1"/>
  </r>
  <r>
    <n v="106"/>
    <n v="60"/>
    <x v="2"/>
    <s v="Female"/>
    <x v="3"/>
    <n v="17858"/>
    <x v="3"/>
  </r>
  <r>
    <n v="107"/>
    <n v="18"/>
    <x v="1"/>
    <s v="Female"/>
    <x v="4"/>
    <n v="9675"/>
    <x v="3"/>
  </r>
  <r>
    <n v="108"/>
    <n v="66"/>
    <x v="4"/>
    <s v="Male"/>
    <x v="0"/>
    <n v="16760"/>
    <x v="0"/>
  </r>
  <r>
    <n v="109"/>
    <n v="64"/>
    <x v="2"/>
    <s v="Male"/>
    <x v="3"/>
    <n v="3172"/>
    <x v="0"/>
  </r>
  <r>
    <n v="110"/>
    <n v="69"/>
    <x v="4"/>
    <s v="Female"/>
    <x v="4"/>
    <n v="7779"/>
    <x v="3"/>
  </r>
  <r>
    <n v="111"/>
    <n v="55"/>
    <x v="2"/>
    <s v="Female"/>
    <x v="1"/>
    <n v="9162"/>
    <x v="3"/>
  </r>
  <r>
    <n v="112"/>
    <n v="41"/>
    <x v="0"/>
    <s v="Female"/>
    <x v="4"/>
    <n v="2487"/>
    <x v="0"/>
  </r>
  <r>
    <n v="113"/>
    <n v="64"/>
    <x v="2"/>
    <s v="Female"/>
    <x v="0"/>
    <n v="16974"/>
    <x v="2"/>
  </r>
  <r>
    <n v="114"/>
    <n v="48"/>
    <x v="5"/>
    <s v="Female"/>
    <x v="2"/>
    <n v="13448"/>
    <x v="3"/>
  </r>
  <r>
    <n v="115"/>
    <n v="58"/>
    <x v="2"/>
    <s v="Female"/>
    <x v="1"/>
    <n v="13526"/>
    <x v="1"/>
  </r>
  <r>
    <n v="116"/>
    <n v="63"/>
    <x v="2"/>
    <s v="Female"/>
    <x v="3"/>
    <n v="3273"/>
    <x v="1"/>
  </r>
  <r>
    <n v="117"/>
    <n v="67"/>
    <x v="4"/>
    <s v="Female"/>
    <x v="0"/>
    <n v="13659"/>
    <x v="1"/>
  </r>
  <r>
    <n v="118"/>
    <n v="43"/>
    <x v="0"/>
    <s v="Male"/>
    <x v="2"/>
    <n v="10378"/>
    <x v="3"/>
  </r>
  <r>
    <n v="119"/>
    <n v="66"/>
    <x v="4"/>
    <s v="Male"/>
    <x v="4"/>
    <n v="10678"/>
    <x v="2"/>
  </r>
  <r>
    <n v="120"/>
    <n v="67"/>
    <x v="4"/>
    <s v="Male"/>
    <x v="2"/>
    <n v="10877"/>
    <x v="2"/>
  </r>
  <r>
    <n v="121"/>
    <n v="22"/>
    <x v="1"/>
    <s v="Male"/>
    <x v="0"/>
    <n v="7847"/>
    <x v="0"/>
  </r>
  <r>
    <n v="122"/>
    <n v="37"/>
    <x v="0"/>
    <s v="Male"/>
    <x v="0"/>
    <n v="1508"/>
    <x v="3"/>
  </r>
  <r>
    <n v="123"/>
    <n v="69"/>
    <x v="4"/>
    <s v="Male"/>
    <x v="2"/>
    <n v="4283"/>
    <x v="2"/>
  </r>
  <r>
    <n v="124"/>
    <n v="58"/>
    <x v="2"/>
    <s v="Female"/>
    <x v="4"/>
    <n v="4798"/>
    <x v="3"/>
  </r>
  <r>
    <n v="125"/>
    <n v="28"/>
    <x v="3"/>
    <s v="Female"/>
    <x v="2"/>
    <n v="5168"/>
    <x v="0"/>
  </r>
  <r>
    <n v="126"/>
    <n v="50"/>
    <x v="5"/>
    <s v="Male"/>
    <x v="0"/>
    <n v="2552"/>
    <x v="0"/>
  </r>
  <r>
    <n v="127"/>
    <n v="67"/>
    <x v="4"/>
    <s v="Male"/>
    <x v="0"/>
    <n v="2216"/>
    <x v="0"/>
  </r>
  <r>
    <n v="128"/>
    <n v="55"/>
    <x v="2"/>
    <s v="Female"/>
    <x v="3"/>
    <n v="810"/>
    <x v="1"/>
  </r>
  <r>
    <n v="129"/>
    <n v="44"/>
    <x v="0"/>
    <s v="Female"/>
    <x v="3"/>
    <n v="14891"/>
    <x v="3"/>
  </r>
  <r>
    <n v="130"/>
    <n v="51"/>
    <x v="5"/>
    <s v="Female"/>
    <x v="1"/>
    <n v="1760"/>
    <x v="0"/>
  </r>
  <r>
    <n v="131"/>
    <n v="32"/>
    <x v="3"/>
    <s v="Male"/>
    <x v="0"/>
    <n v="13657"/>
    <x v="3"/>
  </r>
  <r>
    <n v="132"/>
    <n v="49"/>
    <x v="5"/>
    <s v="Female"/>
    <x v="3"/>
    <n v="11960"/>
    <x v="1"/>
  </r>
  <r>
    <n v="133"/>
    <n v="38"/>
    <x v="0"/>
    <s v="Male"/>
    <x v="2"/>
    <n v="17468"/>
    <x v="1"/>
  </r>
  <r>
    <n v="134"/>
    <n v="63"/>
    <x v="2"/>
    <s v="Male"/>
    <x v="4"/>
    <n v="14511"/>
    <x v="0"/>
  </r>
  <r>
    <n v="135"/>
    <n v="22"/>
    <x v="1"/>
    <s v="Female"/>
    <x v="2"/>
    <n v="3366"/>
    <x v="0"/>
  </r>
  <r>
    <n v="136"/>
    <n v="23"/>
    <x v="1"/>
    <s v="Female"/>
    <x v="4"/>
    <n v="14865"/>
    <x v="2"/>
  </r>
  <r>
    <n v="137"/>
    <n v="55"/>
    <x v="2"/>
    <s v="Male"/>
    <x v="3"/>
    <n v="6398"/>
    <x v="3"/>
  </r>
  <r>
    <n v="138"/>
    <n v="39"/>
    <x v="0"/>
    <s v="Female"/>
    <x v="1"/>
    <n v="18895"/>
    <x v="0"/>
  </r>
  <r>
    <n v="139"/>
    <n v="35"/>
    <x v="0"/>
    <s v="Female"/>
    <x v="2"/>
    <n v="6751"/>
    <x v="2"/>
  </r>
  <r>
    <n v="140"/>
    <n v="31"/>
    <x v="3"/>
    <s v="Male"/>
    <x v="2"/>
    <n v="5439"/>
    <x v="3"/>
  </r>
  <r>
    <n v="141"/>
    <n v="27"/>
    <x v="3"/>
    <s v="Female"/>
    <x v="2"/>
    <n v="4506"/>
    <x v="0"/>
  </r>
  <r>
    <n v="142"/>
    <n v="63"/>
    <x v="2"/>
    <s v="Male"/>
    <x v="4"/>
    <n v="2125"/>
    <x v="2"/>
  </r>
  <r>
    <n v="143"/>
    <n v="30"/>
    <x v="3"/>
    <s v="Male"/>
    <x v="3"/>
    <n v="11456"/>
    <x v="2"/>
  </r>
  <r>
    <n v="144"/>
    <n v="48"/>
    <x v="5"/>
    <s v="Female"/>
    <x v="2"/>
    <n v="17774"/>
    <x v="3"/>
  </r>
  <r>
    <n v="145"/>
    <n v="47"/>
    <x v="5"/>
    <s v="Male"/>
    <x v="2"/>
    <n v="6578"/>
    <x v="2"/>
  </r>
  <r>
    <n v="146"/>
    <n v="20"/>
    <x v="1"/>
    <s v="Male"/>
    <x v="1"/>
    <n v="9423"/>
    <x v="3"/>
  </r>
  <r>
    <n v="147"/>
    <n v="47"/>
    <x v="5"/>
    <s v="Female"/>
    <x v="1"/>
    <n v="4461"/>
    <x v="3"/>
  </r>
  <r>
    <n v="148"/>
    <n v="23"/>
    <x v="1"/>
    <s v="Female"/>
    <x v="3"/>
    <n v="19388"/>
    <x v="3"/>
  </r>
  <r>
    <n v="149"/>
    <n v="46"/>
    <x v="5"/>
    <s v="Female"/>
    <x v="3"/>
    <n v="9306"/>
    <x v="1"/>
  </r>
  <r>
    <n v="150"/>
    <n v="25"/>
    <x v="3"/>
    <s v="Male"/>
    <x v="0"/>
    <n v="18603"/>
    <x v="2"/>
  </r>
  <r>
    <n v="151"/>
    <n v="61"/>
    <x v="2"/>
    <s v="Male"/>
    <x v="1"/>
    <n v="14058"/>
    <x v="3"/>
  </r>
  <r>
    <n v="152"/>
    <n v="62"/>
    <x v="2"/>
    <s v="Female"/>
    <x v="0"/>
    <n v="7186"/>
    <x v="0"/>
  </r>
  <r>
    <n v="153"/>
    <n v="60"/>
    <x v="2"/>
    <s v="Male"/>
    <x v="4"/>
    <n v="2087"/>
    <x v="1"/>
  </r>
  <r>
    <n v="154"/>
    <n v="61"/>
    <x v="2"/>
    <s v="Female"/>
    <x v="0"/>
    <n v="10303"/>
    <x v="1"/>
  </r>
  <r>
    <n v="155"/>
    <n v="50"/>
    <x v="5"/>
    <s v="Female"/>
    <x v="2"/>
    <n v="17780"/>
    <x v="2"/>
  </r>
  <r>
    <n v="156"/>
    <n v="34"/>
    <x v="3"/>
    <s v="Male"/>
    <x v="0"/>
    <n v="10850"/>
    <x v="3"/>
  </r>
  <r>
    <n v="157"/>
    <n v="65"/>
    <x v="4"/>
    <s v="Female"/>
    <x v="3"/>
    <n v="19316"/>
    <x v="2"/>
  </r>
  <r>
    <n v="158"/>
    <n v="28"/>
    <x v="3"/>
    <s v="Male"/>
    <x v="4"/>
    <n v="11954"/>
    <x v="1"/>
  </r>
  <r>
    <n v="159"/>
    <n v="30"/>
    <x v="3"/>
    <s v="Male"/>
    <x v="2"/>
    <n v="16349"/>
    <x v="3"/>
  </r>
  <r>
    <n v="160"/>
    <n v="67"/>
    <x v="4"/>
    <s v="Female"/>
    <x v="0"/>
    <n v="7337"/>
    <x v="0"/>
  </r>
  <r>
    <n v="161"/>
    <n v="28"/>
    <x v="3"/>
    <s v="Male"/>
    <x v="4"/>
    <n v="1949"/>
    <x v="3"/>
  </r>
  <r>
    <n v="162"/>
    <n v="48"/>
    <x v="5"/>
    <s v="Female"/>
    <x v="4"/>
    <n v="5954"/>
    <x v="1"/>
  </r>
  <r>
    <n v="163"/>
    <n v="45"/>
    <x v="5"/>
    <s v="Male"/>
    <x v="2"/>
    <n v="9924"/>
    <x v="0"/>
  </r>
  <r>
    <n v="164"/>
    <n v="61"/>
    <x v="2"/>
    <s v="Male"/>
    <x v="0"/>
    <n v="4617"/>
    <x v="3"/>
  </r>
  <r>
    <n v="165"/>
    <n v="23"/>
    <x v="1"/>
    <s v="Male"/>
    <x v="4"/>
    <n v="9369"/>
    <x v="0"/>
  </r>
  <r>
    <n v="166"/>
    <n v="58"/>
    <x v="2"/>
    <s v="Female"/>
    <x v="4"/>
    <n v="11350"/>
    <x v="0"/>
  </r>
  <r>
    <n v="167"/>
    <n v="33"/>
    <x v="3"/>
    <s v="Male"/>
    <x v="1"/>
    <n v="18912"/>
    <x v="1"/>
  </r>
  <r>
    <n v="168"/>
    <n v="21"/>
    <x v="1"/>
    <s v="Female"/>
    <x v="4"/>
    <n v="14843"/>
    <x v="0"/>
  </r>
  <r>
    <n v="169"/>
    <n v="52"/>
    <x v="5"/>
    <s v="Male"/>
    <x v="1"/>
    <n v="7345"/>
    <x v="2"/>
  </r>
  <r>
    <n v="170"/>
    <n v="65"/>
    <x v="4"/>
    <s v="Male"/>
    <x v="0"/>
    <n v="5124"/>
    <x v="1"/>
  </r>
  <r>
    <n v="171"/>
    <n v="43"/>
    <x v="0"/>
    <s v="Female"/>
    <x v="0"/>
    <n v="9348"/>
    <x v="2"/>
  </r>
  <r>
    <n v="172"/>
    <n v="29"/>
    <x v="3"/>
    <s v="Female"/>
    <x v="0"/>
    <n v="17049"/>
    <x v="0"/>
  </r>
  <r>
    <n v="173"/>
    <n v="28"/>
    <x v="3"/>
    <s v="Female"/>
    <x v="3"/>
    <n v="13636"/>
    <x v="2"/>
  </r>
  <r>
    <n v="174"/>
    <n v="54"/>
    <x v="5"/>
    <s v="Female"/>
    <x v="0"/>
    <n v="1089"/>
    <x v="3"/>
  </r>
  <r>
    <n v="175"/>
    <n v="42"/>
    <x v="0"/>
    <s v="Female"/>
    <x v="4"/>
    <n v="19705"/>
    <x v="0"/>
  </r>
  <r>
    <n v="176"/>
    <n v="35"/>
    <x v="0"/>
    <s v="Male"/>
    <x v="2"/>
    <n v="7009"/>
    <x v="3"/>
  </r>
  <r>
    <n v="177"/>
    <n v="36"/>
    <x v="0"/>
    <s v="Male"/>
    <x v="1"/>
    <n v="8193"/>
    <x v="2"/>
  </r>
  <r>
    <n v="178"/>
    <n v="40"/>
    <x v="0"/>
    <s v="Female"/>
    <x v="3"/>
    <n v="9954"/>
    <x v="3"/>
  </r>
  <r>
    <n v="179"/>
    <n v="55"/>
    <x v="2"/>
    <s v="Male"/>
    <x v="0"/>
    <n v="16955"/>
    <x v="0"/>
  </r>
  <r>
    <n v="180"/>
    <n v="35"/>
    <x v="0"/>
    <s v="Male"/>
    <x v="0"/>
    <n v="12208"/>
    <x v="3"/>
  </r>
  <r>
    <n v="181"/>
    <n v="43"/>
    <x v="0"/>
    <s v="Male"/>
    <x v="2"/>
    <n v="13442"/>
    <x v="2"/>
  </r>
  <r>
    <n v="182"/>
    <n v="23"/>
    <x v="1"/>
    <s v="Female"/>
    <x v="2"/>
    <n v="17152"/>
    <x v="2"/>
  </r>
  <r>
    <n v="183"/>
    <n v="21"/>
    <x v="1"/>
    <s v="Male"/>
    <x v="3"/>
    <n v="10468"/>
    <x v="2"/>
  </r>
  <r>
    <n v="184"/>
    <n v="61"/>
    <x v="2"/>
    <s v="Male"/>
    <x v="1"/>
    <n v="2962"/>
    <x v="0"/>
  </r>
  <r>
    <n v="185"/>
    <n v="68"/>
    <x v="4"/>
    <s v="Male"/>
    <x v="0"/>
    <n v="9960"/>
    <x v="2"/>
  </r>
  <r>
    <n v="186"/>
    <n v="46"/>
    <x v="5"/>
    <s v="Female"/>
    <x v="3"/>
    <n v="1515"/>
    <x v="0"/>
  </r>
  <r>
    <n v="187"/>
    <n v="51"/>
    <x v="5"/>
    <s v="Male"/>
    <x v="4"/>
    <n v="9775"/>
    <x v="3"/>
  </r>
  <r>
    <n v="188"/>
    <n v="34"/>
    <x v="3"/>
    <s v="Male"/>
    <x v="4"/>
    <n v="13769"/>
    <x v="2"/>
  </r>
  <r>
    <n v="189"/>
    <n v="60"/>
    <x v="2"/>
    <s v="Female"/>
    <x v="3"/>
    <n v="906"/>
    <x v="3"/>
  </r>
  <r>
    <n v="190"/>
    <n v="60"/>
    <x v="2"/>
    <s v="Female"/>
    <x v="0"/>
    <n v="7884"/>
    <x v="1"/>
  </r>
  <r>
    <n v="191"/>
    <n v="33"/>
    <x v="3"/>
    <s v="Male"/>
    <x v="3"/>
    <n v="11768"/>
    <x v="3"/>
  </r>
  <r>
    <n v="192"/>
    <n v="19"/>
    <x v="1"/>
    <s v="Male"/>
    <x v="0"/>
    <n v="17869"/>
    <x v="1"/>
  </r>
  <r>
    <n v="193"/>
    <n v="51"/>
    <x v="5"/>
    <s v="Female"/>
    <x v="2"/>
    <n v="12295"/>
    <x v="3"/>
  </r>
  <r>
    <n v="194"/>
    <n v="25"/>
    <x v="3"/>
    <s v="Female"/>
    <x v="3"/>
    <n v="4985"/>
    <x v="0"/>
  </r>
  <r>
    <n v="195"/>
    <n v="30"/>
    <x v="3"/>
    <s v="Female"/>
    <x v="0"/>
    <n v="9401"/>
    <x v="3"/>
  </r>
  <r>
    <n v="196"/>
    <n v="59"/>
    <x v="2"/>
    <s v="Female"/>
    <x v="3"/>
    <n v="3118"/>
    <x v="0"/>
  </r>
  <r>
    <n v="197"/>
    <n v="25"/>
    <x v="3"/>
    <s v="Female"/>
    <x v="3"/>
    <n v="10103"/>
    <x v="0"/>
  </r>
  <r>
    <n v="198"/>
    <n v="47"/>
    <x v="5"/>
    <s v="Female"/>
    <x v="0"/>
    <n v="7428"/>
    <x v="2"/>
  </r>
  <r>
    <n v="199"/>
    <n v="49"/>
    <x v="5"/>
    <s v="Female"/>
    <x v="0"/>
    <n v="5868"/>
    <x v="0"/>
  </r>
  <r>
    <n v="200"/>
    <n v="53"/>
    <x v="5"/>
    <s v="Male"/>
    <x v="1"/>
    <n v="5121"/>
    <x v="1"/>
  </r>
  <r>
    <n v="201"/>
    <n v="64"/>
    <x v="2"/>
    <s v="Female"/>
    <x v="3"/>
    <n v="15219"/>
    <x v="2"/>
  </r>
  <r>
    <n v="202"/>
    <n v="47"/>
    <x v="5"/>
    <s v="Female"/>
    <x v="4"/>
    <n v="11626"/>
    <x v="2"/>
  </r>
  <r>
    <n v="203"/>
    <n v="18"/>
    <x v="1"/>
    <s v="Male"/>
    <x v="3"/>
    <n v="8066"/>
    <x v="3"/>
  </r>
  <r>
    <n v="204"/>
    <n v="60"/>
    <x v="2"/>
    <s v="Female"/>
    <x v="3"/>
    <n v="12806"/>
    <x v="0"/>
  </r>
  <r>
    <n v="205"/>
    <n v="56"/>
    <x v="2"/>
    <s v="Female"/>
    <x v="0"/>
    <n v="15586"/>
    <x v="0"/>
  </r>
  <r>
    <n v="206"/>
    <n v="34"/>
    <x v="3"/>
    <s v="Male"/>
    <x v="3"/>
    <n v="17887"/>
    <x v="1"/>
  </r>
  <r>
    <n v="207"/>
    <n v="37"/>
    <x v="0"/>
    <s v="Female"/>
    <x v="3"/>
    <n v="19350"/>
    <x v="3"/>
  </r>
  <r>
    <n v="208"/>
    <n v="41"/>
    <x v="0"/>
    <s v="Male"/>
    <x v="4"/>
    <n v="18823"/>
    <x v="3"/>
  </r>
  <r>
    <n v="209"/>
    <n v="67"/>
    <x v="4"/>
    <s v="Male"/>
    <x v="0"/>
    <n v="18519"/>
    <x v="2"/>
  </r>
  <r>
    <n v="210"/>
    <n v="39"/>
    <x v="0"/>
    <s v="Male"/>
    <x v="3"/>
    <n v="10390"/>
    <x v="2"/>
  </r>
  <r>
    <n v="211"/>
    <n v="46"/>
    <x v="5"/>
    <s v="Male"/>
    <x v="2"/>
    <n v="8595"/>
    <x v="2"/>
  </r>
  <r>
    <n v="212"/>
    <n v="39"/>
    <x v="0"/>
    <s v="Female"/>
    <x v="1"/>
    <n v="13219"/>
    <x v="1"/>
  </r>
  <r>
    <n v="213"/>
    <n v="61"/>
    <x v="2"/>
    <s v="Male"/>
    <x v="4"/>
    <n v="10783"/>
    <x v="1"/>
  </r>
  <r>
    <n v="214"/>
    <n v="26"/>
    <x v="3"/>
    <s v="Male"/>
    <x v="3"/>
    <n v="18779"/>
    <x v="2"/>
  </r>
  <r>
    <n v="215"/>
    <n v="54"/>
    <x v="5"/>
    <s v="Female"/>
    <x v="2"/>
    <n v="14731"/>
    <x v="3"/>
  </r>
  <r>
    <n v="216"/>
    <n v="27"/>
    <x v="3"/>
    <s v="Male"/>
    <x v="3"/>
    <n v="15198"/>
    <x v="1"/>
  </r>
  <r>
    <n v="217"/>
    <n v="53"/>
    <x v="5"/>
    <s v="Male"/>
    <x v="3"/>
    <n v="17957"/>
    <x v="3"/>
  </r>
  <r>
    <n v="218"/>
    <n v="54"/>
    <x v="5"/>
    <s v="Male"/>
    <x v="0"/>
    <n v="5684"/>
    <x v="3"/>
  </r>
  <r>
    <n v="219"/>
    <n v="45"/>
    <x v="5"/>
    <s v="Male"/>
    <x v="0"/>
    <n v="2902"/>
    <x v="0"/>
  </r>
  <r>
    <n v="220"/>
    <n v="45"/>
    <x v="5"/>
    <s v="Female"/>
    <x v="0"/>
    <n v="5395"/>
    <x v="2"/>
  </r>
  <r>
    <n v="221"/>
    <n v="59"/>
    <x v="2"/>
    <s v="Male"/>
    <x v="2"/>
    <n v="11904"/>
    <x v="0"/>
  </r>
  <r>
    <n v="222"/>
    <n v="60"/>
    <x v="2"/>
    <s v="Female"/>
    <x v="3"/>
    <n v="15661"/>
    <x v="2"/>
  </r>
  <r>
    <n v="223"/>
    <n v="38"/>
    <x v="0"/>
    <s v="Female"/>
    <x v="1"/>
    <n v="9843"/>
    <x v="2"/>
  </r>
  <r>
    <n v="224"/>
    <n v="41"/>
    <x v="0"/>
    <s v="Male"/>
    <x v="4"/>
    <n v="11137"/>
    <x v="3"/>
  </r>
  <r>
    <n v="225"/>
    <n v="59"/>
    <x v="2"/>
    <s v="Male"/>
    <x v="0"/>
    <n v="2456"/>
    <x v="2"/>
  </r>
  <r>
    <n v="226"/>
    <n v="57"/>
    <x v="2"/>
    <s v="Male"/>
    <x v="0"/>
    <n v="7523"/>
    <x v="3"/>
  </r>
  <r>
    <n v="227"/>
    <n v="19"/>
    <x v="1"/>
    <s v="Male"/>
    <x v="3"/>
    <n v="14562"/>
    <x v="3"/>
  </r>
  <r>
    <n v="228"/>
    <n v="25"/>
    <x v="3"/>
    <s v="Female"/>
    <x v="3"/>
    <n v="14833"/>
    <x v="2"/>
  </r>
  <r>
    <n v="229"/>
    <n v="65"/>
    <x v="4"/>
    <s v="Female"/>
    <x v="2"/>
    <n v="4407"/>
    <x v="3"/>
  </r>
  <r>
    <n v="230"/>
    <n v="44"/>
    <x v="0"/>
    <s v="Female"/>
    <x v="2"/>
    <n v="1307"/>
    <x v="3"/>
  </r>
  <r>
    <n v="231"/>
    <n v="39"/>
    <x v="0"/>
    <s v="Male"/>
    <x v="0"/>
    <n v="14531"/>
    <x v="3"/>
  </r>
  <r>
    <n v="232"/>
    <n v="54"/>
    <x v="5"/>
    <s v="Female"/>
    <x v="3"/>
    <n v="5327"/>
    <x v="1"/>
  </r>
  <r>
    <n v="233"/>
    <n v="44"/>
    <x v="0"/>
    <s v="Male"/>
    <x v="1"/>
    <n v="14199"/>
    <x v="3"/>
  </r>
  <r>
    <n v="234"/>
    <n v="46"/>
    <x v="5"/>
    <s v="Male"/>
    <x v="4"/>
    <n v="5024"/>
    <x v="1"/>
  </r>
  <r>
    <n v="235"/>
    <n v="20"/>
    <x v="1"/>
    <s v="Male"/>
    <x v="3"/>
    <n v="15693"/>
    <x v="1"/>
  </r>
  <r>
    <n v="236"/>
    <n v="61"/>
    <x v="2"/>
    <s v="Male"/>
    <x v="3"/>
    <n v="16723"/>
    <x v="3"/>
  </r>
  <r>
    <n v="237"/>
    <n v="30"/>
    <x v="3"/>
    <s v="Male"/>
    <x v="2"/>
    <n v="19168"/>
    <x v="3"/>
  </r>
  <r>
    <n v="238"/>
    <n v="62"/>
    <x v="2"/>
    <s v="Female"/>
    <x v="4"/>
    <n v="5813"/>
    <x v="1"/>
  </r>
  <r>
    <n v="239"/>
    <n v="27"/>
    <x v="3"/>
    <s v="Female"/>
    <x v="0"/>
    <n v="14098"/>
    <x v="1"/>
  </r>
  <r>
    <n v="240"/>
    <n v="53"/>
    <x v="5"/>
    <s v="Male"/>
    <x v="3"/>
    <n v="13558"/>
    <x v="3"/>
  </r>
  <r>
    <n v="241"/>
    <n v="26"/>
    <x v="3"/>
    <s v="Female"/>
    <x v="0"/>
    <n v="17641"/>
    <x v="3"/>
  </r>
  <r>
    <n v="242"/>
    <n v="44"/>
    <x v="0"/>
    <s v="Male"/>
    <x v="3"/>
    <n v="5387"/>
    <x v="2"/>
  </r>
  <r>
    <n v="243"/>
    <n v="51"/>
    <x v="5"/>
    <s v="Male"/>
    <x v="0"/>
    <n v="4354"/>
    <x v="1"/>
  </r>
  <r>
    <n v="244"/>
    <n v="68"/>
    <x v="4"/>
    <s v="Male"/>
    <x v="4"/>
    <n v="12958"/>
    <x v="1"/>
  </r>
  <r>
    <n v="245"/>
    <n v="18"/>
    <x v="1"/>
    <s v="Female"/>
    <x v="2"/>
    <n v="15036"/>
    <x v="2"/>
  </r>
  <r>
    <n v="246"/>
    <n v="49"/>
    <x v="5"/>
    <s v="Male"/>
    <x v="4"/>
    <n v="4058"/>
    <x v="1"/>
  </r>
  <r>
    <n v="247"/>
    <n v="42"/>
    <x v="0"/>
    <s v="Male"/>
    <x v="1"/>
    <n v="10272"/>
    <x v="0"/>
  </r>
  <r>
    <n v="248"/>
    <n v="46"/>
    <x v="5"/>
    <s v="Female"/>
    <x v="2"/>
    <n v="17845"/>
    <x v="1"/>
  </r>
  <r>
    <n v="249"/>
    <n v="24"/>
    <x v="1"/>
    <s v="Female"/>
    <x v="4"/>
    <n v="4075"/>
    <x v="2"/>
  </r>
  <r>
    <n v="250"/>
    <n v="66"/>
    <x v="4"/>
    <s v="Female"/>
    <x v="1"/>
    <n v="2918"/>
    <x v="0"/>
  </r>
  <r>
    <n v="251"/>
    <n v="20"/>
    <x v="1"/>
    <s v="Male"/>
    <x v="3"/>
    <n v="4698"/>
    <x v="3"/>
  </r>
  <r>
    <n v="252"/>
    <n v="37"/>
    <x v="0"/>
    <s v="Male"/>
    <x v="3"/>
    <n v="1501"/>
    <x v="2"/>
  </r>
  <r>
    <n v="253"/>
    <n v="37"/>
    <x v="0"/>
    <s v="Female"/>
    <x v="0"/>
    <n v="7619"/>
    <x v="2"/>
  </r>
  <r>
    <n v="254"/>
    <n v="47"/>
    <x v="5"/>
    <s v="Male"/>
    <x v="2"/>
    <n v="19729"/>
    <x v="3"/>
  </r>
  <r>
    <n v="255"/>
    <n v="52"/>
    <x v="5"/>
    <s v="Female"/>
    <x v="3"/>
    <n v="10173"/>
    <x v="2"/>
  </r>
  <r>
    <n v="256"/>
    <n v="52"/>
    <x v="5"/>
    <s v="Female"/>
    <x v="2"/>
    <n v="5816"/>
    <x v="1"/>
  </r>
  <r>
    <n v="257"/>
    <n v="66"/>
    <x v="4"/>
    <s v="Male"/>
    <x v="3"/>
    <n v="16744"/>
    <x v="3"/>
  </r>
  <r>
    <n v="258"/>
    <n v="56"/>
    <x v="2"/>
    <s v="Male"/>
    <x v="0"/>
    <n v="17306"/>
    <x v="2"/>
  </r>
  <r>
    <n v="259"/>
    <n v="44"/>
    <x v="0"/>
    <s v="Female"/>
    <x v="4"/>
    <n v="12373"/>
    <x v="3"/>
  </r>
  <r>
    <n v="260"/>
    <n v="43"/>
    <x v="0"/>
    <s v="Female"/>
    <x v="0"/>
    <n v="4766"/>
    <x v="3"/>
  </r>
  <r>
    <n v="261"/>
    <n v="31"/>
    <x v="3"/>
    <s v="Female"/>
    <x v="1"/>
    <n v="8049"/>
    <x v="3"/>
  </r>
  <r>
    <n v="262"/>
    <n v="34"/>
    <x v="3"/>
    <s v="Female"/>
    <x v="3"/>
    <n v="19594"/>
    <x v="0"/>
  </r>
  <r>
    <n v="263"/>
    <n v="35"/>
    <x v="0"/>
    <s v="Male"/>
    <x v="1"/>
    <n v="11089"/>
    <x v="2"/>
  </r>
  <r>
    <n v="264"/>
    <n v="62"/>
    <x v="2"/>
    <s v="Female"/>
    <x v="1"/>
    <n v="2157"/>
    <x v="0"/>
  </r>
  <r>
    <n v="265"/>
    <n v="69"/>
    <x v="4"/>
    <s v="Female"/>
    <x v="2"/>
    <n v="19425"/>
    <x v="2"/>
  </r>
  <r>
    <n v="266"/>
    <n v="46"/>
    <x v="5"/>
    <s v="Female"/>
    <x v="3"/>
    <n v="7263"/>
    <x v="1"/>
  </r>
  <r>
    <n v="267"/>
    <n v="37"/>
    <x v="0"/>
    <s v="Male"/>
    <x v="1"/>
    <n v="19959"/>
    <x v="1"/>
  </r>
  <r>
    <n v="268"/>
    <n v="44"/>
    <x v="0"/>
    <s v="Male"/>
    <x v="4"/>
    <n v="3664"/>
    <x v="1"/>
  </r>
  <r>
    <n v="269"/>
    <n v="35"/>
    <x v="0"/>
    <s v="Female"/>
    <x v="1"/>
    <n v="18937"/>
    <x v="2"/>
  </r>
  <r>
    <n v="270"/>
    <n v="21"/>
    <x v="1"/>
    <s v="Male"/>
    <x v="4"/>
    <n v="8979"/>
    <x v="3"/>
  </r>
  <r>
    <n v="271"/>
    <n v="18"/>
    <x v="1"/>
    <s v="Male"/>
    <x v="2"/>
    <n v="6237"/>
    <x v="3"/>
  </r>
  <r>
    <n v="272"/>
    <n v="67"/>
    <x v="4"/>
    <s v="Male"/>
    <x v="1"/>
    <n v="18331"/>
    <x v="0"/>
  </r>
  <r>
    <n v="273"/>
    <n v="18"/>
    <x v="1"/>
    <s v="Female"/>
    <x v="0"/>
    <n v="6509"/>
    <x v="0"/>
  </r>
  <r>
    <n v="274"/>
    <n v="43"/>
    <x v="0"/>
    <s v="Female"/>
    <x v="2"/>
    <n v="17491"/>
    <x v="1"/>
  </r>
  <r>
    <n v="275"/>
    <n v="62"/>
    <x v="2"/>
    <s v="Male"/>
    <x v="4"/>
    <n v="5052"/>
    <x v="0"/>
  </r>
  <r>
    <n v="276"/>
    <n v="37"/>
    <x v="0"/>
    <s v="Female"/>
    <x v="2"/>
    <n v="18648"/>
    <x v="2"/>
  </r>
  <r>
    <n v="277"/>
    <n v="69"/>
    <x v="4"/>
    <s v="Female"/>
    <x v="1"/>
    <n v="9917"/>
    <x v="2"/>
  </r>
  <r>
    <n v="278"/>
    <n v="40"/>
    <x v="0"/>
    <s v="Male"/>
    <x v="3"/>
    <n v="9721"/>
    <x v="0"/>
  </r>
  <r>
    <n v="279"/>
    <n v="27"/>
    <x v="3"/>
    <s v="Male"/>
    <x v="3"/>
    <n v="3171"/>
    <x v="0"/>
  </r>
  <r>
    <n v="280"/>
    <n v="28"/>
    <x v="3"/>
    <s v="Female"/>
    <x v="4"/>
    <n v="7019"/>
    <x v="0"/>
  </r>
  <r>
    <n v="281"/>
    <n v="58"/>
    <x v="2"/>
    <s v="Male"/>
    <x v="4"/>
    <n v="4462"/>
    <x v="0"/>
  </r>
  <r>
    <n v="282"/>
    <n v="58"/>
    <x v="2"/>
    <s v="Female"/>
    <x v="3"/>
    <n v="13234"/>
    <x v="1"/>
  </r>
  <r>
    <n v="283"/>
    <n v="22"/>
    <x v="1"/>
    <s v="Female"/>
    <x v="4"/>
    <n v="13622"/>
    <x v="1"/>
  </r>
  <r>
    <n v="284"/>
    <n v="18"/>
    <x v="1"/>
    <s v="Male"/>
    <x v="2"/>
    <n v="4222"/>
    <x v="0"/>
  </r>
  <r>
    <n v="285"/>
    <n v="34"/>
    <x v="3"/>
    <s v="Female"/>
    <x v="0"/>
    <n v="5406"/>
    <x v="2"/>
  </r>
  <r>
    <n v="286"/>
    <n v="39"/>
    <x v="0"/>
    <s v="Female"/>
    <x v="0"/>
    <n v="7763"/>
    <x v="1"/>
  </r>
  <r>
    <n v="287"/>
    <n v="51"/>
    <x v="5"/>
    <s v="Male"/>
    <x v="2"/>
    <n v="14199"/>
    <x v="2"/>
  </r>
  <r>
    <n v="288"/>
    <n v="62"/>
    <x v="2"/>
    <s v="Male"/>
    <x v="0"/>
    <n v="11588"/>
    <x v="3"/>
  </r>
  <r>
    <n v="289"/>
    <n v="58"/>
    <x v="2"/>
    <s v="Male"/>
    <x v="1"/>
    <n v="1308"/>
    <x v="2"/>
  </r>
  <r>
    <n v="290"/>
    <n v="46"/>
    <x v="5"/>
    <s v="Female"/>
    <x v="2"/>
    <n v="9670"/>
    <x v="0"/>
  </r>
  <r>
    <n v="291"/>
    <n v="21"/>
    <x v="1"/>
    <s v="Male"/>
    <x v="4"/>
    <n v="16760"/>
    <x v="3"/>
  </r>
  <r>
    <n v="292"/>
    <n v="22"/>
    <x v="1"/>
    <s v="Male"/>
    <x v="2"/>
    <n v="17609"/>
    <x v="1"/>
  </r>
  <r>
    <n v="293"/>
    <n v="28"/>
    <x v="3"/>
    <s v="Male"/>
    <x v="3"/>
    <n v="11193"/>
    <x v="1"/>
  </r>
  <r>
    <n v="294"/>
    <n v="68"/>
    <x v="4"/>
    <s v="Male"/>
    <x v="4"/>
    <n v="8201"/>
    <x v="3"/>
  </r>
  <r>
    <n v="295"/>
    <n v="38"/>
    <x v="0"/>
    <s v="Female"/>
    <x v="3"/>
    <n v="18100"/>
    <x v="2"/>
  </r>
  <r>
    <n v="296"/>
    <n v="52"/>
    <x v="5"/>
    <s v="Female"/>
    <x v="4"/>
    <n v="19081"/>
    <x v="1"/>
  </r>
  <r>
    <n v="297"/>
    <n v="29"/>
    <x v="3"/>
    <s v="Male"/>
    <x v="0"/>
    <n v="14691"/>
    <x v="0"/>
  </r>
  <r>
    <n v="298"/>
    <n v="43"/>
    <x v="0"/>
    <s v="Female"/>
    <x v="2"/>
    <n v="19690"/>
    <x v="3"/>
  </r>
  <r>
    <n v="299"/>
    <n v="68"/>
    <x v="4"/>
    <s v="Male"/>
    <x v="1"/>
    <n v="17856"/>
    <x v="0"/>
  </r>
  <r>
    <n v="300"/>
    <n v="36"/>
    <x v="0"/>
    <s v="Male"/>
    <x v="4"/>
    <n v="14204"/>
    <x v="3"/>
  </r>
  <r>
    <n v="301"/>
    <n v="62"/>
    <x v="2"/>
    <s v="Female"/>
    <x v="4"/>
    <n v="2623"/>
    <x v="1"/>
  </r>
  <r>
    <n v="302"/>
    <n v="24"/>
    <x v="1"/>
    <s v="Female"/>
    <x v="3"/>
    <n v="12033"/>
    <x v="2"/>
  </r>
  <r>
    <n v="303"/>
    <n v="64"/>
    <x v="2"/>
    <s v="Male"/>
    <x v="0"/>
    <n v="17108"/>
    <x v="3"/>
  </r>
  <r>
    <n v="304"/>
    <n v="24"/>
    <x v="1"/>
    <s v="Male"/>
    <x v="3"/>
    <n v="14948"/>
    <x v="3"/>
  </r>
  <r>
    <n v="305"/>
    <n v="43"/>
    <x v="0"/>
    <s v="Female"/>
    <x v="3"/>
    <n v="15086"/>
    <x v="0"/>
  </r>
  <r>
    <n v="306"/>
    <n v="57"/>
    <x v="2"/>
    <s v="Male"/>
    <x v="0"/>
    <n v="2314"/>
    <x v="1"/>
  </r>
  <r>
    <n v="307"/>
    <n v="22"/>
    <x v="1"/>
    <s v="Female"/>
    <x v="1"/>
    <n v="13501"/>
    <x v="0"/>
  </r>
  <r>
    <n v="308"/>
    <n v="38"/>
    <x v="0"/>
    <s v="Male"/>
    <x v="3"/>
    <n v="17990"/>
    <x v="1"/>
  </r>
  <r>
    <n v="309"/>
    <n v="31"/>
    <x v="3"/>
    <s v="Male"/>
    <x v="3"/>
    <n v="17008"/>
    <x v="0"/>
  </r>
  <r>
    <n v="310"/>
    <n v="21"/>
    <x v="1"/>
    <s v="Female"/>
    <x v="4"/>
    <n v="13880"/>
    <x v="3"/>
  </r>
  <r>
    <n v="311"/>
    <n v="40"/>
    <x v="0"/>
    <s v="Female"/>
    <x v="0"/>
    <n v="15906"/>
    <x v="0"/>
  </r>
  <r>
    <n v="312"/>
    <n v="59"/>
    <x v="2"/>
    <s v="Female"/>
    <x v="2"/>
    <n v="3431"/>
    <x v="2"/>
  </r>
  <r>
    <n v="313"/>
    <n v="37"/>
    <x v="0"/>
    <s v="Female"/>
    <x v="1"/>
    <n v="14067"/>
    <x v="1"/>
  </r>
  <r>
    <n v="314"/>
    <n v="32"/>
    <x v="3"/>
    <s v="Female"/>
    <x v="1"/>
    <n v="14538"/>
    <x v="1"/>
  </r>
  <r>
    <n v="315"/>
    <n v="67"/>
    <x v="4"/>
    <s v="Female"/>
    <x v="0"/>
    <n v="12817"/>
    <x v="3"/>
  </r>
  <r>
    <n v="316"/>
    <n v="69"/>
    <x v="4"/>
    <s v="Female"/>
    <x v="4"/>
    <n v="3471"/>
    <x v="1"/>
  </r>
  <r>
    <n v="317"/>
    <n v="62"/>
    <x v="2"/>
    <s v="Male"/>
    <x v="4"/>
    <n v="2517"/>
    <x v="2"/>
  </r>
  <r>
    <n v="318"/>
    <n v="46"/>
    <x v="5"/>
    <s v="Male"/>
    <x v="0"/>
    <n v="2915"/>
    <x v="0"/>
  </r>
  <r>
    <n v="319"/>
    <n v="25"/>
    <x v="3"/>
    <s v="Male"/>
    <x v="4"/>
    <n v="19980"/>
    <x v="3"/>
  </r>
  <r>
    <n v="320"/>
    <n v="58"/>
    <x v="2"/>
    <s v="Female"/>
    <x v="1"/>
    <n v="2109"/>
    <x v="2"/>
  </r>
  <r>
    <n v="321"/>
    <n v="65"/>
    <x v="4"/>
    <s v="Female"/>
    <x v="1"/>
    <n v="1217"/>
    <x v="1"/>
  </r>
  <r>
    <n v="322"/>
    <n v="36"/>
    <x v="0"/>
    <s v="Female"/>
    <x v="2"/>
    <n v="13162"/>
    <x v="1"/>
  </r>
  <r>
    <n v="323"/>
    <n v="65"/>
    <x v="4"/>
    <s v="Male"/>
    <x v="0"/>
    <n v="7282"/>
    <x v="2"/>
  </r>
  <r>
    <n v="324"/>
    <n v="56"/>
    <x v="2"/>
    <s v="Female"/>
    <x v="3"/>
    <n v="1548"/>
    <x v="0"/>
  </r>
  <r>
    <n v="325"/>
    <n v="63"/>
    <x v="2"/>
    <s v="Female"/>
    <x v="3"/>
    <n v="12118"/>
    <x v="0"/>
  </r>
  <r>
    <n v="326"/>
    <n v="45"/>
    <x v="5"/>
    <s v="Male"/>
    <x v="2"/>
    <n v="8807"/>
    <x v="3"/>
  </r>
  <r>
    <n v="327"/>
    <n v="63"/>
    <x v="2"/>
    <s v="Female"/>
    <x v="2"/>
    <n v="8405"/>
    <x v="1"/>
  </r>
  <r>
    <n v="328"/>
    <n v="44"/>
    <x v="0"/>
    <s v="Male"/>
    <x v="4"/>
    <n v="10493"/>
    <x v="2"/>
  </r>
  <r>
    <n v="329"/>
    <n v="21"/>
    <x v="1"/>
    <s v="Male"/>
    <x v="2"/>
    <n v="10838"/>
    <x v="0"/>
  </r>
  <r>
    <n v="330"/>
    <n v="32"/>
    <x v="3"/>
    <s v="Female"/>
    <x v="2"/>
    <n v="6078"/>
    <x v="3"/>
  </r>
  <r>
    <n v="331"/>
    <n v="52"/>
    <x v="5"/>
    <s v="Female"/>
    <x v="3"/>
    <n v="14334"/>
    <x v="1"/>
  </r>
  <r>
    <n v="332"/>
    <n v="54"/>
    <x v="5"/>
    <s v="Female"/>
    <x v="4"/>
    <n v="18504"/>
    <x v="1"/>
  </r>
  <r>
    <n v="333"/>
    <n v="18"/>
    <x v="1"/>
    <s v="Male"/>
    <x v="2"/>
    <n v="7048"/>
    <x v="3"/>
  </r>
  <r>
    <n v="334"/>
    <n v="20"/>
    <x v="1"/>
    <s v="Male"/>
    <x v="2"/>
    <n v="7881"/>
    <x v="3"/>
  </r>
  <r>
    <n v="335"/>
    <n v="64"/>
    <x v="2"/>
    <s v="Male"/>
    <x v="4"/>
    <n v="3441"/>
    <x v="0"/>
  </r>
  <r>
    <n v="336"/>
    <n v="41"/>
    <x v="0"/>
    <s v="Female"/>
    <x v="0"/>
    <n v="6195"/>
    <x v="2"/>
  </r>
  <r>
    <n v="337"/>
    <n v="44"/>
    <x v="0"/>
    <s v="Female"/>
    <x v="4"/>
    <n v="6901"/>
    <x v="1"/>
  </r>
  <r>
    <n v="338"/>
    <n v="57"/>
    <x v="2"/>
    <s v="Female"/>
    <x v="3"/>
    <n v="15679"/>
    <x v="2"/>
  </r>
  <r>
    <n v="339"/>
    <n v="53"/>
    <x v="5"/>
    <s v="Female"/>
    <x v="0"/>
    <n v="14956"/>
    <x v="1"/>
  </r>
  <r>
    <n v="340"/>
    <n v="51"/>
    <x v="5"/>
    <s v="Male"/>
    <x v="1"/>
    <n v="13597"/>
    <x v="1"/>
  </r>
  <r>
    <n v="341"/>
    <n v="46"/>
    <x v="5"/>
    <s v="Male"/>
    <x v="4"/>
    <n v="6697"/>
    <x v="2"/>
  </r>
  <r>
    <n v="342"/>
    <n v="41"/>
    <x v="0"/>
    <s v="Male"/>
    <x v="3"/>
    <n v="5950"/>
    <x v="3"/>
  </r>
  <r>
    <n v="343"/>
    <n v="41"/>
    <x v="0"/>
    <s v="Male"/>
    <x v="0"/>
    <n v="18437"/>
    <x v="0"/>
  </r>
  <r>
    <n v="344"/>
    <n v="59"/>
    <x v="2"/>
    <s v="Female"/>
    <x v="4"/>
    <n v="17896"/>
    <x v="1"/>
  </r>
  <r>
    <n v="345"/>
    <n v="21"/>
    <x v="1"/>
    <s v="Female"/>
    <x v="2"/>
    <n v="8878"/>
    <x v="3"/>
  </r>
  <r>
    <n v="346"/>
    <n v="20"/>
    <x v="1"/>
    <s v="Female"/>
    <x v="4"/>
    <n v="2381"/>
    <x v="1"/>
  </r>
  <r>
    <n v="347"/>
    <n v="51"/>
    <x v="5"/>
    <s v="Male"/>
    <x v="1"/>
    <n v="7299"/>
    <x v="0"/>
  </r>
  <r>
    <n v="348"/>
    <n v="66"/>
    <x v="4"/>
    <s v="Male"/>
    <x v="4"/>
    <n v="15097"/>
    <x v="1"/>
  </r>
  <r>
    <n v="349"/>
    <n v="40"/>
    <x v="0"/>
    <s v="Female"/>
    <x v="0"/>
    <n v="14175"/>
    <x v="0"/>
  </r>
  <r>
    <n v="350"/>
    <n v="69"/>
    <x v="4"/>
    <s v="Female"/>
    <x v="0"/>
    <n v="5086"/>
    <x v="0"/>
  </r>
  <r>
    <n v="351"/>
    <n v="40"/>
    <x v="0"/>
    <s v="Male"/>
    <x v="4"/>
    <n v="8930"/>
    <x v="1"/>
  </r>
  <r>
    <n v="352"/>
    <n v="62"/>
    <x v="2"/>
    <s v="Female"/>
    <x v="0"/>
    <n v="2845"/>
    <x v="1"/>
  </r>
  <r>
    <n v="353"/>
    <n v="22"/>
    <x v="1"/>
    <s v="Male"/>
    <x v="2"/>
    <n v="16959"/>
    <x v="0"/>
  </r>
  <r>
    <n v="354"/>
    <n v="48"/>
    <x v="5"/>
    <s v="Male"/>
    <x v="4"/>
    <n v="10048"/>
    <x v="3"/>
  </r>
  <r>
    <n v="355"/>
    <n v="58"/>
    <x v="2"/>
    <s v="Male"/>
    <x v="2"/>
    <n v="6377"/>
    <x v="2"/>
  </r>
  <r>
    <n v="356"/>
    <n v="23"/>
    <x v="1"/>
    <s v="Female"/>
    <x v="2"/>
    <n v="7285"/>
    <x v="0"/>
  </r>
  <r>
    <n v="357"/>
    <n v="54"/>
    <x v="5"/>
    <s v="Female"/>
    <x v="3"/>
    <n v="16333"/>
    <x v="1"/>
  </r>
  <r>
    <n v="358"/>
    <n v="27"/>
    <x v="3"/>
    <s v="Male"/>
    <x v="4"/>
    <n v="5422"/>
    <x v="1"/>
  </r>
  <r>
    <n v="359"/>
    <n v="57"/>
    <x v="2"/>
    <s v="Female"/>
    <x v="0"/>
    <n v="19214"/>
    <x v="3"/>
  </r>
  <r>
    <n v="360"/>
    <n v="24"/>
    <x v="1"/>
    <s v="Male"/>
    <x v="2"/>
    <n v="5186"/>
    <x v="2"/>
  </r>
  <r>
    <n v="361"/>
    <n v="56"/>
    <x v="2"/>
    <s v="Male"/>
    <x v="3"/>
    <n v="14907"/>
    <x v="0"/>
  </r>
  <r>
    <n v="362"/>
    <n v="55"/>
    <x v="2"/>
    <s v="Male"/>
    <x v="4"/>
    <n v="18786"/>
    <x v="0"/>
  </r>
  <r>
    <n v="363"/>
    <n v="38"/>
    <x v="0"/>
    <s v="Male"/>
    <x v="4"/>
    <n v="12705"/>
    <x v="2"/>
  </r>
  <r>
    <n v="364"/>
    <n v="37"/>
    <x v="0"/>
    <s v="Female"/>
    <x v="1"/>
    <n v="13679"/>
    <x v="0"/>
  </r>
  <r>
    <n v="365"/>
    <n v="20"/>
    <x v="1"/>
    <s v="Male"/>
    <x v="1"/>
    <n v="18943"/>
    <x v="2"/>
  </r>
  <r>
    <n v="366"/>
    <n v="68"/>
    <x v="4"/>
    <s v="Male"/>
    <x v="2"/>
    <n v="17024"/>
    <x v="1"/>
  </r>
  <r>
    <n v="367"/>
    <n v="39"/>
    <x v="0"/>
    <s v="Female"/>
    <x v="1"/>
    <n v="18673"/>
    <x v="2"/>
  </r>
  <r>
    <n v="368"/>
    <n v="64"/>
    <x v="2"/>
    <s v="Male"/>
    <x v="2"/>
    <n v="516"/>
    <x v="0"/>
  </r>
  <r>
    <n v="369"/>
    <n v="21"/>
    <x v="1"/>
    <s v="Male"/>
    <x v="0"/>
    <n v="13874"/>
    <x v="2"/>
  </r>
  <r>
    <n v="370"/>
    <n v="45"/>
    <x v="5"/>
    <s v="Female"/>
    <x v="2"/>
    <n v="17348"/>
    <x v="3"/>
  </r>
  <r>
    <n v="371"/>
    <n v="29"/>
    <x v="3"/>
    <s v="Female"/>
    <x v="1"/>
    <n v="18711"/>
    <x v="1"/>
  </r>
  <r>
    <n v="372"/>
    <n v="55"/>
    <x v="2"/>
    <s v="Female"/>
    <x v="0"/>
    <n v="6456"/>
    <x v="1"/>
  </r>
  <r>
    <n v="373"/>
    <n v="68"/>
    <x v="4"/>
    <s v="Male"/>
    <x v="1"/>
    <n v="16973"/>
    <x v="2"/>
  </r>
  <r>
    <n v="374"/>
    <n v="53"/>
    <x v="5"/>
    <s v="Female"/>
    <x v="2"/>
    <n v="5315"/>
    <x v="0"/>
  </r>
  <r>
    <n v="375"/>
    <n v="64"/>
    <x v="2"/>
    <s v="Female"/>
    <x v="3"/>
    <n v="19735"/>
    <x v="3"/>
  </r>
  <r>
    <n v="376"/>
    <n v="58"/>
    <x v="2"/>
    <s v="Male"/>
    <x v="4"/>
    <n v="3343"/>
    <x v="1"/>
  </r>
  <r>
    <n v="377"/>
    <n v="22"/>
    <x v="1"/>
    <s v="Male"/>
    <x v="1"/>
    <n v="16472"/>
    <x v="1"/>
  </r>
  <r>
    <n v="378"/>
    <n v="30"/>
    <x v="3"/>
    <s v="Male"/>
    <x v="2"/>
    <n v="17853"/>
    <x v="0"/>
  </r>
  <r>
    <n v="379"/>
    <n v="40"/>
    <x v="0"/>
    <s v="Male"/>
    <x v="0"/>
    <n v="1594"/>
    <x v="0"/>
  </r>
  <r>
    <n v="380"/>
    <n v="67"/>
    <x v="4"/>
    <s v="Male"/>
    <x v="1"/>
    <n v="6624"/>
    <x v="3"/>
  </r>
  <r>
    <n v="381"/>
    <n v="47"/>
    <x v="5"/>
    <s v="Female"/>
    <x v="1"/>
    <n v="1904"/>
    <x v="2"/>
  </r>
  <r>
    <n v="382"/>
    <n v="54"/>
    <x v="5"/>
    <s v="Female"/>
    <x v="4"/>
    <n v="4482"/>
    <x v="0"/>
  </r>
  <r>
    <n v="383"/>
    <n v="42"/>
    <x v="0"/>
    <s v="Female"/>
    <x v="2"/>
    <n v="13015"/>
    <x v="2"/>
  </r>
  <r>
    <n v="384"/>
    <n v="65"/>
    <x v="4"/>
    <s v="Male"/>
    <x v="3"/>
    <n v="16290"/>
    <x v="3"/>
  </r>
  <r>
    <n v="385"/>
    <n v="44"/>
    <x v="0"/>
    <s v="Male"/>
    <x v="0"/>
    <n v="12705"/>
    <x v="2"/>
  </r>
  <r>
    <n v="386"/>
    <n v="68"/>
    <x v="4"/>
    <s v="Male"/>
    <x v="2"/>
    <n v="13248"/>
    <x v="1"/>
  </r>
  <r>
    <n v="387"/>
    <n v="31"/>
    <x v="3"/>
    <s v="Female"/>
    <x v="0"/>
    <n v="3592"/>
    <x v="2"/>
  </r>
  <r>
    <n v="388"/>
    <n v="65"/>
    <x v="4"/>
    <s v="Female"/>
    <x v="1"/>
    <n v="14471"/>
    <x v="3"/>
  </r>
  <r>
    <n v="389"/>
    <n v="64"/>
    <x v="2"/>
    <s v="Male"/>
    <x v="4"/>
    <n v="15116"/>
    <x v="3"/>
  </r>
  <r>
    <n v="390"/>
    <n v="53"/>
    <x v="5"/>
    <s v="Female"/>
    <x v="4"/>
    <n v="5433"/>
    <x v="3"/>
  </r>
  <r>
    <n v="391"/>
    <n v="56"/>
    <x v="2"/>
    <s v="Male"/>
    <x v="3"/>
    <n v="5426"/>
    <x v="2"/>
  </r>
  <r>
    <n v="392"/>
    <n v="33"/>
    <x v="3"/>
    <s v="Female"/>
    <x v="4"/>
    <n v="4469"/>
    <x v="1"/>
  </r>
  <r>
    <n v="393"/>
    <n v="39"/>
    <x v="0"/>
    <s v="Female"/>
    <x v="1"/>
    <n v="3465"/>
    <x v="0"/>
  </r>
  <r>
    <n v="394"/>
    <n v="38"/>
    <x v="0"/>
    <s v="Female"/>
    <x v="3"/>
    <n v="4819"/>
    <x v="1"/>
  </r>
  <r>
    <n v="395"/>
    <n v="38"/>
    <x v="0"/>
    <s v="Male"/>
    <x v="2"/>
    <n v="9475"/>
    <x v="2"/>
  </r>
  <r>
    <n v="396"/>
    <n v="25"/>
    <x v="3"/>
    <s v="Female"/>
    <x v="4"/>
    <n v="7608"/>
    <x v="2"/>
  </r>
  <r>
    <n v="397"/>
    <n v="66"/>
    <x v="4"/>
    <s v="Female"/>
    <x v="3"/>
    <n v="9641"/>
    <x v="0"/>
  </r>
  <r>
    <n v="398"/>
    <n v="33"/>
    <x v="3"/>
    <s v="Male"/>
    <x v="1"/>
    <n v="16928"/>
    <x v="2"/>
  </r>
  <r>
    <n v="399"/>
    <n v="48"/>
    <x v="5"/>
    <s v="Female"/>
    <x v="0"/>
    <n v="2310"/>
    <x v="3"/>
  </r>
  <r>
    <n v="400"/>
    <n v="59"/>
    <x v="2"/>
    <s v="Male"/>
    <x v="0"/>
    <n v="10773"/>
    <x v="3"/>
  </r>
  <r>
    <n v="401"/>
    <n v="27"/>
    <x v="3"/>
    <s v="Male"/>
    <x v="1"/>
    <n v="9521"/>
    <x v="3"/>
  </r>
  <r>
    <n v="402"/>
    <n v="49"/>
    <x v="5"/>
    <s v="Male"/>
    <x v="1"/>
    <n v="18793"/>
    <x v="3"/>
  </r>
  <r>
    <n v="403"/>
    <n v="51"/>
    <x v="5"/>
    <s v="Male"/>
    <x v="0"/>
    <n v="6864"/>
    <x v="3"/>
  </r>
  <r>
    <n v="404"/>
    <n v="26"/>
    <x v="3"/>
    <s v="Male"/>
    <x v="3"/>
    <n v="3081"/>
    <x v="2"/>
  </r>
  <r>
    <n v="405"/>
    <n v="34"/>
    <x v="3"/>
    <s v="Female"/>
    <x v="0"/>
    <n v="1191"/>
    <x v="0"/>
  </r>
  <r>
    <n v="406"/>
    <n v="28"/>
    <x v="3"/>
    <s v="Male"/>
    <x v="1"/>
    <n v="1431"/>
    <x v="0"/>
  </r>
  <r>
    <n v="407"/>
    <n v="49"/>
    <x v="5"/>
    <s v="Male"/>
    <x v="4"/>
    <n v="13628"/>
    <x v="3"/>
  </r>
  <r>
    <n v="408"/>
    <n v="27"/>
    <x v="3"/>
    <s v="Male"/>
    <x v="2"/>
    <n v="14726"/>
    <x v="2"/>
  </r>
  <r>
    <n v="409"/>
    <n v="39"/>
    <x v="0"/>
    <s v="Male"/>
    <x v="4"/>
    <n v="14361"/>
    <x v="1"/>
  </r>
  <r>
    <n v="410"/>
    <n v="34"/>
    <x v="3"/>
    <s v="Female"/>
    <x v="4"/>
    <n v="15975"/>
    <x v="1"/>
  </r>
  <r>
    <n v="411"/>
    <n v="21"/>
    <x v="1"/>
    <s v="Male"/>
    <x v="1"/>
    <n v="3906"/>
    <x v="2"/>
  </r>
  <r>
    <n v="412"/>
    <n v="65"/>
    <x v="4"/>
    <s v="Female"/>
    <x v="0"/>
    <n v="8839"/>
    <x v="3"/>
  </r>
  <r>
    <n v="413"/>
    <n v="69"/>
    <x v="4"/>
    <s v="Male"/>
    <x v="3"/>
    <n v="17916"/>
    <x v="0"/>
  </r>
  <r>
    <n v="414"/>
    <n v="64"/>
    <x v="2"/>
    <s v="Female"/>
    <x v="4"/>
    <n v="18195"/>
    <x v="2"/>
  </r>
  <r>
    <n v="415"/>
    <n v="42"/>
    <x v="0"/>
    <s v="Male"/>
    <x v="0"/>
    <n v="9079"/>
    <x v="1"/>
  </r>
  <r>
    <n v="416"/>
    <n v="38"/>
    <x v="0"/>
    <s v="Male"/>
    <x v="3"/>
    <n v="3621"/>
    <x v="1"/>
  </r>
  <r>
    <n v="417"/>
    <n v="54"/>
    <x v="5"/>
    <s v="Female"/>
    <x v="4"/>
    <n v="18757"/>
    <x v="1"/>
  </r>
  <r>
    <n v="418"/>
    <n v="55"/>
    <x v="2"/>
    <s v="Male"/>
    <x v="3"/>
    <n v="16446"/>
    <x v="3"/>
  </r>
  <r>
    <n v="419"/>
    <n v="66"/>
    <x v="4"/>
    <s v="Female"/>
    <x v="0"/>
    <n v="4248"/>
    <x v="1"/>
  </r>
  <r>
    <n v="420"/>
    <n v="18"/>
    <x v="1"/>
    <s v="Male"/>
    <x v="2"/>
    <n v="777"/>
    <x v="2"/>
  </r>
  <r>
    <n v="421"/>
    <n v="42"/>
    <x v="0"/>
    <s v="Female"/>
    <x v="0"/>
    <n v="18743"/>
    <x v="2"/>
  </r>
  <r>
    <n v="422"/>
    <n v="68"/>
    <x v="4"/>
    <s v="Male"/>
    <x v="1"/>
    <n v="12063"/>
    <x v="1"/>
  </r>
  <r>
    <n v="423"/>
    <n v="53"/>
    <x v="5"/>
    <s v="Male"/>
    <x v="3"/>
    <n v="7292"/>
    <x v="2"/>
  </r>
  <r>
    <n v="424"/>
    <n v="34"/>
    <x v="3"/>
    <s v="Female"/>
    <x v="2"/>
    <n v="14418"/>
    <x v="1"/>
  </r>
  <r>
    <n v="425"/>
    <n v="58"/>
    <x v="2"/>
    <s v="Male"/>
    <x v="3"/>
    <n v="10874"/>
    <x v="1"/>
  </r>
  <r>
    <n v="426"/>
    <n v="41"/>
    <x v="0"/>
    <s v="Male"/>
    <x v="3"/>
    <n v="5175"/>
    <x v="0"/>
  </r>
  <r>
    <n v="427"/>
    <n v="19"/>
    <x v="1"/>
    <s v="Male"/>
    <x v="4"/>
    <n v="1670"/>
    <x v="3"/>
  </r>
  <r>
    <n v="428"/>
    <n v="57"/>
    <x v="2"/>
    <s v="Male"/>
    <x v="1"/>
    <n v="9181"/>
    <x v="3"/>
  </r>
  <r>
    <n v="429"/>
    <n v="32"/>
    <x v="3"/>
    <s v="Male"/>
    <x v="3"/>
    <n v="11217"/>
    <x v="0"/>
  </r>
  <r>
    <n v="430"/>
    <n v="49"/>
    <x v="5"/>
    <s v="Male"/>
    <x v="0"/>
    <n v="12950"/>
    <x v="0"/>
  </r>
  <r>
    <n v="431"/>
    <n v="56"/>
    <x v="2"/>
    <s v="Female"/>
    <x v="0"/>
    <n v="11180"/>
    <x v="3"/>
  </r>
  <r>
    <n v="432"/>
    <n v="23"/>
    <x v="1"/>
    <s v="Female"/>
    <x v="4"/>
    <n v="10568"/>
    <x v="1"/>
  </r>
  <r>
    <n v="433"/>
    <n v="18"/>
    <x v="1"/>
    <s v="Female"/>
    <x v="1"/>
    <n v="2962"/>
    <x v="1"/>
  </r>
  <r>
    <n v="434"/>
    <n v="64"/>
    <x v="2"/>
    <s v="Male"/>
    <x v="1"/>
    <n v="14150"/>
    <x v="3"/>
  </r>
  <r>
    <n v="435"/>
    <n v="40"/>
    <x v="0"/>
    <s v="Female"/>
    <x v="0"/>
    <n v="787"/>
    <x v="1"/>
  </r>
  <r>
    <n v="436"/>
    <n v="56"/>
    <x v="2"/>
    <s v="Male"/>
    <x v="2"/>
    <n v="18791"/>
    <x v="0"/>
  </r>
  <r>
    <n v="437"/>
    <n v="34"/>
    <x v="3"/>
    <s v="Male"/>
    <x v="4"/>
    <n v="1661"/>
    <x v="1"/>
  </r>
  <r>
    <n v="438"/>
    <n v="51"/>
    <x v="5"/>
    <s v="Male"/>
    <x v="4"/>
    <n v="17013"/>
    <x v="1"/>
  </r>
  <r>
    <n v="439"/>
    <n v="58"/>
    <x v="2"/>
    <s v="Male"/>
    <x v="0"/>
    <n v="2863"/>
    <x v="2"/>
  </r>
  <r>
    <n v="440"/>
    <n v="46"/>
    <x v="5"/>
    <s v="Female"/>
    <x v="0"/>
    <n v="6483"/>
    <x v="2"/>
  </r>
  <r>
    <n v="441"/>
    <n v="26"/>
    <x v="3"/>
    <s v="Male"/>
    <x v="2"/>
    <n v="17027"/>
    <x v="2"/>
  </r>
  <r>
    <n v="442"/>
    <n v="30"/>
    <x v="3"/>
    <s v="Female"/>
    <x v="2"/>
    <n v="8707"/>
    <x v="1"/>
  </r>
  <r>
    <n v="443"/>
    <n v="23"/>
    <x v="1"/>
    <s v="Male"/>
    <x v="1"/>
    <n v="15258"/>
    <x v="3"/>
  </r>
  <r>
    <n v="444"/>
    <n v="23"/>
    <x v="1"/>
    <s v="Female"/>
    <x v="4"/>
    <n v="744"/>
    <x v="0"/>
  </r>
  <r>
    <n v="445"/>
    <n v="37"/>
    <x v="0"/>
    <s v="Female"/>
    <x v="4"/>
    <n v="17810"/>
    <x v="1"/>
  </r>
  <r>
    <n v="446"/>
    <n v="69"/>
    <x v="4"/>
    <s v="Female"/>
    <x v="0"/>
    <n v="3678"/>
    <x v="3"/>
  </r>
  <r>
    <n v="447"/>
    <n v="20"/>
    <x v="1"/>
    <s v="Female"/>
    <x v="1"/>
    <n v="2676"/>
    <x v="1"/>
  </r>
  <r>
    <n v="448"/>
    <n v="34"/>
    <x v="3"/>
    <s v="Female"/>
    <x v="4"/>
    <n v="5502"/>
    <x v="0"/>
  </r>
  <r>
    <n v="449"/>
    <n v="66"/>
    <x v="4"/>
    <s v="Female"/>
    <x v="1"/>
    <n v="1386"/>
    <x v="1"/>
  </r>
  <r>
    <n v="450"/>
    <n v="29"/>
    <x v="3"/>
    <s v="Male"/>
    <x v="1"/>
    <n v="14221"/>
    <x v="0"/>
  </r>
  <r>
    <n v="451"/>
    <n v="65"/>
    <x v="4"/>
    <s v="Female"/>
    <x v="0"/>
    <n v="12642"/>
    <x v="1"/>
  </r>
  <r>
    <n v="452"/>
    <n v="64"/>
    <x v="2"/>
    <s v="Male"/>
    <x v="1"/>
    <n v="3154"/>
    <x v="0"/>
  </r>
  <r>
    <n v="453"/>
    <n v="62"/>
    <x v="2"/>
    <s v="Female"/>
    <x v="2"/>
    <n v="12484"/>
    <x v="1"/>
  </r>
  <r>
    <n v="454"/>
    <n v="18"/>
    <x v="1"/>
    <s v="Male"/>
    <x v="2"/>
    <n v="18255"/>
    <x v="0"/>
  </r>
  <r>
    <n v="455"/>
    <n v="34"/>
    <x v="3"/>
    <s v="Female"/>
    <x v="3"/>
    <n v="7635"/>
    <x v="2"/>
  </r>
  <r>
    <n v="456"/>
    <n v="20"/>
    <x v="1"/>
    <s v="Female"/>
    <x v="0"/>
    <n v="820"/>
    <x v="1"/>
  </r>
  <r>
    <n v="457"/>
    <n v="43"/>
    <x v="0"/>
    <s v="Male"/>
    <x v="3"/>
    <n v="5154"/>
    <x v="1"/>
  </r>
  <r>
    <n v="458"/>
    <n v="32"/>
    <x v="3"/>
    <s v="Female"/>
    <x v="2"/>
    <n v="16631"/>
    <x v="3"/>
  </r>
  <r>
    <n v="459"/>
    <n v="53"/>
    <x v="5"/>
    <s v="Female"/>
    <x v="3"/>
    <n v="11270"/>
    <x v="3"/>
  </r>
  <r>
    <n v="460"/>
    <n v="49"/>
    <x v="5"/>
    <s v="Female"/>
    <x v="0"/>
    <n v="7053"/>
    <x v="0"/>
  </r>
  <r>
    <n v="461"/>
    <n v="49"/>
    <x v="5"/>
    <s v="Male"/>
    <x v="0"/>
    <n v="12059"/>
    <x v="1"/>
  </r>
  <r>
    <n v="462"/>
    <n v="21"/>
    <x v="1"/>
    <s v="Female"/>
    <x v="1"/>
    <n v="9509"/>
    <x v="0"/>
  </r>
  <r>
    <n v="463"/>
    <n v="35"/>
    <x v="0"/>
    <s v="Male"/>
    <x v="4"/>
    <n v="13982"/>
    <x v="2"/>
  </r>
  <r>
    <n v="464"/>
    <n v="66"/>
    <x v="4"/>
    <s v="Female"/>
    <x v="1"/>
    <n v="7998"/>
    <x v="3"/>
  </r>
  <r>
    <n v="465"/>
    <n v="36"/>
    <x v="0"/>
    <s v="Female"/>
    <x v="0"/>
    <n v="7136"/>
    <x v="0"/>
  </r>
  <r>
    <n v="466"/>
    <n v="60"/>
    <x v="2"/>
    <s v="Male"/>
    <x v="2"/>
    <n v="7862"/>
    <x v="0"/>
  </r>
  <r>
    <n v="467"/>
    <n v="69"/>
    <x v="4"/>
    <s v="Female"/>
    <x v="2"/>
    <n v="16895"/>
    <x v="3"/>
  </r>
  <r>
    <n v="468"/>
    <n v="52"/>
    <x v="5"/>
    <s v="Female"/>
    <x v="1"/>
    <n v="17078"/>
    <x v="1"/>
  </r>
  <r>
    <n v="469"/>
    <n v="57"/>
    <x v="2"/>
    <s v="Male"/>
    <x v="0"/>
    <n v="3037"/>
    <x v="0"/>
  </r>
  <r>
    <n v="470"/>
    <n v="31"/>
    <x v="3"/>
    <s v="Female"/>
    <x v="2"/>
    <n v="19726"/>
    <x v="3"/>
  </r>
  <r>
    <n v="471"/>
    <n v="50"/>
    <x v="5"/>
    <s v="Male"/>
    <x v="0"/>
    <n v="15716"/>
    <x v="1"/>
  </r>
  <r>
    <n v="472"/>
    <n v="31"/>
    <x v="3"/>
    <s v="Male"/>
    <x v="2"/>
    <n v="19113"/>
    <x v="2"/>
  </r>
  <r>
    <n v="473"/>
    <n v="51"/>
    <x v="5"/>
    <s v="Male"/>
    <x v="0"/>
    <n v="3509"/>
    <x v="3"/>
  </r>
  <r>
    <n v="474"/>
    <n v="21"/>
    <x v="1"/>
    <s v="Female"/>
    <x v="3"/>
    <n v="14709"/>
    <x v="0"/>
  </r>
  <r>
    <n v="475"/>
    <n v="41"/>
    <x v="0"/>
    <s v="Male"/>
    <x v="0"/>
    <n v="16175"/>
    <x v="2"/>
  </r>
  <r>
    <n v="476"/>
    <n v="46"/>
    <x v="5"/>
    <s v="Male"/>
    <x v="0"/>
    <n v="15529"/>
    <x v="1"/>
  </r>
  <r>
    <n v="477"/>
    <n v="36"/>
    <x v="0"/>
    <s v="Female"/>
    <x v="1"/>
    <n v="2577"/>
    <x v="1"/>
  </r>
  <r>
    <n v="478"/>
    <n v="23"/>
    <x v="1"/>
    <s v="Male"/>
    <x v="3"/>
    <n v="14407"/>
    <x v="3"/>
  </r>
  <r>
    <n v="479"/>
    <n v="50"/>
    <x v="5"/>
    <s v="Female"/>
    <x v="4"/>
    <n v="4367"/>
    <x v="3"/>
  </r>
  <r>
    <n v="480"/>
    <n v="66"/>
    <x v="4"/>
    <s v="Female"/>
    <x v="1"/>
    <n v="16652"/>
    <x v="3"/>
  </r>
  <r>
    <n v="481"/>
    <n v="57"/>
    <x v="2"/>
    <s v="Female"/>
    <x v="4"/>
    <n v="5373"/>
    <x v="1"/>
  </r>
  <r>
    <n v="482"/>
    <n v="36"/>
    <x v="0"/>
    <s v="Female"/>
    <x v="2"/>
    <n v="9135"/>
    <x v="2"/>
  </r>
  <r>
    <n v="483"/>
    <n v="18"/>
    <x v="1"/>
    <s v="Male"/>
    <x v="4"/>
    <n v="797"/>
    <x v="1"/>
  </r>
  <r>
    <n v="484"/>
    <n v="22"/>
    <x v="1"/>
    <s v="Male"/>
    <x v="0"/>
    <n v="13595"/>
    <x v="0"/>
  </r>
  <r>
    <n v="485"/>
    <n v="44"/>
    <x v="0"/>
    <s v="Male"/>
    <x v="4"/>
    <n v="9536"/>
    <x v="1"/>
  </r>
  <r>
    <n v="486"/>
    <n v="33"/>
    <x v="3"/>
    <s v="Male"/>
    <x v="1"/>
    <n v="1515"/>
    <x v="0"/>
  </r>
  <r>
    <n v="487"/>
    <n v="23"/>
    <x v="1"/>
    <s v="Male"/>
    <x v="1"/>
    <n v="1884"/>
    <x v="2"/>
  </r>
  <r>
    <n v="488"/>
    <n v="57"/>
    <x v="2"/>
    <s v="Female"/>
    <x v="4"/>
    <n v="9245"/>
    <x v="3"/>
  </r>
  <r>
    <n v="489"/>
    <n v="30"/>
    <x v="3"/>
    <s v="Male"/>
    <x v="1"/>
    <n v="19234"/>
    <x v="3"/>
  </r>
  <r>
    <n v="490"/>
    <n v="65"/>
    <x v="4"/>
    <s v="Male"/>
    <x v="1"/>
    <n v="18153"/>
    <x v="1"/>
  </r>
  <r>
    <n v="491"/>
    <n v="52"/>
    <x v="5"/>
    <s v="Male"/>
    <x v="4"/>
    <n v="1760"/>
    <x v="3"/>
  </r>
  <r>
    <n v="492"/>
    <n v="36"/>
    <x v="0"/>
    <s v="Female"/>
    <x v="3"/>
    <n v="8201"/>
    <x v="2"/>
  </r>
  <r>
    <n v="493"/>
    <n v="29"/>
    <x v="3"/>
    <s v="Female"/>
    <x v="3"/>
    <n v="10901"/>
    <x v="3"/>
  </r>
  <r>
    <n v="494"/>
    <n v="33"/>
    <x v="3"/>
    <s v="Male"/>
    <x v="2"/>
    <n v="16019"/>
    <x v="1"/>
  </r>
  <r>
    <n v="495"/>
    <n v="60"/>
    <x v="2"/>
    <s v="Female"/>
    <x v="1"/>
    <n v="12364"/>
    <x v="2"/>
  </r>
  <r>
    <n v="496"/>
    <n v="27"/>
    <x v="3"/>
    <s v="Male"/>
    <x v="4"/>
    <n v="16181"/>
    <x v="0"/>
  </r>
  <r>
    <n v="497"/>
    <n v="42"/>
    <x v="0"/>
    <s v="Male"/>
    <x v="1"/>
    <n v="6043"/>
    <x v="1"/>
  </r>
  <r>
    <n v="498"/>
    <n v="37"/>
    <x v="0"/>
    <s v="Female"/>
    <x v="0"/>
    <n v="18765"/>
    <x v="0"/>
  </r>
  <r>
    <n v="499"/>
    <n v="48"/>
    <x v="5"/>
    <s v="Female"/>
    <x v="1"/>
    <n v="12988"/>
    <x v="2"/>
  </r>
  <r>
    <n v="500"/>
    <n v="21"/>
    <x v="1"/>
    <s v="Male"/>
    <x v="1"/>
    <n v="1057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7445E3-5D43-492E-8AC5-97D4A59288AD}" name="PivotTable1" cacheId="4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7">
    <pivotField showAll="0"/>
    <pivotField showAll="0"/>
    <pivotField showAll="0"/>
    <pivotField showAll="0"/>
    <pivotField axis="axisRow" showAll="0">
      <items count="6">
        <item x="2"/>
        <item x="4"/>
        <item x="0"/>
        <item x="1"/>
        <item x="3"/>
        <item t="default"/>
      </items>
    </pivotField>
    <pivotField dataField="1" showAll="0"/>
    <pivotField showAll="0">
      <items count="5">
        <item x="0"/>
        <item x="3"/>
        <item x="2"/>
        <item x="1"/>
        <item t="default"/>
      </items>
    </pivotField>
  </pivotFields>
  <rowFields count="1">
    <field x="4"/>
  </rowFields>
  <rowItems count="6">
    <i>
      <x/>
    </i>
    <i>
      <x v="1"/>
    </i>
    <i>
      <x v="2"/>
    </i>
    <i>
      <x v="3"/>
    </i>
    <i>
      <x v="4"/>
    </i>
    <i t="grand">
      <x/>
    </i>
  </rowItems>
  <colItems count="1">
    <i/>
  </colItems>
  <dataFields count="1">
    <dataField name="Sum of Annual Spend" fld="5"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C7FC9A-E225-483F-849E-E222B6A950A0}" name="PivotTable2" cacheId="4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7">
    <pivotField showAll="0"/>
    <pivotField showAll="0"/>
    <pivotField showAll="0"/>
    <pivotField showAll="0"/>
    <pivotField showAll="0">
      <items count="6">
        <item x="2"/>
        <item x="4"/>
        <item x="0"/>
        <item x="1"/>
        <item x="3"/>
        <item t="default"/>
      </items>
    </pivotField>
    <pivotField dataField="1"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s>
  <rowFields count="1">
    <field x="6"/>
  </rowFields>
  <rowItems count="5">
    <i>
      <x v="1"/>
    </i>
    <i>
      <x v="3"/>
    </i>
    <i>
      <x v="2"/>
    </i>
    <i>
      <x/>
    </i>
    <i t="grand">
      <x/>
    </i>
  </rowItems>
  <colItems count="1">
    <i/>
  </colItems>
  <dataFields count="1">
    <dataField name="Sum of Annual Spend" fld="5"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9D204E-C306-4D71-A6B7-0A64C4ED54B4}" name="PivotTable3" cacheId="4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7">
    <pivotField showAll="0"/>
    <pivotField showAll="0"/>
    <pivotField axis="axisRow" showAll="0" sortType="de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showAll="0"/>
    <pivotField showAll="0">
      <items count="6">
        <item x="2"/>
        <item x="4"/>
        <item x="0"/>
        <item x="1"/>
        <item x="3"/>
        <item t="default"/>
      </items>
    </pivotField>
    <pivotField dataField="1" showAll="0"/>
    <pivotField showAll="0">
      <items count="5">
        <item x="0"/>
        <item x="3"/>
        <item x="2"/>
        <item x="1"/>
        <item t="default"/>
      </items>
    </pivotField>
  </pivotFields>
  <rowFields count="1">
    <field x="2"/>
  </rowFields>
  <rowItems count="7">
    <i>
      <x v="2"/>
    </i>
    <i>
      <x v="1"/>
    </i>
    <i>
      <x v="3"/>
    </i>
    <i>
      <x v="4"/>
    </i>
    <i>
      <x/>
    </i>
    <i>
      <x v="5"/>
    </i>
    <i t="grand">
      <x/>
    </i>
  </rowItems>
  <colItems count="1">
    <i/>
  </colItems>
  <dataFields count="1">
    <dataField name="Sum of Annual Spend" fld="5"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90FA42E-A401-49F8-BB7D-6E5BA6C2C30D}" sourceName="Location">
  <pivotTables>
    <pivotTable tabId="3" name="PivotTable2"/>
    <pivotTable tabId="4" name="PivotTable3"/>
    <pivotTable tabId="2" name="PivotTable1"/>
  </pivotTables>
  <data>
    <tabular pivotCacheId="1954392114">
      <items count="5">
        <i x="2"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Tier" xr10:uid="{C53D49BE-1172-4352-B528-ADBBD2304BC9}" sourceName="Loyalty Tier">
  <pivotTables>
    <pivotTable tabId="3" name="PivotTable2"/>
    <pivotTable tabId="4" name="PivotTable3"/>
    <pivotTable tabId="2" name="PivotTable1"/>
  </pivotTables>
  <data>
    <tabular pivotCacheId="1954392114">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9D64A6D-BA03-402B-9A55-0FB38B81BE27}" cache="Slicer_Location" caption="Location" columnCount="2" style="SlicerStyleLight1 2" rowHeight="251883"/>
  <slicer name="Loyalty Tier" xr10:uid="{8863EE0E-9E56-4DA2-B383-7371D30CD905}" cache="Slicer_Loyalty_Tier" caption="Loyalty Tier" columnCount="2" style="SlicerStyleLight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2AF5ED-8F17-46DC-9791-80DEDF18B682}" name="CustTbl" displayName="CustTbl" ref="A1:G501" totalsRowShown="0" headerRowDxfId="3" headerRowBorderDxfId="1" tableBorderDxfId="2">
  <autoFilter ref="A1:G501" xr:uid="{F72AF5ED-8F17-46DC-9791-80DEDF18B682}"/>
  <tableColumns count="7">
    <tableColumn id="1" xr3:uid="{218C3B68-3841-49CB-926D-EAC8F31171EC}" name="CustomerID"/>
    <tableColumn id="2" xr3:uid="{4DC2BB03-8568-4E93-B077-E84EF3F9520F}" name="Age"/>
    <tableColumn id="8" xr3:uid="{E1EC693E-0364-4810-A54F-8C12AEE434B0}" name="Age Band" dataDxfId="0">
      <calculatedColumnFormula>IF(CustTbl[[#This Row],[Age]]&lt;25,"18-24",
IF(CustTbl[[#This Row],[Age]]&lt;35,"25-34",
IF(CustTbl[[#This Row],[Age]]&lt;45,"35-44",
IF(CustTbl[[#This Row],[Age]]&lt;55,"45-54",
IF(CustTbl[[#This Row],[Age]]&lt;65,"55-64","65+")))))</calculatedColumnFormula>
    </tableColumn>
    <tableColumn id="3" xr3:uid="{92512BA7-029F-49F4-881C-D7733F673150}" name="Gender"/>
    <tableColumn id="4" xr3:uid="{D878C0B8-4BCE-48D5-A22B-FADA535C2BDD}" name="Location"/>
    <tableColumn id="5" xr3:uid="{88B700CE-C688-4411-A1B9-CC2A16C22884}" name="Annual Spend"/>
    <tableColumn id="6" xr3:uid="{35040FB5-F4BC-49A0-9A89-32A4E62F3A29}" name="Loyalty Ti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32F88-7248-4D4E-9888-0A4C804C7BD6}">
  <dimension ref="A1:X25"/>
  <sheetViews>
    <sheetView showGridLines="0" tabSelected="1" zoomScale="70" zoomScaleNormal="70" workbookViewId="0">
      <selection sqref="A1:XFD1"/>
    </sheetView>
  </sheetViews>
  <sheetFormatPr defaultRowHeight="14.45"/>
  <cols>
    <col min="8" max="8" width="9.85546875" bestFit="1" customWidth="1"/>
    <col min="13" max="13" width="12.42578125" customWidth="1"/>
  </cols>
  <sheetData>
    <row r="1" spans="1:24" ht="15"/>
    <row r="2" spans="1:24" ht="14.45" customHeight="1">
      <c r="A2" s="17" t="s">
        <v>0</v>
      </c>
      <c r="B2" s="17"/>
      <c r="C2" s="17"/>
      <c r="D2" s="17"/>
      <c r="E2" s="17"/>
      <c r="F2" s="17"/>
      <c r="G2" s="17"/>
      <c r="H2" s="17"/>
      <c r="I2" s="17"/>
      <c r="J2" s="17"/>
      <c r="K2" s="17"/>
      <c r="L2" s="17"/>
      <c r="M2" s="17"/>
      <c r="N2" s="17"/>
      <c r="O2" s="17"/>
      <c r="P2" s="17"/>
      <c r="Q2" s="17"/>
      <c r="R2" s="17"/>
      <c r="S2" s="17"/>
      <c r="T2" s="17"/>
      <c r="U2" s="17"/>
      <c r="V2" s="17"/>
      <c r="W2" s="17"/>
      <c r="X2" s="17"/>
    </row>
    <row r="3" spans="1:24" ht="15"/>
    <row r="21" spans="6:20" ht="15"/>
    <row r="22" spans="6:20" ht="15">
      <c r="F22" s="5"/>
      <c r="G22" s="6" t="s">
        <v>1</v>
      </c>
      <c r="H22" s="7"/>
      <c r="L22" s="5"/>
      <c r="M22" s="6" t="s">
        <v>2</v>
      </c>
      <c r="N22" s="7"/>
      <c r="R22" s="5"/>
      <c r="S22" s="6" t="s">
        <v>3</v>
      </c>
      <c r="T22" s="7"/>
    </row>
    <row r="23" spans="6:20" ht="15">
      <c r="F23" s="8"/>
      <c r="G23" s="4">
        <f>COUNTA(CustTbl[CustomerID])</f>
        <v>500</v>
      </c>
      <c r="H23" s="9"/>
      <c r="L23" s="13"/>
      <c r="M23" s="16">
        <f>AVERAGE(CustTbl[Annual Spend])</f>
        <v>10441.92</v>
      </c>
      <c r="N23" s="15"/>
      <c r="R23" s="13"/>
      <c r="S23" s="14" t="str">
        <f>INDEX(SpendByTier!$A$2:$A$5, MATCH(MAX(SpendByTier!$B$2:$B$5), SpendByTier!$B$2:$B$5, 0))</f>
        <v>Gold</v>
      </c>
      <c r="T23" s="15"/>
    </row>
    <row r="24" spans="6:20" ht="15">
      <c r="F24" s="10"/>
      <c r="G24" s="11"/>
      <c r="H24" s="12"/>
      <c r="L24" s="10"/>
      <c r="M24" s="11"/>
      <c r="N24" s="12"/>
      <c r="R24" s="10"/>
      <c r="S24" s="11"/>
      <c r="T24" s="12"/>
    </row>
    <row r="25" spans="6:20" ht="15"/>
  </sheetData>
  <mergeCells count="1">
    <mergeCell ref="A2: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4C8F-CEA9-466A-9341-AC42100FC2C6}">
  <dimension ref="A1:B7"/>
  <sheetViews>
    <sheetView workbookViewId="0">
      <selection activeCell="D16" sqref="D16"/>
    </sheetView>
  </sheetViews>
  <sheetFormatPr defaultRowHeight="14.45"/>
  <cols>
    <col min="1" max="1" width="12.42578125" bestFit="1" customWidth="1"/>
    <col min="2" max="2" width="18.85546875" bestFit="1" customWidth="1"/>
  </cols>
  <sheetData>
    <row r="1" spans="1:2">
      <c r="A1" s="2" t="s">
        <v>4</v>
      </c>
      <c r="B1" t="s">
        <v>5</v>
      </c>
    </row>
    <row r="2" spans="1:2">
      <c r="A2" s="3" t="s">
        <v>6</v>
      </c>
      <c r="B2">
        <v>1036689</v>
      </c>
    </row>
    <row r="3" spans="1:2">
      <c r="A3" s="3" t="s">
        <v>7</v>
      </c>
      <c r="B3">
        <v>938723</v>
      </c>
    </row>
    <row r="4" spans="1:2">
      <c r="A4" s="3" t="s">
        <v>8</v>
      </c>
      <c r="B4">
        <v>1153376</v>
      </c>
    </row>
    <row r="5" spans="1:2">
      <c r="A5" s="3" t="s">
        <v>9</v>
      </c>
      <c r="B5">
        <v>968624</v>
      </c>
    </row>
    <row r="6" spans="1:2">
      <c r="A6" s="3" t="s">
        <v>10</v>
      </c>
      <c r="B6">
        <v>1123548</v>
      </c>
    </row>
    <row r="7" spans="1:2">
      <c r="A7" s="3" t="s">
        <v>11</v>
      </c>
      <c r="B7">
        <v>5220960</v>
      </c>
    </row>
  </sheetData>
  <conditionalFormatting sqref="B1:B6">
    <cfRule type="top10" dxfId="7" priority="1" percent="1" rank="1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C1729-1915-49E7-A7F7-DE6F9E333F65}">
  <dimension ref="A1:B6"/>
  <sheetViews>
    <sheetView workbookViewId="0"/>
  </sheetViews>
  <sheetFormatPr defaultRowHeight="14.45"/>
  <cols>
    <col min="1" max="1" width="12.42578125" bestFit="1" customWidth="1"/>
    <col min="2" max="2" width="18.85546875" bestFit="1" customWidth="1"/>
  </cols>
  <sheetData>
    <row r="1" spans="1:2">
      <c r="A1" s="2" t="s">
        <v>4</v>
      </c>
      <c r="B1" t="s">
        <v>5</v>
      </c>
    </row>
    <row r="2" spans="1:2">
      <c r="A2" s="3" t="s">
        <v>12</v>
      </c>
      <c r="B2">
        <v>1443645</v>
      </c>
    </row>
    <row r="3" spans="1:2">
      <c r="A3" s="3" t="s">
        <v>13</v>
      </c>
      <c r="B3">
        <v>1356814</v>
      </c>
    </row>
    <row r="4" spans="1:2">
      <c r="A4" s="3" t="s">
        <v>14</v>
      </c>
      <c r="B4">
        <v>1317289</v>
      </c>
    </row>
    <row r="5" spans="1:2">
      <c r="A5" s="3" t="s">
        <v>15</v>
      </c>
      <c r="B5">
        <v>1103212</v>
      </c>
    </row>
    <row r="6" spans="1:2">
      <c r="A6" s="3" t="s">
        <v>11</v>
      </c>
      <c r="B6">
        <v>5220960</v>
      </c>
    </row>
  </sheetData>
  <conditionalFormatting sqref="B1:B5">
    <cfRule type="top10" dxfId="6" priority="1" percent="1" rank="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87215-16F0-4F52-AD5D-BCCD490E17EB}">
  <dimension ref="A1:B8"/>
  <sheetViews>
    <sheetView workbookViewId="0">
      <selection activeCell="E13" sqref="E13"/>
    </sheetView>
  </sheetViews>
  <sheetFormatPr defaultRowHeight="14.45"/>
  <cols>
    <col min="1" max="1" width="12.42578125" bestFit="1" customWidth="1"/>
    <col min="2" max="2" width="18.85546875" bestFit="1" customWidth="1"/>
  </cols>
  <sheetData>
    <row r="1" spans="1:2">
      <c r="A1" s="2" t="s">
        <v>4</v>
      </c>
      <c r="B1" t="s">
        <v>5</v>
      </c>
    </row>
    <row r="2" spans="1:2">
      <c r="A2" s="3" t="s">
        <v>16</v>
      </c>
      <c r="B2">
        <v>1061685</v>
      </c>
    </row>
    <row r="3" spans="1:2">
      <c r="A3" s="3" t="s">
        <v>17</v>
      </c>
      <c r="B3">
        <v>1006775</v>
      </c>
    </row>
    <row r="4" spans="1:2">
      <c r="A4" s="3" t="s">
        <v>18</v>
      </c>
      <c r="B4">
        <v>957907</v>
      </c>
    </row>
    <row r="5" spans="1:2">
      <c r="A5" s="3" t="s">
        <v>19</v>
      </c>
      <c r="B5">
        <v>918489</v>
      </c>
    </row>
    <row r="6" spans="1:2">
      <c r="A6" s="3" t="s">
        <v>20</v>
      </c>
      <c r="B6">
        <v>741331</v>
      </c>
    </row>
    <row r="7" spans="1:2">
      <c r="A7" s="3" t="s">
        <v>21</v>
      </c>
      <c r="B7">
        <v>534773</v>
      </c>
    </row>
    <row r="8" spans="1:2">
      <c r="A8" s="3" t="s">
        <v>11</v>
      </c>
      <c r="B8">
        <v>5220960</v>
      </c>
    </row>
  </sheetData>
  <conditionalFormatting sqref="B1:B7">
    <cfRule type="top10" dxfId="5" priority="1" percent="1" rank="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1"/>
  <sheetViews>
    <sheetView workbookViewId="0">
      <selection activeCell="J490" sqref="J490"/>
    </sheetView>
  </sheetViews>
  <sheetFormatPr defaultRowHeight="14.45"/>
  <cols>
    <col min="1" max="1" width="12.85546875" customWidth="1"/>
    <col min="4" max="4" width="9" customWidth="1"/>
    <col min="5" max="5" width="9.85546875" customWidth="1"/>
    <col min="6" max="6" width="14.42578125" customWidth="1"/>
    <col min="7" max="7" width="12.42578125" customWidth="1"/>
  </cols>
  <sheetData>
    <row r="1" spans="1:7">
      <c r="A1" s="1" t="s">
        <v>22</v>
      </c>
      <c r="B1" s="1" t="s">
        <v>23</v>
      </c>
      <c r="C1" s="1" t="s">
        <v>24</v>
      </c>
      <c r="D1" s="1" t="s">
        <v>25</v>
      </c>
      <c r="E1" s="1" t="s">
        <v>26</v>
      </c>
      <c r="F1" s="1" t="s">
        <v>27</v>
      </c>
      <c r="G1" s="1" t="s">
        <v>28</v>
      </c>
    </row>
    <row r="2" spans="1:7">
      <c r="A2">
        <v>1</v>
      </c>
      <c r="B2">
        <v>42</v>
      </c>
      <c r="C2" t="str">
        <f>IF(CustTbl[[#This Row],[Age]]&lt;25,"18-24",
IF(CustTbl[[#This Row],[Age]]&lt;35,"25-34",
IF(CustTbl[[#This Row],[Age]]&lt;45,"35-44",
IF(CustTbl[[#This Row],[Age]]&lt;55,"45-54",
IF(CustTbl[[#This Row],[Age]]&lt;65,"55-64","65+")))))</f>
        <v>35-44</v>
      </c>
      <c r="D2" t="s">
        <v>29</v>
      </c>
      <c r="E2" t="s">
        <v>8</v>
      </c>
      <c r="F2">
        <v>18574</v>
      </c>
      <c r="G2" t="s">
        <v>15</v>
      </c>
    </row>
    <row r="3" spans="1:7">
      <c r="A3">
        <v>2</v>
      </c>
      <c r="B3">
        <v>20</v>
      </c>
      <c r="C3" t="str">
        <f>IF(CustTbl[[#This Row],[Age]]&lt;25,"18-24",
IF(CustTbl[[#This Row],[Age]]&lt;35,"25-34",
IF(CustTbl[[#This Row],[Age]]&lt;45,"35-44",
IF(CustTbl[[#This Row],[Age]]&lt;55,"45-54",
IF(CustTbl[[#This Row],[Age]]&lt;65,"55-64","65+")))))</f>
        <v>18-24</v>
      </c>
      <c r="D3" t="s">
        <v>30</v>
      </c>
      <c r="E3" t="s">
        <v>9</v>
      </c>
      <c r="F3">
        <v>16049</v>
      </c>
      <c r="G3" t="s">
        <v>13</v>
      </c>
    </row>
    <row r="4" spans="1:7">
      <c r="A4">
        <v>3</v>
      </c>
      <c r="B4">
        <v>64</v>
      </c>
      <c r="C4" t="str">
        <f>IF(CustTbl[[#This Row],[Age]]&lt;25,"18-24",
IF(CustTbl[[#This Row],[Age]]&lt;35,"25-34",
IF(CustTbl[[#This Row],[Age]]&lt;45,"35-44",
IF(CustTbl[[#This Row],[Age]]&lt;55,"45-54",
IF(CustTbl[[#This Row],[Age]]&lt;65,"55-64","65+")))))</f>
        <v>55-64</v>
      </c>
      <c r="D4" t="s">
        <v>29</v>
      </c>
      <c r="E4" t="s">
        <v>6</v>
      </c>
      <c r="F4">
        <v>3803</v>
      </c>
      <c r="G4" t="s">
        <v>14</v>
      </c>
    </row>
    <row r="5" spans="1:7">
      <c r="A5">
        <v>4</v>
      </c>
      <c r="B5">
        <v>55</v>
      </c>
      <c r="C5" t="str">
        <f>IF(CustTbl[[#This Row],[Age]]&lt;25,"18-24",
IF(CustTbl[[#This Row],[Age]]&lt;35,"25-34",
IF(CustTbl[[#This Row],[Age]]&lt;45,"35-44",
IF(CustTbl[[#This Row],[Age]]&lt;55,"45-54",
IF(CustTbl[[#This Row],[Age]]&lt;65,"55-64","65+")))))</f>
        <v>55-64</v>
      </c>
      <c r="D5" t="s">
        <v>29</v>
      </c>
      <c r="E5" t="s">
        <v>8</v>
      </c>
      <c r="F5">
        <v>19997</v>
      </c>
      <c r="G5" t="s">
        <v>14</v>
      </c>
    </row>
    <row r="6" spans="1:7">
      <c r="A6">
        <v>5</v>
      </c>
      <c r="B6">
        <v>34</v>
      </c>
      <c r="C6" t="str">
        <f>IF(CustTbl[[#This Row],[Age]]&lt;25,"18-24",
IF(CustTbl[[#This Row],[Age]]&lt;35,"25-34",
IF(CustTbl[[#This Row],[Age]]&lt;45,"35-44",
IF(CustTbl[[#This Row],[Age]]&lt;55,"45-54",
IF(CustTbl[[#This Row],[Age]]&lt;65,"55-64","65+")))))</f>
        <v>25-34</v>
      </c>
      <c r="D6" t="s">
        <v>29</v>
      </c>
      <c r="E6" t="s">
        <v>8</v>
      </c>
      <c r="F6">
        <v>16561</v>
      </c>
      <c r="G6" t="s">
        <v>12</v>
      </c>
    </row>
    <row r="7" spans="1:7">
      <c r="A7">
        <v>6</v>
      </c>
      <c r="B7">
        <v>29</v>
      </c>
      <c r="C7" t="str">
        <f>IF(CustTbl[[#This Row],[Age]]&lt;25,"18-24",
IF(CustTbl[[#This Row],[Age]]&lt;35,"25-34",
IF(CustTbl[[#This Row],[Age]]&lt;45,"35-44",
IF(CustTbl[[#This Row],[Age]]&lt;55,"45-54",
IF(CustTbl[[#This Row],[Age]]&lt;65,"55-64","65+")))))</f>
        <v>25-34</v>
      </c>
      <c r="D7" t="s">
        <v>30</v>
      </c>
      <c r="E7" t="s">
        <v>9</v>
      </c>
      <c r="F7">
        <v>15698</v>
      </c>
      <c r="G7" t="s">
        <v>14</v>
      </c>
    </row>
    <row r="8" spans="1:7">
      <c r="A8">
        <v>7</v>
      </c>
      <c r="B8">
        <v>69</v>
      </c>
      <c r="C8" t="str">
        <f>IF(CustTbl[[#This Row],[Age]]&lt;25,"18-24",
IF(CustTbl[[#This Row],[Age]]&lt;35,"25-34",
IF(CustTbl[[#This Row],[Age]]&lt;45,"35-44",
IF(CustTbl[[#This Row],[Age]]&lt;55,"45-54",
IF(CustTbl[[#This Row],[Age]]&lt;65,"55-64","65+")))))</f>
        <v>65+</v>
      </c>
      <c r="D8" t="s">
        <v>30</v>
      </c>
      <c r="E8" t="s">
        <v>8</v>
      </c>
      <c r="F8">
        <v>18388</v>
      </c>
      <c r="G8" t="s">
        <v>13</v>
      </c>
    </row>
    <row r="9" spans="1:7">
      <c r="A9">
        <v>8</v>
      </c>
      <c r="B9">
        <v>41</v>
      </c>
      <c r="C9" t="str">
        <f>IF(CustTbl[[#This Row],[Age]]&lt;25,"18-24",
IF(CustTbl[[#This Row],[Age]]&lt;35,"25-34",
IF(CustTbl[[#This Row],[Age]]&lt;45,"35-44",
IF(CustTbl[[#This Row],[Age]]&lt;55,"45-54",
IF(CustTbl[[#This Row],[Age]]&lt;65,"55-64","65+")))))</f>
        <v>35-44</v>
      </c>
      <c r="D9" t="s">
        <v>30</v>
      </c>
      <c r="E9" t="s">
        <v>8</v>
      </c>
      <c r="F9">
        <v>11155</v>
      </c>
      <c r="G9" t="s">
        <v>15</v>
      </c>
    </row>
    <row r="10" spans="1:7">
      <c r="A10">
        <v>9</v>
      </c>
      <c r="B10">
        <v>46</v>
      </c>
      <c r="C10" t="str">
        <f>IF(CustTbl[[#This Row],[Age]]&lt;25,"18-24",
IF(CustTbl[[#This Row],[Age]]&lt;35,"25-34",
IF(CustTbl[[#This Row],[Age]]&lt;45,"35-44",
IF(CustTbl[[#This Row],[Age]]&lt;55,"45-54",
IF(CustTbl[[#This Row],[Age]]&lt;65,"55-64","65+")))))</f>
        <v>45-54</v>
      </c>
      <c r="D10" t="s">
        <v>29</v>
      </c>
      <c r="E10" t="s">
        <v>8</v>
      </c>
      <c r="F10">
        <v>9424</v>
      </c>
      <c r="G10" t="s">
        <v>12</v>
      </c>
    </row>
    <row r="11" spans="1:7">
      <c r="A11">
        <v>10</v>
      </c>
      <c r="B11">
        <v>60</v>
      </c>
      <c r="C11" t="str">
        <f>IF(CustTbl[[#This Row],[Age]]&lt;25,"18-24",
IF(CustTbl[[#This Row],[Age]]&lt;35,"25-34",
IF(CustTbl[[#This Row],[Age]]&lt;45,"35-44",
IF(CustTbl[[#This Row],[Age]]&lt;55,"45-54",
IF(CustTbl[[#This Row],[Age]]&lt;65,"55-64","65+")))))</f>
        <v>55-64</v>
      </c>
      <c r="D11" t="s">
        <v>30</v>
      </c>
      <c r="E11" t="s">
        <v>6</v>
      </c>
      <c r="F11">
        <v>10440</v>
      </c>
      <c r="G11" t="s">
        <v>14</v>
      </c>
    </row>
    <row r="12" spans="1:7">
      <c r="A12">
        <v>11</v>
      </c>
      <c r="B12">
        <v>42</v>
      </c>
      <c r="C12" t="str">
        <f>IF(CustTbl[[#This Row],[Age]]&lt;25,"18-24",
IF(CustTbl[[#This Row],[Age]]&lt;35,"25-34",
IF(CustTbl[[#This Row],[Age]]&lt;45,"35-44",
IF(CustTbl[[#This Row],[Age]]&lt;55,"45-54",
IF(CustTbl[[#This Row],[Age]]&lt;65,"55-64","65+")))))</f>
        <v>35-44</v>
      </c>
      <c r="D12" t="s">
        <v>29</v>
      </c>
      <c r="E12" t="s">
        <v>9</v>
      </c>
      <c r="F12">
        <v>4424</v>
      </c>
      <c r="G12" t="s">
        <v>14</v>
      </c>
    </row>
    <row r="13" spans="1:7">
      <c r="A13">
        <v>12</v>
      </c>
      <c r="B13">
        <v>53</v>
      </c>
      <c r="C13" t="str">
        <f>IF(CustTbl[[#This Row],[Age]]&lt;25,"18-24",
IF(CustTbl[[#This Row],[Age]]&lt;35,"25-34",
IF(CustTbl[[#This Row],[Age]]&lt;45,"35-44",
IF(CustTbl[[#This Row],[Age]]&lt;55,"45-54",
IF(CustTbl[[#This Row],[Age]]&lt;65,"55-64","65+")))))</f>
        <v>45-54</v>
      </c>
      <c r="D13" t="s">
        <v>29</v>
      </c>
      <c r="E13" t="s">
        <v>8</v>
      </c>
      <c r="F13">
        <v>10283</v>
      </c>
      <c r="G13" t="s">
        <v>14</v>
      </c>
    </row>
    <row r="14" spans="1:7">
      <c r="A14">
        <v>13</v>
      </c>
      <c r="B14">
        <v>43</v>
      </c>
      <c r="C14" t="str">
        <f>IF(CustTbl[[#This Row],[Age]]&lt;25,"18-24",
IF(CustTbl[[#This Row],[Age]]&lt;35,"25-34",
IF(CustTbl[[#This Row],[Age]]&lt;45,"35-44",
IF(CustTbl[[#This Row],[Age]]&lt;55,"45-54",
IF(CustTbl[[#This Row],[Age]]&lt;65,"55-64","65+")))))</f>
        <v>35-44</v>
      </c>
      <c r="D14" t="s">
        <v>30</v>
      </c>
      <c r="E14" t="s">
        <v>8</v>
      </c>
      <c r="F14">
        <v>4985</v>
      </c>
      <c r="G14" t="s">
        <v>13</v>
      </c>
    </row>
    <row r="15" spans="1:7">
      <c r="A15">
        <v>14</v>
      </c>
      <c r="B15">
        <v>55</v>
      </c>
      <c r="C15" t="str">
        <f>IF(CustTbl[[#This Row],[Age]]&lt;25,"18-24",
IF(CustTbl[[#This Row],[Age]]&lt;35,"25-34",
IF(CustTbl[[#This Row],[Age]]&lt;45,"35-44",
IF(CustTbl[[#This Row],[Age]]&lt;55,"45-54",
IF(CustTbl[[#This Row],[Age]]&lt;65,"55-64","65+")))))</f>
        <v>55-64</v>
      </c>
      <c r="D15" t="s">
        <v>30</v>
      </c>
      <c r="E15" t="s">
        <v>6</v>
      </c>
      <c r="F15">
        <v>13129</v>
      </c>
      <c r="G15" t="s">
        <v>12</v>
      </c>
    </row>
    <row r="16" spans="1:7">
      <c r="A16">
        <v>15</v>
      </c>
      <c r="B16">
        <v>18</v>
      </c>
      <c r="C16" t="str">
        <f>IF(CustTbl[[#This Row],[Age]]&lt;25,"18-24",
IF(CustTbl[[#This Row],[Age]]&lt;35,"25-34",
IF(CustTbl[[#This Row],[Age]]&lt;45,"35-44",
IF(CustTbl[[#This Row],[Age]]&lt;55,"45-54",
IF(CustTbl[[#This Row],[Age]]&lt;65,"55-64","65+")))))</f>
        <v>18-24</v>
      </c>
      <c r="D16" t="s">
        <v>29</v>
      </c>
      <c r="E16" t="s">
        <v>9</v>
      </c>
      <c r="F16">
        <v>13733</v>
      </c>
      <c r="G16" t="s">
        <v>13</v>
      </c>
    </row>
    <row r="17" spans="1:7">
      <c r="A17">
        <v>16</v>
      </c>
      <c r="B17">
        <v>37</v>
      </c>
      <c r="C17" t="str">
        <f>IF(CustTbl[[#This Row],[Age]]&lt;25,"18-24",
IF(CustTbl[[#This Row],[Age]]&lt;35,"25-34",
IF(CustTbl[[#This Row],[Age]]&lt;45,"35-44",
IF(CustTbl[[#This Row],[Age]]&lt;55,"45-54",
IF(CustTbl[[#This Row],[Age]]&lt;65,"55-64","65+")))))</f>
        <v>35-44</v>
      </c>
      <c r="D17" t="s">
        <v>29</v>
      </c>
      <c r="E17" t="s">
        <v>10</v>
      </c>
      <c r="F17">
        <v>13401</v>
      </c>
      <c r="G17" t="s">
        <v>12</v>
      </c>
    </row>
    <row r="18" spans="1:7">
      <c r="A18">
        <v>17</v>
      </c>
      <c r="B18">
        <v>45</v>
      </c>
      <c r="C18" t="str">
        <f>IF(CustTbl[[#This Row],[Age]]&lt;25,"18-24",
IF(CustTbl[[#This Row],[Age]]&lt;35,"25-34",
IF(CustTbl[[#This Row],[Age]]&lt;45,"35-44",
IF(CustTbl[[#This Row],[Age]]&lt;55,"45-54",
IF(CustTbl[[#This Row],[Age]]&lt;65,"55-64","65+")))))</f>
        <v>45-54</v>
      </c>
      <c r="D18" t="s">
        <v>30</v>
      </c>
      <c r="E18" t="s">
        <v>6</v>
      </c>
      <c r="F18">
        <v>691</v>
      </c>
      <c r="G18" t="s">
        <v>15</v>
      </c>
    </row>
    <row r="19" spans="1:7">
      <c r="A19">
        <v>18</v>
      </c>
      <c r="B19">
        <v>33</v>
      </c>
      <c r="C19" t="str">
        <f>IF(CustTbl[[#This Row],[Age]]&lt;25,"18-24",
IF(CustTbl[[#This Row],[Age]]&lt;35,"25-34",
IF(CustTbl[[#This Row],[Age]]&lt;45,"35-44",
IF(CustTbl[[#This Row],[Age]]&lt;55,"45-54",
IF(CustTbl[[#This Row],[Age]]&lt;65,"55-64","65+")))))</f>
        <v>25-34</v>
      </c>
      <c r="D19" t="s">
        <v>30</v>
      </c>
      <c r="E19" t="s">
        <v>9</v>
      </c>
      <c r="F19">
        <v>5417</v>
      </c>
      <c r="G19" t="s">
        <v>13</v>
      </c>
    </row>
    <row r="20" spans="1:7">
      <c r="A20">
        <v>19</v>
      </c>
      <c r="B20">
        <v>64</v>
      </c>
      <c r="C20" t="str">
        <f>IF(CustTbl[[#This Row],[Age]]&lt;25,"18-24",
IF(CustTbl[[#This Row],[Age]]&lt;35,"25-34",
IF(CustTbl[[#This Row],[Age]]&lt;45,"35-44",
IF(CustTbl[[#This Row],[Age]]&lt;55,"45-54",
IF(CustTbl[[#This Row],[Age]]&lt;65,"55-64","65+")))))</f>
        <v>55-64</v>
      </c>
      <c r="D20" t="s">
        <v>30</v>
      </c>
      <c r="E20" t="s">
        <v>8</v>
      </c>
      <c r="F20">
        <v>6331</v>
      </c>
      <c r="G20" t="s">
        <v>13</v>
      </c>
    </row>
    <row r="21" spans="1:7">
      <c r="A21">
        <v>20</v>
      </c>
      <c r="B21">
        <v>34</v>
      </c>
      <c r="C21" t="str">
        <f>IF(CustTbl[[#This Row],[Age]]&lt;25,"18-24",
IF(CustTbl[[#This Row],[Age]]&lt;35,"25-34",
IF(CustTbl[[#This Row],[Age]]&lt;45,"35-44",
IF(CustTbl[[#This Row],[Age]]&lt;55,"45-54",
IF(CustTbl[[#This Row],[Age]]&lt;65,"55-64","65+")))))</f>
        <v>25-34</v>
      </c>
      <c r="D21" t="s">
        <v>29</v>
      </c>
      <c r="E21" t="s">
        <v>9</v>
      </c>
      <c r="F21">
        <v>10660</v>
      </c>
      <c r="G21" t="s">
        <v>15</v>
      </c>
    </row>
    <row r="22" spans="1:7">
      <c r="A22">
        <v>21</v>
      </c>
      <c r="B22">
        <v>57</v>
      </c>
      <c r="C22" t="str">
        <f>IF(CustTbl[[#This Row],[Age]]&lt;25,"18-24",
IF(CustTbl[[#This Row],[Age]]&lt;35,"25-34",
IF(CustTbl[[#This Row],[Age]]&lt;45,"35-44",
IF(CustTbl[[#This Row],[Age]]&lt;55,"45-54",
IF(CustTbl[[#This Row],[Age]]&lt;65,"55-64","65+")))))</f>
        <v>55-64</v>
      </c>
      <c r="D22" t="s">
        <v>29</v>
      </c>
      <c r="E22" t="s">
        <v>9</v>
      </c>
      <c r="F22">
        <v>14182</v>
      </c>
      <c r="G22" t="s">
        <v>12</v>
      </c>
    </row>
    <row r="23" spans="1:7">
      <c r="A23">
        <v>22</v>
      </c>
      <c r="B23">
        <v>45</v>
      </c>
      <c r="C23" t="str">
        <f>IF(CustTbl[[#This Row],[Age]]&lt;25,"18-24",
IF(CustTbl[[#This Row],[Age]]&lt;35,"25-34",
IF(CustTbl[[#This Row],[Age]]&lt;45,"35-44",
IF(CustTbl[[#This Row],[Age]]&lt;55,"45-54",
IF(CustTbl[[#This Row],[Age]]&lt;65,"55-64","65+")))))</f>
        <v>45-54</v>
      </c>
      <c r="D23" t="s">
        <v>29</v>
      </c>
      <c r="E23" t="s">
        <v>9</v>
      </c>
      <c r="F23">
        <v>12891</v>
      </c>
      <c r="G23" t="s">
        <v>14</v>
      </c>
    </row>
    <row r="24" spans="1:7">
      <c r="A24">
        <v>23</v>
      </c>
      <c r="B24">
        <v>29</v>
      </c>
      <c r="C24" t="str">
        <f>IF(CustTbl[[#This Row],[Age]]&lt;25,"18-24",
IF(CustTbl[[#This Row],[Age]]&lt;35,"25-34",
IF(CustTbl[[#This Row],[Age]]&lt;45,"35-44",
IF(CustTbl[[#This Row],[Age]]&lt;55,"45-54",
IF(CustTbl[[#This Row],[Age]]&lt;65,"55-64","65+")))))</f>
        <v>25-34</v>
      </c>
      <c r="D24" t="s">
        <v>29</v>
      </c>
      <c r="E24" t="s">
        <v>10</v>
      </c>
      <c r="F24">
        <v>2374</v>
      </c>
      <c r="G24" t="s">
        <v>15</v>
      </c>
    </row>
    <row r="25" spans="1:7">
      <c r="A25">
        <v>24</v>
      </c>
      <c r="B25">
        <v>44</v>
      </c>
      <c r="C25" t="str">
        <f>IF(CustTbl[[#This Row],[Age]]&lt;25,"18-24",
IF(CustTbl[[#This Row],[Age]]&lt;35,"25-34",
IF(CustTbl[[#This Row],[Age]]&lt;45,"35-44",
IF(CustTbl[[#This Row],[Age]]&lt;55,"45-54",
IF(CustTbl[[#This Row],[Age]]&lt;65,"55-64","65+")))))</f>
        <v>35-44</v>
      </c>
      <c r="D25" t="s">
        <v>29</v>
      </c>
      <c r="E25" t="s">
        <v>9</v>
      </c>
      <c r="F25">
        <v>9562</v>
      </c>
      <c r="G25" t="s">
        <v>14</v>
      </c>
    </row>
    <row r="26" spans="1:7">
      <c r="A26">
        <v>25</v>
      </c>
      <c r="B26">
        <v>59</v>
      </c>
      <c r="C26" t="str">
        <f>IF(CustTbl[[#This Row],[Age]]&lt;25,"18-24",
IF(CustTbl[[#This Row],[Age]]&lt;35,"25-34",
IF(CustTbl[[#This Row],[Age]]&lt;45,"35-44",
IF(CustTbl[[#This Row],[Age]]&lt;55,"45-54",
IF(CustTbl[[#This Row],[Age]]&lt;65,"55-64","65+")))))</f>
        <v>55-64</v>
      </c>
      <c r="D26" t="s">
        <v>30</v>
      </c>
      <c r="E26" t="s">
        <v>10</v>
      </c>
      <c r="F26">
        <v>5263</v>
      </c>
      <c r="G26" t="s">
        <v>14</v>
      </c>
    </row>
    <row r="27" spans="1:7">
      <c r="A27">
        <v>26</v>
      </c>
      <c r="B27">
        <v>64</v>
      </c>
      <c r="C27" t="str">
        <f>IF(CustTbl[[#This Row],[Age]]&lt;25,"18-24",
IF(CustTbl[[#This Row],[Age]]&lt;35,"25-34",
IF(CustTbl[[#This Row],[Age]]&lt;45,"35-44",
IF(CustTbl[[#This Row],[Age]]&lt;55,"45-54",
IF(CustTbl[[#This Row],[Age]]&lt;65,"55-64","65+")))))</f>
        <v>55-64</v>
      </c>
      <c r="D27" t="s">
        <v>30</v>
      </c>
      <c r="E27" t="s">
        <v>8</v>
      </c>
      <c r="F27">
        <v>10734</v>
      </c>
      <c r="G27" t="s">
        <v>15</v>
      </c>
    </row>
    <row r="28" spans="1:7">
      <c r="A28">
        <v>27</v>
      </c>
      <c r="B28">
        <v>47</v>
      </c>
      <c r="C28" t="str">
        <f>IF(CustTbl[[#This Row],[Age]]&lt;25,"18-24",
IF(CustTbl[[#This Row],[Age]]&lt;35,"25-34",
IF(CustTbl[[#This Row],[Age]]&lt;45,"35-44",
IF(CustTbl[[#This Row],[Age]]&lt;55,"45-54",
IF(CustTbl[[#This Row],[Age]]&lt;65,"55-64","65+")))))</f>
        <v>45-54</v>
      </c>
      <c r="D28" t="s">
        <v>29</v>
      </c>
      <c r="E28" t="s">
        <v>10</v>
      </c>
      <c r="F28">
        <v>9721</v>
      </c>
      <c r="G28" t="s">
        <v>12</v>
      </c>
    </row>
    <row r="29" spans="1:7">
      <c r="A29">
        <v>28</v>
      </c>
      <c r="B29">
        <v>58</v>
      </c>
      <c r="C29" t="str">
        <f>IF(CustTbl[[#This Row],[Age]]&lt;25,"18-24",
IF(CustTbl[[#This Row],[Age]]&lt;35,"25-34",
IF(CustTbl[[#This Row],[Age]]&lt;45,"35-44",
IF(CustTbl[[#This Row],[Age]]&lt;55,"45-54",
IF(CustTbl[[#This Row],[Age]]&lt;65,"55-64","65+")))))</f>
        <v>55-64</v>
      </c>
      <c r="D29" t="s">
        <v>29</v>
      </c>
      <c r="E29" t="s">
        <v>8</v>
      </c>
      <c r="F29">
        <v>11910</v>
      </c>
      <c r="G29" t="s">
        <v>14</v>
      </c>
    </row>
    <row r="30" spans="1:7">
      <c r="A30">
        <v>29</v>
      </c>
      <c r="B30">
        <v>51</v>
      </c>
      <c r="C30" t="str">
        <f>IF(CustTbl[[#This Row],[Age]]&lt;25,"18-24",
IF(CustTbl[[#This Row],[Age]]&lt;35,"25-34",
IF(CustTbl[[#This Row],[Age]]&lt;45,"35-44",
IF(CustTbl[[#This Row],[Age]]&lt;55,"45-54",
IF(CustTbl[[#This Row],[Age]]&lt;65,"55-64","65+")))))</f>
        <v>45-54</v>
      </c>
      <c r="D30" t="s">
        <v>30</v>
      </c>
      <c r="E30" t="s">
        <v>8</v>
      </c>
      <c r="F30">
        <v>15019</v>
      </c>
      <c r="G30" t="s">
        <v>15</v>
      </c>
    </row>
    <row r="31" spans="1:7">
      <c r="A31">
        <v>30</v>
      </c>
      <c r="B31">
        <v>54</v>
      </c>
      <c r="C31" t="str">
        <f>IF(CustTbl[[#This Row],[Age]]&lt;25,"18-24",
IF(CustTbl[[#This Row],[Age]]&lt;35,"25-34",
IF(CustTbl[[#This Row],[Age]]&lt;45,"35-44",
IF(CustTbl[[#This Row],[Age]]&lt;55,"45-54",
IF(CustTbl[[#This Row],[Age]]&lt;65,"55-64","65+")))))</f>
        <v>45-54</v>
      </c>
      <c r="D31" t="s">
        <v>30</v>
      </c>
      <c r="E31" t="s">
        <v>10</v>
      </c>
      <c r="F31">
        <v>1551</v>
      </c>
      <c r="G31" t="s">
        <v>13</v>
      </c>
    </row>
    <row r="32" spans="1:7">
      <c r="A32">
        <v>31</v>
      </c>
      <c r="B32">
        <v>23</v>
      </c>
      <c r="C32" t="str">
        <f>IF(CustTbl[[#This Row],[Age]]&lt;25,"18-24",
IF(CustTbl[[#This Row],[Age]]&lt;35,"25-34",
IF(CustTbl[[#This Row],[Age]]&lt;45,"35-44",
IF(CustTbl[[#This Row],[Age]]&lt;55,"45-54",
IF(CustTbl[[#This Row],[Age]]&lt;65,"55-64","65+")))))</f>
        <v>18-24</v>
      </c>
      <c r="D32" t="s">
        <v>30</v>
      </c>
      <c r="E32" t="s">
        <v>6</v>
      </c>
      <c r="F32">
        <v>12725</v>
      </c>
      <c r="G32" t="s">
        <v>13</v>
      </c>
    </row>
    <row r="33" spans="1:7">
      <c r="A33">
        <v>32</v>
      </c>
      <c r="B33">
        <v>24</v>
      </c>
      <c r="C33" t="str">
        <f>IF(CustTbl[[#This Row],[Age]]&lt;25,"18-24",
IF(CustTbl[[#This Row],[Age]]&lt;35,"25-34",
IF(CustTbl[[#This Row],[Age]]&lt;45,"35-44",
IF(CustTbl[[#This Row],[Age]]&lt;55,"45-54",
IF(CustTbl[[#This Row],[Age]]&lt;65,"55-64","65+")))))</f>
        <v>18-24</v>
      </c>
      <c r="D33" t="s">
        <v>30</v>
      </c>
      <c r="E33" t="s">
        <v>7</v>
      </c>
      <c r="F33">
        <v>10265</v>
      </c>
      <c r="G33" t="s">
        <v>13</v>
      </c>
    </row>
    <row r="34" spans="1:7">
      <c r="A34">
        <v>33</v>
      </c>
      <c r="B34">
        <v>49</v>
      </c>
      <c r="C34" t="str">
        <f>IF(CustTbl[[#This Row],[Age]]&lt;25,"18-24",
IF(CustTbl[[#This Row],[Age]]&lt;35,"25-34",
IF(CustTbl[[#This Row],[Age]]&lt;45,"35-44",
IF(CustTbl[[#This Row],[Age]]&lt;55,"45-54",
IF(CustTbl[[#This Row],[Age]]&lt;65,"55-64","65+")))))</f>
        <v>45-54</v>
      </c>
      <c r="D34" t="s">
        <v>29</v>
      </c>
      <c r="E34" t="s">
        <v>9</v>
      </c>
      <c r="F34">
        <v>11882</v>
      </c>
      <c r="G34" t="s">
        <v>15</v>
      </c>
    </row>
    <row r="35" spans="1:7">
      <c r="A35">
        <v>34</v>
      </c>
      <c r="B35">
        <v>49</v>
      </c>
      <c r="C35" t="str">
        <f>IF(CustTbl[[#This Row],[Age]]&lt;25,"18-24",
IF(CustTbl[[#This Row],[Age]]&lt;35,"25-34",
IF(CustTbl[[#This Row],[Age]]&lt;45,"35-44",
IF(CustTbl[[#This Row],[Age]]&lt;55,"45-54",
IF(CustTbl[[#This Row],[Age]]&lt;65,"55-64","65+")))))</f>
        <v>45-54</v>
      </c>
      <c r="D35" t="s">
        <v>30</v>
      </c>
      <c r="E35" t="s">
        <v>7</v>
      </c>
      <c r="F35">
        <v>13080</v>
      </c>
      <c r="G35" t="s">
        <v>13</v>
      </c>
    </row>
    <row r="36" spans="1:7">
      <c r="A36">
        <v>35</v>
      </c>
      <c r="B36">
        <v>42</v>
      </c>
      <c r="C36" t="str">
        <f>IF(CustTbl[[#This Row],[Age]]&lt;25,"18-24",
IF(CustTbl[[#This Row],[Age]]&lt;35,"25-34",
IF(CustTbl[[#This Row],[Age]]&lt;45,"35-44",
IF(CustTbl[[#This Row],[Age]]&lt;55,"45-54",
IF(CustTbl[[#This Row],[Age]]&lt;65,"55-64","65+")))))</f>
        <v>35-44</v>
      </c>
      <c r="D36" t="s">
        <v>29</v>
      </c>
      <c r="E36" t="s">
        <v>9</v>
      </c>
      <c r="F36">
        <v>12489</v>
      </c>
      <c r="G36" t="s">
        <v>14</v>
      </c>
    </row>
    <row r="37" spans="1:7">
      <c r="A37">
        <v>36</v>
      </c>
      <c r="B37">
        <v>50</v>
      </c>
      <c r="C37" t="str">
        <f>IF(CustTbl[[#This Row],[Age]]&lt;25,"18-24",
IF(CustTbl[[#This Row],[Age]]&lt;35,"25-34",
IF(CustTbl[[#This Row],[Age]]&lt;45,"35-44",
IF(CustTbl[[#This Row],[Age]]&lt;55,"45-54",
IF(CustTbl[[#This Row],[Age]]&lt;65,"55-64","65+")))))</f>
        <v>45-54</v>
      </c>
      <c r="D37" t="s">
        <v>30</v>
      </c>
      <c r="E37" t="s">
        <v>9</v>
      </c>
      <c r="F37">
        <v>12439</v>
      </c>
      <c r="G37" t="s">
        <v>13</v>
      </c>
    </row>
    <row r="38" spans="1:7">
      <c r="A38">
        <v>37</v>
      </c>
      <c r="B38">
        <v>24</v>
      </c>
      <c r="C38" t="str">
        <f>IF(CustTbl[[#This Row],[Age]]&lt;25,"18-24",
IF(CustTbl[[#This Row],[Age]]&lt;35,"25-34",
IF(CustTbl[[#This Row],[Age]]&lt;45,"35-44",
IF(CustTbl[[#This Row],[Age]]&lt;55,"45-54",
IF(CustTbl[[#This Row],[Age]]&lt;65,"55-64","65+")))))</f>
        <v>18-24</v>
      </c>
      <c r="D38" t="s">
        <v>30</v>
      </c>
      <c r="E38" t="s">
        <v>8</v>
      </c>
      <c r="F38">
        <v>18989</v>
      </c>
      <c r="G38" t="s">
        <v>13</v>
      </c>
    </row>
    <row r="39" spans="1:7">
      <c r="A39">
        <v>38</v>
      </c>
      <c r="B39">
        <v>69</v>
      </c>
      <c r="C39" t="str">
        <f>IF(CustTbl[[#This Row],[Age]]&lt;25,"18-24",
IF(CustTbl[[#This Row],[Age]]&lt;35,"25-34",
IF(CustTbl[[#This Row],[Age]]&lt;45,"35-44",
IF(CustTbl[[#This Row],[Age]]&lt;55,"45-54",
IF(CustTbl[[#This Row],[Age]]&lt;65,"55-64","65+")))))</f>
        <v>65+</v>
      </c>
      <c r="D39" t="s">
        <v>30</v>
      </c>
      <c r="E39" t="s">
        <v>9</v>
      </c>
      <c r="F39">
        <v>807</v>
      </c>
      <c r="G39" t="s">
        <v>14</v>
      </c>
    </row>
    <row r="40" spans="1:7">
      <c r="A40">
        <v>39</v>
      </c>
      <c r="B40">
        <v>29</v>
      </c>
      <c r="C40" t="str">
        <f>IF(CustTbl[[#This Row],[Age]]&lt;25,"18-24",
IF(CustTbl[[#This Row],[Age]]&lt;35,"25-34",
IF(CustTbl[[#This Row],[Age]]&lt;45,"35-44",
IF(CustTbl[[#This Row],[Age]]&lt;55,"45-54",
IF(CustTbl[[#This Row],[Age]]&lt;65,"55-64","65+")))))</f>
        <v>25-34</v>
      </c>
      <c r="D40" t="s">
        <v>29</v>
      </c>
      <c r="E40" t="s">
        <v>9</v>
      </c>
      <c r="F40">
        <v>3859</v>
      </c>
      <c r="G40" t="s">
        <v>13</v>
      </c>
    </row>
    <row r="41" spans="1:7">
      <c r="A41">
        <v>40</v>
      </c>
      <c r="B41">
        <v>33</v>
      </c>
      <c r="C41" t="str">
        <f>IF(CustTbl[[#This Row],[Age]]&lt;25,"18-24",
IF(CustTbl[[#This Row],[Age]]&lt;35,"25-34",
IF(CustTbl[[#This Row],[Age]]&lt;45,"35-44",
IF(CustTbl[[#This Row],[Age]]&lt;55,"45-54",
IF(CustTbl[[#This Row],[Age]]&lt;65,"55-64","65+")))))</f>
        <v>25-34</v>
      </c>
      <c r="D41" t="s">
        <v>29</v>
      </c>
      <c r="E41" t="s">
        <v>10</v>
      </c>
      <c r="F41">
        <v>3676</v>
      </c>
      <c r="G41" t="s">
        <v>14</v>
      </c>
    </row>
    <row r="42" spans="1:7">
      <c r="A42">
        <v>41</v>
      </c>
      <c r="B42">
        <v>33</v>
      </c>
      <c r="C42" t="str">
        <f>IF(CustTbl[[#This Row],[Age]]&lt;25,"18-24",
IF(CustTbl[[#This Row],[Age]]&lt;35,"25-34",
IF(CustTbl[[#This Row],[Age]]&lt;45,"35-44",
IF(CustTbl[[#This Row],[Age]]&lt;55,"45-54",
IF(CustTbl[[#This Row],[Age]]&lt;65,"55-64","65+")))))</f>
        <v>25-34</v>
      </c>
      <c r="D42" t="s">
        <v>30</v>
      </c>
      <c r="E42" t="s">
        <v>7</v>
      </c>
      <c r="F42">
        <v>1751</v>
      </c>
      <c r="G42" t="s">
        <v>13</v>
      </c>
    </row>
    <row r="43" spans="1:7">
      <c r="A43">
        <v>42</v>
      </c>
      <c r="B43">
        <v>60</v>
      </c>
      <c r="C43" t="str">
        <f>IF(CustTbl[[#This Row],[Age]]&lt;25,"18-24",
IF(CustTbl[[#This Row],[Age]]&lt;35,"25-34",
IF(CustTbl[[#This Row],[Age]]&lt;45,"35-44",
IF(CustTbl[[#This Row],[Age]]&lt;55,"45-54",
IF(CustTbl[[#This Row],[Age]]&lt;65,"55-64","65+")))))</f>
        <v>55-64</v>
      </c>
      <c r="D43" t="s">
        <v>29</v>
      </c>
      <c r="E43" t="s">
        <v>10</v>
      </c>
      <c r="F43">
        <v>5866</v>
      </c>
      <c r="G43" t="s">
        <v>14</v>
      </c>
    </row>
    <row r="44" spans="1:7">
      <c r="A44">
        <v>43</v>
      </c>
      <c r="B44">
        <v>53</v>
      </c>
      <c r="C44" t="str">
        <f>IF(CustTbl[[#This Row],[Age]]&lt;25,"18-24",
IF(CustTbl[[#This Row],[Age]]&lt;35,"25-34",
IF(CustTbl[[#This Row],[Age]]&lt;45,"35-44",
IF(CustTbl[[#This Row],[Age]]&lt;55,"45-54",
IF(CustTbl[[#This Row],[Age]]&lt;65,"55-64","65+")))))</f>
        <v>45-54</v>
      </c>
      <c r="D44" t="s">
        <v>29</v>
      </c>
      <c r="E44" t="s">
        <v>9</v>
      </c>
      <c r="F44">
        <v>18401</v>
      </c>
      <c r="G44" t="s">
        <v>13</v>
      </c>
    </row>
    <row r="45" spans="1:7">
      <c r="A45">
        <v>44</v>
      </c>
      <c r="B45">
        <v>30</v>
      </c>
      <c r="C45" t="str">
        <f>IF(CustTbl[[#This Row],[Age]]&lt;25,"18-24",
IF(CustTbl[[#This Row],[Age]]&lt;35,"25-34",
IF(CustTbl[[#This Row],[Age]]&lt;45,"35-44",
IF(CustTbl[[#This Row],[Age]]&lt;55,"45-54",
IF(CustTbl[[#This Row],[Age]]&lt;65,"55-64","65+")))))</f>
        <v>25-34</v>
      </c>
      <c r="D45" t="s">
        <v>30</v>
      </c>
      <c r="E45" t="s">
        <v>8</v>
      </c>
      <c r="F45">
        <v>6726</v>
      </c>
      <c r="G45" t="s">
        <v>14</v>
      </c>
    </row>
    <row r="46" spans="1:7">
      <c r="A46">
        <v>45</v>
      </c>
      <c r="B46">
        <v>24</v>
      </c>
      <c r="C46" t="str">
        <f>IF(CustTbl[[#This Row],[Age]]&lt;25,"18-24",
IF(CustTbl[[#This Row],[Age]]&lt;35,"25-34",
IF(CustTbl[[#This Row],[Age]]&lt;45,"35-44",
IF(CustTbl[[#This Row],[Age]]&lt;55,"45-54",
IF(CustTbl[[#This Row],[Age]]&lt;65,"55-64","65+")))))</f>
        <v>18-24</v>
      </c>
      <c r="D46" t="s">
        <v>30</v>
      </c>
      <c r="E46" t="s">
        <v>10</v>
      </c>
      <c r="F46">
        <v>14830</v>
      </c>
      <c r="G46" t="s">
        <v>15</v>
      </c>
    </row>
    <row r="47" spans="1:7">
      <c r="A47">
        <v>46</v>
      </c>
      <c r="B47">
        <v>53</v>
      </c>
      <c r="C47" t="str">
        <f>IF(CustTbl[[#This Row],[Age]]&lt;25,"18-24",
IF(CustTbl[[#This Row],[Age]]&lt;35,"25-34",
IF(CustTbl[[#This Row],[Age]]&lt;45,"35-44",
IF(CustTbl[[#This Row],[Age]]&lt;55,"45-54",
IF(CustTbl[[#This Row],[Age]]&lt;65,"55-64","65+")))))</f>
        <v>45-54</v>
      </c>
      <c r="D47" t="s">
        <v>29</v>
      </c>
      <c r="E47" t="s">
        <v>10</v>
      </c>
      <c r="F47">
        <v>5391</v>
      </c>
      <c r="G47" t="s">
        <v>14</v>
      </c>
    </row>
    <row r="48" spans="1:7">
      <c r="A48">
        <v>47</v>
      </c>
      <c r="B48">
        <v>64</v>
      </c>
      <c r="C48" t="str">
        <f>IF(CustTbl[[#This Row],[Age]]&lt;25,"18-24",
IF(CustTbl[[#This Row],[Age]]&lt;35,"25-34",
IF(CustTbl[[#This Row],[Age]]&lt;45,"35-44",
IF(CustTbl[[#This Row],[Age]]&lt;55,"45-54",
IF(CustTbl[[#This Row],[Age]]&lt;65,"55-64","65+")))))</f>
        <v>55-64</v>
      </c>
      <c r="D48" t="s">
        <v>29</v>
      </c>
      <c r="E48" t="s">
        <v>6</v>
      </c>
      <c r="F48">
        <v>5492</v>
      </c>
      <c r="G48" t="s">
        <v>13</v>
      </c>
    </row>
    <row r="49" spans="1:7">
      <c r="A49">
        <v>48</v>
      </c>
      <c r="B49">
        <v>68</v>
      </c>
      <c r="C49" t="str">
        <f>IF(CustTbl[[#This Row],[Age]]&lt;25,"18-24",
IF(CustTbl[[#This Row],[Age]]&lt;35,"25-34",
IF(CustTbl[[#This Row],[Age]]&lt;45,"35-44",
IF(CustTbl[[#This Row],[Age]]&lt;55,"45-54",
IF(CustTbl[[#This Row],[Age]]&lt;65,"55-64","65+")))))</f>
        <v>65+</v>
      </c>
      <c r="D49" t="s">
        <v>29</v>
      </c>
      <c r="E49" t="s">
        <v>9</v>
      </c>
      <c r="F49">
        <v>2461</v>
      </c>
      <c r="G49" t="s">
        <v>13</v>
      </c>
    </row>
    <row r="50" spans="1:7">
      <c r="A50">
        <v>49</v>
      </c>
      <c r="B50">
        <v>26</v>
      </c>
      <c r="C50" t="str">
        <f>IF(CustTbl[[#This Row],[Age]]&lt;25,"18-24",
IF(CustTbl[[#This Row],[Age]]&lt;35,"25-34",
IF(CustTbl[[#This Row],[Age]]&lt;45,"35-44",
IF(CustTbl[[#This Row],[Age]]&lt;55,"45-54",
IF(CustTbl[[#This Row],[Age]]&lt;65,"55-64","65+")))))</f>
        <v>25-34</v>
      </c>
      <c r="D50" t="s">
        <v>30</v>
      </c>
      <c r="E50" t="s">
        <v>8</v>
      </c>
      <c r="F50">
        <v>12997</v>
      </c>
      <c r="G50" t="s">
        <v>12</v>
      </c>
    </row>
    <row r="51" spans="1:7">
      <c r="A51">
        <v>50</v>
      </c>
      <c r="B51">
        <v>49</v>
      </c>
      <c r="C51" t="str">
        <f>IF(CustTbl[[#This Row],[Age]]&lt;25,"18-24",
IF(CustTbl[[#This Row],[Age]]&lt;35,"25-34",
IF(CustTbl[[#This Row],[Age]]&lt;45,"35-44",
IF(CustTbl[[#This Row],[Age]]&lt;55,"45-54",
IF(CustTbl[[#This Row],[Age]]&lt;65,"55-64","65+")))))</f>
        <v>45-54</v>
      </c>
      <c r="D51" t="s">
        <v>30</v>
      </c>
      <c r="E51" t="s">
        <v>10</v>
      </c>
      <c r="F51">
        <v>19747</v>
      </c>
      <c r="G51" t="s">
        <v>14</v>
      </c>
    </row>
    <row r="52" spans="1:7">
      <c r="A52">
        <v>51</v>
      </c>
      <c r="B52">
        <v>28</v>
      </c>
      <c r="C52" t="str">
        <f>IF(CustTbl[[#This Row],[Age]]&lt;25,"18-24",
IF(CustTbl[[#This Row],[Age]]&lt;35,"25-34",
IF(CustTbl[[#This Row],[Age]]&lt;45,"35-44",
IF(CustTbl[[#This Row],[Age]]&lt;55,"45-54",
IF(CustTbl[[#This Row],[Age]]&lt;65,"55-64","65+")))))</f>
        <v>25-34</v>
      </c>
      <c r="D52" t="s">
        <v>29</v>
      </c>
      <c r="E52" t="s">
        <v>10</v>
      </c>
      <c r="F52">
        <v>11348</v>
      </c>
      <c r="G52" t="s">
        <v>15</v>
      </c>
    </row>
    <row r="53" spans="1:7">
      <c r="A53">
        <v>52</v>
      </c>
      <c r="B53">
        <v>25</v>
      </c>
      <c r="C53" t="str">
        <f>IF(CustTbl[[#This Row],[Age]]&lt;25,"18-24",
IF(CustTbl[[#This Row],[Age]]&lt;35,"25-34",
IF(CustTbl[[#This Row],[Age]]&lt;45,"35-44",
IF(CustTbl[[#This Row],[Age]]&lt;55,"45-54",
IF(CustTbl[[#This Row],[Age]]&lt;65,"55-64","65+")))))</f>
        <v>25-34</v>
      </c>
      <c r="D53" t="s">
        <v>30</v>
      </c>
      <c r="E53" t="s">
        <v>8</v>
      </c>
      <c r="F53">
        <v>13755</v>
      </c>
      <c r="G53" t="s">
        <v>14</v>
      </c>
    </row>
    <row r="54" spans="1:7">
      <c r="A54">
        <v>53</v>
      </c>
      <c r="B54">
        <v>50</v>
      </c>
      <c r="C54" t="str">
        <f>IF(CustTbl[[#This Row],[Age]]&lt;25,"18-24",
IF(CustTbl[[#This Row],[Age]]&lt;35,"25-34",
IF(CustTbl[[#This Row],[Age]]&lt;45,"35-44",
IF(CustTbl[[#This Row],[Age]]&lt;55,"45-54",
IF(CustTbl[[#This Row],[Age]]&lt;65,"55-64","65+")))))</f>
        <v>45-54</v>
      </c>
      <c r="D54" t="s">
        <v>30</v>
      </c>
      <c r="E54" t="s">
        <v>9</v>
      </c>
      <c r="F54">
        <v>5067</v>
      </c>
      <c r="G54" t="s">
        <v>14</v>
      </c>
    </row>
    <row r="55" spans="1:7">
      <c r="A55">
        <v>54</v>
      </c>
      <c r="B55">
        <v>40</v>
      </c>
      <c r="C55" t="str">
        <f>IF(CustTbl[[#This Row],[Age]]&lt;25,"18-24",
IF(CustTbl[[#This Row],[Age]]&lt;35,"25-34",
IF(CustTbl[[#This Row],[Age]]&lt;45,"35-44",
IF(CustTbl[[#This Row],[Age]]&lt;55,"45-54",
IF(CustTbl[[#This Row],[Age]]&lt;65,"55-64","65+")))))</f>
        <v>35-44</v>
      </c>
      <c r="D55" t="s">
        <v>29</v>
      </c>
      <c r="E55" t="s">
        <v>6</v>
      </c>
      <c r="F55">
        <v>16579</v>
      </c>
      <c r="G55" t="s">
        <v>15</v>
      </c>
    </row>
    <row r="56" spans="1:7">
      <c r="A56">
        <v>55</v>
      </c>
      <c r="B56">
        <v>42</v>
      </c>
      <c r="C56" t="str">
        <f>IF(CustTbl[[#This Row],[Age]]&lt;25,"18-24",
IF(CustTbl[[#This Row],[Age]]&lt;35,"25-34",
IF(CustTbl[[#This Row],[Age]]&lt;45,"35-44",
IF(CustTbl[[#This Row],[Age]]&lt;55,"45-54",
IF(CustTbl[[#This Row],[Age]]&lt;65,"55-64","65+")))))</f>
        <v>35-44</v>
      </c>
      <c r="D56" t="s">
        <v>29</v>
      </c>
      <c r="E56" t="s">
        <v>10</v>
      </c>
      <c r="F56">
        <v>7013</v>
      </c>
      <c r="G56" t="s">
        <v>14</v>
      </c>
    </row>
    <row r="57" spans="1:7">
      <c r="A57">
        <v>56</v>
      </c>
      <c r="B57">
        <v>25</v>
      </c>
      <c r="C57" t="str">
        <f>IF(CustTbl[[#This Row],[Age]]&lt;25,"18-24",
IF(CustTbl[[#This Row],[Age]]&lt;35,"25-34",
IF(CustTbl[[#This Row],[Age]]&lt;45,"35-44",
IF(CustTbl[[#This Row],[Age]]&lt;55,"45-54",
IF(CustTbl[[#This Row],[Age]]&lt;65,"55-64","65+")))))</f>
        <v>25-34</v>
      </c>
      <c r="D57" t="s">
        <v>30</v>
      </c>
      <c r="E57" t="s">
        <v>6</v>
      </c>
      <c r="F57">
        <v>15735</v>
      </c>
      <c r="G57" t="s">
        <v>15</v>
      </c>
    </row>
    <row r="58" spans="1:7">
      <c r="A58">
        <v>57</v>
      </c>
      <c r="B58">
        <v>62</v>
      </c>
      <c r="C58" t="str">
        <f>IF(CustTbl[[#This Row],[Age]]&lt;25,"18-24",
IF(CustTbl[[#This Row],[Age]]&lt;35,"25-34",
IF(CustTbl[[#This Row],[Age]]&lt;45,"35-44",
IF(CustTbl[[#This Row],[Age]]&lt;55,"45-54",
IF(CustTbl[[#This Row],[Age]]&lt;65,"55-64","65+")))))</f>
        <v>55-64</v>
      </c>
      <c r="D58" t="s">
        <v>30</v>
      </c>
      <c r="E58" t="s">
        <v>7</v>
      </c>
      <c r="F58">
        <v>12255</v>
      </c>
      <c r="G58" t="s">
        <v>15</v>
      </c>
    </row>
    <row r="59" spans="1:7">
      <c r="A59">
        <v>58</v>
      </c>
      <c r="B59">
        <v>39</v>
      </c>
      <c r="C59" t="str">
        <f>IF(CustTbl[[#This Row],[Age]]&lt;25,"18-24",
IF(CustTbl[[#This Row],[Age]]&lt;35,"25-34",
IF(CustTbl[[#This Row],[Age]]&lt;45,"35-44",
IF(CustTbl[[#This Row],[Age]]&lt;55,"45-54",
IF(CustTbl[[#This Row],[Age]]&lt;65,"55-64","65+")))))</f>
        <v>35-44</v>
      </c>
      <c r="D59" t="s">
        <v>29</v>
      </c>
      <c r="E59" t="s">
        <v>9</v>
      </c>
      <c r="F59">
        <v>11651</v>
      </c>
      <c r="G59" t="s">
        <v>14</v>
      </c>
    </row>
    <row r="60" spans="1:7">
      <c r="A60">
        <v>59</v>
      </c>
      <c r="B60">
        <v>21</v>
      </c>
      <c r="C60" t="str">
        <f>IF(CustTbl[[#This Row],[Age]]&lt;25,"18-24",
IF(CustTbl[[#This Row],[Age]]&lt;35,"25-34",
IF(CustTbl[[#This Row],[Age]]&lt;45,"35-44",
IF(CustTbl[[#This Row],[Age]]&lt;55,"45-54",
IF(CustTbl[[#This Row],[Age]]&lt;65,"55-64","65+")))))</f>
        <v>18-24</v>
      </c>
      <c r="D60" t="s">
        <v>30</v>
      </c>
      <c r="E60" t="s">
        <v>7</v>
      </c>
      <c r="F60">
        <v>17067</v>
      </c>
      <c r="G60" t="s">
        <v>14</v>
      </c>
    </row>
    <row r="61" spans="1:7">
      <c r="A61">
        <v>60</v>
      </c>
      <c r="B61">
        <v>57</v>
      </c>
      <c r="C61" t="str">
        <f>IF(CustTbl[[#This Row],[Age]]&lt;25,"18-24",
IF(CustTbl[[#This Row],[Age]]&lt;35,"25-34",
IF(CustTbl[[#This Row],[Age]]&lt;45,"35-44",
IF(CustTbl[[#This Row],[Age]]&lt;55,"45-54",
IF(CustTbl[[#This Row],[Age]]&lt;65,"55-64","65+")))))</f>
        <v>55-64</v>
      </c>
      <c r="D61" t="s">
        <v>30</v>
      </c>
      <c r="E61" t="s">
        <v>7</v>
      </c>
      <c r="F61">
        <v>3858</v>
      </c>
      <c r="G61" t="s">
        <v>13</v>
      </c>
    </row>
    <row r="62" spans="1:7">
      <c r="A62">
        <v>61</v>
      </c>
      <c r="B62">
        <v>20</v>
      </c>
      <c r="C62" t="str">
        <f>IF(CustTbl[[#This Row],[Age]]&lt;25,"18-24",
IF(CustTbl[[#This Row],[Age]]&lt;35,"25-34",
IF(CustTbl[[#This Row],[Age]]&lt;45,"35-44",
IF(CustTbl[[#This Row],[Age]]&lt;55,"45-54",
IF(CustTbl[[#This Row],[Age]]&lt;65,"55-64","65+")))))</f>
        <v>18-24</v>
      </c>
      <c r="D62" t="s">
        <v>29</v>
      </c>
      <c r="E62" t="s">
        <v>7</v>
      </c>
      <c r="F62">
        <v>10090</v>
      </c>
      <c r="G62" t="s">
        <v>13</v>
      </c>
    </row>
    <row r="63" spans="1:7">
      <c r="A63">
        <v>62</v>
      </c>
      <c r="B63">
        <v>46</v>
      </c>
      <c r="C63" t="str">
        <f>IF(CustTbl[[#This Row],[Age]]&lt;25,"18-24",
IF(CustTbl[[#This Row],[Age]]&lt;35,"25-34",
IF(CustTbl[[#This Row],[Age]]&lt;45,"35-44",
IF(CustTbl[[#This Row],[Age]]&lt;55,"45-54",
IF(CustTbl[[#This Row],[Age]]&lt;65,"55-64","65+")))))</f>
        <v>45-54</v>
      </c>
      <c r="D63" t="s">
        <v>29</v>
      </c>
      <c r="E63" t="s">
        <v>9</v>
      </c>
      <c r="F63">
        <v>11488</v>
      </c>
      <c r="G63" t="s">
        <v>12</v>
      </c>
    </row>
    <row r="64" spans="1:7">
      <c r="A64">
        <v>63</v>
      </c>
      <c r="B64">
        <v>58</v>
      </c>
      <c r="C64" t="str">
        <f>IF(CustTbl[[#This Row],[Age]]&lt;25,"18-24",
IF(CustTbl[[#This Row],[Age]]&lt;35,"25-34",
IF(CustTbl[[#This Row],[Age]]&lt;45,"35-44",
IF(CustTbl[[#This Row],[Age]]&lt;55,"45-54",
IF(CustTbl[[#This Row],[Age]]&lt;65,"55-64","65+")))))</f>
        <v>55-64</v>
      </c>
      <c r="D64" t="s">
        <v>30</v>
      </c>
      <c r="E64" t="s">
        <v>9</v>
      </c>
      <c r="F64">
        <v>8178</v>
      </c>
      <c r="G64" t="s">
        <v>12</v>
      </c>
    </row>
    <row r="65" spans="1:7">
      <c r="A65">
        <v>64</v>
      </c>
      <c r="B65">
        <v>46</v>
      </c>
      <c r="C65" t="str">
        <f>IF(CustTbl[[#This Row],[Age]]&lt;25,"18-24",
IF(CustTbl[[#This Row],[Age]]&lt;35,"25-34",
IF(CustTbl[[#This Row],[Age]]&lt;45,"35-44",
IF(CustTbl[[#This Row],[Age]]&lt;55,"45-54",
IF(CustTbl[[#This Row],[Age]]&lt;65,"55-64","65+")))))</f>
        <v>45-54</v>
      </c>
      <c r="D65" t="s">
        <v>30</v>
      </c>
      <c r="E65" t="s">
        <v>8</v>
      </c>
      <c r="F65">
        <v>6198</v>
      </c>
      <c r="G65" t="s">
        <v>14</v>
      </c>
    </row>
    <row r="66" spans="1:7">
      <c r="A66">
        <v>65</v>
      </c>
      <c r="B66">
        <v>51</v>
      </c>
      <c r="C66" t="str">
        <f>IF(CustTbl[[#This Row],[Age]]&lt;25,"18-24",
IF(CustTbl[[#This Row],[Age]]&lt;35,"25-34",
IF(CustTbl[[#This Row],[Age]]&lt;45,"35-44",
IF(CustTbl[[#This Row],[Age]]&lt;55,"45-54",
IF(CustTbl[[#This Row],[Age]]&lt;65,"55-64","65+")))))</f>
        <v>45-54</v>
      </c>
      <c r="D66" t="s">
        <v>30</v>
      </c>
      <c r="E66" t="s">
        <v>6</v>
      </c>
      <c r="F66">
        <v>1773</v>
      </c>
      <c r="G66" t="s">
        <v>15</v>
      </c>
    </row>
    <row r="67" spans="1:7">
      <c r="A67">
        <v>66</v>
      </c>
      <c r="B67">
        <v>51</v>
      </c>
      <c r="C67" t="str">
        <f>IF(CustTbl[[#This Row],[Age]]&lt;25,"18-24",
IF(CustTbl[[#This Row],[Age]]&lt;35,"25-34",
IF(CustTbl[[#This Row],[Age]]&lt;45,"35-44",
IF(CustTbl[[#This Row],[Age]]&lt;55,"45-54",
IF(CustTbl[[#This Row],[Age]]&lt;65,"55-64","65+")))))</f>
        <v>45-54</v>
      </c>
      <c r="D67" t="s">
        <v>29</v>
      </c>
      <c r="E67" t="s">
        <v>6</v>
      </c>
      <c r="F67">
        <v>11741</v>
      </c>
      <c r="G67" t="s">
        <v>12</v>
      </c>
    </row>
    <row r="68" spans="1:7">
      <c r="A68">
        <v>67</v>
      </c>
      <c r="B68">
        <v>45</v>
      </c>
      <c r="C68" t="str">
        <f>IF(CustTbl[[#This Row],[Age]]&lt;25,"18-24",
IF(CustTbl[[#This Row],[Age]]&lt;35,"25-34",
IF(CustTbl[[#This Row],[Age]]&lt;45,"35-44",
IF(CustTbl[[#This Row],[Age]]&lt;55,"45-54",
IF(CustTbl[[#This Row],[Age]]&lt;65,"55-64","65+")))))</f>
        <v>45-54</v>
      </c>
      <c r="D68" t="s">
        <v>30</v>
      </c>
      <c r="E68" t="s">
        <v>8</v>
      </c>
      <c r="F68">
        <v>17980</v>
      </c>
      <c r="G68" t="s">
        <v>14</v>
      </c>
    </row>
    <row r="69" spans="1:7">
      <c r="A69">
        <v>68</v>
      </c>
      <c r="B69">
        <v>30</v>
      </c>
      <c r="C69" t="str">
        <f>IF(CustTbl[[#This Row],[Age]]&lt;25,"18-24",
IF(CustTbl[[#This Row],[Age]]&lt;35,"25-34",
IF(CustTbl[[#This Row],[Age]]&lt;45,"35-44",
IF(CustTbl[[#This Row],[Age]]&lt;55,"45-54",
IF(CustTbl[[#This Row],[Age]]&lt;65,"55-64","65+")))))</f>
        <v>25-34</v>
      </c>
      <c r="D69" t="s">
        <v>30</v>
      </c>
      <c r="E69" t="s">
        <v>8</v>
      </c>
      <c r="F69">
        <v>9997</v>
      </c>
      <c r="G69" t="s">
        <v>12</v>
      </c>
    </row>
    <row r="70" spans="1:7">
      <c r="A70">
        <v>69</v>
      </c>
      <c r="B70">
        <v>32</v>
      </c>
      <c r="C70" t="str">
        <f>IF(CustTbl[[#This Row],[Age]]&lt;25,"18-24",
IF(CustTbl[[#This Row],[Age]]&lt;35,"25-34",
IF(CustTbl[[#This Row],[Age]]&lt;45,"35-44",
IF(CustTbl[[#This Row],[Age]]&lt;55,"45-54",
IF(CustTbl[[#This Row],[Age]]&lt;65,"55-64","65+")))))</f>
        <v>25-34</v>
      </c>
      <c r="D70" t="s">
        <v>29</v>
      </c>
      <c r="E70" t="s">
        <v>7</v>
      </c>
      <c r="F70">
        <v>9607</v>
      </c>
      <c r="G70" t="s">
        <v>15</v>
      </c>
    </row>
    <row r="71" spans="1:7">
      <c r="A71">
        <v>70</v>
      </c>
      <c r="B71">
        <v>40</v>
      </c>
      <c r="C71" t="str">
        <f>IF(CustTbl[[#This Row],[Age]]&lt;25,"18-24",
IF(CustTbl[[#This Row],[Age]]&lt;35,"25-34",
IF(CustTbl[[#This Row],[Age]]&lt;45,"35-44",
IF(CustTbl[[#This Row],[Age]]&lt;55,"45-54",
IF(CustTbl[[#This Row],[Age]]&lt;65,"55-64","65+")))))</f>
        <v>35-44</v>
      </c>
      <c r="D71" t="s">
        <v>29</v>
      </c>
      <c r="E71" t="s">
        <v>8</v>
      </c>
      <c r="F71">
        <v>11773</v>
      </c>
      <c r="G71" t="s">
        <v>14</v>
      </c>
    </row>
    <row r="72" spans="1:7">
      <c r="A72">
        <v>71</v>
      </c>
      <c r="B72">
        <v>61</v>
      </c>
      <c r="C72" t="str">
        <f>IF(CustTbl[[#This Row],[Age]]&lt;25,"18-24",
IF(CustTbl[[#This Row],[Age]]&lt;35,"25-34",
IF(CustTbl[[#This Row],[Age]]&lt;45,"35-44",
IF(CustTbl[[#This Row],[Age]]&lt;55,"45-54",
IF(CustTbl[[#This Row],[Age]]&lt;65,"55-64","65+")))))</f>
        <v>55-64</v>
      </c>
      <c r="D72" t="s">
        <v>30</v>
      </c>
      <c r="E72" t="s">
        <v>10</v>
      </c>
      <c r="F72">
        <v>8502</v>
      </c>
      <c r="G72" t="s">
        <v>15</v>
      </c>
    </row>
    <row r="73" spans="1:7">
      <c r="A73">
        <v>72</v>
      </c>
      <c r="B73">
        <v>43</v>
      </c>
      <c r="C73" t="str">
        <f>IF(CustTbl[[#This Row],[Age]]&lt;25,"18-24",
IF(CustTbl[[#This Row],[Age]]&lt;35,"25-34",
IF(CustTbl[[#This Row],[Age]]&lt;45,"35-44",
IF(CustTbl[[#This Row],[Age]]&lt;55,"45-54",
IF(CustTbl[[#This Row],[Age]]&lt;65,"55-64","65+")))))</f>
        <v>35-44</v>
      </c>
      <c r="D73" t="s">
        <v>29</v>
      </c>
      <c r="E73" t="s">
        <v>6</v>
      </c>
      <c r="F73">
        <v>4747</v>
      </c>
      <c r="G73" t="s">
        <v>14</v>
      </c>
    </row>
    <row r="74" spans="1:7">
      <c r="A74">
        <v>73</v>
      </c>
      <c r="B74">
        <v>21</v>
      </c>
      <c r="C74" t="str">
        <f>IF(CustTbl[[#This Row],[Age]]&lt;25,"18-24",
IF(CustTbl[[#This Row],[Age]]&lt;35,"25-34",
IF(CustTbl[[#This Row],[Age]]&lt;45,"35-44",
IF(CustTbl[[#This Row],[Age]]&lt;55,"45-54",
IF(CustTbl[[#This Row],[Age]]&lt;65,"55-64","65+")))))</f>
        <v>18-24</v>
      </c>
      <c r="D74" t="s">
        <v>29</v>
      </c>
      <c r="E74" t="s">
        <v>8</v>
      </c>
      <c r="F74">
        <v>9720</v>
      </c>
      <c r="G74" t="s">
        <v>12</v>
      </c>
    </row>
    <row r="75" spans="1:7">
      <c r="A75">
        <v>74</v>
      </c>
      <c r="B75">
        <v>43</v>
      </c>
      <c r="C75" t="str">
        <f>IF(CustTbl[[#This Row],[Age]]&lt;25,"18-24",
IF(CustTbl[[#This Row],[Age]]&lt;35,"25-34",
IF(CustTbl[[#This Row],[Age]]&lt;45,"35-44",
IF(CustTbl[[#This Row],[Age]]&lt;55,"45-54",
IF(CustTbl[[#This Row],[Age]]&lt;65,"55-64","65+")))))</f>
        <v>35-44</v>
      </c>
      <c r="D75" t="s">
        <v>30</v>
      </c>
      <c r="E75" t="s">
        <v>10</v>
      </c>
      <c r="F75">
        <v>11203</v>
      </c>
      <c r="G75" t="s">
        <v>13</v>
      </c>
    </row>
    <row r="76" spans="1:7">
      <c r="A76">
        <v>75</v>
      </c>
      <c r="B76">
        <v>57</v>
      </c>
      <c r="C76" t="str">
        <f>IF(CustTbl[[#This Row],[Age]]&lt;25,"18-24",
IF(CustTbl[[#This Row],[Age]]&lt;35,"25-34",
IF(CustTbl[[#This Row],[Age]]&lt;45,"35-44",
IF(CustTbl[[#This Row],[Age]]&lt;55,"45-54",
IF(CustTbl[[#This Row],[Age]]&lt;65,"55-64","65+")))))</f>
        <v>55-64</v>
      </c>
      <c r="D76" t="s">
        <v>29</v>
      </c>
      <c r="E76" t="s">
        <v>10</v>
      </c>
      <c r="F76">
        <v>15972</v>
      </c>
      <c r="G76" t="s">
        <v>12</v>
      </c>
    </row>
    <row r="77" spans="1:7">
      <c r="A77">
        <v>76</v>
      </c>
      <c r="B77">
        <v>26</v>
      </c>
      <c r="C77" t="str">
        <f>IF(CustTbl[[#This Row],[Age]]&lt;25,"18-24",
IF(CustTbl[[#This Row],[Age]]&lt;35,"25-34",
IF(CustTbl[[#This Row],[Age]]&lt;45,"35-44",
IF(CustTbl[[#This Row],[Age]]&lt;55,"45-54",
IF(CustTbl[[#This Row],[Age]]&lt;65,"55-64","65+")))))</f>
        <v>25-34</v>
      </c>
      <c r="D77" t="s">
        <v>29</v>
      </c>
      <c r="E77" t="s">
        <v>10</v>
      </c>
      <c r="F77">
        <v>17154</v>
      </c>
      <c r="G77" t="s">
        <v>12</v>
      </c>
    </row>
    <row r="78" spans="1:7">
      <c r="A78">
        <v>77</v>
      </c>
      <c r="B78">
        <v>22</v>
      </c>
      <c r="C78" t="str">
        <f>IF(CustTbl[[#This Row],[Age]]&lt;25,"18-24",
IF(CustTbl[[#This Row],[Age]]&lt;35,"25-34",
IF(CustTbl[[#This Row],[Age]]&lt;45,"35-44",
IF(CustTbl[[#This Row],[Age]]&lt;55,"45-54",
IF(CustTbl[[#This Row],[Age]]&lt;65,"55-64","65+")))))</f>
        <v>18-24</v>
      </c>
      <c r="D78" t="s">
        <v>30</v>
      </c>
      <c r="E78" t="s">
        <v>10</v>
      </c>
      <c r="F78">
        <v>18070</v>
      </c>
      <c r="G78" t="s">
        <v>13</v>
      </c>
    </row>
    <row r="79" spans="1:7">
      <c r="A79">
        <v>78</v>
      </c>
      <c r="B79">
        <v>49</v>
      </c>
      <c r="C79" t="str">
        <f>IF(CustTbl[[#This Row],[Age]]&lt;25,"18-24",
IF(CustTbl[[#This Row],[Age]]&lt;35,"25-34",
IF(CustTbl[[#This Row],[Age]]&lt;45,"35-44",
IF(CustTbl[[#This Row],[Age]]&lt;55,"45-54",
IF(CustTbl[[#This Row],[Age]]&lt;65,"55-64","65+")))))</f>
        <v>45-54</v>
      </c>
      <c r="D79" t="s">
        <v>29</v>
      </c>
      <c r="E79" t="s">
        <v>7</v>
      </c>
      <c r="F79">
        <v>12892</v>
      </c>
      <c r="G79" t="s">
        <v>13</v>
      </c>
    </row>
    <row r="80" spans="1:7">
      <c r="A80">
        <v>79</v>
      </c>
      <c r="B80">
        <v>37</v>
      </c>
      <c r="C80" t="str">
        <f>IF(CustTbl[[#This Row],[Age]]&lt;25,"18-24",
IF(CustTbl[[#This Row],[Age]]&lt;35,"25-34",
IF(CustTbl[[#This Row],[Age]]&lt;45,"35-44",
IF(CustTbl[[#This Row],[Age]]&lt;55,"45-54",
IF(CustTbl[[#This Row],[Age]]&lt;65,"55-64","65+")))))</f>
        <v>35-44</v>
      </c>
      <c r="D80" t="s">
        <v>30</v>
      </c>
      <c r="E80" t="s">
        <v>10</v>
      </c>
      <c r="F80">
        <v>12456</v>
      </c>
      <c r="G80" t="s">
        <v>14</v>
      </c>
    </row>
    <row r="81" spans="1:7">
      <c r="A81">
        <v>80</v>
      </c>
      <c r="B81">
        <v>67</v>
      </c>
      <c r="C81" t="str">
        <f>IF(CustTbl[[#This Row],[Age]]&lt;25,"18-24",
IF(CustTbl[[#This Row],[Age]]&lt;35,"25-34",
IF(CustTbl[[#This Row],[Age]]&lt;45,"35-44",
IF(CustTbl[[#This Row],[Age]]&lt;55,"45-54",
IF(CustTbl[[#This Row],[Age]]&lt;65,"55-64","65+")))))</f>
        <v>65+</v>
      </c>
      <c r="D81" t="s">
        <v>30</v>
      </c>
      <c r="E81" t="s">
        <v>7</v>
      </c>
      <c r="F81">
        <v>16141</v>
      </c>
      <c r="G81" t="s">
        <v>14</v>
      </c>
    </row>
    <row r="82" spans="1:7">
      <c r="A82">
        <v>81</v>
      </c>
      <c r="B82">
        <v>28</v>
      </c>
      <c r="C82" t="str">
        <f>IF(CustTbl[[#This Row],[Age]]&lt;25,"18-24",
IF(CustTbl[[#This Row],[Age]]&lt;35,"25-34",
IF(CustTbl[[#This Row],[Age]]&lt;45,"35-44",
IF(CustTbl[[#This Row],[Age]]&lt;55,"45-54",
IF(CustTbl[[#This Row],[Age]]&lt;65,"55-64","65+")))))</f>
        <v>25-34</v>
      </c>
      <c r="D82" t="s">
        <v>29</v>
      </c>
      <c r="E82" t="s">
        <v>7</v>
      </c>
      <c r="F82">
        <v>14498</v>
      </c>
      <c r="G82" t="s">
        <v>15</v>
      </c>
    </row>
    <row r="83" spans="1:7">
      <c r="A83">
        <v>82</v>
      </c>
      <c r="B83">
        <v>32</v>
      </c>
      <c r="C83" t="str">
        <f>IF(CustTbl[[#This Row],[Age]]&lt;25,"18-24",
IF(CustTbl[[#This Row],[Age]]&lt;35,"25-34",
IF(CustTbl[[#This Row],[Age]]&lt;45,"35-44",
IF(CustTbl[[#This Row],[Age]]&lt;55,"45-54",
IF(CustTbl[[#This Row],[Age]]&lt;65,"55-64","65+")))))</f>
        <v>25-34</v>
      </c>
      <c r="D83" t="s">
        <v>29</v>
      </c>
      <c r="E83" t="s">
        <v>10</v>
      </c>
      <c r="F83">
        <v>6805</v>
      </c>
      <c r="G83" t="s">
        <v>15</v>
      </c>
    </row>
    <row r="84" spans="1:7">
      <c r="A84">
        <v>83</v>
      </c>
      <c r="B84">
        <v>49</v>
      </c>
      <c r="C84" t="str">
        <f>IF(CustTbl[[#This Row],[Age]]&lt;25,"18-24",
IF(CustTbl[[#This Row],[Age]]&lt;35,"25-34",
IF(CustTbl[[#This Row],[Age]]&lt;45,"35-44",
IF(CustTbl[[#This Row],[Age]]&lt;55,"45-54",
IF(CustTbl[[#This Row],[Age]]&lt;65,"55-64","65+")))))</f>
        <v>45-54</v>
      </c>
      <c r="D84" t="s">
        <v>29</v>
      </c>
      <c r="E84" t="s">
        <v>6</v>
      </c>
      <c r="F84">
        <v>19282</v>
      </c>
      <c r="G84" t="s">
        <v>12</v>
      </c>
    </row>
    <row r="85" spans="1:7">
      <c r="A85">
        <v>84</v>
      </c>
      <c r="B85">
        <v>45</v>
      </c>
      <c r="C85" t="str">
        <f>IF(CustTbl[[#This Row],[Age]]&lt;25,"18-24",
IF(CustTbl[[#This Row],[Age]]&lt;35,"25-34",
IF(CustTbl[[#This Row],[Age]]&lt;45,"35-44",
IF(CustTbl[[#This Row],[Age]]&lt;55,"45-54",
IF(CustTbl[[#This Row],[Age]]&lt;65,"55-64","65+")))))</f>
        <v>45-54</v>
      </c>
      <c r="D85" t="s">
        <v>30</v>
      </c>
      <c r="E85" t="s">
        <v>10</v>
      </c>
      <c r="F85">
        <v>13221</v>
      </c>
      <c r="G85" t="s">
        <v>13</v>
      </c>
    </row>
    <row r="86" spans="1:7">
      <c r="A86">
        <v>85</v>
      </c>
      <c r="B86">
        <v>39</v>
      </c>
      <c r="C86" t="str">
        <f>IF(CustTbl[[#This Row],[Age]]&lt;25,"18-24",
IF(CustTbl[[#This Row],[Age]]&lt;35,"25-34",
IF(CustTbl[[#This Row],[Age]]&lt;45,"35-44",
IF(CustTbl[[#This Row],[Age]]&lt;55,"45-54",
IF(CustTbl[[#This Row],[Age]]&lt;65,"55-64","65+")))))</f>
        <v>35-44</v>
      </c>
      <c r="D86" t="s">
        <v>29</v>
      </c>
      <c r="E86" t="s">
        <v>10</v>
      </c>
      <c r="F86">
        <v>7495</v>
      </c>
      <c r="G86" t="s">
        <v>15</v>
      </c>
    </row>
    <row r="87" spans="1:7">
      <c r="A87">
        <v>86</v>
      </c>
      <c r="B87">
        <v>58</v>
      </c>
      <c r="C87" t="str">
        <f>IF(CustTbl[[#This Row],[Age]]&lt;25,"18-24",
IF(CustTbl[[#This Row],[Age]]&lt;35,"25-34",
IF(CustTbl[[#This Row],[Age]]&lt;45,"35-44",
IF(CustTbl[[#This Row],[Age]]&lt;55,"45-54",
IF(CustTbl[[#This Row],[Age]]&lt;65,"55-64","65+")))))</f>
        <v>55-64</v>
      </c>
      <c r="D87" t="s">
        <v>30</v>
      </c>
      <c r="E87" t="s">
        <v>10</v>
      </c>
      <c r="F87">
        <v>12927</v>
      </c>
      <c r="G87" t="s">
        <v>12</v>
      </c>
    </row>
    <row r="88" spans="1:7">
      <c r="A88">
        <v>87</v>
      </c>
      <c r="B88">
        <v>34</v>
      </c>
      <c r="C88" t="str">
        <f>IF(CustTbl[[#This Row],[Age]]&lt;25,"18-24",
IF(CustTbl[[#This Row],[Age]]&lt;35,"25-34",
IF(CustTbl[[#This Row],[Age]]&lt;45,"35-44",
IF(CustTbl[[#This Row],[Age]]&lt;55,"45-54",
IF(CustTbl[[#This Row],[Age]]&lt;65,"55-64","65+")))))</f>
        <v>25-34</v>
      </c>
      <c r="D88" t="s">
        <v>29</v>
      </c>
      <c r="E88" t="s">
        <v>6</v>
      </c>
      <c r="F88">
        <v>14282</v>
      </c>
      <c r="G88" t="s">
        <v>13</v>
      </c>
    </row>
    <row r="89" spans="1:7">
      <c r="A89">
        <v>88</v>
      </c>
      <c r="B89">
        <v>43</v>
      </c>
      <c r="C89" t="str">
        <f>IF(CustTbl[[#This Row],[Age]]&lt;25,"18-24",
IF(CustTbl[[#This Row],[Age]]&lt;35,"25-34",
IF(CustTbl[[#This Row],[Age]]&lt;45,"35-44",
IF(CustTbl[[#This Row],[Age]]&lt;55,"45-54",
IF(CustTbl[[#This Row],[Age]]&lt;65,"55-64","65+")))))</f>
        <v>35-44</v>
      </c>
      <c r="D89" t="s">
        <v>29</v>
      </c>
      <c r="E89" t="s">
        <v>9</v>
      </c>
      <c r="F89">
        <v>2730</v>
      </c>
      <c r="G89" t="s">
        <v>14</v>
      </c>
    </row>
    <row r="90" spans="1:7">
      <c r="A90">
        <v>89</v>
      </c>
      <c r="B90">
        <v>61</v>
      </c>
      <c r="C90" t="str">
        <f>IF(CustTbl[[#This Row],[Age]]&lt;25,"18-24",
IF(CustTbl[[#This Row],[Age]]&lt;35,"25-34",
IF(CustTbl[[#This Row],[Age]]&lt;45,"35-44",
IF(CustTbl[[#This Row],[Age]]&lt;55,"45-54",
IF(CustTbl[[#This Row],[Age]]&lt;65,"55-64","65+")))))</f>
        <v>55-64</v>
      </c>
      <c r="D90" t="s">
        <v>29</v>
      </c>
      <c r="E90" t="s">
        <v>9</v>
      </c>
      <c r="F90">
        <v>7011</v>
      </c>
      <c r="G90" t="s">
        <v>12</v>
      </c>
    </row>
    <row r="91" spans="1:7">
      <c r="A91">
        <v>90</v>
      </c>
      <c r="B91">
        <v>24</v>
      </c>
      <c r="C91" t="str">
        <f>IF(CustTbl[[#This Row],[Age]]&lt;25,"18-24",
IF(CustTbl[[#This Row],[Age]]&lt;35,"25-34",
IF(CustTbl[[#This Row],[Age]]&lt;45,"35-44",
IF(CustTbl[[#This Row],[Age]]&lt;55,"45-54",
IF(CustTbl[[#This Row],[Age]]&lt;65,"55-64","65+")))))</f>
        <v>18-24</v>
      </c>
      <c r="D91" t="s">
        <v>30</v>
      </c>
      <c r="E91" t="s">
        <v>7</v>
      </c>
      <c r="F91">
        <v>17012</v>
      </c>
      <c r="G91" t="s">
        <v>14</v>
      </c>
    </row>
    <row r="92" spans="1:7">
      <c r="A92">
        <v>91</v>
      </c>
      <c r="B92">
        <v>59</v>
      </c>
      <c r="C92" t="str">
        <f>IF(CustTbl[[#This Row],[Age]]&lt;25,"18-24",
IF(CustTbl[[#This Row],[Age]]&lt;35,"25-34",
IF(CustTbl[[#This Row],[Age]]&lt;45,"35-44",
IF(CustTbl[[#This Row],[Age]]&lt;55,"45-54",
IF(CustTbl[[#This Row],[Age]]&lt;65,"55-64","65+")))))</f>
        <v>55-64</v>
      </c>
      <c r="D92" t="s">
        <v>29</v>
      </c>
      <c r="E92" t="s">
        <v>7</v>
      </c>
      <c r="F92">
        <v>9961</v>
      </c>
      <c r="G92" t="s">
        <v>15</v>
      </c>
    </row>
    <row r="93" spans="1:7">
      <c r="A93">
        <v>92</v>
      </c>
      <c r="B93">
        <v>43</v>
      </c>
      <c r="C93" t="str">
        <f>IF(CustTbl[[#This Row],[Age]]&lt;25,"18-24",
IF(CustTbl[[#This Row],[Age]]&lt;35,"25-34",
IF(CustTbl[[#This Row],[Age]]&lt;45,"35-44",
IF(CustTbl[[#This Row],[Age]]&lt;55,"45-54",
IF(CustTbl[[#This Row],[Age]]&lt;65,"55-64","65+")))))</f>
        <v>35-44</v>
      </c>
      <c r="D93" t="s">
        <v>29</v>
      </c>
      <c r="E93" t="s">
        <v>6</v>
      </c>
      <c r="F93">
        <v>5265</v>
      </c>
      <c r="G93" t="s">
        <v>15</v>
      </c>
    </row>
    <row r="94" spans="1:7">
      <c r="A94">
        <v>93</v>
      </c>
      <c r="B94">
        <v>42</v>
      </c>
      <c r="C94" t="str">
        <f>IF(CustTbl[[#This Row],[Age]]&lt;25,"18-24",
IF(CustTbl[[#This Row],[Age]]&lt;35,"25-34",
IF(CustTbl[[#This Row],[Age]]&lt;45,"35-44",
IF(CustTbl[[#This Row],[Age]]&lt;55,"45-54",
IF(CustTbl[[#This Row],[Age]]&lt;65,"55-64","65+")))))</f>
        <v>35-44</v>
      </c>
      <c r="D94" t="s">
        <v>30</v>
      </c>
      <c r="E94" t="s">
        <v>8</v>
      </c>
      <c r="F94">
        <v>13772</v>
      </c>
      <c r="G94" t="s">
        <v>13</v>
      </c>
    </row>
    <row r="95" spans="1:7">
      <c r="A95">
        <v>94</v>
      </c>
      <c r="B95">
        <v>27</v>
      </c>
      <c r="C95" t="str">
        <f>IF(CustTbl[[#This Row],[Age]]&lt;25,"18-24",
IF(CustTbl[[#This Row],[Age]]&lt;35,"25-34",
IF(CustTbl[[#This Row],[Age]]&lt;45,"35-44",
IF(CustTbl[[#This Row],[Age]]&lt;55,"45-54",
IF(CustTbl[[#This Row],[Age]]&lt;65,"55-64","65+")))))</f>
        <v>25-34</v>
      </c>
      <c r="D95" t="s">
        <v>30</v>
      </c>
      <c r="E95" t="s">
        <v>9</v>
      </c>
      <c r="F95">
        <v>6052</v>
      </c>
      <c r="G95" t="s">
        <v>12</v>
      </c>
    </row>
    <row r="96" spans="1:7">
      <c r="A96">
        <v>95</v>
      </c>
      <c r="B96">
        <v>62</v>
      </c>
      <c r="C96" t="str">
        <f>IF(CustTbl[[#This Row],[Age]]&lt;25,"18-24",
IF(CustTbl[[#This Row],[Age]]&lt;35,"25-34",
IF(CustTbl[[#This Row],[Age]]&lt;45,"35-44",
IF(CustTbl[[#This Row],[Age]]&lt;55,"45-54",
IF(CustTbl[[#This Row],[Age]]&lt;65,"55-64","65+")))))</f>
        <v>55-64</v>
      </c>
      <c r="D96" t="s">
        <v>29</v>
      </c>
      <c r="E96" t="s">
        <v>7</v>
      </c>
      <c r="F96">
        <v>1127</v>
      </c>
      <c r="G96" t="s">
        <v>14</v>
      </c>
    </row>
    <row r="97" spans="1:7">
      <c r="A97">
        <v>96</v>
      </c>
      <c r="B97">
        <v>36</v>
      </c>
      <c r="C97" t="str">
        <f>IF(CustTbl[[#This Row],[Age]]&lt;25,"18-24",
IF(CustTbl[[#This Row],[Age]]&lt;35,"25-34",
IF(CustTbl[[#This Row],[Age]]&lt;45,"35-44",
IF(CustTbl[[#This Row],[Age]]&lt;55,"45-54",
IF(CustTbl[[#This Row],[Age]]&lt;65,"55-64","65+")))))</f>
        <v>35-44</v>
      </c>
      <c r="D97" t="s">
        <v>29</v>
      </c>
      <c r="E97" t="s">
        <v>9</v>
      </c>
      <c r="F97">
        <v>12489</v>
      </c>
      <c r="G97" t="s">
        <v>13</v>
      </c>
    </row>
    <row r="98" spans="1:7">
      <c r="A98">
        <v>97</v>
      </c>
      <c r="B98">
        <v>28</v>
      </c>
      <c r="C98" t="str">
        <f>IF(CustTbl[[#This Row],[Age]]&lt;25,"18-24",
IF(CustTbl[[#This Row],[Age]]&lt;35,"25-34",
IF(CustTbl[[#This Row],[Age]]&lt;45,"35-44",
IF(CustTbl[[#This Row],[Age]]&lt;55,"45-54",
IF(CustTbl[[#This Row],[Age]]&lt;65,"55-64","65+")))))</f>
        <v>25-34</v>
      </c>
      <c r="D98" t="s">
        <v>29</v>
      </c>
      <c r="E98" t="s">
        <v>6</v>
      </c>
      <c r="F98">
        <v>14280</v>
      </c>
      <c r="G98" t="s">
        <v>15</v>
      </c>
    </row>
    <row r="99" spans="1:7">
      <c r="A99">
        <v>98</v>
      </c>
      <c r="B99">
        <v>30</v>
      </c>
      <c r="C99" t="str">
        <f>IF(CustTbl[[#This Row],[Age]]&lt;25,"18-24",
IF(CustTbl[[#This Row],[Age]]&lt;35,"25-34",
IF(CustTbl[[#This Row],[Age]]&lt;45,"35-44",
IF(CustTbl[[#This Row],[Age]]&lt;55,"45-54",
IF(CustTbl[[#This Row],[Age]]&lt;65,"55-64","65+")))))</f>
        <v>25-34</v>
      </c>
      <c r="D99" t="s">
        <v>30</v>
      </c>
      <c r="E99" t="s">
        <v>6</v>
      </c>
      <c r="F99">
        <v>7089</v>
      </c>
      <c r="G99" t="s">
        <v>15</v>
      </c>
    </row>
    <row r="100" spans="1:7">
      <c r="A100">
        <v>99</v>
      </c>
      <c r="B100">
        <v>25</v>
      </c>
      <c r="C100" t="str">
        <f>IF(CustTbl[[#This Row],[Age]]&lt;25,"18-24",
IF(CustTbl[[#This Row],[Age]]&lt;35,"25-34",
IF(CustTbl[[#This Row],[Age]]&lt;45,"35-44",
IF(CustTbl[[#This Row],[Age]]&lt;55,"45-54",
IF(CustTbl[[#This Row],[Age]]&lt;65,"55-64","65+")))))</f>
        <v>25-34</v>
      </c>
      <c r="D100" t="s">
        <v>30</v>
      </c>
      <c r="E100" t="s">
        <v>8</v>
      </c>
      <c r="F100">
        <v>2544</v>
      </c>
      <c r="G100" t="s">
        <v>12</v>
      </c>
    </row>
    <row r="101" spans="1:7">
      <c r="A101">
        <v>100</v>
      </c>
      <c r="B101">
        <v>57</v>
      </c>
      <c r="C101" t="str">
        <f>IF(CustTbl[[#This Row],[Age]]&lt;25,"18-24",
IF(CustTbl[[#This Row],[Age]]&lt;35,"25-34",
IF(CustTbl[[#This Row],[Age]]&lt;45,"35-44",
IF(CustTbl[[#This Row],[Age]]&lt;55,"45-54",
IF(CustTbl[[#This Row],[Age]]&lt;65,"55-64","65+")))))</f>
        <v>55-64</v>
      </c>
      <c r="D101" t="s">
        <v>30</v>
      </c>
      <c r="E101" t="s">
        <v>8</v>
      </c>
      <c r="F101">
        <v>13671</v>
      </c>
      <c r="G101" t="s">
        <v>14</v>
      </c>
    </row>
    <row r="102" spans="1:7">
      <c r="A102">
        <v>101</v>
      </c>
      <c r="B102">
        <v>21</v>
      </c>
      <c r="C102" t="str">
        <f>IF(CustTbl[[#This Row],[Age]]&lt;25,"18-24",
IF(CustTbl[[#This Row],[Age]]&lt;35,"25-34",
IF(CustTbl[[#This Row],[Age]]&lt;45,"35-44",
IF(CustTbl[[#This Row],[Age]]&lt;55,"45-54",
IF(CustTbl[[#This Row],[Age]]&lt;65,"55-64","65+")))))</f>
        <v>18-24</v>
      </c>
      <c r="D102" t="s">
        <v>30</v>
      </c>
      <c r="E102" t="s">
        <v>6</v>
      </c>
      <c r="F102">
        <v>19225</v>
      </c>
      <c r="G102" t="s">
        <v>12</v>
      </c>
    </row>
    <row r="103" spans="1:7">
      <c r="A103">
        <v>102</v>
      </c>
      <c r="B103">
        <v>64</v>
      </c>
      <c r="C103" t="str">
        <f>IF(CustTbl[[#This Row],[Age]]&lt;25,"18-24",
IF(CustTbl[[#This Row],[Age]]&lt;35,"25-34",
IF(CustTbl[[#This Row],[Age]]&lt;45,"35-44",
IF(CustTbl[[#This Row],[Age]]&lt;55,"45-54",
IF(CustTbl[[#This Row],[Age]]&lt;65,"55-64","65+")))))</f>
        <v>55-64</v>
      </c>
      <c r="D103" t="s">
        <v>29</v>
      </c>
      <c r="E103" t="s">
        <v>7</v>
      </c>
      <c r="F103">
        <v>6384</v>
      </c>
      <c r="G103" t="s">
        <v>14</v>
      </c>
    </row>
    <row r="104" spans="1:7">
      <c r="A104">
        <v>103</v>
      </c>
      <c r="B104">
        <v>48</v>
      </c>
      <c r="C104" t="str">
        <f>IF(CustTbl[[#This Row],[Age]]&lt;25,"18-24",
IF(CustTbl[[#This Row],[Age]]&lt;35,"25-34",
IF(CustTbl[[#This Row],[Age]]&lt;45,"35-44",
IF(CustTbl[[#This Row],[Age]]&lt;55,"45-54",
IF(CustTbl[[#This Row],[Age]]&lt;65,"55-64","65+")))))</f>
        <v>45-54</v>
      </c>
      <c r="D104" t="s">
        <v>30</v>
      </c>
      <c r="E104" t="s">
        <v>9</v>
      </c>
      <c r="F104">
        <v>8685</v>
      </c>
      <c r="G104" t="s">
        <v>14</v>
      </c>
    </row>
    <row r="105" spans="1:7">
      <c r="A105">
        <v>104</v>
      </c>
      <c r="B105">
        <v>45</v>
      </c>
      <c r="C105" t="str">
        <f>IF(CustTbl[[#This Row],[Age]]&lt;25,"18-24",
IF(CustTbl[[#This Row],[Age]]&lt;35,"25-34",
IF(CustTbl[[#This Row],[Age]]&lt;45,"35-44",
IF(CustTbl[[#This Row],[Age]]&lt;55,"45-54",
IF(CustTbl[[#This Row],[Age]]&lt;65,"55-64","65+")))))</f>
        <v>45-54</v>
      </c>
      <c r="D105" t="s">
        <v>30</v>
      </c>
      <c r="E105" t="s">
        <v>10</v>
      </c>
      <c r="F105">
        <v>749</v>
      </c>
      <c r="G105" t="s">
        <v>12</v>
      </c>
    </row>
    <row r="106" spans="1:7">
      <c r="A106">
        <v>105</v>
      </c>
      <c r="B106">
        <v>28</v>
      </c>
      <c r="C106" t="str">
        <f>IF(CustTbl[[#This Row],[Age]]&lt;25,"18-24",
IF(CustTbl[[#This Row],[Age]]&lt;35,"25-34",
IF(CustTbl[[#This Row],[Age]]&lt;45,"35-44",
IF(CustTbl[[#This Row],[Age]]&lt;55,"45-54",
IF(CustTbl[[#This Row],[Age]]&lt;65,"55-64","65+")))))</f>
        <v>25-34</v>
      </c>
      <c r="D106" t="s">
        <v>30</v>
      </c>
      <c r="E106" t="s">
        <v>8</v>
      </c>
      <c r="F106">
        <v>19809</v>
      </c>
      <c r="G106" t="s">
        <v>13</v>
      </c>
    </row>
    <row r="107" spans="1:7">
      <c r="A107">
        <v>106</v>
      </c>
      <c r="B107">
        <v>60</v>
      </c>
      <c r="C107" t="str">
        <f>IF(CustTbl[[#This Row],[Age]]&lt;25,"18-24",
IF(CustTbl[[#This Row],[Age]]&lt;35,"25-34",
IF(CustTbl[[#This Row],[Age]]&lt;45,"35-44",
IF(CustTbl[[#This Row],[Age]]&lt;55,"45-54",
IF(CustTbl[[#This Row],[Age]]&lt;65,"55-64","65+")))))</f>
        <v>55-64</v>
      </c>
      <c r="D107" t="s">
        <v>29</v>
      </c>
      <c r="E107" t="s">
        <v>10</v>
      </c>
      <c r="F107">
        <v>17858</v>
      </c>
      <c r="G107" t="s">
        <v>12</v>
      </c>
    </row>
    <row r="108" spans="1:7">
      <c r="A108">
        <v>107</v>
      </c>
      <c r="B108">
        <v>18</v>
      </c>
      <c r="C108" t="str">
        <f>IF(CustTbl[[#This Row],[Age]]&lt;25,"18-24",
IF(CustTbl[[#This Row],[Age]]&lt;35,"25-34",
IF(CustTbl[[#This Row],[Age]]&lt;45,"35-44",
IF(CustTbl[[#This Row],[Age]]&lt;55,"45-54",
IF(CustTbl[[#This Row],[Age]]&lt;65,"55-64","65+")))))</f>
        <v>18-24</v>
      </c>
      <c r="D108" t="s">
        <v>29</v>
      </c>
      <c r="E108" t="s">
        <v>7</v>
      </c>
      <c r="F108">
        <v>9675</v>
      </c>
      <c r="G108" t="s">
        <v>12</v>
      </c>
    </row>
    <row r="109" spans="1:7">
      <c r="A109">
        <v>108</v>
      </c>
      <c r="B109">
        <v>66</v>
      </c>
      <c r="C109" t="str">
        <f>IF(CustTbl[[#This Row],[Age]]&lt;25,"18-24",
IF(CustTbl[[#This Row],[Age]]&lt;35,"25-34",
IF(CustTbl[[#This Row],[Age]]&lt;45,"35-44",
IF(CustTbl[[#This Row],[Age]]&lt;55,"45-54",
IF(CustTbl[[#This Row],[Age]]&lt;65,"55-64","65+")))))</f>
        <v>65+</v>
      </c>
      <c r="D109" t="s">
        <v>30</v>
      </c>
      <c r="E109" t="s">
        <v>8</v>
      </c>
      <c r="F109">
        <v>16760</v>
      </c>
      <c r="G109" t="s">
        <v>15</v>
      </c>
    </row>
    <row r="110" spans="1:7">
      <c r="A110">
        <v>109</v>
      </c>
      <c r="B110">
        <v>64</v>
      </c>
      <c r="C110" t="str">
        <f>IF(CustTbl[[#This Row],[Age]]&lt;25,"18-24",
IF(CustTbl[[#This Row],[Age]]&lt;35,"25-34",
IF(CustTbl[[#This Row],[Age]]&lt;45,"35-44",
IF(CustTbl[[#This Row],[Age]]&lt;55,"45-54",
IF(CustTbl[[#This Row],[Age]]&lt;65,"55-64","65+")))))</f>
        <v>55-64</v>
      </c>
      <c r="D110" t="s">
        <v>30</v>
      </c>
      <c r="E110" t="s">
        <v>10</v>
      </c>
      <c r="F110">
        <v>3172</v>
      </c>
      <c r="G110" t="s">
        <v>15</v>
      </c>
    </row>
    <row r="111" spans="1:7">
      <c r="A111">
        <v>110</v>
      </c>
      <c r="B111">
        <v>69</v>
      </c>
      <c r="C111" t="str">
        <f>IF(CustTbl[[#This Row],[Age]]&lt;25,"18-24",
IF(CustTbl[[#This Row],[Age]]&lt;35,"25-34",
IF(CustTbl[[#This Row],[Age]]&lt;45,"35-44",
IF(CustTbl[[#This Row],[Age]]&lt;55,"45-54",
IF(CustTbl[[#This Row],[Age]]&lt;65,"55-64","65+")))))</f>
        <v>65+</v>
      </c>
      <c r="D111" t="s">
        <v>29</v>
      </c>
      <c r="E111" t="s">
        <v>7</v>
      </c>
      <c r="F111">
        <v>7779</v>
      </c>
      <c r="G111" t="s">
        <v>12</v>
      </c>
    </row>
    <row r="112" spans="1:7">
      <c r="A112">
        <v>111</v>
      </c>
      <c r="B112">
        <v>55</v>
      </c>
      <c r="C112" t="str">
        <f>IF(CustTbl[[#This Row],[Age]]&lt;25,"18-24",
IF(CustTbl[[#This Row],[Age]]&lt;35,"25-34",
IF(CustTbl[[#This Row],[Age]]&lt;45,"35-44",
IF(CustTbl[[#This Row],[Age]]&lt;55,"45-54",
IF(CustTbl[[#This Row],[Age]]&lt;65,"55-64","65+")))))</f>
        <v>55-64</v>
      </c>
      <c r="D112" t="s">
        <v>29</v>
      </c>
      <c r="E112" t="s">
        <v>9</v>
      </c>
      <c r="F112">
        <v>9162</v>
      </c>
      <c r="G112" t="s">
        <v>12</v>
      </c>
    </row>
    <row r="113" spans="1:7">
      <c r="A113">
        <v>112</v>
      </c>
      <c r="B113">
        <v>41</v>
      </c>
      <c r="C113" t="str">
        <f>IF(CustTbl[[#This Row],[Age]]&lt;25,"18-24",
IF(CustTbl[[#This Row],[Age]]&lt;35,"25-34",
IF(CustTbl[[#This Row],[Age]]&lt;45,"35-44",
IF(CustTbl[[#This Row],[Age]]&lt;55,"45-54",
IF(CustTbl[[#This Row],[Age]]&lt;65,"55-64","65+")))))</f>
        <v>35-44</v>
      </c>
      <c r="D113" t="s">
        <v>29</v>
      </c>
      <c r="E113" t="s">
        <v>7</v>
      </c>
      <c r="F113">
        <v>2487</v>
      </c>
      <c r="G113" t="s">
        <v>15</v>
      </c>
    </row>
    <row r="114" spans="1:7">
      <c r="A114">
        <v>113</v>
      </c>
      <c r="B114">
        <v>64</v>
      </c>
      <c r="C114" t="str">
        <f>IF(CustTbl[[#This Row],[Age]]&lt;25,"18-24",
IF(CustTbl[[#This Row],[Age]]&lt;35,"25-34",
IF(CustTbl[[#This Row],[Age]]&lt;45,"35-44",
IF(CustTbl[[#This Row],[Age]]&lt;55,"45-54",
IF(CustTbl[[#This Row],[Age]]&lt;65,"55-64","65+")))))</f>
        <v>55-64</v>
      </c>
      <c r="D114" t="s">
        <v>29</v>
      </c>
      <c r="E114" t="s">
        <v>8</v>
      </c>
      <c r="F114">
        <v>16974</v>
      </c>
      <c r="G114" t="s">
        <v>14</v>
      </c>
    </row>
    <row r="115" spans="1:7">
      <c r="A115">
        <v>114</v>
      </c>
      <c r="B115">
        <v>48</v>
      </c>
      <c r="C115" t="str">
        <f>IF(CustTbl[[#This Row],[Age]]&lt;25,"18-24",
IF(CustTbl[[#This Row],[Age]]&lt;35,"25-34",
IF(CustTbl[[#This Row],[Age]]&lt;45,"35-44",
IF(CustTbl[[#This Row],[Age]]&lt;55,"45-54",
IF(CustTbl[[#This Row],[Age]]&lt;65,"55-64","65+")))))</f>
        <v>45-54</v>
      </c>
      <c r="D115" t="s">
        <v>29</v>
      </c>
      <c r="E115" t="s">
        <v>6</v>
      </c>
      <c r="F115">
        <v>13448</v>
      </c>
      <c r="G115" t="s">
        <v>12</v>
      </c>
    </row>
    <row r="116" spans="1:7">
      <c r="A116">
        <v>115</v>
      </c>
      <c r="B116">
        <v>58</v>
      </c>
      <c r="C116" t="str">
        <f>IF(CustTbl[[#This Row],[Age]]&lt;25,"18-24",
IF(CustTbl[[#This Row],[Age]]&lt;35,"25-34",
IF(CustTbl[[#This Row],[Age]]&lt;45,"35-44",
IF(CustTbl[[#This Row],[Age]]&lt;55,"45-54",
IF(CustTbl[[#This Row],[Age]]&lt;65,"55-64","65+")))))</f>
        <v>55-64</v>
      </c>
      <c r="D116" t="s">
        <v>29</v>
      </c>
      <c r="E116" t="s">
        <v>9</v>
      </c>
      <c r="F116">
        <v>13526</v>
      </c>
      <c r="G116" t="s">
        <v>13</v>
      </c>
    </row>
    <row r="117" spans="1:7">
      <c r="A117">
        <v>116</v>
      </c>
      <c r="B117">
        <v>63</v>
      </c>
      <c r="C117" t="str">
        <f>IF(CustTbl[[#This Row],[Age]]&lt;25,"18-24",
IF(CustTbl[[#This Row],[Age]]&lt;35,"25-34",
IF(CustTbl[[#This Row],[Age]]&lt;45,"35-44",
IF(CustTbl[[#This Row],[Age]]&lt;55,"45-54",
IF(CustTbl[[#This Row],[Age]]&lt;65,"55-64","65+")))))</f>
        <v>55-64</v>
      </c>
      <c r="D117" t="s">
        <v>29</v>
      </c>
      <c r="E117" t="s">
        <v>10</v>
      </c>
      <c r="F117">
        <v>3273</v>
      </c>
      <c r="G117" t="s">
        <v>13</v>
      </c>
    </row>
    <row r="118" spans="1:7">
      <c r="A118">
        <v>117</v>
      </c>
      <c r="B118">
        <v>67</v>
      </c>
      <c r="C118" t="str">
        <f>IF(CustTbl[[#This Row],[Age]]&lt;25,"18-24",
IF(CustTbl[[#This Row],[Age]]&lt;35,"25-34",
IF(CustTbl[[#This Row],[Age]]&lt;45,"35-44",
IF(CustTbl[[#This Row],[Age]]&lt;55,"45-54",
IF(CustTbl[[#This Row],[Age]]&lt;65,"55-64","65+")))))</f>
        <v>65+</v>
      </c>
      <c r="D118" t="s">
        <v>29</v>
      </c>
      <c r="E118" t="s">
        <v>8</v>
      </c>
      <c r="F118">
        <v>13659</v>
      </c>
      <c r="G118" t="s">
        <v>13</v>
      </c>
    </row>
    <row r="119" spans="1:7">
      <c r="A119">
        <v>118</v>
      </c>
      <c r="B119">
        <v>43</v>
      </c>
      <c r="C119" t="str">
        <f>IF(CustTbl[[#This Row],[Age]]&lt;25,"18-24",
IF(CustTbl[[#This Row],[Age]]&lt;35,"25-34",
IF(CustTbl[[#This Row],[Age]]&lt;45,"35-44",
IF(CustTbl[[#This Row],[Age]]&lt;55,"45-54",
IF(CustTbl[[#This Row],[Age]]&lt;65,"55-64","65+")))))</f>
        <v>35-44</v>
      </c>
      <c r="D119" t="s">
        <v>30</v>
      </c>
      <c r="E119" t="s">
        <v>6</v>
      </c>
      <c r="F119">
        <v>10378</v>
      </c>
      <c r="G119" t="s">
        <v>12</v>
      </c>
    </row>
    <row r="120" spans="1:7">
      <c r="A120">
        <v>119</v>
      </c>
      <c r="B120">
        <v>66</v>
      </c>
      <c r="C120" t="str">
        <f>IF(CustTbl[[#This Row],[Age]]&lt;25,"18-24",
IF(CustTbl[[#This Row],[Age]]&lt;35,"25-34",
IF(CustTbl[[#This Row],[Age]]&lt;45,"35-44",
IF(CustTbl[[#This Row],[Age]]&lt;55,"45-54",
IF(CustTbl[[#This Row],[Age]]&lt;65,"55-64","65+")))))</f>
        <v>65+</v>
      </c>
      <c r="D120" t="s">
        <v>30</v>
      </c>
      <c r="E120" t="s">
        <v>7</v>
      </c>
      <c r="F120">
        <v>10678</v>
      </c>
      <c r="G120" t="s">
        <v>14</v>
      </c>
    </row>
    <row r="121" spans="1:7">
      <c r="A121">
        <v>120</v>
      </c>
      <c r="B121">
        <v>67</v>
      </c>
      <c r="C121" t="str">
        <f>IF(CustTbl[[#This Row],[Age]]&lt;25,"18-24",
IF(CustTbl[[#This Row],[Age]]&lt;35,"25-34",
IF(CustTbl[[#This Row],[Age]]&lt;45,"35-44",
IF(CustTbl[[#This Row],[Age]]&lt;55,"45-54",
IF(CustTbl[[#This Row],[Age]]&lt;65,"55-64","65+")))))</f>
        <v>65+</v>
      </c>
      <c r="D121" t="s">
        <v>30</v>
      </c>
      <c r="E121" t="s">
        <v>6</v>
      </c>
      <c r="F121">
        <v>10877</v>
      </c>
      <c r="G121" t="s">
        <v>14</v>
      </c>
    </row>
    <row r="122" spans="1:7">
      <c r="A122">
        <v>121</v>
      </c>
      <c r="B122">
        <v>22</v>
      </c>
      <c r="C122" t="str">
        <f>IF(CustTbl[[#This Row],[Age]]&lt;25,"18-24",
IF(CustTbl[[#This Row],[Age]]&lt;35,"25-34",
IF(CustTbl[[#This Row],[Age]]&lt;45,"35-44",
IF(CustTbl[[#This Row],[Age]]&lt;55,"45-54",
IF(CustTbl[[#This Row],[Age]]&lt;65,"55-64","65+")))))</f>
        <v>18-24</v>
      </c>
      <c r="D122" t="s">
        <v>30</v>
      </c>
      <c r="E122" t="s">
        <v>8</v>
      </c>
      <c r="F122">
        <v>7847</v>
      </c>
      <c r="G122" t="s">
        <v>15</v>
      </c>
    </row>
    <row r="123" spans="1:7">
      <c r="A123">
        <v>122</v>
      </c>
      <c r="B123">
        <v>37</v>
      </c>
      <c r="C123" t="str">
        <f>IF(CustTbl[[#This Row],[Age]]&lt;25,"18-24",
IF(CustTbl[[#This Row],[Age]]&lt;35,"25-34",
IF(CustTbl[[#This Row],[Age]]&lt;45,"35-44",
IF(CustTbl[[#This Row],[Age]]&lt;55,"45-54",
IF(CustTbl[[#This Row],[Age]]&lt;65,"55-64","65+")))))</f>
        <v>35-44</v>
      </c>
      <c r="D123" t="s">
        <v>30</v>
      </c>
      <c r="E123" t="s">
        <v>8</v>
      </c>
      <c r="F123">
        <v>1508</v>
      </c>
      <c r="G123" t="s">
        <v>12</v>
      </c>
    </row>
    <row r="124" spans="1:7">
      <c r="A124">
        <v>123</v>
      </c>
      <c r="B124">
        <v>69</v>
      </c>
      <c r="C124" t="str">
        <f>IF(CustTbl[[#This Row],[Age]]&lt;25,"18-24",
IF(CustTbl[[#This Row],[Age]]&lt;35,"25-34",
IF(CustTbl[[#This Row],[Age]]&lt;45,"35-44",
IF(CustTbl[[#This Row],[Age]]&lt;55,"45-54",
IF(CustTbl[[#This Row],[Age]]&lt;65,"55-64","65+")))))</f>
        <v>65+</v>
      </c>
      <c r="D124" t="s">
        <v>30</v>
      </c>
      <c r="E124" t="s">
        <v>6</v>
      </c>
      <c r="F124">
        <v>4283</v>
      </c>
      <c r="G124" t="s">
        <v>14</v>
      </c>
    </row>
    <row r="125" spans="1:7">
      <c r="A125">
        <v>124</v>
      </c>
      <c r="B125">
        <v>58</v>
      </c>
      <c r="C125" t="str">
        <f>IF(CustTbl[[#This Row],[Age]]&lt;25,"18-24",
IF(CustTbl[[#This Row],[Age]]&lt;35,"25-34",
IF(CustTbl[[#This Row],[Age]]&lt;45,"35-44",
IF(CustTbl[[#This Row],[Age]]&lt;55,"45-54",
IF(CustTbl[[#This Row],[Age]]&lt;65,"55-64","65+")))))</f>
        <v>55-64</v>
      </c>
      <c r="D125" t="s">
        <v>29</v>
      </c>
      <c r="E125" t="s">
        <v>7</v>
      </c>
      <c r="F125">
        <v>4798</v>
      </c>
      <c r="G125" t="s">
        <v>12</v>
      </c>
    </row>
    <row r="126" spans="1:7">
      <c r="A126">
        <v>125</v>
      </c>
      <c r="B126">
        <v>28</v>
      </c>
      <c r="C126" t="str">
        <f>IF(CustTbl[[#This Row],[Age]]&lt;25,"18-24",
IF(CustTbl[[#This Row],[Age]]&lt;35,"25-34",
IF(CustTbl[[#This Row],[Age]]&lt;45,"35-44",
IF(CustTbl[[#This Row],[Age]]&lt;55,"45-54",
IF(CustTbl[[#This Row],[Age]]&lt;65,"55-64","65+")))))</f>
        <v>25-34</v>
      </c>
      <c r="D126" t="s">
        <v>29</v>
      </c>
      <c r="E126" t="s">
        <v>6</v>
      </c>
      <c r="F126">
        <v>5168</v>
      </c>
      <c r="G126" t="s">
        <v>15</v>
      </c>
    </row>
    <row r="127" spans="1:7">
      <c r="A127">
        <v>126</v>
      </c>
      <c r="B127">
        <v>50</v>
      </c>
      <c r="C127" t="str">
        <f>IF(CustTbl[[#This Row],[Age]]&lt;25,"18-24",
IF(CustTbl[[#This Row],[Age]]&lt;35,"25-34",
IF(CustTbl[[#This Row],[Age]]&lt;45,"35-44",
IF(CustTbl[[#This Row],[Age]]&lt;55,"45-54",
IF(CustTbl[[#This Row],[Age]]&lt;65,"55-64","65+")))))</f>
        <v>45-54</v>
      </c>
      <c r="D127" t="s">
        <v>30</v>
      </c>
      <c r="E127" t="s">
        <v>8</v>
      </c>
      <c r="F127">
        <v>2552</v>
      </c>
      <c r="G127" t="s">
        <v>15</v>
      </c>
    </row>
    <row r="128" spans="1:7">
      <c r="A128">
        <v>127</v>
      </c>
      <c r="B128">
        <v>67</v>
      </c>
      <c r="C128" t="str">
        <f>IF(CustTbl[[#This Row],[Age]]&lt;25,"18-24",
IF(CustTbl[[#This Row],[Age]]&lt;35,"25-34",
IF(CustTbl[[#This Row],[Age]]&lt;45,"35-44",
IF(CustTbl[[#This Row],[Age]]&lt;55,"45-54",
IF(CustTbl[[#This Row],[Age]]&lt;65,"55-64","65+")))))</f>
        <v>65+</v>
      </c>
      <c r="D128" t="s">
        <v>30</v>
      </c>
      <c r="E128" t="s">
        <v>8</v>
      </c>
      <c r="F128">
        <v>2216</v>
      </c>
      <c r="G128" t="s">
        <v>15</v>
      </c>
    </row>
    <row r="129" spans="1:7">
      <c r="A129">
        <v>128</v>
      </c>
      <c r="B129">
        <v>55</v>
      </c>
      <c r="C129" t="str">
        <f>IF(CustTbl[[#This Row],[Age]]&lt;25,"18-24",
IF(CustTbl[[#This Row],[Age]]&lt;35,"25-34",
IF(CustTbl[[#This Row],[Age]]&lt;45,"35-44",
IF(CustTbl[[#This Row],[Age]]&lt;55,"45-54",
IF(CustTbl[[#This Row],[Age]]&lt;65,"55-64","65+")))))</f>
        <v>55-64</v>
      </c>
      <c r="D129" t="s">
        <v>29</v>
      </c>
      <c r="E129" t="s">
        <v>10</v>
      </c>
      <c r="F129">
        <v>810</v>
      </c>
      <c r="G129" t="s">
        <v>13</v>
      </c>
    </row>
    <row r="130" spans="1:7">
      <c r="A130">
        <v>129</v>
      </c>
      <c r="B130">
        <v>44</v>
      </c>
      <c r="C130" t="str">
        <f>IF(CustTbl[[#This Row],[Age]]&lt;25,"18-24",
IF(CustTbl[[#This Row],[Age]]&lt;35,"25-34",
IF(CustTbl[[#This Row],[Age]]&lt;45,"35-44",
IF(CustTbl[[#This Row],[Age]]&lt;55,"45-54",
IF(CustTbl[[#This Row],[Age]]&lt;65,"55-64","65+")))))</f>
        <v>35-44</v>
      </c>
      <c r="D130" t="s">
        <v>29</v>
      </c>
      <c r="E130" t="s">
        <v>10</v>
      </c>
      <c r="F130">
        <v>14891</v>
      </c>
      <c r="G130" t="s">
        <v>12</v>
      </c>
    </row>
    <row r="131" spans="1:7">
      <c r="A131">
        <v>130</v>
      </c>
      <c r="B131">
        <v>51</v>
      </c>
      <c r="C131" t="str">
        <f>IF(CustTbl[[#This Row],[Age]]&lt;25,"18-24",
IF(CustTbl[[#This Row],[Age]]&lt;35,"25-34",
IF(CustTbl[[#This Row],[Age]]&lt;45,"35-44",
IF(CustTbl[[#This Row],[Age]]&lt;55,"45-54",
IF(CustTbl[[#This Row],[Age]]&lt;65,"55-64","65+")))))</f>
        <v>45-54</v>
      </c>
      <c r="D131" t="s">
        <v>29</v>
      </c>
      <c r="E131" t="s">
        <v>9</v>
      </c>
      <c r="F131">
        <v>1760</v>
      </c>
      <c r="G131" t="s">
        <v>15</v>
      </c>
    </row>
    <row r="132" spans="1:7">
      <c r="A132">
        <v>131</v>
      </c>
      <c r="B132">
        <v>32</v>
      </c>
      <c r="C132" t="str">
        <f>IF(CustTbl[[#This Row],[Age]]&lt;25,"18-24",
IF(CustTbl[[#This Row],[Age]]&lt;35,"25-34",
IF(CustTbl[[#This Row],[Age]]&lt;45,"35-44",
IF(CustTbl[[#This Row],[Age]]&lt;55,"45-54",
IF(CustTbl[[#This Row],[Age]]&lt;65,"55-64","65+")))))</f>
        <v>25-34</v>
      </c>
      <c r="D132" t="s">
        <v>30</v>
      </c>
      <c r="E132" t="s">
        <v>8</v>
      </c>
      <c r="F132">
        <v>13657</v>
      </c>
      <c r="G132" t="s">
        <v>12</v>
      </c>
    </row>
    <row r="133" spans="1:7">
      <c r="A133">
        <v>132</v>
      </c>
      <c r="B133">
        <v>49</v>
      </c>
      <c r="C133" t="str">
        <f>IF(CustTbl[[#This Row],[Age]]&lt;25,"18-24",
IF(CustTbl[[#This Row],[Age]]&lt;35,"25-34",
IF(CustTbl[[#This Row],[Age]]&lt;45,"35-44",
IF(CustTbl[[#This Row],[Age]]&lt;55,"45-54",
IF(CustTbl[[#This Row],[Age]]&lt;65,"55-64","65+")))))</f>
        <v>45-54</v>
      </c>
      <c r="D133" t="s">
        <v>29</v>
      </c>
      <c r="E133" t="s">
        <v>10</v>
      </c>
      <c r="F133">
        <v>11960</v>
      </c>
      <c r="G133" t="s">
        <v>13</v>
      </c>
    </row>
    <row r="134" spans="1:7">
      <c r="A134">
        <v>133</v>
      </c>
      <c r="B134">
        <v>38</v>
      </c>
      <c r="C134" t="str">
        <f>IF(CustTbl[[#This Row],[Age]]&lt;25,"18-24",
IF(CustTbl[[#This Row],[Age]]&lt;35,"25-34",
IF(CustTbl[[#This Row],[Age]]&lt;45,"35-44",
IF(CustTbl[[#This Row],[Age]]&lt;55,"45-54",
IF(CustTbl[[#This Row],[Age]]&lt;65,"55-64","65+")))))</f>
        <v>35-44</v>
      </c>
      <c r="D134" t="s">
        <v>30</v>
      </c>
      <c r="E134" t="s">
        <v>6</v>
      </c>
      <c r="F134">
        <v>17468</v>
      </c>
      <c r="G134" t="s">
        <v>13</v>
      </c>
    </row>
    <row r="135" spans="1:7">
      <c r="A135">
        <v>134</v>
      </c>
      <c r="B135">
        <v>63</v>
      </c>
      <c r="C135" t="str">
        <f>IF(CustTbl[[#This Row],[Age]]&lt;25,"18-24",
IF(CustTbl[[#This Row],[Age]]&lt;35,"25-34",
IF(CustTbl[[#This Row],[Age]]&lt;45,"35-44",
IF(CustTbl[[#This Row],[Age]]&lt;55,"45-54",
IF(CustTbl[[#This Row],[Age]]&lt;65,"55-64","65+")))))</f>
        <v>55-64</v>
      </c>
      <c r="D135" t="s">
        <v>30</v>
      </c>
      <c r="E135" t="s">
        <v>7</v>
      </c>
      <c r="F135">
        <v>14511</v>
      </c>
      <c r="G135" t="s">
        <v>15</v>
      </c>
    </row>
    <row r="136" spans="1:7">
      <c r="A136">
        <v>135</v>
      </c>
      <c r="B136">
        <v>22</v>
      </c>
      <c r="C136" t="str">
        <f>IF(CustTbl[[#This Row],[Age]]&lt;25,"18-24",
IF(CustTbl[[#This Row],[Age]]&lt;35,"25-34",
IF(CustTbl[[#This Row],[Age]]&lt;45,"35-44",
IF(CustTbl[[#This Row],[Age]]&lt;55,"45-54",
IF(CustTbl[[#This Row],[Age]]&lt;65,"55-64","65+")))))</f>
        <v>18-24</v>
      </c>
      <c r="D136" t="s">
        <v>29</v>
      </c>
      <c r="E136" t="s">
        <v>6</v>
      </c>
      <c r="F136">
        <v>3366</v>
      </c>
      <c r="G136" t="s">
        <v>15</v>
      </c>
    </row>
    <row r="137" spans="1:7">
      <c r="A137">
        <v>136</v>
      </c>
      <c r="B137">
        <v>23</v>
      </c>
      <c r="C137" t="str">
        <f>IF(CustTbl[[#This Row],[Age]]&lt;25,"18-24",
IF(CustTbl[[#This Row],[Age]]&lt;35,"25-34",
IF(CustTbl[[#This Row],[Age]]&lt;45,"35-44",
IF(CustTbl[[#This Row],[Age]]&lt;55,"45-54",
IF(CustTbl[[#This Row],[Age]]&lt;65,"55-64","65+")))))</f>
        <v>18-24</v>
      </c>
      <c r="D137" t="s">
        <v>29</v>
      </c>
      <c r="E137" t="s">
        <v>7</v>
      </c>
      <c r="F137">
        <v>14865</v>
      </c>
      <c r="G137" t="s">
        <v>14</v>
      </c>
    </row>
    <row r="138" spans="1:7">
      <c r="A138">
        <v>137</v>
      </c>
      <c r="B138">
        <v>55</v>
      </c>
      <c r="C138" t="str">
        <f>IF(CustTbl[[#This Row],[Age]]&lt;25,"18-24",
IF(CustTbl[[#This Row],[Age]]&lt;35,"25-34",
IF(CustTbl[[#This Row],[Age]]&lt;45,"35-44",
IF(CustTbl[[#This Row],[Age]]&lt;55,"45-54",
IF(CustTbl[[#This Row],[Age]]&lt;65,"55-64","65+")))))</f>
        <v>55-64</v>
      </c>
      <c r="D138" t="s">
        <v>30</v>
      </c>
      <c r="E138" t="s">
        <v>10</v>
      </c>
      <c r="F138">
        <v>6398</v>
      </c>
      <c r="G138" t="s">
        <v>12</v>
      </c>
    </row>
    <row r="139" spans="1:7">
      <c r="A139">
        <v>138</v>
      </c>
      <c r="B139">
        <v>39</v>
      </c>
      <c r="C139" t="str">
        <f>IF(CustTbl[[#This Row],[Age]]&lt;25,"18-24",
IF(CustTbl[[#This Row],[Age]]&lt;35,"25-34",
IF(CustTbl[[#This Row],[Age]]&lt;45,"35-44",
IF(CustTbl[[#This Row],[Age]]&lt;55,"45-54",
IF(CustTbl[[#This Row],[Age]]&lt;65,"55-64","65+")))))</f>
        <v>35-44</v>
      </c>
      <c r="D139" t="s">
        <v>29</v>
      </c>
      <c r="E139" t="s">
        <v>9</v>
      </c>
      <c r="F139">
        <v>18895</v>
      </c>
      <c r="G139" t="s">
        <v>15</v>
      </c>
    </row>
    <row r="140" spans="1:7">
      <c r="A140">
        <v>139</v>
      </c>
      <c r="B140">
        <v>35</v>
      </c>
      <c r="C140" t="str">
        <f>IF(CustTbl[[#This Row],[Age]]&lt;25,"18-24",
IF(CustTbl[[#This Row],[Age]]&lt;35,"25-34",
IF(CustTbl[[#This Row],[Age]]&lt;45,"35-44",
IF(CustTbl[[#This Row],[Age]]&lt;55,"45-54",
IF(CustTbl[[#This Row],[Age]]&lt;65,"55-64","65+")))))</f>
        <v>35-44</v>
      </c>
      <c r="D140" t="s">
        <v>29</v>
      </c>
      <c r="E140" t="s">
        <v>6</v>
      </c>
      <c r="F140">
        <v>6751</v>
      </c>
      <c r="G140" t="s">
        <v>14</v>
      </c>
    </row>
    <row r="141" spans="1:7">
      <c r="A141">
        <v>140</v>
      </c>
      <c r="B141">
        <v>31</v>
      </c>
      <c r="C141" t="str">
        <f>IF(CustTbl[[#This Row],[Age]]&lt;25,"18-24",
IF(CustTbl[[#This Row],[Age]]&lt;35,"25-34",
IF(CustTbl[[#This Row],[Age]]&lt;45,"35-44",
IF(CustTbl[[#This Row],[Age]]&lt;55,"45-54",
IF(CustTbl[[#This Row],[Age]]&lt;65,"55-64","65+")))))</f>
        <v>25-34</v>
      </c>
      <c r="D141" t="s">
        <v>30</v>
      </c>
      <c r="E141" t="s">
        <v>6</v>
      </c>
      <c r="F141">
        <v>5439</v>
      </c>
      <c r="G141" t="s">
        <v>12</v>
      </c>
    </row>
    <row r="142" spans="1:7">
      <c r="A142">
        <v>141</v>
      </c>
      <c r="B142">
        <v>27</v>
      </c>
      <c r="C142" t="str">
        <f>IF(CustTbl[[#This Row],[Age]]&lt;25,"18-24",
IF(CustTbl[[#This Row],[Age]]&lt;35,"25-34",
IF(CustTbl[[#This Row],[Age]]&lt;45,"35-44",
IF(CustTbl[[#This Row],[Age]]&lt;55,"45-54",
IF(CustTbl[[#This Row],[Age]]&lt;65,"55-64","65+")))))</f>
        <v>25-34</v>
      </c>
      <c r="D142" t="s">
        <v>29</v>
      </c>
      <c r="E142" t="s">
        <v>6</v>
      </c>
      <c r="F142">
        <v>4506</v>
      </c>
      <c r="G142" t="s">
        <v>15</v>
      </c>
    </row>
    <row r="143" spans="1:7">
      <c r="A143">
        <v>142</v>
      </c>
      <c r="B143">
        <v>63</v>
      </c>
      <c r="C143" t="str">
        <f>IF(CustTbl[[#This Row],[Age]]&lt;25,"18-24",
IF(CustTbl[[#This Row],[Age]]&lt;35,"25-34",
IF(CustTbl[[#This Row],[Age]]&lt;45,"35-44",
IF(CustTbl[[#This Row],[Age]]&lt;55,"45-54",
IF(CustTbl[[#This Row],[Age]]&lt;65,"55-64","65+")))))</f>
        <v>55-64</v>
      </c>
      <c r="D143" t="s">
        <v>30</v>
      </c>
      <c r="E143" t="s">
        <v>7</v>
      </c>
      <c r="F143">
        <v>2125</v>
      </c>
      <c r="G143" t="s">
        <v>14</v>
      </c>
    </row>
    <row r="144" spans="1:7">
      <c r="A144">
        <v>143</v>
      </c>
      <c r="B144">
        <v>30</v>
      </c>
      <c r="C144" t="str">
        <f>IF(CustTbl[[#This Row],[Age]]&lt;25,"18-24",
IF(CustTbl[[#This Row],[Age]]&lt;35,"25-34",
IF(CustTbl[[#This Row],[Age]]&lt;45,"35-44",
IF(CustTbl[[#This Row],[Age]]&lt;55,"45-54",
IF(CustTbl[[#This Row],[Age]]&lt;65,"55-64","65+")))))</f>
        <v>25-34</v>
      </c>
      <c r="D144" t="s">
        <v>30</v>
      </c>
      <c r="E144" t="s">
        <v>10</v>
      </c>
      <c r="F144">
        <v>11456</v>
      </c>
      <c r="G144" t="s">
        <v>14</v>
      </c>
    </row>
    <row r="145" spans="1:7">
      <c r="A145">
        <v>144</v>
      </c>
      <c r="B145">
        <v>48</v>
      </c>
      <c r="C145" t="str">
        <f>IF(CustTbl[[#This Row],[Age]]&lt;25,"18-24",
IF(CustTbl[[#This Row],[Age]]&lt;35,"25-34",
IF(CustTbl[[#This Row],[Age]]&lt;45,"35-44",
IF(CustTbl[[#This Row],[Age]]&lt;55,"45-54",
IF(CustTbl[[#This Row],[Age]]&lt;65,"55-64","65+")))))</f>
        <v>45-54</v>
      </c>
      <c r="D145" t="s">
        <v>29</v>
      </c>
      <c r="E145" t="s">
        <v>6</v>
      </c>
      <c r="F145">
        <v>17774</v>
      </c>
      <c r="G145" t="s">
        <v>12</v>
      </c>
    </row>
    <row r="146" spans="1:7">
      <c r="A146">
        <v>145</v>
      </c>
      <c r="B146">
        <v>47</v>
      </c>
      <c r="C146" t="str">
        <f>IF(CustTbl[[#This Row],[Age]]&lt;25,"18-24",
IF(CustTbl[[#This Row],[Age]]&lt;35,"25-34",
IF(CustTbl[[#This Row],[Age]]&lt;45,"35-44",
IF(CustTbl[[#This Row],[Age]]&lt;55,"45-54",
IF(CustTbl[[#This Row],[Age]]&lt;65,"55-64","65+")))))</f>
        <v>45-54</v>
      </c>
      <c r="D146" t="s">
        <v>30</v>
      </c>
      <c r="E146" t="s">
        <v>6</v>
      </c>
      <c r="F146">
        <v>6578</v>
      </c>
      <c r="G146" t="s">
        <v>14</v>
      </c>
    </row>
    <row r="147" spans="1:7">
      <c r="A147">
        <v>146</v>
      </c>
      <c r="B147">
        <v>20</v>
      </c>
      <c r="C147" t="str">
        <f>IF(CustTbl[[#This Row],[Age]]&lt;25,"18-24",
IF(CustTbl[[#This Row],[Age]]&lt;35,"25-34",
IF(CustTbl[[#This Row],[Age]]&lt;45,"35-44",
IF(CustTbl[[#This Row],[Age]]&lt;55,"45-54",
IF(CustTbl[[#This Row],[Age]]&lt;65,"55-64","65+")))))</f>
        <v>18-24</v>
      </c>
      <c r="D147" t="s">
        <v>30</v>
      </c>
      <c r="E147" t="s">
        <v>9</v>
      </c>
      <c r="F147">
        <v>9423</v>
      </c>
      <c r="G147" t="s">
        <v>12</v>
      </c>
    </row>
    <row r="148" spans="1:7">
      <c r="A148">
        <v>147</v>
      </c>
      <c r="B148">
        <v>47</v>
      </c>
      <c r="C148" t="str">
        <f>IF(CustTbl[[#This Row],[Age]]&lt;25,"18-24",
IF(CustTbl[[#This Row],[Age]]&lt;35,"25-34",
IF(CustTbl[[#This Row],[Age]]&lt;45,"35-44",
IF(CustTbl[[#This Row],[Age]]&lt;55,"45-54",
IF(CustTbl[[#This Row],[Age]]&lt;65,"55-64","65+")))))</f>
        <v>45-54</v>
      </c>
      <c r="D148" t="s">
        <v>29</v>
      </c>
      <c r="E148" t="s">
        <v>9</v>
      </c>
      <c r="F148">
        <v>4461</v>
      </c>
      <c r="G148" t="s">
        <v>12</v>
      </c>
    </row>
    <row r="149" spans="1:7">
      <c r="A149">
        <v>148</v>
      </c>
      <c r="B149">
        <v>23</v>
      </c>
      <c r="C149" t="str">
        <f>IF(CustTbl[[#This Row],[Age]]&lt;25,"18-24",
IF(CustTbl[[#This Row],[Age]]&lt;35,"25-34",
IF(CustTbl[[#This Row],[Age]]&lt;45,"35-44",
IF(CustTbl[[#This Row],[Age]]&lt;55,"45-54",
IF(CustTbl[[#This Row],[Age]]&lt;65,"55-64","65+")))))</f>
        <v>18-24</v>
      </c>
      <c r="D149" t="s">
        <v>29</v>
      </c>
      <c r="E149" t="s">
        <v>10</v>
      </c>
      <c r="F149">
        <v>19388</v>
      </c>
      <c r="G149" t="s">
        <v>12</v>
      </c>
    </row>
    <row r="150" spans="1:7">
      <c r="A150">
        <v>149</v>
      </c>
      <c r="B150">
        <v>46</v>
      </c>
      <c r="C150" t="str">
        <f>IF(CustTbl[[#This Row],[Age]]&lt;25,"18-24",
IF(CustTbl[[#This Row],[Age]]&lt;35,"25-34",
IF(CustTbl[[#This Row],[Age]]&lt;45,"35-44",
IF(CustTbl[[#This Row],[Age]]&lt;55,"45-54",
IF(CustTbl[[#This Row],[Age]]&lt;65,"55-64","65+")))))</f>
        <v>45-54</v>
      </c>
      <c r="D150" t="s">
        <v>29</v>
      </c>
      <c r="E150" t="s">
        <v>10</v>
      </c>
      <c r="F150">
        <v>9306</v>
      </c>
      <c r="G150" t="s">
        <v>13</v>
      </c>
    </row>
    <row r="151" spans="1:7">
      <c r="A151">
        <v>150</v>
      </c>
      <c r="B151">
        <v>25</v>
      </c>
      <c r="C151" t="str">
        <f>IF(CustTbl[[#This Row],[Age]]&lt;25,"18-24",
IF(CustTbl[[#This Row],[Age]]&lt;35,"25-34",
IF(CustTbl[[#This Row],[Age]]&lt;45,"35-44",
IF(CustTbl[[#This Row],[Age]]&lt;55,"45-54",
IF(CustTbl[[#This Row],[Age]]&lt;65,"55-64","65+")))))</f>
        <v>25-34</v>
      </c>
      <c r="D151" t="s">
        <v>30</v>
      </c>
      <c r="E151" t="s">
        <v>8</v>
      </c>
      <c r="F151">
        <v>18603</v>
      </c>
      <c r="G151" t="s">
        <v>14</v>
      </c>
    </row>
    <row r="152" spans="1:7">
      <c r="A152">
        <v>151</v>
      </c>
      <c r="B152">
        <v>61</v>
      </c>
      <c r="C152" t="str">
        <f>IF(CustTbl[[#This Row],[Age]]&lt;25,"18-24",
IF(CustTbl[[#This Row],[Age]]&lt;35,"25-34",
IF(CustTbl[[#This Row],[Age]]&lt;45,"35-44",
IF(CustTbl[[#This Row],[Age]]&lt;55,"45-54",
IF(CustTbl[[#This Row],[Age]]&lt;65,"55-64","65+")))))</f>
        <v>55-64</v>
      </c>
      <c r="D152" t="s">
        <v>30</v>
      </c>
      <c r="E152" t="s">
        <v>9</v>
      </c>
      <c r="F152">
        <v>14058</v>
      </c>
      <c r="G152" t="s">
        <v>12</v>
      </c>
    </row>
    <row r="153" spans="1:7">
      <c r="A153">
        <v>152</v>
      </c>
      <c r="B153">
        <v>62</v>
      </c>
      <c r="C153" t="str">
        <f>IF(CustTbl[[#This Row],[Age]]&lt;25,"18-24",
IF(CustTbl[[#This Row],[Age]]&lt;35,"25-34",
IF(CustTbl[[#This Row],[Age]]&lt;45,"35-44",
IF(CustTbl[[#This Row],[Age]]&lt;55,"45-54",
IF(CustTbl[[#This Row],[Age]]&lt;65,"55-64","65+")))))</f>
        <v>55-64</v>
      </c>
      <c r="D153" t="s">
        <v>29</v>
      </c>
      <c r="E153" t="s">
        <v>8</v>
      </c>
      <c r="F153">
        <v>7186</v>
      </c>
      <c r="G153" t="s">
        <v>15</v>
      </c>
    </row>
    <row r="154" spans="1:7">
      <c r="A154">
        <v>153</v>
      </c>
      <c r="B154">
        <v>60</v>
      </c>
      <c r="C154" t="str">
        <f>IF(CustTbl[[#This Row],[Age]]&lt;25,"18-24",
IF(CustTbl[[#This Row],[Age]]&lt;35,"25-34",
IF(CustTbl[[#This Row],[Age]]&lt;45,"35-44",
IF(CustTbl[[#This Row],[Age]]&lt;55,"45-54",
IF(CustTbl[[#This Row],[Age]]&lt;65,"55-64","65+")))))</f>
        <v>55-64</v>
      </c>
      <c r="D154" t="s">
        <v>30</v>
      </c>
      <c r="E154" t="s">
        <v>7</v>
      </c>
      <c r="F154">
        <v>2087</v>
      </c>
      <c r="G154" t="s">
        <v>13</v>
      </c>
    </row>
    <row r="155" spans="1:7">
      <c r="A155">
        <v>154</v>
      </c>
      <c r="B155">
        <v>61</v>
      </c>
      <c r="C155" t="str">
        <f>IF(CustTbl[[#This Row],[Age]]&lt;25,"18-24",
IF(CustTbl[[#This Row],[Age]]&lt;35,"25-34",
IF(CustTbl[[#This Row],[Age]]&lt;45,"35-44",
IF(CustTbl[[#This Row],[Age]]&lt;55,"45-54",
IF(CustTbl[[#This Row],[Age]]&lt;65,"55-64","65+")))))</f>
        <v>55-64</v>
      </c>
      <c r="D155" t="s">
        <v>29</v>
      </c>
      <c r="E155" t="s">
        <v>8</v>
      </c>
      <c r="F155">
        <v>10303</v>
      </c>
      <c r="G155" t="s">
        <v>13</v>
      </c>
    </row>
    <row r="156" spans="1:7">
      <c r="A156">
        <v>155</v>
      </c>
      <c r="B156">
        <v>50</v>
      </c>
      <c r="C156" t="str">
        <f>IF(CustTbl[[#This Row],[Age]]&lt;25,"18-24",
IF(CustTbl[[#This Row],[Age]]&lt;35,"25-34",
IF(CustTbl[[#This Row],[Age]]&lt;45,"35-44",
IF(CustTbl[[#This Row],[Age]]&lt;55,"45-54",
IF(CustTbl[[#This Row],[Age]]&lt;65,"55-64","65+")))))</f>
        <v>45-54</v>
      </c>
      <c r="D156" t="s">
        <v>29</v>
      </c>
      <c r="E156" t="s">
        <v>6</v>
      </c>
      <c r="F156">
        <v>17780</v>
      </c>
      <c r="G156" t="s">
        <v>14</v>
      </c>
    </row>
    <row r="157" spans="1:7">
      <c r="A157">
        <v>156</v>
      </c>
      <c r="B157">
        <v>34</v>
      </c>
      <c r="C157" t="str">
        <f>IF(CustTbl[[#This Row],[Age]]&lt;25,"18-24",
IF(CustTbl[[#This Row],[Age]]&lt;35,"25-34",
IF(CustTbl[[#This Row],[Age]]&lt;45,"35-44",
IF(CustTbl[[#This Row],[Age]]&lt;55,"45-54",
IF(CustTbl[[#This Row],[Age]]&lt;65,"55-64","65+")))))</f>
        <v>25-34</v>
      </c>
      <c r="D157" t="s">
        <v>30</v>
      </c>
      <c r="E157" t="s">
        <v>8</v>
      </c>
      <c r="F157">
        <v>10850</v>
      </c>
      <c r="G157" t="s">
        <v>12</v>
      </c>
    </row>
    <row r="158" spans="1:7">
      <c r="A158">
        <v>157</v>
      </c>
      <c r="B158">
        <v>65</v>
      </c>
      <c r="C158" t="str">
        <f>IF(CustTbl[[#This Row],[Age]]&lt;25,"18-24",
IF(CustTbl[[#This Row],[Age]]&lt;35,"25-34",
IF(CustTbl[[#This Row],[Age]]&lt;45,"35-44",
IF(CustTbl[[#This Row],[Age]]&lt;55,"45-54",
IF(CustTbl[[#This Row],[Age]]&lt;65,"55-64","65+")))))</f>
        <v>65+</v>
      </c>
      <c r="D158" t="s">
        <v>29</v>
      </c>
      <c r="E158" t="s">
        <v>10</v>
      </c>
      <c r="F158">
        <v>19316</v>
      </c>
      <c r="G158" t="s">
        <v>14</v>
      </c>
    </row>
    <row r="159" spans="1:7">
      <c r="A159">
        <v>158</v>
      </c>
      <c r="B159">
        <v>28</v>
      </c>
      <c r="C159" t="str">
        <f>IF(CustTbl[[#This Row],[Age]]&lt;25,"18-24",
IF(CustTbl[[#This Row],[Age]]&lt;35,"25-34",
IF(CustTbl[[#This Row],[Age]]&lt;45,"35-44",
IF(CustTbl[[#This Row],[Age]]&lt;55,"45-54",
IF(CustTbl[[#This Row],[Age]]&lt;65,"55-64","65+")))))</f>
        <v>25-34</v>
      </c>
      <c r="D159" t="s">
        <v>30</v>
      </c>
      <c r="E159" t="s">
        <v>7</v>
      </c>
      <c r="F159">
        <v>11954</v>
      </c>
      <c r="G159" t="s">
        <v>13</v>
      </c>
    </row>
    <row r="160" spans="1:7">
      <c r="A160">
        <v>159</v>
      </c>
      <c r="B160">
        <v>30</v>
      </c>
      <c r="C160" t="str">
        <f>IF(CustTbl[[#This Row],[Age]]&lt;25,"18-24",
IF(CustTbl[[#This Row],[Age]]&lt;35,"25-34",
IF(CustTbl[[#This Row],[Age]]&lt;45,"35-44",
IF(CustTbl[[#This Row],[Age]]&lt;55,"45-54",
IF(CustTbl[[#This Row],[Age]]&lt;65,"55-64","65+")))))</f>
        <v>25-34</v>
      </c>
      <c r="D160" t="s">
        <v>30</v>
      </c>
      <c r="E160" t="s">
        <v>6</v>
      </c>
      <c r="F160">
        <v>16349</v>
      </c>
      <c r="G160" t="s">
        <v>12</v>
      </c>
    </row>
    <row r="161" spans="1:7">
      <c r="A161">
        <v>160</v>
      </c>
      <c r="B161">
        <v>67</v>
      </c>
      <c r="C161" t="str">
        <f>IF(CustTbl[[#This Row],[Age]]&lt;25,"18-24",
IF(CustTbl[[#This Row],[Age]]&lt;35,"25-34",
IF(CustTbl[[#This Row],[Age]]&lt;45,"35-44",
IF(CustTbl[[#This Row],[Age]]&lt;55,"45-54",
IF(CustTbl[[#This Row],[Age]]&lt;65,"55-64","65+")))))</f>
        <v>65+</v>
      </c>
      <c r="D161" t="s">
        <v>29</v>
      </c>
      <c r="E161" t="s">
        <v>8</v>
      </c>
      <c r="F161">
        <v>7337</v>
      </c>
      <c r="G161" t="s">
        <v>15</v>
      </c>
    </row>
    <row r="162" spans="1:7">
      <c r="A162">
        <v>161</v>
      </c>
      <c r="B162">
        <v>28</v>
      </c>
      <c r="C162" t="str">
        <f>IF(CustTbl[[#This Row],[Age]]&lt;25,"18-24",
IF(CustTbl[[#This Row],[Age]]&lt;35,"25-34",
IF(CustTbl[[#This Row],[Age]]&lt;45,"35-44",
IF(CustTbl[[#This Row],[Age]]&lt;55,"45-54",
IF(CustTbl[[#This Row],[Age]]&lt;65,"55-64","65+")))))</f>
        <v>25-34</v>
      </c>
      <c r="D162" t="s">
        <v>30</v>
      </c>
      <c r="E162" t="s">
        <v>7</v>
      </c>
      <c r="F162">
        <v>1949</v>
      </c>
      <c r="G162" t="s">
        <v>12</v>
      </c>
    </row>
    <row r="163" spans="1:7">
      <c r="A163">
        <v>162</v>
      </c>
      <c r="B163">
        <v>48</v>
      </c>
      <c r="C163" t="str">
        <f>IF(CustTbl[[#This Row],[Age]]&lt;25,"18-24",
IF(CustTbl[[#This Row],[Age]]&lt;35,"25-34",
IF(CustTbl[[#This Row],[Age]]&lt;45,"35-44",
IF(CustTbl[[#This Row],[Age]]&lt;55,"45-54",
IF(CustTbl[[#This Row],[Age]]&lt;65,"55-64","65+")))))</f>
        <v>45-54</v>
      </c>
      <c r="D163" t="s">
        <v>29</v>
      </c>
      <c r="E163" t="s">
        <v>7</v>
      </c>
      <c r="F163">
        <v>5954</v>
      </c>
      <c r="G163" t="s">
        <v>13</v>
      </c>
    </row>
    <row r="164" spans="1:7">
      <c r="A164">
        <v>163</v>
      </c>
      <c r="B164">
        <v>45</v>
      </c>
      <c r="C164" t="str">
        <f>IF(CustTbl[[#This Row],[Age]]&lt;25,"18-24",
IF(CustTbl[[#This Row],[Age]]&lt;35,"25-34",
IF(CustTbl[[#This Row],[Age]]&lt;45,"35-44",
IF(CustTbl[[#This Row],[Age]]&lt;55,"45-54",
IF(CustTbl[[#This Row],[Age]]&lt;65,"55-64","65+")))))</f>
        <v>45-54</v>
      </c>
      <c r="D164" t="s">
        <v>30</v>
      </c>
      <c r="E164" t="s">
        <v>6</v>
      </c>
      <c r="F164">
        <v>9924</v>
      </c>
      <c r="G164" t="s">
        <v>15</v>
      </c>
    </row>
    <row r="165" spans="1:7">
      <c r="A165">
        <v>164</v>
      </c>
      <c r="B165">
        <v>61</v>
      </c>
      <c r="C165" t="str">
        <f>IF(CustTbl[[#This Row],[Age]]&lt;25,"18-24",
IF(CustTbl[[#This Row],[Age]]&lt;35,"25-34",
IF(CustTbl[[#This Row],[Age]]&lt;45,"35-44",
IF(CustTbl[[#This Row],[Age]]&lt;55,"45-54",
IF(CustTbl[[#This Row],[Age]]&lt;65,"55-64","65+")))))</f>
        <v>55-64</v>
      </c>
      <c r="D165" t="s">
        <v>30</v>
      </c>
      <c r="E165" t="s">
        <v>8</v>
      </c>
      <c r="F165">
        <v>4617</v>
      </c>
      <c r="G165" t="s">
        <v>12</v>
      </c>
    </row>
    <row r="166" spans="1:7">
      <c r="A166">
        <v>165</v>
      </c>
      <c r="B166">
        <v>23</v>
      </c>
      <c r="C166" t="str">
        <f>IF(CustTbl[[#This Row],[Age]]&lt;25,"18-24",
IF(CustTbl[[#This Row],[Age]]&lt;35,"25-34",
IF(CustTbl[[#This Row],[Age]]&lt;45,"35-44",
IF(CustTbl[[#This Row],[Age]]&lt;55,"45-54",
IF(CustTbl[[#This Row],[Age]]&lt;65,"55-64","65+")))))</f>
        <v>18-24</v>
      </c>
      <c r="D166" t="s">
        <v>30</v>
      </c>
      <c r="E166" t="s">
        <v>7</v>
      </c>
      <c r="F166">
        <v>9369</v>
      </c>
      <c r="G166" t="s">
        <v>15</v>
      </c>
    </row>
    <row r="167" spans="1:7">
      <c r="A167">
        <v>166</v>
      </c>
      <c r="B167">
        <v>58</v>
      </c>
      <c r="C167" t="str">
        <f>IF(CustTbl[[#This Row],[Age]]&lt;25,"18-24",
IF(CustTbl[[#This Row],[Age]]&lt;35,"25-34",
IF(CustTbl[[#This Row],[Age]]&lt;45,"35-44",
IF(CustTbl[[#This Row],[Age]]&lt;55,"45-54",
IF(CustTbl[[#This Row],[Age]]&lt;65,"55-64","65+")))))</f>
        <v>55-64</v>
      </c>
      <c r="D167" t="s">
        <v>29</v>
      </c>
      <c r="E167" t="s">
        <v>7</v>
      </c>
      <c r="F167">
        <v>11350</v>
      </c>
      <c r="G167" t="s">
        <v>15</v>
      </c>
    </row>
    <row r="168" spans="1:7">
      <c r="A168">
        <v>167</v>
      </c>
      <c r="B168">
        <v>33</v>
      </c>
      <c r="C168" t="str">
        <f>IF(CustTbl[[#This Row],[Age]]&lt;25,"18-24",
IF(CustTbl[[#This Row],[Age]]&lt;35,"25-34",
IF(CustTbl[[#This Row],[Age]]&lt;45,"35-44",
IF(CustTbl[[#This Row],[Age]]&lt;55,"45-54",
IF(CustTbl[[#This Row],[Age]]&lt;65,"55-64","65+")))))</f>
        <v>25-34</v>
      </c>
      <c r="D168" t="s">
        <v>30</v>
      </c>
      <c r="E168" t="s">
        <v>9</v>
      </c>
      <c r="F168">
        <v>18912</v>
      </c>
      <c r="G168" t="s">
        <v>13</v>
      </c>
    </row>
    <row r="169" spans="1:7">
      <c r="A169">
        <v>168</v>
      </c>
      <c r="B169">
        <v>21</v>
      </c>
      <c r="C169" t="str">
        <f>IF(CustTbl[[#This Row],[Age]]&lt;25,"18-24",
IF(CustTbl[[#This Row],[Age]]&lt;35,"25-34",
IF(CustTbl[[#This Row],[Age]]&lt;45,"35-44",
IF(CustTbl[[#This Row],[Age]]&lt;55,"45-54",
IF(CustTbl[[#This Row],[Age]]&lt;65,"55-64","65+")))))</f>
        <v>18-24</v>
      </c>
      <c r="D169" t="s">
        <v>29</v>
      </c>
      <c r="E169" t="s">
        <v>7</v>
      </c>
      <c r="F169">
        <v>14843</v>
      </c>
      <c r="G169" t="s">
        <v>15</v>
      </c>
    </row>
    <row r="170" spans="1:7">
      <c r="A170">
        <v>169</v>
      </c>
      <c r="B170">
        <v>52</v>
      </c>
      <c r="C170" t="str">
        <f>IF(CustTbl[[#This Row],[Age]]&lt;25,"18-24",
IF(CustTbl[[#This Row],[Age]]&lt;35,"25-34",
IF(CustTbl[[#This Row],[Age]]&lt;45,"35-44",
IF(CustTbl[[#This Row],[Age]]&lt;55,"45-54",
IF(CustTbl[[#This Row],[Age]]&lt;65,"55-64","65+")))))</f>
        <v>45-54</v>
      </c>
      <c r="D170" t="s">
        <v>30</v>
      </c>
      <c r="E170" t="s">
        <v>9</v>
      </c>
      <c r="F170">
        <v>7345</v>
      </c>
      <c r="G170" t="s">
        <v>14</v>
      </c>
    </row>
    <row r="171" spans="1:7">
      <c r="A171">
        <v>170</v>
      </c>
      <c r="B171">
        <v>65</v>
      </c>
      <c r="C171" t="str">
        <f>IF(CustTbl[[#This Row],[Age]]&lt;25,"18-24",
IF(CustTbl[[#This Row],[Age]]&lt;35,"25-34",
IF(CustTbl[[#This Row],[Age]]&lt;45,"35-44",
IF(CustTbl[[#This Row],[Age]]&lt;55,"45-54",
IF(CustTbl[[#This Row],[Age]]&lt;65,"55-64","65+")))))</f>
        <v>65+</v>
      </c>
      <c r="D171" t="s">
        <v>30</v>
      </c>
      <c r="E171" t="s">
        <v>8</v>
      </c>
      <c r="F171">
        <v>5124</v>
      </c>
      <c r="G171" t="s">
        <v>13</v>
      </c>
    </row>
    <row r="172" spans="1:7">
      <c r="A172">
        <v>171</v>
      </c>
      <c r="B172">
        <v>43</v>
      </c>
      <c r="C172" t="str">
        <f>IF(CustTbl[[#This Row],[Age]]&lt;25,"18-24",
IF(CustTbl[[#This Row],[Age]]&lt;35,"25-34",
IF(CustTbl[[#This Row],[Age]]&lt;45,"35-44",
IF(CustTbl[[#This Row],[Age]]&lt;55,"45-54",
IF(CustTbl[[#This Row],[Age]]&lt;65,"55-64","65+")))))</f>
        <v>35-44</v>
      </c>
      <c r="D172" t="s">
        <v>29</v>
      </c>
      <c r="E172" t="s">
        <v>8</v>
      </c>
      <c r="F172">
        <v>9348</v>
      </c>
      <c r="G172" t="s">
        <v>14</v>
      </c>
    </row>
    <row r="173" spans="1:7">
      <c r="A173">
        <v>172</v>
      </c>
      <c r="B173">
        <v>29</v>
      </c>
      <c r="C173" t="str">
        <f>IF(CustTbl[[#This Row],[Age]]&lt;25,"18-24",
IF(CustTbl[[#This Row],[Age]]&lt;35,"25-34",
IF(CustTbl[[#This Row],[Age]]&lt;45,"35-44",
IF(CustTbl[[#This Row],[Age]]&lt;55,"45-54",
IF(CustTbl[[#This Row],[Age]]&lt;65,"55-64","65+")))))</f>
        <v>25-34</v>
      </c>
      <c r="D173" t="s">
        <v>29</v>
      </c>
      <c r="E173" t="s">
        <v>8</v>
      </c>
      <c r="F173">
        <v>17049</v>
      </c>
      <c r="G173" t="s">
        <v>15</v>
      </c>
    </row>
    <row r="174" spans="1:7">
      <c r="A174">
        <v>173</v>
      </c>
      <c r="B174">
        <v>28</v>
      </c>
      <c r="C174" t="str">
        <f>IF(CustTbl[[#This Row],[Age]]&lt;25,"18-24",
IF(CustTbl[[#This Row],[Age]]&lt;35,"25-34",
IF(CustTbl[[#This Row],[Age]]&lt;45,"35-44",
IF(CustTbl[[#This Row],[Age]]&lt;55,"45-54",
IF(CustTbl[[#This Row],[Age]]&lt;65,"55-64","65+")))))</f>
        <v>25-34</v>
      </c>
      <c r="D174" t="s">
        <v>29</v>
      </c>
      <c r="E174" t="s">
        <v>10</v>
      </c>
      <c r="F174">
        <v>13636</v>
      </c>
      <c r="G174" t="s">
        <v>14</v>
      </c>
    </row>
    <row r="175" spans="1:7">
      <c r="A175">
        <v>174</v>
      </c>
      <c r="B175">
        <v>54</v>
      </c>
      <c r="C175" t="str">
        <f>IF(CustTbl[[#This Row],[Age]]&lt;25,"18-24",
IF(CustTbl[[#This Row],[Age]]&lt;35,"25-34",
IF(CustTbl[[#This Row],[Age]]&lt;45,"35-44",
IF(CustTbl[[#This Row],[Age]]&lt;55,"45-54",
IF(CustTbl[[#This Row],[Age]]&lt;65,"55-64","65+")))))</f>
        <v>45-54</v>
      </c>
      <c r="D175" t="s">
        <v>29</v>
      </c>
      <c r="E175" t="s">
        <v>8</v>
      </c>
      <c r="F175">
        <v>1089</v>
      </c>
      <c r="G175" t="s">
        <v>12</v>
      </c>
    </row>
    <row r="176" spans="1:7">
      <c r="A176">
        <v>175</v>
      </c>
      <c r="B176">
        <v>42</v>
      </c>
      <c r="C176" t="str">
        <f>IF(CustTbl[[#This Row],[Age]]&lt;25,"18-24",
IF(CustTbl[[#This Row],[Age]]&lt;35,"25-34",
IF(CustTbl[[#This Row],[Age]]&lt;45,"35-44",
IF(CustTbl[[#This Row],[Age]]&lt;55,"45-54",
IF(CustTbl[[#This Row],[Age]]&lt;65,"55-64","65+")))))</f>
        <v>35-44</v>
      </c>
      <c r="D176" t="s">
        <v>29</v>
      </c>
      <c r="E176" t="s">
        <v>7</v>
      </c>
      <c r="F176">
        <v>19705</v>
      </c>
      <c r="G176" t="s">
        <v>15</v>
      </c>
    </row>
    <row r="177" spans="1:7">
      <c r="A177">
        <v>176</v>
      </c>
      <c r="B177">
        <v>35</v>
      </c>
      <c r="C177" t="str">
        <f>IF(CustTbl[[#This Row],[Age]]&lt;25,"18-24",
IF(CustTbl[[#This Row],[Age]]&lt;35,"25-34",
IF(CustTbl[[#This Row],[Age]]&lt;45,"35-44",
IF(CustTbl[[#This Row],[Age]]&lt;55,"45-54",
IF(CustTbl[[#This Row],[Age]]&lt;65,"55-64","65+")))))</f>
        <v>35-44</v>
      </c>
      <c r="D177" t="s">
        <v>30</v>
      </c>
      <c r="E177" t="s">
        <v>6</v>
      </c>
      <c r="F177">
        <v>7009</v>
      </c>
      <c r="G177" t="s">
        <v>12</v>
      </c>
    </row>
    <row r="178" spans="1:7">
      <c r="A178">
        <v>177</v>
      </c>
      <c r="B178">
        <v>36</v>
      </c>
      <c r="C178" t="str">
        <f>IF(CustTbl[[#This Row],[Age]]&lt;25,"18-24",
IF(CustTbl[[#This Row],[Age]]&lt;35,"25-34",
IF(CustTbl[[#This Row],[Age]]&lt;45,"35-44",
IF(CustTbl[[#This Row],[Age]]&lt;55,"45-54",
IF(CustTbl[[#This Row],[Age]]&lt;65,"55-64","65+")))))</f>
        <v>35-44</v>
      </c>
      <c r="D178" t="s">
        <v>30</v>
      </c>
      <c r="E178" t="s">
        <v>9</v>
      </c>
      <c r="F178">
        <v>8193</v>
      </c>
      <c r="G178" t="s">
        <v>14</v>
      </c>
    </row>
    <row r="179" spans="1:7">
      <c r="A179">
        <v>178</v>
      </c>
      <c r="B179">
        <v>40</v>
      </c>
      <c r="C179" t="str">
        <f>IF(CustTbl[[#This Row],[Age]]&lt;25,"18-24",
IF(CustTbl[[#This Row],[Age]]&lt;35,"25-34",
IF(CustTbl[[#This Row],[Age]]&lt;45,"35-44",
IF(CustTbl[[#This Row],[Age]]&lt;55,"45-54",
IF(CustTbl[[#This Row],[Age]]&lt;65,"55-64","65+")))))</f>
        <v>35-44</v>
      </c>
      <c r="D179" t="s">
        <v>29</v>
      </c>
      <c r="E179" t="s">
        <v>10</v>
      </c>
      <c r="F179">
        <v>9954</v>
      </c>
      <c r="G179" t="s">
        <v>12</v>
      </c>
    </row>
    <row r="180" spans="1:7">
      <c r="A180">
        <v>179</v>
      </c>
      <c r="B180">
        <v>55</v>
      </c>
      <c r="C180" t="str">
        <f>IF(CustTbl[[#This Row],[Age]]&lt;25,"18-24",
IF(CustTbl[[#This Row],[Age]]&lt;35,"25-34",
IF(CustTbl[[#This Row],[Age]]&lt;45,"35-44",
IF(CustTbl[[#This Row],[Age]]&lt;55,"45-54",
IF(CustTbl[[#This Row],[Age]]&lt;65,"55-64","65+")))))</f>
        <v>55-64</v>
      </c>
      <c r="D180" t="s">
        <v>30</v>
      </c>
      <c r="E180" t="s">
        <v>8</v>
      </c>
      <c r="F180">
        <v>16955</v>
      </c>
      <c r="G180" t="s">
        <v>15</v>
      </c>
    </row>
    <row r="181" spans="1:7">
      <c r="A181">
        <v>180</v>
      </c>
      <c r="B181">
        <v>35</v>
      </c>
      <c r="C181" t="str">
        <f>IF(CustTbl[[#This Row],[Age]]&lt;25,"18-24",
IF(CustTbl[[#This Row],[Age]]&lt;35,"25-34",
IF(CustTbl[[#This Row],[Age]]&lt;45,"35-44",
IF(CustTbl[[#This Row],[Age]]&lt;55,"45-54",
IF(CustTbl[[#This Row],[Age]]&lt;65,"55-64","65+")))))</f>
        <v>35-44</v>
      </c>
      <c r="D181" t="s">
        <v>30</v>
      </c>
      <c r="E181" t="s">
        <v>8</v>
      </c>
      <c r="F181">
        <v>12208</v>
      </c>
      <c r="G181" t="s">
        <v>12</v>
      </c>
    </row>
    <row r="182" spans="1:7">
      <c r="A182">
        <v>181</v>
      </c>
      <c r="B182">
        <v>43</v>
      </c>
      <c r="C182" t="str">
        <f>IF(CustTbl[[#This Row],[Age]]&lt;25,"18-24",
IF(CustTbl[[#This Row],[Age]]&lt;35,"25-34",
IF(CustTbl[[#This Row],[Age]]&lt;45,"35-44",
IF(CustTbl[[#This Row],[Age]]&lt;55,"45-54",
IF(CustTbl[[#This Row],[Age]]&lt;65,"55-64","65+")))))</f>
        <v>35-44</v>
      </c>
      <c r="D182" t="s">
        <v>30</v>
      </c>
      <c r="E182" t="s">
        <v>6</v>
      </c>
      <c r="F182">
        <v>13442</v>
      </c>
      <c r="G182" t="s">
        <v>14</v>
      </c>
    </row>
    <row r="183" spans="1:7">
      <c r="A183">
        <v>182</v>
      </c>
      <c r="B183">
        <v>23</v>
      </c>
      <c r="C183" t="str">
        <f>IF(CustTbl[[#This Row],[Age]]&lt;25,"18-24",
IF(CustTbl[[#This Row],[Age]]&lt;35,"25-34",
IF(CustTbl[[#This Row],[Age]]&lt;45,"35-44",
IF(CustTbl[[#This Row],[Age]]&lt;55,"45-54",
IF(CustTbl[[#This Row],[Age]]&lt;65,"55-64","65+")))))</f>
        <v>18-24</v>
      </c>
      <c r="D183" t="s">
        <v>29</v>
      </c>
      <c r="E183" t="s">
        <v>6</v>
      </c>
      <c r="F183">
        <v>17152</v>
      </c>
      <c r="G183" t="s">
        <v>14</v>
      </c>
    </row>
    <row r="184" spans="1:7">
      <c r="A184">
        <v>183</v>
      </c>
      <c r="B184">
        <v>21</v>
      </c>
      <c r="C184" t="str">
        <f>IF(CustTbl[[#This Row],[Age]]&lt;25,"18-24",
IF(CustTbl[[#This Row],[Age]]&lt;35,"25-34",
IF(CustTbl[[#This Row],[Age]]&lt;45,"35-44",
IF(CustTbl[[#This Row],[Age]]&lt;55,"45-54",
IF(CustTbl[[#This Row],[Age]]&lt;65,"55-64","65+")))))</f>
        <v>18-24</v>
      </c>
      <c r="D184" t="s">
        <v>30</v>
      </c>
      <c r="E184" t="s">
        <v>10</v>
      </c>
      <c r="F184">
        <v>10468</v>
      </c>
      <c r="G184" t="s">
        <v>14</v>
      </c>
    </row>
    <row r="185" spans="1:7">
      <c r="A185">
        <v>184</v>
      </c>
      <c r="B185">
        <v>61</v>
      </c>
      <c r="C185" t="str">
        <f>IF(CustTbl[[#This Row],[Age]]&lt;25,"18-24",
IF(CustTbl[[#This Row],[Age]]&lt;35,"25-34",
IF(CustTbl[[#This Row],[Age]]&lt;45,"35-44",
IF(CustTbl[[#This Row],[Age]]&lt;55,"45-54",
IF(CustTbl[[#This Row],[Age]]&lt;65,"55-64","65+")))))</f>
        <v>55-64</v>
      </c>
      <c r="D185" t="s">
        <v>30</v>
      </c>
      <c r="E185" t="s">
        <v>9</v>
      </c>
      <c r="F185">
        <v>2962</v>
      </c>
      <c r="G185" t="s">
        <v>15</v>
      </c>
    </row>
    <row r="186" spans="1:7">
      <c r="A186">
        <v>185</v>
      </c>
      <c r="B186">
        <v>68</v>
      </c>
      <c r="C186" t="str">
        <f>IF(CustTbl[[#This Row],[Age]]&lt;25,"18-24",
IF(CustTbl[[#This Row],[Age]]&lt;35,"25-34",
IF(CustTbl[[#This Row],[Age]]&lt;45,"35-44",
IF(CustTbl[[#This Row],[Age]]&lt;55,"45-54",
IF(CustTbl[[#This Row],[Age]]&lt;65,"55-64","65+")))))</f>
        <v>65+</v>
      </c>
      <c r="D186" t="s">
        <v>30</v>
      </c>
      <c r="E186" t="s">
        <v>8</v>
      </c>
      <c r="F186">
        <v>9960</v>
      </c>
      <c r="G186" t="s">
        <v>14</v>
      </c>
    </row>
    <row r="187" spans="1:7">
      <c r="A187">
        <v>186</v>
      </c>
      <c r="B187">
        <v>46</v>
      </c>
      <c r="C187" t="str">
        <f>IF(CustTbl[[#This Row],[Age]]&lt;25,"18-24",
IF(CustTbl[[#This Row],[Age]]&lt;35,"25-34",
IF(CustTbl[[#This Row],[Age]]&lt;45,"35-44",
IF(CustTbl[[#This Row],[Age]]&lt;55,"45-54",
IF(CustTbl[[#This Row],[Age]]&lt;65,"55-64","65+")))))</f>
        <v>45-54</v>
      </c>
      <c r="D187" t="s">
        <v>29</v>
      </c>
      <c r="E187" t="s">
        <v>10</v>
      </c>
      <c r="F187">
        <v>1515</v>
      </c>
      <c r="G187" t="s">
        <v>15</v>
      </c>
    </row>
    <row r="188" spans="1:7">
      <c r="A188">
        <v>187</v>
      </c>
      <c r="B188">
        <v>51</v>
      </c>
      <c r="C188" t="str">
        <f>IF(CustTbl[[#This Row],[Age]]&lt;25,"18-24",
IF(CustTbl[[#This Row],[Age]]&lt;35,"25-34",
IF(CustTbl[[#This Row],[Age]]&lt;45,"35-44",
IF(CustTbl[[#This Row],[Age]]&lt;55,"45-54",
IF(CustTbl[[#This Row],[Age]]&lt;65,"55-64","65+")))))</f>
        <v>45-54</v>
      </c>
      <c r="D188" t="s">
        <v>30</v>
      </c>
      <c r="E188" t="s">
        <v>7</v>
      </c>
      <c r="F188">
        <v>9775</v>
      </c>
      <c r="G188" t="s">
        <v>12</v>
      </c>
    </row>
    <row r="189" spans="1:7">
      <c r="A189">
        <v>188</v>
      </c>
      <c r="B189">
        <v>34</v>
      </c>
      <c r="C189" t="str">
        <f>IF(CustTbl[[#This Row],[Age]]&lt;25,"18-24",
IF(CustTbl[[#This Row],[Age]]&lt;35,"25-34",
IF(CustTbl[[#This Row],[Age]]&lt;45,"35-44",
IF(CustTbl[[#This Row],[Age]]&lt;55,"45-54",
IF(CustTbl[[#This Row],[Age]]&lt;65,"55-64","65+")))))</f>
        <v>25-34</v>
      </c>
      <c r="D189" t="s">
        <v>30</v>
      </c>
      <c r="E189" t="s">
        <v>7</v>
      </c>
      <c r="F189">
        <v>13769</v>
      </c>
      <c r="G189" t="s">
        <v>14</v>
      </c>
    </row>
    <row r="190" spans="1:7">
      <c r="A190">
        <v>189</v>
      </c>
      <c r="B190">
        <v>60</v>
      </c>
      <c r="C190" t="str">
        <f>IF(CustTbl[[#This Row],[Age]]&lt;25,"18-24",
IF(CustTbl[[#This Row],[Age]]&lt;35,"25-34",
IF(CustTbl[[#This Row],[Age]]&lt;45,"35-44",
IF(CustTbl[[#This Row],[Age]]&lt;55,"45-54",
IF(CustTbl[[#This Row],[Age]]&lt;65,"55-64","65+")))))</f>
        <v>55-64</v>
      </c>
      <c r="D190" t="s">
        <v>29</v>
      </c>
      <c r="E190" t="s">
        <v>10</v>
      </c>
      <c r="F190">
        <v>906</v>
      </c>
      <c r="G190" t="s">
        <v>12</v>
      </c>
    </row>
    <row r="191" spans="1:7">
      <c r="A191">
        <v>190</v>
      </c>
      <c r="B191">
        <v>60</v>
      </c>
      <c r="C191" t="str">
        <f>IF(CustTbl[[#This Row],[Age]]&lt;25,"18-24",
IF(CustTbl[[#This Row],[Age]]&lt;35,"25-34",
IF(CustTbl[[#This Row],[Age]]&lt;45,"35-44",
IF(CustTbl[[#This Row],[Age]]&lt;55,"45-54",
IF(CustTbl[[#This Row],[Age]]&lt;65,"55-64","65+")))))</f>
        <v>55-64</v>
      </c>
      <c r="D191" t="s">
        <v>29</v>
      </c>
      <c r="E191" t="s">
        <v>8</v>
      </c>
      <c r="F191">
        <v>7884</v>
      </c>
      <c r="G191" t="s">
        <v>13</v>
      </c>
    </row>
    <row r="192" spans="1:7">
      <c r="A192">
        <v>191</v>
      </c>
      <c r="B192">
        <v>33</v>
      </c>
      <c r="C192" t="str">
        <f>IF(CustTbl[[#This Row],[Age]]&lt;25,"18-24",
IF(CustTbl[[#This Row],[Age]]&lt;35,"25-34",
IF(CustTbl[[#This Row],[Age]]&lt;45,"35-44",
IF(CustTbl[[#This Row],[Age]]&lt;55,"45-54",
IF(CustTbl[[#This Row],[Age]]&lt;65,"55-64","65+")))))</f>
        <v>25-34</v>
      </c>
      <c r="D192" t="s">
        <v>30</v>
      </c>
      <c r="E192" t="s">
        <v>10</v>
      </c>
      <c r="F192">
        <v>11768</v>
      </c>
      <c r="G192" t="s">
        <v>12</v>
      </c>
    </row>
    <row r="193" spans="1:7">
      <c r="A193">
        <v>192</v>
      </c>
      <c r="B193">
        <v>19</v>
      </c>
      <c r="C193" t="str">
        <f>IF(CustTbl[[#This Row],[Age]]&lt;25,"18-24",
IF(CustTbl[[#This Row],[Age]]&lt;35,"25-34",
IF(CustTbl[[#This Row],[Age]]&lt;45,"35-44",
IF(CustTbl[[#This Row],[Age]]&lt;55,"45-54",
IF(CustTbl[[#This Row],[Age]]&lt;65,"55-64","65+")))))</f>
        <v>18-24</v>
      </c>
      <c r="D193" t="s">
        <v>30</v>
      </c>
      <c r="E193" t="s">
        <v>8</v>
      </c>
      <c r="F193">
        <v>17869</v>
      </c>
      <c r="G193" t="s">
        <v>13</v>
      </c>
    </row>
    <row r="194" spans="1:7">
      <c r="A194">
        <v>193</v>
      </c>
      <c r="B194">
        <v>51</v>
      </c>
      <c r="C194" t="str">
        <f>IF(CustTbl[[#This Row],[Age]]&lt;25,"18-24",
IF(CustTbl[[#This Row],[Age]]&lt;35,"25-34",
IF(CustTbl[[#This Row],[Age]]&lt;45,"35-44",
IF(CustTbl[[#This Row],[Age]]&lt;55,"45-54",
IF(CustTbl[[#This Row],[Age]]&lt;65,"55-64","65+")))))</f>
        <v>45-54</v>
      </c>
      <c r="D194" t="s">
        <v>29</v>
      </c>
      <c r="E194" t="s">
        <v>6</v>
      </c>
      <c r="F194">
        <v>12295</v>
      </c>
      <c r="G194" t="s">
        <v>12</v>
      </c>
    </row>
    <row r="195" spans="1:7">
      <c r="A195">
        <v>194</v>
      </c>
      <c r="B195">
        <v>25</v>
      </c>
      <c r="C195" t="str">
        <f>IF(CustTbl[[#This Row],[Age]]&lt;25,"18-24",
IF(CustTbl[[#This Row],[Age]]&lt;35,"25-34",
IF(CustTbl[[#This Row],[Age]]&lt;45,"35-44",
IF(CustTbl[[#This Row],[Age]]&lt;55,"45-54",
IF(CustTbl[[#This Row],[Age]]&lt;65,"55-64","65+")))))</f>
        <v>25-34</v>
      </c>
      <c r="D195" t="s">
        <v>29</v>
      </c>
      <c r="E195" t="s">
        <v>10</v>
      </c>
      <c r="F195">
        <v>4985</v>
      </c>
      <c r="G195" t="s">
        <v>15</v>
      </c>
    </row>
    <row r="196" spans="1:7">
      <c r="A196">
        <v>195</v>
      </c>
      <c r="B196">
        <v>30</v>
      </c>
      <c r="C196" t="str">
        <f>IF(CustTbl[[#This Row],[Age]]&lt;25,"18-24",
IF(CustTbl[[#This Row],[Age]]&lt;35,"25-34",
IF(CustTbl[[#This Row],[Age]]&lt;45,"35-44",
IF(CustTbl[[#This Row],[Age]]&lt;55,"45-54",
IF(CustTbl[[#This Row],[Age]]&lt;65,"55-64","65+")))))</f>
        <v>25-34</v>
      </c>
      <c r="D196" t="s">
        <v>29</v>
      </c>
      <c r="E196" t="s">
        <v>8</v>
      </c>
      <c r="F196">
        <v>9401</v>
      </c>
      <c r="G196" t="s">
        <v>12</v>
      </c>
    </row>
    <row r="197" spans="1:7">
      <c r="A197">
        <v>196</v>
      </c>
      <c r="B197">
        <v>59</v>
      </c>
      <c r="C197" t="str">
        <f>IF(CustTbl[[#This Row],[Age]]&lt;25,"18-24",
IF(CustTbl[[#This Row],[Age]]&lt;35,"25-34",
IF(CustTbl[[#This Row],[Age]]&lt;45,"35-44",
IF(CustTbl[[#This Row],[Age]]&lt;55,"45-54",
IF(CustTbl[[#This Row],[Age]]&lt;65,"55-64","65+")))))</f>
        <v>55-64</v>
      </c>
      <c r="D197" t="s">
        <v>29</v>
      </c>
      <c r="E197" t="s">
        <v>10</v>
      </c>
      <c r="F197">
        <v>3118</v>
      </c>
      <c r="G197" t="s">
        <v>15</v>
      </c>
    </row>
    <row r="198" spans="1:7">
      <c r="A198">
        <v>197</v>
      </c>
      <c r="B198">
        <v>25</v>
      </c>
      <c r="C198" t="str">
        <f>IF(CustTbl[[#This Row],[Age]]&lt;25,"18-24",
IF(CustTbl[[#This Row],[Age]]&lt;35,"25-34",
IF(CustTbl[[#This Row],[Age]]&lt;45,"35-44",
IF(CustTbl[[#This Row],[Age]]&lt;55,"45-54",
IF(CustTbl[[#This Row],[Age]]&lt;65,"55-64","65+")))))</f>
        <v>25-34</v>
      </c>
      <c r="D198" t="s">
        <v>29</v>
      </c>
      <c r="E198" t="s">
        <v>10</v>
      </c>
      <c r="F198">
        <v>10103</v>
      </c>
      <c r="G198" t="s">
        <v>15</v>
      </c>
    </row>
    <row r="199" spans="1:7">
      <c r="A199">
        <v>198</v>
      </c>
      <c r="B199">
        <v>47</v>
      </c>
      <c r="C199" t="str">
        <f>IF(CustTbl[[#This Row],[Age]]&lt;25,"18-24",
IF(CustTbl[[#This Row],[Age]]&lt;35,"25-34",
IF(CustTbl[[#This Row],[Age]]&lt;45,"35-44",
IF(CustTbl[[#This Row],[Age]]&lt;55,"45-54",
IF(CustTbl[[#This Row],[Age]]&lt;65,"55-64","65+")))))</f>
        <v>45-54</v>
      </c>
      <c r="D199" t="s">
        <v>29</v>
      </c>
      <c r="E199" t="s">
        <v>8</v>
      </c>
      <c r="F199">
        <v>7428</v>
      </c>
      <c r="G199" t="s">
        <v>14</v>
      </c>
    </row>
    <row r="200" spans="1:7">
      <c r="A200">
        <v>199</v>
      </c>
      <c r="B200">
        <v>49</v>
      </c>
      <c r="C200" t="str">
        <f>IF(CustTbl[[#This Row],[Age]]&lt;25,"18-24",
IF(CustTbl[[#This Row],[Age]]&lt;35,"25-34",
IF(CustTbl[[#This Row],[Age]]&lt;45,"35-44",
IF(CustTbl[[#This Row],[Age]]&lt;55,"45-54",
IF(CustTbl[[#This Row],[Age]]&lt;65,"55-64","65+")))))</f>
        <v>45-54</v>
      </c>
      <c r="D200" t="s">
        <v>29</v>
      </c>
      <c r="E200" t="s">
        <v>8</v>
      </c>
      <c r="F200">
        <v>5868</v>
      </c>
      <c r="G200" t="s">
        <v>15</v>
      </c>
    </row>
    <row r="201" spans="1:7">
      <c r="A201">
        <v>200</v>
      </c>
      <c r="B201">
        <v>53</v>
      </c>
      <c r="C201" t="str">
        <f>IF(CustTbl[[#This Row],[Age]]&lt;25,"18-24",
IF(CustTbl[[#This Row],[Age]]&lt;35,"25-34",
IF(CustTbl[[#This Row],[Age]]&lt;45,"35-44",
IF(CustTbl[[#This Row],[Age]]&lt;55,"45-54",
IF(CustTbl[[#This Row],[Age]]&lt;65,"55-64","65+")))))</f>
        <v>45-54</v>
      </c>
      <c r="D201" t="s">
        <v>30</v>
      </c>
      <c r="E201" t="s">
        <v>9</v>
      </c>
      <c r="F201">
        <v>5121</v>
      </c>
      <c r="G201" t="s">
        <v>13</v>
      </c>
    </row>
    <row r="202" spans="1:7">
      <c r="A202">
        <v>201</v>
      </c>
      <c r="B202">
        <v>64</v>
      </c>
      <c r="C202" t="str">
        <f>IF(CustTbl[[#This Row],[Age]]&lt;25,"18-24",
IF(CustTbl[[#This Row],[Age]]&lt;35,"25-34",
IF(CustTbl[[#This Row],[Age]]&lt;45,"35-44",
IF(CustTbl[[#This Row],[Age]]&lt;55,"45-54",
IF(CustTbl[[#This Row],[Age]]&lt;65,"55-64","65+")))))</f>
        <v>55-64</v>
      </c>
      <c r="D202" t="s">
        <v>29</v>
      </c>
      <c r="E202" t="s">
        <v>10</v>
      </c>
      <c r="F202">
        <v>15219</v>
      </c>
      <c r="G202" t="s">
        <v>14</v>
      </c>
    </row>
    <row r="203" spans="1:7">
      <c r="A203">
        <v>202</v>
      </c>
      <c r="B203">
        <v>47</v>
      </c>
      <c r="C203" t="str">
        <f>IF(CustTbl[[#This Row],[Age]]&lt;25,"18-24",
IF(CustTbl[[#This Row],[Age]]&lt;35,"25-34",
IF(CustTbl[[#This Row],[Age]]&lt;45,"35-44",
IF(CustTbl[[#This Row],[Age]]&lt;55,"45-54",
IF(CustTbl[[#This Row],[Age]]&lt;65,"55-64","65+")))))</f>
        <v>45-54</v>
      </c>
      <c r="D203" t="s">
        <v>29</v>
      </c>
      <c r="E203" t="s">
        <v>7</v>
      </c>
      <c r="F203">
        <v>11626</v>
      </c>
      <c r="G203" t="s">
        <v>14</v>
      </c>
    </row>
    <row r="204" spans="1:7">
      <c r="A204">
        <v>203</v>
      </c>
      <c r="B204">
        <v>18</v>
      </c>
      <c r="C204" t="str">
        <f>IF(CustTbl[[#This Row],[Age]]&lt;25,"18-24",
IF(CustTbl[[#This Row],[Age]]&lt;35,"25-34",
IF(CustTbl[[#This Row],[Age]]&lt;45,"35-44",
IF(CustTbl[[#This Row],[Age]]&lt;55,"45-54",
IF(CustTbl[[#This Row],[Age]]&lt;65,"55-64","65+")))))</f>
        <v>18-24</v>
      </c>
      <c r="D204" t="s">
        <v>30</v>
      </c>
      <c r="E204" t="s">
        <v>10</v>
      </c>
      <c r="F204">
        <v>8066</v>
      </c>
      <c r="G204" t="s">
        <v>12</v>
      </c>
    </row>
    <row r="205" spans="1:7">
      <c r="A205">
        <v>204</v>
      </c>
      <c r="B205">
        <v>60</v>
      </c>
      <c r="C205" t="str">
        <f>IF(CustTbl[[#This Row],[Age]]&lt;25,"18-24",
IF(CustTbl[[#This Row],[Age]]&lt;35,"25-34",
IF(CustTbl[[#This Row],[Age]]&lt;45,"35-44",
IF(CustTbl[[#This Row],[Age]]&lt;55,"45-54",
IF(CustTbl[[#This Row],[Age]]&lt;65,"55-64","65+")))))</f>
        <v>55-64</v>
      </c>
      <c r="D205" t="s">
        <v>29</v>
      </c>
      <c r="E205" t="s">
        <v>10</v>
      </c>
      <c r="F205">
        <v>12806</v>
      </c>
      <c r="G205" t="s">
        <v>15</v>
      </c>
    </row>
    <row r="206" spans="1:7">
      <c r="A206">
        <v>205</v>
      </c>
      <c r="B206">
        <v>56</v>
      </c>
      <c r="C206" t="str">
        <f>IF(CustTbl[[#This Row],[Age]]&lt;25,"18-24",
IF(CustTbl[[#This Row],[Age]]&lt;35,"25-34",
IF(CustTbl[[#This Row],[Age]]&lt;45,"35-44",
IF(CustTbl[[#This Row],[Age]]&lt;55,"45-54",
IF(CustTbl[[#This Row],[Age]]&lt;65,"55-64","65+")))))</f>
        <v>55-64</v>
      </c>
      <c r="D206" t="s">
        <v>29</v>
      </c>
      <c r="E206" t="s">
        <v>8</v>
      </c>
      <c r="F206">
        <v>15586</v>
      </c>
      <c r="G206" t="s">
        <v>15</v>
      </c>
    </row>
    <row r="207" spans="1:7">
      <c r="A207">
        <v>206</v>
      </c>
      <c r="B207">
        <v>34</v>
      </c>
      <c r="C207" t="str">
        <f>IF(CustTbl[[#This Row],[Age]]&lt;25,"18-24",
IF(CustTbl[[#This Row],[Age]]&lt;35,"25-34",
IF(CustTbl[[#This Row],[Age]]&lt;45,"35-44",
IF(CustTbl[[#This Row],[Age]]&lt;55,"45-54",
IF(CustTbl[[#This Row],[Age]]&lt;65,"55-64","65+")))))</f>
        <v>25-34</v>
      </c>
      <c r="D207" t="s">
        <v>30</v>
      </c>
      <c r="E207" t="s">
        <v>10</v>
      </c>
      <c r="F207">
        <v>17887</v>
      </c>
      <c r="G207" t="s">
        <v>13</v>
      </c>
    </row>
    <row r="208" spans="1:7">
      <c r="A208">
        <v>207</v>
      </c>
      <c r="B208">
        <v>37</v>
      </c>
      <c r="C208" t="str">
        <f>IF(CustTbl[[#This Row],[Age]]&lt;25,"18-24",
IF(CustTbl[[#This Row],[Age]]&lt;35,"25-34",
IF(CustTbl[[#This Row],[Age]]&lt;45,"35-44",
IF(CustTbl[[#This Row],[Age]]&lt;55,"45-54",
IF(CustTbl[[#This Row],[Age]]&lt;65,"55-64","65+")))))</f>
        <v>35-44</v>
      </c>
      <c r="D208" t="s">
        <v>29</v>
      </c>
      <c r="E208" t="s">
        <v>10</v>
      </c>
      <c r="F208">
        <v>19350</v>
      </c>
      <c r="G208" t="s">
        <v>12</v>
      </c>
    </row>
    <row r="209" spans="1:7">
      <c r="A209">
        <v>208</v>
      </c>
      <c r="B209">
        <v>41</v>
      </c>
      <c r="C209" t="str">
        <f>IF(CustTbl[[#This Row],[Age]]&lt;25,"18-24",
IF(CustTbl[[#This Row],[Age]]&lt;35,"25-34",
IF(CustTbl[[#This Row],[Age]]&lt;45,"35-44",
IF(CustTbl[[#This Row],[Age]]&lt;55,"45-54",
IF(CustTbl[[#This Row],[Age]]&lt;65,"55-64","65+")))))</f>
        <v>35-44</v>
      </c>
      <c r="D209" t="s">
        <v>30</v>
      </c>
      <c r="E209" t="s">
        <v>7</v>
      </c>
      <c r="F209">
        <v>18823</v>
      </c>
      <c r="G209" t="s">
        <v>12</v>
      </c>
    </row>
    <row r="210" spans="1:7">
      <c r="A210">
        <v>209</v>
      </c>
      <c r="B210">
        <v>67</v>
      </c>
      <c r="C210" t="str">
        <f>IF(CustTbl[[#This Row],[Age]]&lt;25,"18-24",
IF(CustTbl[[#This Row],[Age]]&lt;35,"25-34",
IF(CustTbl[[#This Row],[Age]]&lt;45,"35-44",
IF(CustTbl[[#This Row],[Age]]&lt;55,"45-54",
IF(CustTbl[[#This Row],[Age]]&lt;65,"55-64","65+")))))</f>
        <v>65+</v>
      </c>
      <c r="D210" t="s">
        <v>30</v>
      </c>
      <c r="E210" t="s">
        <v>8</v>
      </c>
      <c r="F210">
        <v>18519</v>
      </c>
      <c r="G210" t="s">
        <v>14</v>
      </c>
    </row>
    <row r="211" spans="1:7">
      <c r="A211">
        <v>210</v>
      </c>
      <c r="B211">
        <v>39</v>
      </c>
      <c r="C211" t="str">
        <f>IF(CustTbl[[#This Row],[Age]]&lt;25,"18-24",
IF(CustTbl[[#This Row],[Age]]&lt;35,"25-34",
IF(CustTbl[[#This Row],[Age]]&lt;45,"35-44",
IF(CustTbl[[#This Row],[Age]]&lt;55,"45-54",
IF(CustTbl[[#This Row],[Age]]&lt;65,"55-64","65+")))))</f>
        <v>35-44</v>
      </c>
      <c r="D211" t="s">
        <v>30</v>
      </c>
      <c r="E211" t="s">
        <v>10</v>
      </c>
      <c r="F211">
        <v>10390</v>
      </c>
      <c r="G211" t="s">
        <v>14</v>
      </c>
    </row>
    <row r="212" spans="1:7">
      <c r="A212">
        <v>211</v>
      </c>
      <c r="B212">
        <v>46</v>
      </c>
      <c r="C212" t="str">
        <f>IF(CustTbl[[#This Row],[Age]]&lt;25,"18-24",
IF(CustTbl[[#This Row],[Age]]&lt;35,"25-34",
IF(CustTbl[[#This Row],[Age]]&lt;45,"35-44",
IF(CustTbl[[#This Row],[Age]]&lt;55,"45-54",
IF(CustTbl[[#This Row],[Age]]&lt;65,"55-64","65+")))))</f>
        <v>45-54</v>
      </c>
      <c r="D212" t="s">
        <v>30</v>
      </c>
      <c r="E212" t="s">
        <v>6</v>
      </c>
      <c r="F212">
        <v>8595</v>
      </c>
      <c r="G212" t="s">
        <v>14</v>
      </c>
    </row>
    <row r="213" spans="1:7">
      <c r="A213">
        <v>212</v>
      </c>
      <c r="B213">
        <v>39</v>
      </c>
      <c r="C213" t="str">
        <f>IF(CustTbl[[#This Row],[Age]]&lt;25,"18-24",
IF(CustTbl[[#This Row],[Age]]&lt;35,"25-34",
IF(CustTbl[[#This Row],[Age]]&lt;45,"35-44",
IF(CustTbl[[#This Row],[Age]]&lt;55,"45-54",
IF(CustTbl[[#This Row],[Age]]&lt;65,"55-64","65+")))))</f>
        <v>35-44</v>
      </c>
      <c r="D213" t="s">
        <v>29</v>
      </c>
      <c r="E213" t="s">
        <v>9</v>
      </c>
      <c r="F213">
        <v>13219</v>
      </c>
      <c r="G213" t="s">
        <v>13</v>
      </c>
    </row>
    <row r="214" spans="1:7">
      <c r="A214">
        <v>213</v>
      </c>
      <c r="B214">
        <v>61</v>
      </c>
      <c r="C214" t="str">
        <f>IF(CustTbl[[#This Row],[Age]]&lt;25,"18-24",
IF(CustTbl[[#This Row],[Age]]&lt;35,"25-34",
IF(CustTbl[[#This Row],[Age]]&lt;45,"35-44",
IF(CustTbl[[#This Row],[Age]]&lt;55,"45-54",
IF(CustTbl[[#This Row],[Age]]&lt;65,"55-64","65+")))))</f>
        <v>55-64</v>
      </c>
      <c r="D214" t="s">
        <v>30</v>
      </c>
      <c r="E214" t="s">
        <v>7</v>
      </c>
      <c r="F214">
        <v>10783</v>
      </c>
      <c r="G214" t="s">
        <v>13</v>
      </c>
    </row>
    <row r="215" spans="1:7">
      <c r="A215">
        <v>214</v>
      </c>
      <c r="B215">
        <v>26</v>
      </c>
      <c r="C215" t="str">
        <f>IF(CustTbl[[#This Row],[Age]]&lt;25,"18-24",
IF(CustTbl[[#This Row],[Age]]&lt;35,"25-34",
IF(CustTbl[[#This Row],[Age]]&lt;45,"35-44",
IF(CustTbl[[#This Row],[Age]]&lt;55,"45-54",
IF(CustTbl[[#This Row],[Age]]&lt;65,"55-64","65+")))))</f>
        <v>25-34</v>
      </c>
      <c r="D215" t="s">
        <v>30</v>
      </c>
      <c r="E215" t="s">
        <v>10</v>
      </c>
      <c r="F215">
        <v>18779</v>
      </c>
      <c r="G215" t="s">
        <v>14</v>
      </c>
    </row>
    <row r="216" spans="1:7">
      <c r="A216">
        <v>215</v>
      </c>
      <c r="B216">
        <v>54</v>
      </c>
      <c r="C216" t="str">
        <f>IF(CustTbl[[#This Row],[Age]]&lt;25,"18-24",
IF(CustTbl[[#This Row],[Age]]&lt;35,"25-34",
IF(CustTbl[[#This Row],[Age]]&lt;45,"35-44",
IF(CustTbl[[#This Row],[Age]]&lt;55,"45-54",
IF(CustTbl[[#This Row],[Age]]&lt;65,"55-64","65+")))))</f>
        <v>45-54</v>
      </c>
      <c r="D216" t="s">
        <v>29</v>
      </c>
      <c r="E216" t="s">
        <v>6</v>
      </c>
      <c r="F216">
        <v>14731</v>
      </c>
      <c r="G216" t="s">
        <v>12</v>
      </c>
    </row>
    <row r="217" spans="1:7">
      <c r="A217">
        <v>216</v>
      </c>
      <c r="B217">
        <v>27</v>
      </c>
      <c r="C217" t="str">
        <f>IF(CustTbl[[#This Row],[Age]]&lt;25,"18-24",
IF(CustTbl[[#This Row],[Age]]&lt;35,"25-34",
IF(CustTbl[[#This Row],[Age]]&lt;45,"35-44",
IF(CustTbl[[#This Row],[Age]]&lt;55,"45-54",
IF(CustTbl[[#This Row],[Age]]&lt;65,"55-64","65+")))))</f>
        <v>25-34</v>
      </c>
      <c r="D217" t="s">
        <v>30</v>
      </c>
      <c r="E217" t="s">
        <v>10</v>
      </c>
      <c r="F217">
        <v>15198</v>
      </c>
      <c r="G217" t="s">
        <v>13</v>
      </c>
    </row>
    <row r="218" spans="1:7">
      <c r="A218">
        <v>217</v>
      </c>
      <c r="B218">
        <v>53</v>
      </c>
      <c r="C218" t="str">
        <f>IF(CustTbl[[#This Row],[Age]]&lt;25,"18-24",
IF(CustTbl[[#This Row],[Age]]&lt;35,"25-34",
IF(CustTbl[[#This Row],[Age]]&lt;45,"35-44",
IF(CustTbl[[#This Row],[Age]]&lt;55,"45-54",
IF(CustTbl[[#This Row],[Age]]&lt;65,"55-64","65+")))))</f>
        <v>45-54</v>
      </c>
      <c r="D218" t="s">
        <v>30</v>
      </c>
      <c r="E218" t="s">
        <v>10</v>
      </c>
      <c r="F218">
        <v>17957</v>
      </c>
      <c r="G218" t="s">
        <v>12</v>
      </c>
    </row>
    <row r="219" spans="1:7">
      <c r="A219">
        <v>218</v>
      </c>
      <c r="B219">
        <v>54</v>
      </c>
      <c r="C219" t="str">
        <f>IF(CustTbl[[#This Row],[Age]]&lt;25,"18-24",
IF(CustTbl[[#This Row],[Age]]&lt;35,"25-34",
IF(CustTbl[[#This Row],[Age]]&lt;45,"35-44",
IF(CustTbl[[#This Row],[Age]]&lt;55,"45-54",
IF(CustTbl[[#This Row],[Age]]&lt;65,"55-64","65+")))))</f>
        <v>45-54</v>
      </c>
      <c r="D219" t="s">
        <v>30</v>
      </c>
      <c r="E219" t="s">
        <v>8</v>
      </c>
      <c r="F219">
        <v>5684</v>
      </c>
      <c r="G219" t="s">
        <v>12</v>
      </c>
    </row>
    <row r="220" spans="1:7">
      <c r="A220">
        <v>219</v>
      </c>
      <c r="B220">
        <v>45</v>
      </c>
      <c r="C220" t="str">
        <f>IF(CustTbl[[#This Row],[Age]]&lt;25,"18-24",
IF(CustTbl[[#This Row],[Age]]&lt;35,"25-34",
IF(CustTbl[[#This Row],[Age]]&lt;45,"35-44",
IF(CustTbl[[#This Row],[Age]]&lt;55,"45-54",
IF(CustTbl[[#This Row],[Age]]&lt;65,"55-64","65+")))))</f>
        <v>45-54</v>
      </c>
      <c r="D220" t="s">
        <v>30</v>
      </c>
      <c r="E220" t="s">
        <v>8</v>
      </c>
      <c r="F220">
        <v>2902</v>
      </c>
      <c r="G220" t="s">
        <v>15</v>
      </c>
    </row>
    <row r="221" spans="1:7">
      <c r="A221">
        <v>220</v>
      </c>
      <c r="B221">
        <v>45</v>
      </c>
      <c r="C221" t="str">
        <f>IF(CustTbl[[#This Row],[Age]]&lt;25,"18-24",
IF(CustTbl[[#This Row],[Age]]&lt;35,"25-34",
IF(CustTbl[[#This Row],[Age]]&lt;45,"35-44",
IF(CustTbl[[#This Row],[Age]]&lt;55,"45-54",
IF(CustTbl[[#This Row],[Age]]&lt;65,"55-64","65+")))))</f>
        <v>45-54</v>
      </c>
      <c r="D221" t="s">
        <v>29</v>
      </c>
      <c r="E221" t="s">
        <v>8</v>
      </c>
      <c r="F221">
        <v>5395</v>
      </c>
      <c r="G221" t="s">
        <v>14</v>
      </c>
    </row>
    <row r="222" spans="1:7">
      <c r="A222">
        <v>221</v>
      </c>
      <c r="B222">
        <v>59</v>
      </c>
      <c r="C222" t="str">
        <f>IF(CustTbl[[#This Row],[Age]]&lt;25,"18-24",
IF(CustTbl[[#This Row],[Age]]&lt;35,"25-34",
IF(CustTbl[[#This Row],[Age]]&lt;45,"35-44",
IF(CustTbl[[#This Row],[Age]]&lt;55,"45-54",
IF(CustTbl[[#This Row],[Age]]&lt;65,"55-64","65+")))))</f>
        <v>55-64</v>
      </c>
      <c r="D222" t="s">
        <v>30</v>
      </c>
      <c r="E222" t="s">
        <v>6</v>
      </c>
      <c r="F222">
        <v>11904</v>
      </c>
      <c r="G222" t="s">
        <v>15</v>
      </c>
    </row>
    <row r="223" spans="1:7">
      <c r="A223">
        <v>222</v>
      </c>
      <c r="B223">
        <v>60</v>
      </c>
      <c r="C223" t="str">
        <f>IF(CustTbl[[#This Row],[Age]]&lt;25,"18-24",
IF(CustTbl[[#This Row],[Age]]&lt;35,"25-34",
IF(CustTbl[[#This Row],[Age]]&lt;45,"35-44",
IF(CustTbl[[#This Row],[Age]]&lt;55,"45-54",
IF(CustTbl[[#This Row],[Age]]&lt;65,"55-64","65+")))))</f>
        <v>55-64</v>
      </c>
      <c r="D223" t="s">
        <v>29</v>
      </c>
      <c r="E223" t="s">
        <v>10</v>
      </c>
      <c r="F223">
        <v>15661</v>
      </c>
      <c r="G223" t="s">
        <v>14</v>
      </c>
    </row>
    <row r="224" spans="1:7">
      <c r="A224">
        <v>223</v>
      </c>
      <c r="B224">
        <v>38</v>
      </c>
      <c r="C224" t="str">
        <f>IF(CustTbl[[#This Row],[Age]]&lt;25,"18-24",
IF(CustTbl[[#This Row],[Age]]&lt;35,"25-34",
IF(CustTbl[[#This Row],[Age]]&lt;45,"35-44",
IF(CustTbl[[#This Row],[Age]]&lt;55,"45-54",
IF(CustTbl[[#This Row],[Age]]&lt;65,"55-64","65+")))))</f>
        <v>35-44</v>
      </c>
      <c r="D224" t="s">
        <v>29</v>
      </c>
      <c r="E224" t="s">
        <v>9</v>
      </c>
      <c r="F224">
        <v>9843</v>
      </c>
      <c r="G224" t="s">
        <v>14</v>
      </c>
    </row>
    <row r="225" spans="1:7">
      <c r="A225">
        <v>224</v>
      </c>
      <c r="B225">
        <v>41</v>
      </c>
      <c r="C225" t="str">
        <f>IF(CustTbl[[#This Row],[Age]]&lt;25,"18-24",
IF(CustTbl[[#This Row],[Age]]&lt;35,"25-34",
IF(CustTbl[[#This Row],[Age]]&lt;45,"35-44",
IF(CustTbl[[#This Row],[Age]]&lt;55,"45-54",
IF(CustTbl[[#This Row],[Age]]&lt;65,"55-64","65+")))))</f>
        <v>35-44</v>
      </c>
      <c r="D225" t="s">
        <v>30</v>
      </c>
      <c r="E225" t="s">
        <v>7</v>
      </c>
      <c r="F225">
        <v>11137</v>
      </c>
      <c r="G225" t="s">
        <v>12</v>
      </c>
    </row>
    <row r="226" spans="1:7">
      <c r="A226">
        <v>225</v>
      </c>
      <c r="B226">
        <v>59</v>
      </c>
      <c r="C226" t="str">
        <f>IF(CustTbl[[#This Row],[Age]]&lt;25,"18-24",
IF(CustTbl[[#This Row],[Age]]&lt;35,"25-34",
IF(CustTbl[[#This Row],[Age]]&lt;45,"35-44",
IF(CustTbl[[#This Row],[Age]]&lt;55,"45-54",
IF(CustTbl[[#This Row],[Age]]&lt;65,"55-64","65+")))))</f>
        <v>55-64</v>
      </c>
      <c r="D226" t="s">
        <v>30</v>
      </c>
      <c r="E226" t="s">
        <v>8</v>
      </c>
      <c r="F226">
        <v>2456</v>
      </c>
      <c r="G226" t="s">
        <v>14</v>
      </c>
    </row>
    <row r="227" spans="1:7">
      <c r="A227">
        <v>226</v>
      </c>
      <c r="B227">
        <v>57</v>
      </c>
      <c r="C227" t="str">
        <f>IF(CustTbl[[#This Row],[Age]]&lt;25,"18-24",
IF(CustTbl[[#This Row],[Age]]&lt;35,"25-34",
IF(CustTbl[[#This Row],[Age]]&lt;45,"35-44",
IF(CustTbl[[#This Row],[Age]]&lt;55,"45-54",
IF(CustTbl[[#This Row],[Age]]&lt;65,"55-64","65+")))))</f>
        <v>55-64</v>
      </c>
      <c r="D227" t="s">
        <v>30</v>
      </c>
      <c r="E227" t="s">
        <v>8</v>
      </c>
      <c r="F227">
        <v>7523</v>
      </c>
      <c r="G227" t="s">
        <v>12</v>
      </c>
    </row>
    <row r="228" spans="1:7">
      <c r="A228">
        <v>227</v>
      </c>
      <c r="B228">
        <v>19</v>
      </c>
      <c r="C228" t="str">
        <f>IF(CustTbl[[#This Row],[Age]]&lt;25,"18-24",
IF(CustTbl[[#This Row],[Age]]&lt;35,"25-34",
IF(CustTbl[[#This Row],[Age]]&lt;45,"35-44",
IF(CustTbl[[#This Row],[Age]]&lt;55,"45-54",
IF(CustTbl[[#This Row],[Age]]&lt;65,"55-64","65+")))))</f>
        <v>18-24</v>
      </c>
      <c r="D228" t="s">
        <v>30</v>
      </c>
      <c r="E228" t="s">
        <v>10</v>
      </c>
      <c r="F228">
        <v>14562</v>
      </c>
      <c r="G228" t="s">
        <v>12</v>
      </c>
    </row>
    <row r="229" spans="1:7">
      <c r="A229">
        <v>228</v>
      </c>
      <c r="B229">
        <v>25</v>
      </c>
      <c r="C229" t="str">
        <f>IF(CustTbl[[#This Row],[Age]]&lt;25,"18-24",
IF(CustTbl[[#This Row],[Age]]&lt;35,"25-34",
IF(CustTbl[[#This Row],[Age]]&lt;45,"35-44",
IF(CustTbl[[#This Row],[Age]]&lt;55,"45-54",
IF(CustTbl[[#This Row],[Age]]&lt;65,"55-64","65+")))))</f>
        <v>25-34</v>
      </c>
      <c r="D229" t="s">
        <v>29</v>
      </c>
      <c r="E229" t="s">
        <v>10</v>
      </c>
      <c r="F229">
        <v>14833</v>
      </c>
      <c r="G229" t="s">
        <v>14</v>
      </c>
    </row>
    <row r="230" spans="1:7">
      <c r="A230">
        <v>229</v>
      </c>
      <c r="B230">
        <v>65</v>
      </c>
      <c r="C230" t="str">
        <f>IF(CustTbl[[#This Row],[Age]]&lt;25,"18-24",
IF(CustTbl[[#This Row],[Age]]&lt;35,"25-34",
IF(CustTbl[[#This Row],[Age]]&lt;45,"35-44",
IF(CustTbl[[#This Row],[Age]]&lt;55,"45-54",
IF(CustTbl[[#This Row],[Age]]&lt;65,"55-64","65+")))))</f>
        <v>65+</v>
      </c>
      <c r="D230" t="s">
        <v>29</v>
      </c>
      <c r="E230" t="s">
        <v>6</v>
      </c>
      <c r="F230">
        <v>4407</v>
      </c>
      <c r="G230" t="s">
        <v>12</v>
      </c>
    </row>
    <row r="231" spans="1:7">
      <c r="A231">
        <v>230</v>
      </c>
      <c r="B231">
        <v>44</v>
      </c>
      <c r="C231" t="str">
        <f>IF(CustTbl[[#This Row],[Age]]&lt;25,"18-24",
IF(CustTbl[[#This Row],[Age]]&lt;35,"25-34",
IF(CustTbl[[#This Row],[Age]]&lt;45,"35-44",
IF(CustTbl[[#This Row],[Age]]&lt;55,"45-54",
IF(CustTbl[[#This Row],[Age]]&lt;65,"55-64","65+")))))</f>
        <v>35-44</v>
      </c>
      <c r="D231" t="s">
        <v>29</v>
      </c>
      <c r="E231" t="s">
        <v>6</v>
      </c>
      <c r="F231">
        <v>1307</v>
      </c>
      <c r="G231" t="s">
        <v>12</v>
      </c>
    </row>
    <row r="232" spans="1:7">
      <c r="A232">
        <v>231</v>
      </c>
      <c r="B232">
        <v>39</v>
      </c>
      <c r="C232" t="str">
        <f>IF(CustTbl[[#This Row],[Age]]&lt;25,"18-24",
IF(CustTbl[[#This Row],[Age]]&lt;35,"25-34",
IF(CustTbl[[#This Row],[Age]]&lt;45,"35-44",
IF(CustTbl[[#This Row],[Age]]&lt;55,"45-54",
IF(CustTbl[[#This Row],[Age]]&lt;65,"55-64","65+")))))</f>
        <v>35-44</v>
      </c>
      <c r="D232" t="s">
        <v>30</v>
      </c>
      <c r="E232" t="s">
        <v>8</v>
      </c>
      <c r="F232">
        <v>14531</v>
      </c>
      <c r="G232" t="s">
        <v>12</v>
      </c>
    </row>
    <row r="233" spans="1:7">
      <c r="A233">
        <v>232</v>
      </c>
      <c r="B233">
        <v>54</v>
      </c>
      <c r="C233" t="str">
        <f>IF(CustTbl[[#This Row],[Age]]&lt;25,"18-24",
IF(CustTbl[[#This Row],[Age]]&lt;35,"25-34",
IF(CustTbl[[#This Row],[Age]]&lt;45,"35-44",
IF(CustTbl[[#This Row],[Age]]&lt;55,"45-54",
IF(CustTbl[[#This Row],[Age]]&lt;65,"55-64","65+")))))</f>
        <v>45-54</v>
      </c>
      <c r="D233" t="s">
        <v>29</v>
      </c>
      <c r="E233" t="s">
        <v>10</v>
      </c>
      <c r="F233">
        <v>5327</v>
      </c>
      <c r="G233" t="s">
        <v>13</v>
      </c>
    </row>
    <row r="234" spans="1:7">
      <c r="A234">
        <v>233</v>
      </c>
      <c r="B234">
        <v>44</v>
      </c>
      <c r="C234" t="str">
        <f>IF(CustTbl[[#This Row],[Age]]&lt;25,"18-24",
IF(CustTbl[[#This Row],[Age]]&lt;35,"25-34",
IF(CustTbl[[#This Row],[Age]]&lt;45,"35-44",
IF(CustTbl[[#This Row],[Age]]&lt;55,"45-54",
IF(CustTbl[[#This Row],[Age]]&lt;65,"55-64","65+")))))</f>
        <v>35-44</v>
      </c>
      <c r="D234" t="s">
        <v>30</v>
      </c>
      <c r="E234" t="s">
        <v>9</v>
      </c>
      <c r="F234">
        <v>14199</v>
      </c>
      <c r="G234" t="s">
        <v>12</v>
      </c>
    </row>
    <row r="235" spans="1:7">
      <c r="A235">
        <v>234</v>
      </c>
      <c r="B235">
        <v>46</v>
      </c>
      <c r="C235" t="str">
        <f>IF(CustTbl[[#This Row],[Age]]&lt;25,"18-24",
IF(CustTbl[[#This Row],[Age]]&lt;35,"25-34",
IF(CustTbl[[#This Row],[Age]]&lt;45,"35-44",
IF(CustTbl[[#This Row],[Age]]&lt;55,"45-54",
IF(CustTbl[[#This Row],[Age]]&lt;65,"55-64","65+")))))</f>
        <v>45-54</v>
      </c>
      <c r="D235" t="s">
        <v>30</v>
      </c>
      <c r="E235" t="s">
        <v>7</v>
      </c>
      <c r="F235">
        <v>5024</v>
      </c>
      <c r="G235" t="s">
        <v>13</v>
      </c>
    </row>
    <row r="236" spans="1:7">
      <c r="A236">
        <v>235</v>
      </c>
      <c r="B236">
        <v>20</v>
      </c>
      <c r="C236" t="str">
        <f>IF(CustTbl[[#This Row],[Age]]&lt;25,"18-24",
IF(CustTbl[[#This Row],[Age]]&lt;35,"25-34",
IF(CustTbl[[#This Row],[Age]]&lt;45,"35-44",
IF(CustTbl[[#This Row],[Age]]&lt;55,"45-54",
IF(CustTbl[[#This Row],[Age]]&lt;65,"55-64","65+")))))</f>
        <v>18-24</v>
      </c>
      <c r="D236" t="s">
        <v>30</v>
      </c>
      <c r="E236" t="s">
        <v>10</v>
      </c>
      <c r="F236">
        <v>15693</v>
      </c>
      <c r="G236" t="s">
        <v>13</v>
      </c>
    </row>
    <row r="237" spans="1:7">
      <c r="A237">
        <v>236</v>
      </c>
      <c r="B237">
        <v>61</v>
      </c>
      <c r="C237" t="str">
        <f>IF(CustTbl[[#This Row],[Age]]&lt;25,"18-24",
IF(CustTbl[[#This Row],[Age]]&lt;35,"25-34",
IF(CustTbl[[#This Row],[Age]]&lt;45,"35-44",
IF(CustTbl[[#This Row],[Age]]&lt;55,"45-54",
IF(CustTbl[[#This Row],[Age]]&lt;65,"55-64","65+")))))</f>
        <v>55-64</v>
      </c>
      <c r="D237" t="s">
        <v>30</v>
      </c>
      <c r="E237" t="s">
        <v>10</v>
      </c>
      <c r="F237">
        <v>16723</v>
      </c>
      <c r="G237" t="s">
        <v>12</v>
      </c>
    </row>
    <row r="238" spans="1:7">
      <c r="A238">
        <v>237</v>
      </c>
      <c r="B238">
        <v>30</v>
      </c>
      <c r="C238" t="str">
        <f>IF(CustTbl[[#This Row],[Age]]&lt;25,"18-24",
IF(CustTbl[[#This Row],[Age]]&lt;35,"25-34",
IF(CustTbl[[#This Row],[Age]]&lt;45,"35-44",
IF(CustTbl[[#This Row],[Age]]&lt;55,"45-54",
IF(CustTbl[[#This Row],[Age]]&lt;65,"55-64","65+")))))</f>
        <v>25-34</v>
      </c>
      <c r="D238" t="s">
        <v>30</v>
      </c>
      <c r="E238" t="s">
        <v>6</v>
      </c>
      <c r="F238">
        <v>19168</v>
      </c>
      <c r="G238" t="s">
        <v>12</v>
      </c>
    </row>
    <row r="239" spans="1:7">
      <c r="A239">
        <v>238</v>
      </c>
      <c r="B239">
        <v>62</v>
      </c>
      <c r="C239" t="str">
        <f>IF(CustTbl[[#This Row],[Age]]&lt;25,"18-24",
IF(CustTbl[[#This Row],[Age]]&lt;35,"25-34",
IF(CustTbl[[#This Row],[Age]]&lt;45,"35-44",
IF(CustTbl[[#This Row],[Age]]&lt;55,"45-54",
IF(CustTbl[[#This Row],[Age]]&lt;65,"55-64","65+")))))</f>
        <v>55-64</v>
      </c>
      <c r="D239" t="s">
        <v>29</v>
      </c>
      <c r="E239" t="s">
        <v>7</v>
      </c>
      <c r="F239">
        <v>5813</v>
      </c>
      <c r="G239" t="s">
        <v>13</v>
      </c>
    </row>
    <row r="240" spans="1:7">
      <c r="A240">
        <v>239</v>
      </c>
      <c r="B240">
        <v>27</v>
      </c>
      <c r="C240" t="str">
        <f>IF(CustTbl[[#This Row],[Age]]&lt;25,"18-24",
IF(CustTbl[[#This Row],[Age]]&lt;35,"25-34",
IF(CustTbl[[#This Row],[Age]]&lt;45,"35-44",
IF(CustTbl[[#This Row],[Age]]&lt;55,"45-54",
IF(CustTbl[[#This Row],[Age]]&lt;65,"55-64","65+")))))</f>
        <v>25-34</v>
      </c>
      <c r="D240" t="s">
        <v>29</v>
      </c>
      <c r="E240" t="s">
        <v>8</v>
      </c>
      <c r="F240">
        <v>14098</v>
      </c>
      <c r="G240" t="s">
        <v>13</v>
      </c>
    </row>
    <row r="241" spans="1:7">
      <c r="A241">
        <v>240</v>
      </c>
      <c r="B241">
        <v>53</v>
      </c>
      <c r="C241" t="str">
        <f>IF(CustTbl[[#This Row],[Age]]&lt;25,"18-24",
IF(CustTbl[[#This Row],[Age]]&lt;35,"25-34",
IF(CustTbl[[#This Row],[Age]]&lt;45,"35-44",
IF(CustTbl[[#This Row],[Age]]&lt;55,"45-54",
IF(CustTbl[[#This Row],[Age]]&lt;65,"55-64","65+")))))</f>
        <v>45-54</v>
      </c>
      <c r="D241" t="s">
        <v>30</v>
      </c>
      <c r="E241" t="s">
        <v>10</v>
      </c>
      <c r="F241">
        <v>13558</v>
      </c>
      <c r="G241" t="s">
        <v>12</v>
      </c>
    </row>
    <row r="242" spans="1:7">
      <c r="A242">
        <v>241</v>
      </c>
      <c r="B242">
        <v>26</v>
      </c>
      <c r="C242" t="str">
        <f>IF(CustTbl[[#This Row],[Age]]&lt;25,"18-24",
IF(CustTbl[[#This Row],[Age]]&lt;35,"25-34",
IF(CustTbl[[#This Row],[Age]]&lt;45,"35-44",
IF(CustTbl[[#This Row],[Age]]&lt;55,"45-54",
IF(CustTbl[[#This Row],[Age]]&lt;65,"55-64","65+")))))</f>
        <v>25-34</v>
      </c>
      <c r="D242" t="s">
        <v>29</v>
      </c>
      <c r="E242" t="s">
        <v>8</v>
      </c>
      <c r="F242">
        <v>17641</v>
      </c>
      <c r="G242" t="s">
        <v>12</v>
      </c>
    </row>
    <row r="243" spans="1:7">
      <c r="A243">
        <v>242</v>
      </c>
      <c r="B243">
        <v>44</v>
      </c>
      <c r="C243" t="str">
        <f>IF(CustTbl[[#This Row],[Age]]&lt;25,"18-24",
IF(CustTbl[[#This Row],[Age]]&lt;35,"25-34",
IF(CustTbl[[#This Row],[Age]]&lt;45,"35-44",
IF(CustTbl[[#This Row],[Age]]&lt;55,"45-54",
IF(CustTbl[[#This Row],[Age]]&lt;65,"55-64","65+")))))</f>
        <v>35-44</v>
      </c>
      <c r="D243" t="s">
        <v>30</v>
      </c>
      <c r="E243" t="s">
        <v>10</v>
      </c>
      <c r="F243">
        <v>5387</v>
      </c>
      <c r="G243" t="s">
        <v>14</v>
      </c>
    </row>
    <row r="244" spans="1:7">
      <c r="A244">
        <v>243</v>
      </c>
      <c r="B244">
        <v>51</v>
      </c>
      <c r="C244" t="str">
        <f>IF(CustTbl[[#This Row],[Age]]&lt;25,"18-24",
IF(CustTbl[[#This Row],[Age]]&lt;35,"25-34",
IF(CustTbl[[#This Row],[Age]]&lt;45,"35-44",
IF(CustTbl[[#This Row],[Age]]&lt;55,"45-54",
IF(CustTbl[[#This Row],[Age]]&lt;65,"55-64","65+")))))</f>
        <v>45-54</v>
      </c>
      <c r="D244" t="s">
        <v>30</v>
      </c>
      <c r="E244" t="s">
        <v>8</v>
      </c>
      <c r="F244">
        <v>4354</v>
      </c>
      <c r="G244" t="s">
        <v>13</v>
      </c>
    </row>
    <row r="245" spans="1:7">
      <c r="A245">
        <v>244</v>
      </c>
      <c r="B245">
        <v>68</v>
      </c>
      <c r="C245" t="str">
        <f>IF(CustTbl[[#This Row],[Age]]&lt;25,"18-24",
IF(CustTbl[[#This Row],[Age]]&lt;35,"25-34",
IF(CustTbl[[#This Row],[Age]]&lt;45,"35-44",
IF(CustTbl[[#This Row],[Age]]&lt;55,"45-54",
IF(CustTbl[[#This Row],[Age]]&lt;65,"55-64","65+")))))</f>
        <v>65+</v>
      </c>
      <c r="D245" t="s">
        <v>30</v>
      </c>
      <c r="E245" t="s">
        <v>7</v>
      </c>
      <c r="F245">
        <v>12958</v>
      </c>
      <c r="G245" t="s">
        <v>13</v>
      </c>
    </row>
    <row r="246" spans="1:7">
      <c r="A246">
        <v>245</v>
      </c>
      <c r="B246">
        <v>18</v>
      </c>
      <c r="C246" t="str">
        <f>IF(CustTbl[[#This Row],[Age]]&lt;25,"18-24",
IF(CustTbl[[#This Row],[Age]]&lt;35,"25-34",
IF(CustTbl[[#This Row],[Age]]&lt;45,"35-44",
IF(CustTbl[[#This Row],[Age]]&lt;55,"45-54",
IF(CustTbl[[#This Row],[Age]]&lt;65,"55-64","65+")))))</f>
        <v>18-24</v>
      </c>
      <c r="D246" t="s">
        <v>29</v>
      </c>
      <c r="E246" t="s">
        <v>6</v>
      </c>
      <c r="F246">
        <v>15036</v>
      </c>
      <c r="G246" t="s">
        <v>14</v>
      </c>
    </row>
    <row r="247" spans="1:7">
      <c r="A247">
        <v>246</v>
      </c>
      <c r="B247">
        <v>49</v>
      </c>
      <c r="C247" t="str">
        <f>IF(CustTbl[[#This Row],[Age]]&lt;25,"18-24",
IF(CustTbl[[#This Row],[Age]]&lt;35,"25-34",
IF(CustTbl[[#This Row],[Age]]&lt;45,"35-44",
IF(CustTbl[[#This Row],[Age]]&lt;55,"45-54",
IF(CustTbl[[#This Row],[Age]]&lt;65,"55-64","65+")))))</f>
        <v>45-54</v>
      </c>
      <c r="D247" t="s">
        <v>30</v>
      </c>
      <c r="E247" t="s">
        <v>7</v>
      </c>
      <c r="F247">
        <v>4058</v>
      </c>
      <c r="G247" t="s">
        <v>13</v>
      </c>
    </row>
    <row r="248" spans="1:7">
      <c r="A248">
        <v>247</v>
      </c>
      <c r="B248">
        <v>42</v>
      </c>
      <c r="C248" t="str">
        <f>IF(CustTbl[[#This Row],[Age]]&lt;25,"18-24",
IF(CustTbl[[#This Row],[Age]]&lt;35,"25-34",
IF(CustTbl[[#This Row],[Age]]&lt;45,"35-44",
IF(CustTbl[[#This Row],[Age]]&lt;55,"45-54",
IF(CustTbl[[#This Row],[Age]]&lt;65,"55-64","65+")))))</f>
        <v>35-44</v>
      </c>
      <c r="D248" t="s">
        <v>30</v>
      </c>
      <c r="E248" t="s">
        <v>9</v>
      </c>
      <c r="F248">
        <v>10272</v>
      </c>
      <c r="G248" t="s">
        <v>15</v>
      </c>
    </row>
    <row r="249" spans="1:7">
      <c r="A249">
        <v>248</v>
      </c>
      <c r="B249">
        <v>46</v>
      </c>
      <c r="C249" t="str">
        <f>IF(CustTbl[[#This Row],[Age]]&lt;25,"18-24",
IF(CustTbl[[#This Row],[Age]]&lt;35,"25-34",
IF(CustTbl[[#This Row],[Age]]&lt;45,"35-44",
IF(CustTbl[[#This Row],[Age]]&lt;55,"45-54",
IF(CustTbl[[#This Row],[Age]]&lt;65,"55-64","65+")))))</f>
        <v>45-54</v>
      </c>
      <c r="D249" t="s">
        <v>29</v>
      </c>
      <c r="E249" t="s">
        <v>6</v>
      </c>
      <c r="F249">
        <v>17845</v>
      </c>
      <c r="G249" t="s">
        <v>13</v>
      </c>
    </row>
    <row r="250" spans="1:7">
      <c r="A250">
        <v>249</v>
      </c>
      <c r="B250">
        <v>24</v>
      </c>
      <c r="C250" t="str">
        <f>IF(CustTbl[[#This Row],[Age]]&lt;25,"18-24",
IF(CustTbl[[#This Row],[Age]]&lt;35,"25-34",
IF(CustTbl[[#This Row],[Age]]&lt;45,"35-44",
IF(CustTbl[[#This Row],[Age]]&lt;55,"45-54",
IF(CustTbl[[#This Row],[Age]]&lt;65,"55-64","65+")))))</f>
        <v>18-24</v>
      </c>
      <c r="D250" t="s">
        <v>29</v>
      </c>
      <c r="E250" t="s">
        <v>7</v>
      </c>
      <c r="F250">
        <v>4075</v>
      </c>
      <c r="G250" t="s">
        <v>14</v>
      </c>
    </row>
    <row r="251" spans="1:7">
      <c r="A251">
        <v>250</v>
      </c>
      <c r="B251">
        <v>66</v>
      </c>
      <c r="C251" t="str">
        <f>IF(CustTbl[[#This Row],[Age]]&lt;25,"18-24",
IF(CustTbl[[#This Row],[Age]]&lt;35,"25-34",
IF(CustTbl[[#This Row],[Age]]&lt;45,"35-44",
IF(CustTbl[[#This Row],[Age]]&lt;55,"45-54",
IF(CustTbl[[#This Row],[Age]]&lt;65,"55-64","65+")))))</f>
        <v>65+</v>
      </c>
      <c r="D251" t="s">
        <v>29</v>
      </c>
      <c r="E251" t="s">
        <v>9</v>
      </c>
      <c r="F251">
        <v>2918</v>
      </c>
      <c r="G251" t="s">
        <v>15</v>
      </c>
    </row>
    <row r="252" spans="1:7">
      <c r="A252">
        <v>251</v>
      </c>
      <c r="B252">
        <v>20</v>
      </c>
      <c r="C252" t="str">
        <f>IF(CustTbl[[#This Row],[Age]]&lt;25,"18-24",
IF(CustTbl[[#This Row],[Age]]&lt;35,"25-34",
IF(CustTbl[[#This Row],[Age]]&lt;45,"35-44",
IF(CustTbl[[#This Row],[Age]]&lt;55,"45-54",
IF(CustTbl[[#This Row],[Age]]&lt;65,"55-64","65+")))))</f>
        <v>18-24</v>
      </c>
      <c r="D252" t="s">
        <v>30</v>
      </c>
      <c r="E252" t="s">
        <v>10</v>
      </c>
      <c r="F252">
        <v>4698</v>
      </c>
      <c r="G252" t="s">
        <v>12</v>
      </c>
    </row>
    <row r="253" spans="1:7">
      <c r="A253">
        <v>252</v>
      </c>
      <c r="B253">
        <v>37</v>
      </c>
      <c r="C253" t="str">
        <f>IF(CustTbl[[#This Row],[Age]]&lt;25,"18-24",
IF(CustTbl[[#This Row],[Age]]&lt;35,"25-34",
IF(CustTbl[[#This Row],[Age]]&lt;45,"35-44",
IF(CustTbl[[#This Row],[Age]]&lt;55,"45-54",
IF(CustTbl[[#This Row],[Age]]&lt;65,"55-64","65+")))))</f>
        <v>35-44</v>
      </c>
      <c r="D253" t="s">
        <v>30</v>
      </c>
      <c r="E253" t="s">
        <v>10</v>
      </c>
      <c r="F253">
        <v>1501</v>
      </c>
      <c r="G253" t="s">
        <v>14</v>
      </c>
    </row>
    <row r="254" spans="1:7">
      <c r="A254">
        <v>253</v>
      </c>
      <c r="B254">
        <v>37</v>
      </c>
      <c r="C254" t="str">
        <f>IF(CustTbl[[#This Row],[Age]]&lt;25,"18-24",
IF(CustTbl[[#This Row],[Age]]&lt;35,"25-34",
IF(CustTbl[[#This Row],[Age]]&lt;45,"35-44",
IF(CustTbl[[#This Row],[Age]]&lt;55,"45-54",
IF(CustTbl[[#This Row],[Age]]&lt;65,"55-64","65+")))))</f>
        <v>35-44</v>
      </c>
      <c r="D254" t="s">
        <v>29</v>
      </c>
      <c r="E254" t="s">
        <v>8</v>
      </c>
      <c r="F254">
        <v>7619</v>
      </c>
      <c r="G254" t="s">
        <v>14</v>
      </c>
    </row>
    <row r="255" spans="1:7">
      <c r="A255">
        <v>254</v>
      </c>
      <c r="B255">
        <v>47</v>
      </c>
      <c r="C255" t="str">
        <f>IF(CustTbl[[#This Row],[Age]]&lt;25,"18-24",
IF(CustTbl[[#This Row],[Age]]&lt;35,"25-34",
IF(CustTbl[[#This Row],[Age]]&lt;45,"35-44",
IF(CustTbl[[#This Row],[Age]]&lt;55,"45-54",
IF(CustTbl[[#This Row],[Age]]&lt;65,"55-64","65+")))))</f>
        <v>45-54</v>
      </c>
      <c r="D255" t="s">
        <v>30</v>
      </c>
      <c r="E255" t="s">
        <v>6</v>
      </c>
      <c r="F255">
        <v>19729</v>
      </c>
      <c r="G255" t="s">
        <v>12</v>
      </c>
    </row>
    <row r="256" spans="1:7">
      <c r="A256">
        <v>255</v>
      </c>
      <c r="B256">
        <v>52</v>
      </c>
      <c r="C256" t="str">
        <f>IF(CustTbl[[#This Row],[Age]]&lt;25,"18-24",
IF(CustTbl[[#This Row],[Age]]&lt;35,"25-34",
IF(CustTbl[[#This Row],[Age]]&lt;45,"35-44",
IF(CustTbl[[#This Row],[Age]]&lt;55,"45-54",
IF(CustTbl[[#This Row],[Age]]&lt;65,"55-64","65+")))))</f>
        <v>45-54</v>
      </c>
      <c r="D256" t="s">
        <v>29</v>
      </c>
      <c r="E256" t="s">
        <v>10</v>
      </c>
      <c r="F256">
        <v>10173</v>
      </c>
      <c r="G256" t="s">
        <v>14</v>
      </c>
    </row>
    <row r="257" spans="1:7">
      <c r="A257">
        <v>256</v>
      </c>
      <c r="B257">
        <v>52</v>
      </c>
      <c r="C257" t="str">
        <f>IF(CustTbl[[#This Row],[Age]]&lt;25,"18-24",
IF(CustTbl[[#This Row],[Age]]&lt;35,"25-34",
IF(CustTbl[[#This Row],[Age]]&lt;45,"35-44",
IF(CustTbl[[#This Row],[Age]]&lt;55,"45-54",
IF(CustTbl[[#This Row],[Age]]&lt;65,"55-64","65+")))))</f>
        <v>45-54</v>
      </c>
      <c r="D257" t="s">
        <v>29</v>
      </c>
      <c r="E257" t="s">
        <v>6</v>
      </c>
      <c r="F257">
        <v>5816</v>
      </c>
      <c r="G257" t="s">
        <v>13</v>
      </c>
    </row>
    <row r="258" spans="1:7">
      <c r="A258">
        <v>257</v>
      </c>
      <c r="B258">
        <v>66</v>
      </c>
      <c r="C258" t="str">
        <f>IF(CustTbl[[#This Row],[Age]]&lt;25,"18-24",
IF(CustTbl[[#This Row],[Age]]&lt;35,"25-34",
IF(CustTbl[[#This Row],[Age]]&lt;45,"35-44",
IF(CustTbl[[#This Row],[Age]]&lt;55,"45-54",
IF(CustTbl[[#This Row],[Age]]&lt;65,"55-64","65+")))))</f>
        <v>65+</v>
      </c>
      <c r="D258" t="s">
        <v>30</v>
      </c>
      <c r="E258" t="s">
        <v>10</v>
      </c>
      <c r="F258">
        <v>16744</v>
      </c>
      <c r="G258" t="s">
        <v>12</v>
      </c>
    </row>
    <row r="259" spans="1:7">
      <c r="A259">
        <v>258</v>
      </c>
      <c r="B259">
        <v>56</v>
      </c>
      <c r="C259" t="str">
        <f>IF(CustTbl[[#This Row],[Age]]&lt;25,"18-24",
IF(CustTbl[[#This Row],[Age]]&lt;35,"25-34",
IF(CustTbl[[#This Row],[Age]]&lt;45,"35-44",
IF(CustTbl[[#This Row],[Age]]&lt;55,"45-54",
IF(CustTbl[[#This Row],[Age]]&lt;65,"55-64","65+")))))</f>
        <v>55-64</v>
      </c>
      <c r="D259" t="s">
        <v>30</v>
      </c>
      <c r="E259" t="s">
        <v>8</v>
      </c>
      <c r="F259">
        <v>17306</v>
      </c>
      <c r="G259" t="s">
        <v>14</v>
      </c>
    </row>
    <row r="260" spans="1:7">
      <c r="A260">
        <v>259</v>
      </c>
      <c r="B260">
        <v>44</v>
      </c>
      <c r="C260" t="str">
        <f>IF(CustTbl[[#This Row],[Age]]&lt;25,"18-24",
IF(CustTbl[[#This Row],[Age]]&lt;35,"25-34",
IF(CustTbl[[#This Row],[Age]]&lt;45,"35-44",
IF(CustTbl[[#This Row],[Age]]&lt;55,"45-54",
IF(CustTbl[[#This Row],[Age]]&lt;65,"55-64","65+")))))</f>
        <v>35-44</v>
      </c>
      <c r="D260" t="s">
        <v>29</v>
      </c>
      <c r="E260" t="s">
        <v>7</v>
      </c>
      <c r="F260">
        <v>12373</v>
      </c>
      <c r="G260" t="s">
        <v>12</v>
      </c>
    </row>
    <row r="261" spans="1:7">
      <c r="A261">
        <v>260</v>
      </c>
      <c r="B261">
        <v>43</v>
      </c>
      <c r="C261" t="str">
        <f>IF(CustTbl[[#This Row],[Age]]&lt;25,"18-24",
IF(CustTbl[[#This Row],[Age]]&lt;35,"25-34",
IF(CustTbl[[#This Row],[Age]]&lt;45,"35-44",
IF(CustTbl[[#This Row],[Age]]&lt;55,"45-54",
IF(CustTbl[[#This Row],[Age]]&lt;65,"55-64","65+")))))</f>
        <v>35-44</v>
      </c>
      <c r="D261" t="s">
        <v>29</v>
      </c>
      <c r="E261" t="s">
        <v>8</v>
      </c>
      <c r="F261">
        <v>4766</v>
      </c>
      <c r="G261" t="s">
        <v>12</v>
      </c>
    </row>
    <row r="262" spans="1:7">
      <c r="A262">
        <v>261</v>
      </c>
      <c r="B262">
        <v>31</v>
      </c>
      <c r="C262" t="str">
        <f>IF(CustTbl[[#This Row],[Age]]&lt;25,"18-24",
IF(CustTbl[[#This Row],[Age]]&lt;35,"25-34",
IF(CustTbl[[#This Row],[Age]]&lt;45,"35-44",
IF(CustTbl[[#This Row],[Age]]&lt;55,"45-54",
IF(CustTbl[[#This Row],[Age]]&lt;65,"55-64","65+")))))</f>
        <v>25-34</v>
      </c>
      <c r="D262" t="s">
        <v>29</v>
      </c>
      <c r="E262" t="s">
        <v>9</v>
      </c>
      <c r="F262">
        <v>8049</v>
      </c>
      <c r="G262" t="s">
        <v>12</v>
      </c>
    </row>
    <row r="263" spans="1:7">
      <c r="A263">
        <v>262</v>
      </c>
      <c r="B263">
        <v>34</v>
      </c>
      <c r="C263" t="str">
        <f>IF(CustTbl[[#This Row],[Age]]&lt;25,"18-24",
IF(CustTbl[[#This Row],[Age]]&lt;35,"25-34",
IF(CustTbl[[#This Row],[Age]]&lt;45,"35-44",
IF(CustTbl[[#This Row],[Age]]&lt;55,"45-54",
IF(CustTbl[[#This Row],[Age]]&lt;65,"55-64","65+")))))</f>
        <v>25-34</v>
      </c>
      <c r="D263" t="s">
        <v>29</v>
      </c>
      <c r="E263" t="s">
        <v>10</v>
      </c>
      <c r="F263">
        <v>19594</v>
      </c>
      <c r="G263" t="s">
        <v>15</v>
      </c>
    </row>
    <row r="264" spans="1:7">
      <c r="A264">
        <v>263</v>
      </c>
      <c r="B264">
        <v>35</v>
      </c>
      <c r="C264" t="str">
        <f>IF(CustTbl[[#This Row],[Age]]&lt;25,"18-24",
IF(CustTbl[[#This Row],[Age]]&lt;35,"25-34",
IF(CustTbl[[#This Row],[Age]]&lt;45,"35-44",
IF(CustTbl[[#This Row],[Age]]&lt;55,"45-54",
IF(CustTbl[[#This Row],[Age]]&lt;65,"55-64","65+")))))</f>
        <v>35-44</v>
      </c>
      <c r="D264" t="s">
        <v>30</v>
      </c>
      <c r="E264" t="s">
        <v>9</v>
      </c>
      <c r="F264">
        <v>11089</v>
      </c>
      <c r="G264" t="s">
        <v>14</v>
      </c>
    </row>
    <row r="265" spans="1:7">
      <c r="A265">
        <v>264</v>
      </c>
      <c r="B265">
        <v>62</v>
      </c>
      <c r="C265" t="str">
        <f>IF(CustTbl[[#This Row],[Age]]&lt;25,"18-24",
IF(CustTbl[[#This Row],[Age]]&lt;35,"25-34",
IF(CustTbl[[#This Row],[Age]]&lt;45,"35-44",
IF(CustTbl[[#This Row],[Age]]&lt;55,"45-54",
IF(CustTbl[[#This Row],[Age]]&lt;65,"55-64","65+")))))</f>
        <v>55-64</v>
      </c>
      <c r="D265" t="s">
        <v>29</v>
      </c>
      <c r="E265" t="s">
        <v>9</v>
      </c>
      <c r="F265">
        <v>2157</v>
      </c>
      <c r="G265" t="s">
        <v>15</v>
      </c>
    </row>
    <row r="266" spans="1:7">
      <c r="A266">
        <v>265</v>
      </c>
      <c r="B266">
        <v>69</v>
      </c>
      <c r="C266" t="str">
        <f>IF(CustTbl[[#This Row],[Age]]&lt;25,"18-24",
IF(CustTbl[[#This Row],[Age]]&lt;35,"25-34",
IF(CustTbl[[#This Row],[Age]]&lt;45,"35-44",
IF(CustTbl[[#This Row],[Age]]&lt;55,"45-54",
IF(CustTbl[[#This Row],[Age]]&lt;65,"55-64","65+")))))</f>
        <v>65+</v>
      </c>
      <c r="D266" t="s">
        <v>29</v>
      </c>
      <c r="E266" t="s">
        <v>6</v>
      </c>
      <c r="F266">
        <v>19425</v>
      </c>
      <c r="G266" t="s">
        <v>14</v>
      </c>
    </row>
    <row r="267" spans="1:7">
      <c r="A267">
        <v>266</v>
      </c>
      <c r="B267">
        <v>46</v>
      </c>
      <c r="C267" t="str">
        <f>IF(CustTbl[[#This Row],[Age]]&lt;25,"18-24",
IF(CustTbl[[#This Row],[Age]]&lt;35,"25-34",
IF(CustTbl[[#This Row],[Age]]&lt;45,"35-44",
IF(CustTbl[[#This Row],[Age]]&lt;55,"45-54",
IF(CustTbl[[#This Row],[Age]]&lt;65,"55-64","65+")))))</f>
        <v>45-54</v>
      </c>
      <c r="D267" t="s">
        <v>29</v>
      </c>
      <c r="E267" t="s">
        <v>10</v>
      </c>
      <c r="F267">
        <v>7263</v>
      </c>
      <c r="G267" t="s">
        <v>13</v>
      </c>
    </row>
    <row r="268" spans="1:7">
      <c r="A268">
        <v>267</v>
      </c>
      <c r="B268">
        <v>37</v>
      </c>
      <c r="C268" t="str">
        <f>IF(CustTbl[[#This Row],[Age]]&lt;25,"18-24",
IF(CustTbl[[#This Row],[Age]]&lt;35,"25-34",
IF(CustTbl[[#This Row],[Age]]&lt;45,"35-44",
IF(CustTbl[[#This Row],[Age]]&lt;55,"45-54",
IF(CustTbl[[#This Row],[Age]]&lt;65,"55-64","65+")))))</f>
        <v>35-44</v>
      </c>
      <c r="D268" t="s">
        <v>30</v>
      </c>
      <c r="E268" t="s">
        <v>9</v>
      </c>
      <c r="F268">
        <v>19959</v>
      </c>
      <c r="G268" t="s">
        <v>13</v>
      </c>
    </row>
    <row r="269" spans="1:7">
      <c r="A269">
        <v>268</v>
      </c>
      <c r="B269">
        <v>44</v>
      </c>
      <c r="C269" t="str">
        <f>IF(CustTbl[[#This Row],[Age]]&lt;25,"18-24",
IF(CustTbl[[#This Row],[Age]]&lt;35,"25-34",
IF(CustTbl[[#This Row],[Age]]&lt;45,"35-44",
IF(CustTbl[[#This Row],[Age]]&lt;55,"45-54",
IF(CustTbl[[#This Row],[Age]]&lt;65,"55-64","65+")))))</f>
        <v>35-44</v>
      </c>
      <c r="D269" t="s">
        <v>30</v>
      </c>
      <c r="E269" t="s">
        <v>7</v>
      </c>
      <c r="F269">
        <v>3664</v>
      </c>
      <c r="G269" t="s">
        <v>13</v>
      </c>
    </row>
    <row r="270" spans="1:7">
      <c r="A270">
        <v>269</v>
      </c>
      <c r="B270">
        <v>35</v>
      </c>
      <c r="C270" t="str">
        <f>IF(CustTbl[[#This Row],[Age]]&lt;25,"18-24",
IF(CustTbl[[#This Row],[Age]]&lt;35,"25-34",
IF(CustTbl[[#This Row],[Age]]&lt;45,"35-44",
IF(CustTbl[[#This Row],[Age]]&lt;55,"45-54",
IF(CustTbl[[#This Row],[Age]]&lt;65,"55-64","65+")))))</f>
        <v>35-44</v>
      </c>
      <c r="D270" t="s">
        <v>29</v>
      </c>
      <c r="E270" t="s">
        <v>9</v>
      </c>
      <c r="F270">
        <v>18937</v>
      </c>
      <c r="G270" t="s">
        <v>14</v>
      </c>
    </row>
    <row r="271" spans="1:7">
      <c r="A271">
        <v>270</v>
      </c>
      <c r="B271">
        <v>21</v>
      </c>
      <c r="C271" t="str">
        <f>IF(CustTbl[[#This Row],[Age]]&lt;25,"18-24",
IF(CustTbl[[#This Row],[Age]]&lt;35,"25-34",
IF(CustTbl[[#This Row],[Age]]&lt;45,"35-44",
IF(CustTbl[[#This Row],[Age]]&lt;55,"45-54",
IF(CustTbl[[#This Row],[Age]]&lt;65,"55-64","65+")))))</f>
        <v>18-24</v>
      </c>
      <c r="D271" t="s">
        <v>30</v>
      </c>
      <c r="E271" t="s">
        <v>7</v>
      </c>
      <c r="F271">
        <v>8979</v>
      </c>
      <c r="G271" t="s">
        <v>12</v>
      </c>
    </row>
    <row r="272" spans="1:7">
      <c r="A272">
        <v>271</v>
      </c>
      <c r="B272">
        <v>18</v>
      </c>
      <c r="C272" t="str">
        <f>IF(CustTbl[[#This Row],[Age]]&lt;25,"18-24",
IF(CustTbl[[#This Row],[Age]]&lt;35,"25-34",
IF(CustTbl[[#This Row],[Age]]&lt;45,"35-44",
IF(CustTbl[[#This Row],[Age]]&lt;55,"45-54",
IF(CustTbl[[#This Row],[Age]]&lt;65,"55-64","65+")))))</f>
        <v>18-24</v>
      </c>
      <c r="D272" t="s">
        <v>30</v>
      </c>
      <c r="E272" t="s">
        <v>6</v>
      </c>
      <c r="F272">
        <v>6237</v>
      </c>
      <c r="G272" t="s">
        <v>12</v>
      </c>
    </row>
    <row r="273" spans="1:7">
      <c r="A273">
        <v>272</v>
      </c>
      <c r="B273">
        <v>67</v>
      </c>
      <c r="C273" t="str">
        <f>IF(CustTbl[[#This Row],[Age]]&lt;25,"18-24",
IF(CustTbl[[#This Row],[Age]]&lt;35,"25-34",
IF(CustTbl[[#This Row],[Age]]&lt;45,"35-44",
IF(CustTbl[[#This Row],[Age]]&lt;55,"45-54",
IF(CustTbl[[#This Row],[Age]]&lt;65,"55-64","65+")))))</f>
        <v>65+</v>
      </c>
      <c r="D273" t="s">
        <v>30</v>
      </c>
      <c r="E273" t="s">
        <v>9</v>
      </c>
      <c r="F273">
        <v>18331</v>
      </c>
      <c r="G273" t="s">
        <v>15</v>
      </c>
    </row>
    <row r="274" spans="1:7">
      <c r="A274">
        <v>273</v>
      </c>
      <c r="B274">
        <v>18</v>
      </c>
      <c r="C274" t="str">
        <f>IF(CustTbl[[#This Row],[Age]]&lt;25,"18-24",
IF(CustTbl[[#This Row],[Age]]&lt;35,"25-34",
IF(CustTbl[[#This Row],[Age]]&lt;45,"35-44",
IF(CustTbl[[#This Row],[Age]]&lt;55,"45-54",
IF(CustTbl[[#This Row],[Age]]&lt;65,"55-64","65+")))))</f>
        <v>18-24</v>
      </c>
      <c r="D274" t="s">
        <v>29</v>
      </c>
      <c r="E274" t="s">
        <v>8</v>
      </c>
      <c r="F274">
        <v>6509</v>
      </c>
      <c r="G274" t="s">
        <v>15</v>
      </c>
    </row>
    <row r="275" spans="1:7">
      <c r="A275">
        <v>274</v>
      </c>
      <c r="B275">
        <v>43</v>
      </c>
      <c r="C275" t="str">
        <f>IF(CustTbl[[#This Row],[Age]]&lt;25,"18-24",
IF(CustTbl[[#This Row],[Age]]&lt;35,"25-34",
IF(CustTbl[[#This Row],[Age]]&lt;45,"35-44",
IF(CustTbl[[#This Row],[Age]]&lt;55,"45-54",
IF(CustTbl[[#This Row],[Age]]&lt;65,"55-64","65+")))))</f>
        <v>35-44</v>
      </c>
      <c r="D275" t="s">
        <v>29</v>
      </c>
      <c r="E275" t="s">
        <v>6</v>
      </c>
      <c r="F275">
        <v>17491</v>
      </c>
      <c r="G275" t="s">
        <v>13</v>
      </c>
    </row>
    <row r="276" spans="1:7">
      <c r="A276">
        <v>275</v>
      </c>
      <c r="B276">
        <v>62</v>
      </c>
      <c r="C276" t="str">
        <f>IF(CustTbl[[#This Row],[Age]]&lt;25,"18-24",
IF(CustTbl[[#This Row],[Age]]&lt;35,"25-34",
IF(CustTbl[[#This Row],[Age]]&lt;45,"35-44",
IF(CustTbl[[#This Row],[Age]]&lt;55,"45-54",
IF(CustTbl[[#This Row],[Age]]&lt;65,"55-64","65+")))))</f>
        <v>55-64</v>
      </c>
      <c r="D276" t="s">
        <v>30</v>
      </c>
      <c r="E276" t="s">
        <v>7</v>
      </c>
      <c r="F276">
        <v>5052</v>
      </c>
      <c r="G276" t="s">
        <v>15</v>
      </c>
    </row>
    <row r="277" spans="1:7">
      <c r="A277">
        <v>276</v>
      </c>
      <c r="B277">
        <v>37</v>
      </c>
      <c r="C277" t="str">
        <f>IF(CustTbl[[#This Row],[Age]]&lt;25,"18-24",
IF(CustTbl[[#This Row],[Age]]&lt;35,"25-34",
IF(CustTbl[[#This Row],[Age]]&lt;45,"35-44",
IF(CustTbl[[#This Row],[Age]]&lt;55,"45-54",
IF(CustTbl[[#This Row],[Age]]&lt;65,"55-64","65+")))))</f>
        <v>35-44</v>
      </c>
      <c r="D277" t="s">
        <v>29</v>
      </c>
      <c r="E277" t="s">
        <v>6</v>
      </c>
      <c r="F277">
        <v>18648</v>
      </c>
      <c r="G277" t="s">
        <v>14</v>
      </c>
    </row>
    <row r="278" spans="1:7">
      <c r="A278">
        <v>277</v>
      </c>
      <c r="B278">
        <v>69</v>
      </c>
      <c r="C278" t="str">
        <f>IF(CustTbl[[#This Row],[Age]]&lt;25,"18-24",
IF(CustTbl[[#This Row],[Age]]&lt;35,"25-34",
IF(CustTbl[[#This Row],[Age]]&lt;45,"35-44",
IF(CustTbl[[#This Row],[Age]]&lt;55,"45-54",
IF(CustTbl[[#This Row],[Age]]&lt;65,"55-64","65+")))))</f>
        <v>65+</v>
      </c>
      <c r="D278" t="s">
        <v>29</v>
      </c>
      <c r="E278" t="s">
        <v>9</v>
      </c>
      <c r="F278">
        <v>9917</v>
      </c>
      <c r="G278" t="s">
        <v>14</v>
      </c>
    </row>
    <row r="279" spans="1:7">
      <c r="A279">
        <v>278</v>
      </c>
      <c r="B279">
        <v>40</v>
      </c>
      <c r="C279" t="str">
        <f>IF(CustTbl[[#This Row],[Age]]&lt;25,"18-24",
IF(CustTbl[[#This Row],[Age]]&lt;35,"25-34",
IF(CustTbl[[#This Row],[Age]]&lt;45,"35-44",
IF(CustTbl[[#This Row],[Age]]&lt;55,"45-54",
IF(CustTbl[[#This Row],[Age]]&lt;65,"55-64","65+")))))</f>
        <v>35-44</v>
      </c>
      <c r="D279" t="s">
        <v>30</v>
      </c>
      <c r="E279" t="s">
        <v>10</v>
      </c>
      <c r="F279">
        <v>9721</v>
      </c>
      <c r="G279" t="s">
        <v>15</v>
      </c>
    </row>
    <row r="280" spans="1:7">
      <c r="A280">
        <v>279</v>
      </c>
      <c r="B280">
        <v>27</v>
      </c>
      <c r="C280" t="str">
        <f>IF(CustTbl[[#This Row],[Age]]&lt;25,"18-24",
IF(CustTbl[[#This Row],[Age]]&lt;35,"25-34",
IF(CustTbl[[#This Row],[Age]]&lt;45,"35-44",
IF(CustTbl[[#This Row],[Age]]&lt;55,"45-54",
IF(CustTbl[[#This Row],[Age]]&lt;65,"55-64","65+")))))</f>
        <v>25-34</v>
      </c>
      <c r="D280" t="s">
        <v>30</v>
      </c>
      <c r="E280" t="s">
        <v>10</v>
      </c>
      <c r="F280">
        <v>3171</v>
      </c>
      <c r="G280" t="s">
        <v>15</v>
      </c>
    </row>
    <row r="281" spans="1:7">
      <c r="A281">
        <v>280</v>
      </c>
      <c r="B281">
        <v>28</v>
      </c>
      <c r="C281" t="str">
        <f>IF(CustTbl[[#This Row],[Age]]&lt;25,"18-24",
IF(CustTbl[[#This Row],[Age]]&lt;35,"25-34",
IF(CustTbl[[#This Row],[Age]]&lt;45,"35-44",
IF(CustTbl[[#This Row],[Age]]&lt;55,"45-54",
IF(CustTbl[[#This Row],[Age]]&lt;65,"55-64","65+")))))</f>
        <v>25-34</v>
      </c>
      <c r="D281" t="s">
        <v>29</v>
      </c>
      <c r="E281" t="s">
        <v>7</v>
      </c>
      <c r="F281">
        <v>7019</v>
      </c>
      <c r="G281" t="s">
        <v>15</v>
      </c>
    </row>
    <row r="282" spans="1:7">
      <c r="A282">
        <v>281</v>
      </c>
      <c r="B282">
        <v>58</v>
      </c>
      <c r="C282" t="str">
        <f>IF(CustTbl[[#This Row],[Age]]&lt;25,"18-24",
IF(CustTbl[[#This Row],[Age]]&lt;35,"25-34",
IF(CustTbl[[#This Row],[Age]]&lt;45,"35-44",
IF(CustTbl[[#This Row],[Age]]&lt;55,"45-54",
IF(CustTbl[[#This Row],[Age]]&lt;65,"55-64","65+")))))</f>
        <v>55-64</v>
      </c>
      <c r="D282" t="s">
        <v>30</v>
      </c>
      <c r="E282" t="s">
        <v>7</v>
      </c>
      <c r="F282">
        <v>4462</v>
      </c>
      <c r="G282" t="s">
        <v>15</v>
      </c>
    </row>
    <row r="283" spans="1:7">
      <c r="A283">
        <v>282</v>
      </c>
      <c r="B283">
        <v>58</v>
      </c>
      <c r="C283" t="str">
        <f>IF(CustTbl[[#This Row],[Age]]&lt;25,"18-24",
IF(CustTbl[[#This Row],[Age]]&lt;35,"25-34",
IF(CustTbl[[#This Row],[Age]]&lt;45,"35-44",
IF(CustTbl[[#This Row],[Age]]&lt;55,"45-54",
IF(CustTbl[[#This Row],[Age]]&lt;65,"55-64","65+")))))</f>
        <v>55-64</v>
      </c>
      <c r="D283" t="s">
        <v>29</v>
      </c>
      <c r="E283" t="s">
        <v>10</v>
      </c>
      <c r="F283">
        <v>13234</v>
      </c>
      <c r="G283" t="s">
        <v>13</v>
      </c>
    </row>
    <row r="284" spans="1:7">
      <c r="A284">
        <v>283</v>
      </c>
      <c r="B284">
        <v>22</v>
      </c>
      <c r="C284" t="str">
        <f>IF(CustTbl[[#This Row],[Age]]&lt;25,"18-24",
IF(CustTbl[[#This Row],[Age]]&lt;35,"25-34",
IF(CustTbl[[#This Row],[Age]]&lt;45,"35-44",
IF(CustTbl[[#This Row],[Age]]&lt;55,"45-54",
IF(CustTbl[[#This Row],[Age]]&lt;65,"55-64","65+")))))</f>
        <v>18-24</v>
      </c>
      <c r="D284" t="s">
        <v>29</v>
      </c>
      <c r="E284" t="s">
        <v>7</v>
      </c>
      <c r="F284">
        <v>13622</v>
      </c>
      <c r="G284" t="s">
        <v>13</v>
      </c>
    </row>
    <row r="285" spans="1:7">
      <c r="A285">
        <v>284</v>
      </c>
      <c r="B285">
        <v>18</v>
      </c>
      <c r="C285" t="str">
        <f>IF(CustTbl[[#This Row],[Age]]&lt;25,"18-24",
IF(CustTbl[[#This Row],[Age]]&lt;35,"25-34",
IF(CustTbl[[#This Row],[Age]]&lt;45,"35-44",
IF(CustTbl[[#This Row],[Age]]&lt;55,"45-54",
IF(CustTbl[[#This Row],[Age]]&lt;65,"55-64","65+")))))</f>
        <v>18-24</v>
      </c>
      <c r="D285" t="s">
        <v>30</v>
      </c>
      <c r="E285" t="s">
        <v>6</v>
      </c>
      <c r="F285">
        <v>4222</v>
      </c>
      <c r="G285" t="s">
        <v>15</v>
      </c>
    </row>
    <row r="286" spans="1:7">
      <c r="A286">
        <v>285</v>
      </c>
      <c r="B286">
        <v>34</v>
      </c>
      <c r="C286" t="str">
        <f>IF(CustTbl[[#This Row],[Age]]&lt;25,"18-24",
IF(CustTbl[[#This Row],[Age]]&lt;35,"25-34",
IF(CustTbl[[#This Row],[Age]]&lt;45,"35-44",
IF(CustTbl[[#This Row],[Age]]&lt;55,"45-54",
IF(CustTbl[[#This Row],[Age]]&lt;65,"55-64","65+")))))</f>
        <v>25-34</v>
      </c>
      <c r="D286" t="s">
        <v>29</v>
      </c>
      <c r="E286" t="s">
        <v>8</v>
      </c>
      <c r="F286">
        <v>5406</v>
      </c>
      <c r="G286" t="s">
        <v>14</v>
      </c>
    </row>
    <row r="287" spans="1:7">
      <c r="A287">
        <v>286</v>
      </c>
      <c r="B287">
        <v>39</v>
      </c>
      <c r="C287" t="str">
        <f>IF(CustTbl[[#This Row],[Age]]&lt;25,"18-24",
IF(CustTbl[[#This Row],[Age]]&lt;35,"25-34",
IF(CustTbl[[#This Row],[Age]]&lt;45,"35-44",
IF(CustTbl[[#This Row],[Age]]&lt;55,"45-54",
IF(CustTbl[[#This Row],[Age]]&lt;65,"55-64","65+")))))</f>
        <v>35-44</v>
      </c>
      <c r="D287" t="s">
        <v>29</v>
      </c>
      <c r="E287" t="s">
        <v>8</v>
      </c>
      <c r="F287">
        <v>7763</v>
      </c>
      <c r="G287" t="s">
        <v>13</v>
      </c>
    </row>
    <row r="288" spans="1:7">
      <c r="A288">
        <v>287</v>
      </c>
      <c r="B288">
        <v>51</v>
      </c>
      <c r="C288" t="str">
        <f>IF(CustTbl[[#This Row],[Age]]&lt;25,"18-24",
IF(CustTbl[[#This Row],[Age]]&lt;35,"25-34",
IF(CustTbl[[#This Row],[Age]]&lt;45,"35-44",
IF(CustTbl[[#This Row],[Age]]&lt;55,"45-54",
IF(CustTbl[[#This Row],[Age]]&lt;65,"55-64","65+")))))</f>
        <v>45-54</v>
      </c>
      <c r="D288" t="s">
        <v>30</v>
      </c>
      <c r="E288" t="s">
        <v>6</v>
      </c>
      <c r="F288">
        <v>14199</v>
      </c>
      <c r="G288" t="s">
        <v>14</v>
      </c>
    </row>
    <row r="289" spans="1:7">
      <c r="A289">
        <v>288</v>
      </c>
      <c r="B289">
        <v>62</v>
      </c>
      <c r="C289" t="str">
        <f>IF(CustTbl[[#This Row],[Age]]&lt;25,"18-24",
IF(CustTbl[[#This Row],[Age]]&lt;35,"25-34",
IF(CustTbl[[#This Row],[Age]]&lt;45,"35-44",
IF(CustTbl[[#This Row],[Age]]&lt;55,"45-54",
IF(CustTbl[[#This Row],[Age]]&lt;65,"55-64","65+")))))</f>
        <v>55-64</v>
      </c>
      <c r="D289" t="s">
        <v>30</v>
      </c>
      <c r="E289" t="s">
        <v>8</v>
      </c>
      <c r="F289">
        <v>11588</v>
      </c>
      <c r="G289" t="s">
        <v>12</v>
      </c>
    </row>
    <row r="290" spans="1:7">
      <c r="A290">
        <v>289</v>
      </c>
      <c r="B290">
        <v>58</v>
      </c>
      <c r="C290" t="str">
        <f>IF(CustTbl[[#This Row],[Age]]&lt;25,"18-24",
IF(CustTbl[[#This Row],[Age]]&lt;35,"25-34",
IF(CustTbl[[#This Row],[Age]]&lt;45,"35-44",
IF(CustTbl[[#This Row],[Age]]&lt;55,"45-54",
IF(CustTbl[[#This Row],[Age]]&lt;65,"55-64","65+")))))</f>
        <v>55-64</v>
      </c>
      <c r="D290" t="s">
        <v>30</v>
      </c>
      <c r="E290" t="s">
        <v>9</v>
      </c>
      <c r="F290">
        <v>1308</v>
      </c>
      <c r="G290" t="s">
        <v>14</v>
      </c>
    </row>
    <row r="291" spans="1:7">
      <c r="A291">
        <v>290</v>
      </c>
      <c r="B291">
        <v>46</v>
      </c>
      <c r="C291" t="str">
        <f>IF(CustTbl[[#This Row],[Age]]&lt;25,"18-24",
IF(CustTbl[[#This Row],[Age]]&lt;35,"25-34",
IF(CustTbl[[#This Row],[Age]]&lt;45,"35-44",
IF(CustTbl[[#This Row],[Age]]&lt;55,"45-54",
IF(CustTbl[[#This Row],[Age]]&lt;65,"55-64","65+")))))</f>
        <v>45-54</v>
      </c>
      <c r="D291" t="s">
        <v>29</v>
      </c>
      <c r="E291" t="s">
        <v>6</v>
      </c>
      <c r="F291">
        <v>9670</v>
      </c>
      <c r="G291" t="s">
        <v>15</v>
      </c>
    </row>
    <row r="292" spans="1:7">
      <c r="A292">
        <v>291</v>
      </c>
      <c r="B292">
        <v>21</v>
      </c>
      <c r="C292" t="str">
        <f>IF(CustTbl[[#This Row],[Age]]&lt;25,"18-24",
IF(CustTbl[[#This Row],[Age]]&lt;35,"25-34",
IF(CustTbl[[#This Row],[Age]]&lt;45,"35-44",
IF(CustTbl[[#This Row],[Age]]&lt;55,"45-54",
IF(CustTbl[[#This Row],[Age]]&lt;65,"55-64","65+")))))</f>
        <v>18-24</v>
      </c>
      <c r="D292" t="s">
        <v>30</v>
      </c>
      <c r="E292" t="s">
        <v>7</v>
      </c>
      <c r="F292">
        <v>16760</v>
      </c>
      <c r="G292" t="s">
        <v>12</v>
      </c>
    </row>
    <row r="293" spans="1:7">
      <c r="A293">
        <v>292</v>
      </c>
      <c r="B293">
        <v>22</v>
      </c>
      <c r="C293" t="str">
        <f>IF(CustTbl[[#This Row],[Age]]&lt;25,"18-24",
IF(CustTbl[[#This Row],[Age]]&lt;35,"25-34",
IF(CustTbl[[#This Row],[Age]]&lt;45,"35-44",
IF(CustTbl[[#This Row],[Age]]&lt;55,"45-54",
IF(CustTbl[[#This Row],[Age]]&lt;65,"55-64","65+")))))</f>
        <v>18-24</v>
      </c>
      <c r="D293" t="s">
        <v>30</v>
      </c>
      <c r="E293" t="s">
        <v>6</v>
      </c>
      <c r="F293">
        <v>17609</v>
      </c>
      <c r="G293" t="s">
        <v>13</v>
      </c>
    </row>
    <row r="294" spans="1:7">
      <c r="A294">
        <v>293</v>
      </c>
      <c r="B294">
        <v>28</v>
      </c>
      <c r="C294" t="str">
        <f>IF(CustTbl[[#This Row],[Age]]&lt;25,"18-24",
IF(CustTbl[[#This Row],[Age]]&lt;35,"25-34",
IF(CustTbl[[#This Row],[Age]]&lt;45,"35-44",
IF(CustTbl[[#This Row],[Age]]&lt;55,"45-54",
IF(CustTbl[[#This Row],[Age]]&lt;65,"55-64","65+")))))</f>
        <v>25-34</v>
      </c>
      <c r="D294" t="s">
        <v>30</v>
      </c>
      <c r="E294" t="s">
        <v>10</v>
      </c>
      <c r="F294">
        <v>11193</v>
      </c>
      <c r="G294" t="s">
        <v>13</v>
      </c>
    </row>
    <row r="295" spans="1:7">
      <c r="A295">
        <v>294</v>
      </c>
      <c r="B295">
        <v>68</v>
      </c>
      <c r="C295" t="str">
        <f>IF(CustTbl[[#This Row],[Age]]&lt;25,"18-24",
IF(CustTbl[[#This Row],[Age]]&lt;35,"25-34",
IF(CustTbl[[#This Row],[Age]]&lt;45,"35-44",
IF(CustTbl[[#This Row],[Age]]&lt;55,"45-54",
IF(CustTbl[[#This Row],[Age]]&lt;65,"55-64","65+")))))</f>
        <v>65+</v>
      </c>
      <c r="D295" t="s">
        <v>30</v>
      </c>
      <c r="E295" t="s">
        <v>7</v>
      </c>
      <c r="F295">
        <v>8201</v>
      </c>
      <c r="G295" t="s">
        <v>12</v>
      </c>
    </row>
    <row r="296" spans="1:7">
      <c r="A296">
        <v>295</v>
      </c>
      <c r="B296">
        <v>38</v>
      </c>
      <c r="C296" t="str">
        <f>IF(CustTbl[[#This Row],[Age]]&lt;25,"18-24",
IF(CustTbl[[#This Row],[Age]]&lt;35,"25-34",
IF(CustTbl[[#This Row],[Age]]&lt;45,"35-44",
IF(CustTbl[[#This Row],[Age]]&lt;55,"45-54",
IF(CustTbl[[#This Row],[Age]]&lt;65,"55-64","65+")))))</f>
        <v>35-44</v>
      </c>
      <c r="D296" t="s">
        <v>29</v>
      </c>
      <c r="E296" t="s">
        <v>10</v>
      </c>
      <c r="F296">
        <v>18100</v>
      </c>
      <c r="G296" t="s">
        <v>14</v>
      </c>
    </row>
    <row r="297" spans="1:7">
      <c r="A297">
        <v>296</v>
      </c>
      <c r="B297">
        <v>52</v>
      </c>
      <c r="C297" t="str">
        <f>IF(CustTbl[[#This Row],[Age]]&lt;25,"18-24",
IF(CustTbl[[#This Row],[Age]]&lt;35,"25-34",
IF(CustTbl[[#This Row],[Age]]&lt;45,"35-44",
IF(CustTbl[[#This Row],[Age]]&lt;55,"45-54",
IF(CustTbl[[#This Row],[Age]]&lt;65,"55-64","65+")))))</f>
        <v>45-54</v>
      </c>
      <c r="D297" t="s">
        <v>29</v>
      </c>
      <c r="E297" t="s">
        <v>7</v>
      </c>
      <c r="F297">
        <v>19081</v>
      </c>
      <c r="G297" t="s">
        <v>13</v>
      </c>
    </row>
    <row r="298" spans="1:7">
      <c r="A298">
        <v>297</v>
      </c>
      <c r="B298">
        <v>29</v>
      </c>
      <c r="C298" t="str">
        <f>IF(CustTbl[[#This Row],[Age]]&lt;25,"18-24",
IF(CustTbl[[#This Row],[Age]]&lt;35,"25-34",
IF(CustTbl[[#This Row],[Age]]&lt;45,"35-44",
IF(CustTbl[[#This Row],[Age]]&lt;55,"45-54",
IF(CustTbl[[#This Row],[Age]]&lt;65,"55-64","65+")))))</f>
        <v>25-34</v>
      </c>
      <c r="D298" t="s">
        <v>30</v>
      </c>
      <c r="E298" t="s">
        <v>8</v>
      </c>
      <c r="F298">
        <v>14691</v>
      </c>
      <c r="G298" t="s">
        <v>15</v>
      </c>
    </row>
    <row r="299" spans="1:7">
      <c r="A299">
        <v>298</v>
      </c>
      <c r="B299">
        <v>43</v>
      </c>
      <c r="C299" t="str">
        <f>IF(CustTbl[[#This Row],[Age]]&lt;25,"18-24",
IF(CustTbl[[#This Row],[Age]]&lt;35,"25-34",
IF(CustTbl[[#This Row],[Age]]&lt;45,"35-44",
IF(CustTbl[[#This Row],[Age]]&lt;55,"45-54",
IF(CustTbl[[#This Row],[Age]]&lt;65,"55-64","65+")))))</f>
        <v>35-44</v>
      </c>
      <c r="D299" t="s">
        <v>29</v>
      </c>
      <c r="E299" t="s">
        <v>6</v>
      </c>
      <c r="F299">
        <v>19690</v>
      </c>
      <c r="G299" t="s">
        <v>12</v>
      </c>
    </row>
    <row r="300" spans="1:7">
      <c r="A300">
        <v>299</v>
      </c>
      <c r="B300">
        <v>68</v>
      </c>
      <c r="C300" t="str">
        <f>IF(CustTbl[[#This Row],[Age]]&lt;25,"18-24",
IF(CustTbl[[#This Row],[Age]]&lt;35,"25-34",
IF(CustTbl[[#This Row],[Age]]&lt;45,"35-44",
IF(CustTbl[[#This Row],[Age]]&lt;55,"45-54",
IF(CustTbl[[#This Row],[Age]]&lt;65,"55-64","65+")))))</f>
        <v>65+</v>
      </c>
      <c r="D300" t="s">
        <v>30</v>
      </c>
      <c r="E300" t="s">
        <v>9</v>
      </c>
      <c r="F300">
        <v>17856</v>
      </c>
      <c r="G300" t="s">
        <v>15</v>
      </c>
    </row>
    <row r="301" spans="1:7">
      <c r="A301">
        <v>300</v>
      </c>
      <c r="B301">
        <v>36</v>
      </c>
      <c r="C301" t="str">
        <f>IF(CustTbl[[#This Row],[Age]]&lt;25,"18-24",
IF(CustTbl[[#This Row],[Age]]&lt;35,"25-34",
IF(CustTbl[[#This Row],[Age]]&lt;45,"35-44",
IF(CustTbl[[#This Row],[Age]]&lt;55,"45-54",
IF(CustTbl[[#This Row],[Age]]&lt;65,"55-64","65+")))))</f>
        <v>35-44</v>
      </c>
      <c r="D301" t="s">
        <v>30</v>
      </c>
      <c r="E301" t="s">
        <v>7</v>
      </c>
      <c r="F301">
        <v>14204</v>
      </c>
      <c r="G301" t="s">
        <v>12</v>
      </c>
    </row>
    <row r="302" spans="1:7">
      <c r="A302">
        <v>301</v>
      </c>
      <c r="B302">
        <v>62</v>
      </c>
      <c r="C302" t="str">
        <f>IF(CustTbl[[#This Row],[Age]]&lt;25,"18-24",
IF(CustTbl[[#This Row],[Age]]&lt;35,"25-34",
IF(CustTbl[[#This Row],[Age]]&lt;45,"35-44",
IF(CustTbl[[#This Row],[Age]]&lt;55,"45-54",
IF(CustTbl[[#This Row],[Age]]&lt;65,"55-64","65+")))))</f>
        <v>55-64</v>
      </c>
      <c r="D302" t="s">
        <v>29</v>
      </c>
      <c r="E302" t="s">
        <v>7</v>
      </c>
      <c r="F302">
        <v>2623</v>
      </c>
      <c r="G302" t="s">
        <v>13</v>
      </c>
    </row>
    <row r="303" spans="1:7">
      <c r="A303">
        <v>302</v>
      </c>
      <c r="B303">
        <v>24</v>
      </c>
      <c r="C303" t="str">
        <f>IF(CustTbl[[#This Row],[Age]]&lt;25,"18-24",
IF(CustTbl[[#This Row],[Age]]&lt;35,"25-34",
IF(CustTbl[[#This Row],[Age]]&lt;45,"35-44",
IF(CustTbl[[#This Row],[Age]]&lt;55,"45-54",
IF(CustTbl[[#This Row],[Age]]&lt;65,"55-64","65+")))))</f>
        <v>18-24</v>
      </c>
      <c r="D303" t="s">
        <v>29</v>
      </c>
      <c r="E303" t="s">
        <v>10</v>
      </c>
      <c r="F303">
        <v>12033</v>
      </c>
      <c r="G303" t="s">
        <v>14</v>
      </c>
    </row>
    <row r="304" spans="1:7">
      <c r="A304">
        <v>303</v>
      </c>
      <c r="B304">
        <v>64</v>
      </c>
      <c r="C304" t="str">
        <f>IF(CustTbl[[#This Row],[Age]]&lt;25,"18-24",
IF(CustTbl[[#This Row],[Age]]&lt;35,"25-34",
IF(CustTbl[[#This Row],[Age]]&lt;45,"35-44",
IF(CustTbl[[#This Row],[Age]]&lt;55,"45-54",
IF(CustTbl[[#This Row],[Age]]&lt;65,"55-64","65+")))))</f>
        <v>55-64</v>
      </c>
      <c r="D304" t="s">
        <v>30</v>
      </c>
      <c r="E304" t="s">
        <v>8</v>
      </c>
      <c r="F304">
        <v>17108</v>
      </c>
      <c r="G304" t="s">
        <v>12</v>
      </c>
    </row>
    <row r="305" spans="1:7">
      <c r="A305">
        <v>304</v>
      </c>
      <c r="B305">
        <v>24</v>
      </c>
      <c r="C305" t="str">
        <f>IF(CustTbl[[#This Row],[Age]]&lt;25,"18-24",
IF(CustTbl[[#This Row],[Age]]&lt;35,"25-34",
IF(CustTbl[[#This Row],[Age]]&lt;45,"35-44",
IF(CustTbl[[#This Row],[Age]]&lt;55,"45-54",
IF(CustTbl[[#This Row],[Age]]&lt;65,"55-64","65+")))))</f>
        <v>18-24</v>
      </c>
      <c r="D305" t="s">
        <v>30</v>
      </c>
      <c r="E305" t="s">
        <v>10</v>
      </c>
      <c r="F305">
        <v>14948</v>
      </c>
      <c r="G305" t="s">
        <v>12</v>
      </c>
    </row>
    <row r="306" spans="1:7">
      <c r="A306">
        <v>305</v>
      </c>
      <c r="B306">
        <v>43</v>
      </c>
      <c r="C306" t="str">
        <f>IF(CustTbl[[#This Row],[Age]]&lt;25,"18-24",
IF(CustTbl[[#This Row],[Age]]&lt;35,"25-34",
IF(CustTbl[[#This Row],[Age]]&lt;45,"35-44",
IF(CustTbl[[#This Row],[Age]]&lt;55,"45-54",
IF(CustTbl[[#This Row],[Age]]&lt;65,"55-64","65+")))))</f>
        <v>35-44</v>
      </c>
      <c r="D306" t="s">
        <v>29</v>
      </c>
      <c r="E306" t="s">
        <v>10</v>
      </c>
      <c r="F306">
        <v>15086</v>
      </c>
      <c r="G306" t="s">
        <v>15</v>
      </c>
    </row>
    <row r="307" spans="1:7">
      <c r="A307">
        <v>306</v>
      </c>
      <c r="B307">
        <v>57</v>
      </c>
      <c r="C307" t="str">
        <f>IF(CustTbl[[#This Row],[Age]]&lt;25,"18-24",
IF(CustTbl[[#This Row],[Age]]&lt;35,"25-34",
IF(CustTbl[[#This Row],[Age]]&lt;45,"35-44",
IF(CustTbl[[#This Row],[Age]]&lt;55,"45-54",
IF(CustTbl[[#This Row],[Age]]&lt;65,"55-64","65+")))))</f>
        <v>55-64</v>
      </c>
      <c r="D307" t="s">
        <v>30</v>
      </c>
      <c r="E307" t="s">
        <v>8</v>
      </c>
      <c r="F307">
        <v>2314</v>
      </c>
      <c r="G307" t="s">
        <v>13</v>
      </c>
    </row>
    <row r="308" spans="1:7">
      <c r="A308">
        <v>307</v>
      </c>
      <c r="B308">
        <v>22</v>
      </c>
      <c r="C308" t="str">
        <f>IF(CustTbl[[#This Row],[Age]]&lt;25,"18-24",
IF(CustTbl[[#This Row],[Age]]&lt;35,"25-34",
IF(CustTbl[[#This Row],[Age]]&lt;45,"35-44",
IF(CustTbl[[#This Row],[Age]]&lt;55,"45-54",
IF(CustTbl[[#This Row],[Age]]&lt;65,"55-64","65+")))))</f>
        <v>18-24</v>
      </c>
      <c r="D308" t="s">
        <v>29</v>
      </c>
      <c r="E308" t="s">
        <v>9</v>
      </c>
      <c r="F308">
        <v>13501</v>
      </c>
      <c r="G308" t="s">
        <v>15</v>
      </c>
    </row>
    <row r="309" spans="1:7">
      <c r="A309">
        <v>308</v>
      </c>
      <c r="B309">
        <v>38</v>
      </c>
      <c r="C309" t="str">
        <f>IF(CustTbl[[#This Row],[Age]]&lt;25,"18-24",
IF(CustTbl[[#This Row],[Age]]&lt;35,"25-34",
IF(CustTbl[[#This Row],[Age]]&lt;45,"35-44",
IF(CustTbl[[#This Row],[Age]]&lt;55,"45-54",
IF(CustTbl[[#This Row],[Age]]&lt;65,"55-64","65+")))))</f>
        <v>35-44</v>
      </c>
      <c r="D309" t="s">
        <v>30</v>
      </c>
      <c r="E309" t="s">
        <v>10</v>
      </c>
      <c r="F309">
        <v>17990</v>
      </c>
      <c r="G309" t="s">
        <v>13</v>
      </c>
    </row>
    <row r="310" spans="1:7">
      <c r="A310">
        <v>309</v>
      </c>
      <c r="B310">
        <v>31</v>
      </c>
      <c r="C310" t="str">
        <f>IF(CustTbl[[#This Row],[Age]]&lt;25,"18-24",
IF(CustTbl[[#This Row],[Age]]&lt;35,"25-34",
IF(CustTbl[[#This Row],[Age]]&lt;45,"35-44",
IF(CustTbl[[#This Row],[Age]]&lt;55,"45-54",
IF(CustTbl[[#This Row],[Age]]&lt;65,"55-64","65+")))))</f>
        <v>25-34</v>
      </c>
      <c r="D310" t="s">
        <v>30</v>
      </c>
      <c r="E310" t="s">
        <v>10</v>
      </c>
      <c r="F310">
        <v>17008</v>
      </c>
      <c r="G310" t="s">
        <v>15</v>
      </c>
    </row>
    <row r="311" spans="1:7">
      <c r="A311">
        <v>310</v>
      </c>
      <c r="B311">
        <v>21</v>
      </c>
      <c r="C311" t="str">
        <f>IF(CustTbl[[#This Row],[Age]]&lt;25,"18-24",
IF(CustTbl[[#This Row],[Age]]&lt;35,"25-34",
IF(CustTbl[[#This Row],[Age]]&lt;45,"35-44",
IF(CustTbl[[#This Row],[Age]]&lt;55,"45-54",
IF(CustTbl[[#This Row],[Age]]&lt;65,"55-64","65+")))))</f>
        <v>18-24</v>
      </c>
      <c r="D311" t="s">
        <v>29</v>
      </c>
      <c r="E311" t="s">
        <v>7</v>
      </c>
      <c r="F311">
        <v>13880</v>
      </c>
      <c r="G311" t="s">
        <v>12</v>
      </c>
    </row>
    <row r="312" spans="1:7">
      <c r="A312">
        <v>311</v>
      </c>
      <c r="B312">
        <v>40</v>
      </c>
      <c r="C312" t="str">
        <f>IF(CustTbl[[#This Row],[Age]]&lt;25,"18-24",
IF(CustTbl[[#This Row],[Age]]&lt;35,"25-34",
IF(CustTbl[[#This Row],[Age]]&lt;45,"35-44",
IF(CustTbl[[#This Row],[Age]]&lt;55,"45-54",
IF(CustTbl[[#This Row],[Age]]&lt;65,"55-64","65+")))))</f>
        <v>35-44</v>
      </c>
      <c r="D312" t="s">
        <v>29</v>
      </c>
      <c r="E312" t="s">
        <v>8</v>
      </c>
      <c r="F312">
        <v>15906</v>
      </c>
      <c r="G312" t="s">
        <v>15</v>
      </c>
    </row>
    <row r="313" spans="1:7">
      <c r="A313">
        <v>312</v>
      </c>
      <c r="B313">
        <v>59</v>
      </c>
      <c r="C313" t="str">
        <f>IF(CustTbl[[#This Row],[Age]]&lt;25,"18-24",
IF(CustTbl[[#This Row],[Age]]&lt;35,"25-34",
IF(CustTbl[[#This Row],[Age]]&lt;45,"35-44",
IF(CustTbl[[#This Row],[Age]]&lt;55,"45-54",
IF(CustTbl[[#This Row],[Age]]&lt;65,"55-64","65+")))))</f>
        <v>55-64</v>
      </c>
      <c r="D313" t="s">
        <v>29</v>
      </c>
      <c r="E313" t="s">
        <v>6</v>
      </c>
      <c r="F313">
        <v>3431</v>
      </c>
      <c r="G313" t="s">
        <v>14</v>
      </c>
    </row>
    <row r="314" spans="1:7">
      <c r="A314">
        <v>313</v>
      </c>
      <c r="B314">
        <v>37</v>
      </c>
      <c r="C314" t="str">
        <f>IF(CustTbl[[#This Row],[Age]]&lt;25,"18-24",
IF(CustTbl[[#This Row],[Age]]&lt;35,"25-34",
IF(CustTbl[[#This Row],[Age]]&lt;45,"35-44",
IF(CustTbl[[#This Row],[Age]]&lt;55,"45-54",
IF(CustTbl[[#This Row],[Age]]&lt;65,"55-64","65+")))))</f>
        <v>35-44</v>
      </c>
      <c r="D314" t="s">
        <v>29</v>
      </c>
      <c r="E314" t="s">
        <v>9</v>
      </c>
      <c r="F314">
        <v>14067</v>
      </c>
      <c r="G314" t="s">
        <v>13</v>
      </c>
    </row>
    <row r="315" spans="1:7">
      <c r="A315">
        <v>314</v>
      </c>
      <c r="B315">
        <v>32</v>
      </c>
      <c r="C315" t="str">
        <f>IF(CustTbl[[#This Row],[Age]]&lt;25,"18-24",
IF(CustTbl[[#This Row],[Age]]&lt;35,"25-34",
IF(CustTbl[[#This Row],[Age]]&lt;45,"35-44",
IF(CustTbl[[#This Row],[Age]]&lt;55,"45-54",
IF(CustTbl[[#This Row],[Age]]&lt;65,"55-64","65+")))))</f>
        <v>25-34</v>
      </c>
      <c r="D315" t="s">
        <v>29</v>
      </c>
      <c r="E315" t="s">
        <v>9</v>
      </c>
      <c r="F315">
        <v>14538</v>
      </c>
      <c r="G315" t="s">
        <v>13</v>
      </c>
    </row>
    <row r="316" spans="1:7">
      <c r="A316">
        <v>315</v>
      </c>
      <c r="B316">
        <v>67</v>
      </c>
      <c r="C316" t="str">
        <f>IF(CustTbl[[#This Row],[Age]]&lt;25,"18-24",
IF(CustTbl[[#This Row],[Age]]&lt;35,"25-34",
IF(CustTbl[[#This Row],[Age]]&lt;45,"35-44",
IF(CustTbl[[#This Row],[Age]]&lt;55,"45-54",
IF(CustTbl[[#This Row],[Age]]&lt;65,"55-64","65+")))))</f>
        <v>65+</v>
      </c>
      <c r="D316" t="s">
        <v>29</v>
      </c>
      <c r="E316" t="s">
        <v>8</v>
      </c>
      <c r="F316">
        <v>12817</v>
      </c>
      <c r="G316" t="s">
        <v>12</v>
      </c>
    </row>
    <row r="317" spans="1:7">
      <c r="A317">
        <v>316</v>
      </c>
      <c r="B317">
        <v>69</v>
      </c>
      <c r="C317" t="str">
        <f>IF(CustTbl[[#This Row],[Age]]&lt;25,"18-24",
IF(CustTbl[[#This Row],[Age]]&lt;35,"25-34",
IF(CustTbl[[#This Row],[Age]]&lt;45,"35-44",
IF(CustTbl[[#This Row],[Age]]&lt;55,"45-54",
IF(CustTbl[[#This Row],[Age]]&lt;65,"55-64","65+")))))</f>
        <v>65+</v>
      </c>
      <c r="D317" t="s">
        <v>29</v>
      </c>
      <c r="E317" t="s">
        <v>7</v>
      </c>
      <c r="F317">
        <v>3471</v>
      </c>
      <c r="G317" t="s">
        <v>13</v>
      </c>
    </row>
    <row r="318" spans="1:7">
      <c r="A318">
        <v>317</v>
      </c>
      <c r="B318">
        <v>62</v>
      </c>
      <c r="C318" t="str">
        <f>IF(CustTbl[[#This Row],[Age]]&lt;25,"18-24",
IF(CustTbl[[#This Row],[Age]]&lt;35,"25-34",
IF(CustTbl[[#This Row],[Age]]&lt;45,"35-44",
IF(CustTbl[[#This Row],[Age]]&lt;55,"45-54",
IF(CustTbl[[#This Row],[Age]]&lt;65,"55-64","65+")))))</f>
        <v>55-64</v>
      </c>
      <c r="D318" t="s">
        <v>30</v>
      </c>
      <c r="E318" t="s">
        <v>7</v>
      </c>
      <c r="F318">
        <v>2517</v>
      </c>
      <c r="G318" t="s">
        <v>14</v>
      </c>
    </row>
    <row r="319" spans="1:7">
      <c r="A319">
        <v>318</v>
      </c>
      <c r="B319">
        <v>46</v>
      </c>
      <c r="C319" t="str">
        <f>IF(CustTbl[[#This Row],[Age]]&lt;25,"18-24",
IF(CustTbl[[#This Row],[Age]]&lt;35,"25-34",
IF(CustTbl[[#This Row],[Age]]&lt;45,"35-44",
IF(CustTbl[[#This Row],[Age]]&lt;55,"45-54",
IF(CustTbl[[#This Row],[Age]]&lt;65,"55-64","65+")))))</f>
        <v>45-54</v>
      </c>
      <c r="D319" t="s">
        <v>30</v>
      </c>
      <c r="E319" t="s">
        <v>8</v>
      </c>
      <c r="F319">
        <v>2915</v>
      </c>
      <c r="G319" t="s">
        <v>15</v>
      </c>
    </row>
    <row r="320" spans="1:7">
      <c r="A320">
        <v>319</v>
      </c>
      <c r="B320">
        <v>25</v>
      </c>
      <c r="C320" t="str">
        <f>IF(CustTbl[[#This Row],[Age]]&lt;25,"18-24",
IF(CustTbl[[#This Row],[Age]]&lt;35,"25-34",
IF(CustTbl[[#This Row],[Age]]&lt;45,"35-44",
IF(CustTbl[[#This Row],[Age]]&lt;55,"45-54",
IF(CustTbl[[#This Row],[Age]]&lt;65,"55-64","65+")))))</f>
        <v>25-34</v>
      </c>
      <c r="D320" t="s">
        <v>30</v>
      </c>
      <c r="E320" t="s">
        <v>7</v>
      </c>
      <c r="F320">
        <v>19980</v>
      </c>
      <c r="G320" t="s">
        <v>12</v>
      </c>
    </row>
    <row r="321" spans="1:7">
      <c r="A321">
        <v>320</v>
      </c>
      <c r="B321">
        <v>58</v>
      </c>
      <c r="C321" t="str">
        <f>IF(CustTbl[[#This Row],[Age]]&lt;25,"18-24",
IF(CustTbl[[#This Row],[Age]]&lt;35,"25-34",
IF(CustTbl[[#This Row],[Age]]&lt;45,"35-44",
IF(CustTbl[[#This Row],[Age]]&lt;55,"45-54",
IF(CustTbl[[#This Row],[Age]]&lt;65,"55-64","65+")))))</f>
        <v>55-64</v>
      </c>
      <c r="D321" t="s">
        <v>29</v>
      </c>
      <c r="E321" t="s">
        <v>9</v>
      </c>
      <c r="F321">
        <v>2109</v>
      </c>
      <c r="G321" t="s">
        <v>14</v>
      </c>
    </row>
    <row r="322" spans="1:7">
      <c r="A322">
        <v>321</v>
      </c>
      <c r="B322">
        <v>65</v>
      </c>
      <c r="C322" t="str">
        <f>IF(CustTbl[[#This Row],[Age]]&lt;25,"18-24",
IF(CustTbl[[#This Row],[Age]]&lt;35,"25-34",
IF(CustTbl[[#This Row],[Age]]&lt;45,"35-44",
IF(CustTbl[[#This Row],[Age]]&lt;55,"45-54",
IF(CustTbl[[#This Row],[Age]]&lt;65,"55-64","65+")))))</f>
        <v>65+</v>
      </c>
      <c r="D322" t="s">
        <v>29</v>
      </c>
      <c r="E322" t="s">
        <v>9</v>
      </c>
      <c r="F322">
        <v>1217</v>
      </c>
      <c r="G322" t="s">
        <v>13</v>
      </c>
    </row>
    <row r="323" spans="1:7">
      <c r="A323">
        <v>322</v>
      </c>
      <c r="B323">
        <v>36</v>
      </c>
      <c r="C323" t="str">
        <f>IF(CustTbl[[#This Row],[Age]]&lt;25,"18-24",
IF(CustTbl[[#This Row],[Age]]&lt;35,"25-34",
IF(CustTbl[[#This Row],[Age]]&lt;45,"35-44",
IF(CustTbl[[#This Row],[Age]]&lt;55,"45-54",
IF(CustTbl[[#This Row],[Age]]&lt;65,"55-64","65+")))))</f>
        <v>35-44</v>
      </c>
      <c r="D323" t="s">
        <v>29</v>
      </c>
      <c r="E323" t="s">
        <v>6</v>
      </c>
      <c r="F323">
        <v>13162</v>
      </c>
      <c r="G323" t="s">
        <v>13</v>
      </c>
    </row>
    <row r="324" spans="1:7">
      <c r="A324">
        <v>323</v>
      </c>
      <c r="B324">
        <v>65</v>
      </c>
      <c r="C324" t="str">
        <f>IF(CustTbl[[#This Row],[Age]]&lt;25,"18-24",
IF(CustTbl[[#This Row],[Age]]&lt;35,"25-34",
IF(CustTbl[[#This Row],[Age]]&lt;45,"35-44",
IF(CustTbl[[#This Row],[Age]]&lt;55,"45-54",
IF(CustTbl[[#This Row],[Age]]&lt;65,"55-64","65+")))))</f>
        <v>65+</v>
      </c>
      <c r="D324" t="s">
        <v>30</v>
      </c>
      <c r="E324" t="s">
        <v>8</v>
      </c>
      <c r="F324">
        <v>7282</v>
      </c>
      <c r="G324" t="s">
        <v>14</v>
      </c>
    </row>
    <row r="325" spans="1:7">
      <c r="A325">
        <v>324</v>
      </c>
      <c r="B325">
        <v>56</v>
      </c>
      <c r="C325" t="str">
        <f>IF(CustTbl[[#This Row],[Age]]&lt;25,"18-24",
IF(CustTbl[[#This Row],[Age]]&lt;35,"25-34",
IF(CustTbl[[#This Row],[Age]]&lt;45,"35-44",
IF(CustTbl[[#This Row],[Age]]&lt;55,"45-54",
IF(CustTbl[[#This Row],[Age]]&lt;65,"55-64","65+")))))</f>
        <v>55-64</v>
      </c>
      <c r="D325" t="s">
        <v>29</v>
      </c>
      <c r="E325" t="s">
        <v>10</v>
      </c>
      <c r="F325">
        <v>1548</v>
      </c>
      <c r="G325" t="s">
        <v>15</v>
      </c>
    </row>
    <row r="326" spans="1:7">
      <c r="A326">
        <v>325</v>
      </c>
      <c r="B326">
        <v>63</v>
      </c>
      <c r="C326" t="str">
        <f>IF(CustTbl[[#This Row],[Age]]&lt;25,"18-24",
IF(CustTbl[[#This Row],[Age]]&lt;35,"25-34",
IF(CustTbl[[#This Row],[Age]]&lt;45,"35-44",
IF(CustTbl[[#This Row],[Age]]&lt;55,"45-54",
IF(CustTbl[[#This Row],[Age]]&lt;65,"55-64","65+")))))</f>
        <v>55-64</v>
      </c>
      <c r="D326" t="s">
        <v>29</v>
      </c>
      <c r="E326" t="s">
        <v>10</v>
      </c>
      <c r="F326">
        <v>12118</v>
      </c>
      <c r="G326" t="s">
        <v>15</v>
      </c>
    </row>
    <row r="327" spans="1:7">
      <c r="A327">
        <v>326</v>
      </c>
      <c r="B327">
        <v>45</v>
      </c>
      <c r="C327" t="str">
        <f>IF(CustTbl[[#This Row],[Age]]&lt;25,"18-24",
IF(CustTbl[[#This Row],[Age]]&lt;35,"25-34",
IF(CustTbl[[#This Row],[Age]]&lt;45,"35-44",
IF(CustTbl[[#This Row],[Age]]&lt;55,"45-54",
IF(CustTbl[[#This Row],[Age]]&lt;65,"55-64","65+")))))</f>
        <v>45-54</v>
      </c>
      <c r="D327" t="s">
        <v>30</v>
      </c>
      <c r="E327" t="s">
        <v>6</v>
      </c>
      <c r="F327">
        <v>8807</v>
      </c>
      <c r="G327" t="s">
        <v>12</v>
      </c>
    </row>
    <row r="328" spans="1:7">
      <c r="A328">
        <v>327</v>
      </c>
      <c r="B328">
        <v>63</v>
      </c>
      <c r="C328" t="str">
        <f>IF(CustTbl[[#This Row],[Age]]&lt;25,"18-24",
IF(CustTbl[[#This Row],[Age]]&lt;35,"25-34",
IF(CustTbl[[#This Row],[Age]]&lt;45,"35-44",
IF(CustTbl[[#This Row],[Age]]&lt;55,"45-54",
IF(CustTbl[[#This Row],[Age]]&lt;65,"55-64","65+")))))</f>
        <v>55-64</v>
      </c>
      <c r="D328" t="s">
        <v>29</v>
      </c>
      <c r="E328" t="s">
        <v>6</v>
      </c>
      <c r="F328">
        <v>8405</v>
      </c>
      <c r="G328" t="s">
        <v>13</v>
      </c>
    </row>
    <row r="329" spans="1:7">
      <c r="A329">
        <v>328</v>
      </c>
      <c r="B329">
        <v>44</v>
      </c>
      <c r="C329" t="str">
        <f>IF(CustTbl[[#This Row],[Age]]&lt;25,"18-24",
IF(CustTbl[[#This Row],[Age]]&lt;35,"25-34",
IF(CustTbl[[#This Row],[Age]]&lt;45,"35-44",
IF(CustTbl[[#This Row],[Age]]&lt;55,"45-54",
IF(CustTbl[[#This Row],[Age]]&lt;65,"55-64","65+")))))</f>
        <v>35-44</v>
      </c>
      <c r="D329" t="s">
        <v>30</v>
      </c>
      <c r="E329" t="s">
        <v>7</v>
      </c>
      <c r="F329">
        <v>10493</v>
      </c>
      <c r="G329" t="s">
        <v>14</v>
      </c>
    </row>
    <row r="330" spans="1:7">
      <c r="A330">
        <v>329</v>
      </c>
      <c r="B330">
        <v>21</v>
      </c>
      <c r="C330" t="str">
        <f>IF(CustTbl[[#This Row],[Age]]&lt;25,"18-24",
IF(CustTbl[[#This Row],[Age]]&lt;35,"25-34",
IF(CustTbl[[#This Row],[Age]]&lt;45,"35-44",
IF(CustTbl[[#This Row],[Age]]&lt;55,"45-54",
IF(CustTbl[[#This Row],[Age]]&lt;65,"55-64","65+")))))</f>
        <v>18-24</v>
      </c>
      <c r="D330" t="s">
        <v>30</v>
      </c>
      <c r="E330" t="s">
        <v>6</v>
      </c>
      <c r="F330">
        <v>10838</v>
      </c>
      <c r="G330" t="s">
        <v>15</v>
      </c>
    </row>
    <row r="331" spans="1:7">
      <c r="A331">
        <v>330</v>
      </c>
      <c r="B331">
        <v>32</v>
      </c>
      <c r="C331" t="str">
        <f>IF(CustTbl[[#This Row],[Age]]&lt;25,"18-24",
IF(CustTbl[[#This Row],[Age]]&lt;35,"25-34",
IF(CustTbl[[#This Row],[Age]]&lt;45,"35-44",
IF(CustTbl[[#This Row],[Age]]&lt;55,"45-54",
IF(CustTbl[[#This Row],[Age]]&lt;65,"55-64","65+")))))</f>
        <v>25-34</v>
      </c>
      <c r="D331" t="s">
        <v>29</v>
      </c>
      <c r="E331" t="s">
        <v>6</v>
      </c>
      <c r="F331">
        <v>6078</v>
      </c>
      <c r="G331" t="s">
        <v>12</v>
      </c>
    </row>
    <row r="332" spans="1:7">
      <c r="A332">
        <v>331</v>
      </c>
      <c r="B332">
        <v>52</v>
      </c>
      <c r="C332" t="str">
        <f>IF(CustTbl[[#This Row],[Age]]&lt;25,"18-24",
IF(CustTbl[[#This Row],[Age]]&lt;35,"25-34",
IF(CustTbl[[#This Row],[Age]]&lt;45,"35-44",
IF(CustTbl[[#This Row],[Age]]&lt;55,"45-54",
IF(CustTbl[[#This Row],[Age]]&lt;65,"55-64","65+")))))</f>
        <v>45-54</v>
      </c>
      <c r="D332" t="s">
        <v>29</v>
      </c>
      <c r="E332" t="s">
        <v>10</v>
      </c>
      <c r="F332">
        <v>14334</v>
      </c>
      <c r="G332" t="s">
        <v>13</v>
      </c>
    </row>
    <row r="333" spans="1:7">
      <c r="A333">
        <v>332</v>
      </c>
      <c r="B333">
        <v>54</v>
      </c>
      <c r="C333" t="str">
        <f>IF(CustTbl[[#This Row],[Age]]&lt;25,"18-24",
IF(CustTbl[[#This Row],[Age]]&lt;35,"25-34",
IF(CustTbl[[#This Row],[Age]]&lt;45,"35-44",
IF(CustTbl[[#This Row],[Age]]&lt;55,"45-54",
IF(CustTbl[[#This Row],[Age]]&lt;65,"55-64","65+")))))</f>
        <v>45-54</v>
      </c>
      <c r="D333" t="s">
        <v>29</v>
      </c>
      <c r="E333" t="s">
        <v>7</v>
      </c>
      <c r="F333">
        <v>18504</v>
      </c>
      <c r="G333" t="s">
        <v>13</v>
      </c>
    </row>
    <row r="334" spans="1:7">
      <c r="A334">
        <v>333</v>
      </c>
      <c r="B334">
        <v>18</v>
      </c>
      <c r="C334" t="str">
        <f>IF(CustTbl[[#This Row],[Age]]&lt;25,"18-24",
IF(CustTbl[[#This Row],[Age]]&lt;35,"25-34",
IF(CustTbl[[#This Row],[Age]]&lt;45,"35-44",
IF(CustTbl[[#This Row],[Age]]&lt;55,"45-54",
IF(CustTbl[[#This Row],[Age]]&lt;65,"55-64","65+")))))</f>
        <v>18-24</v>
      </c>
      <c r="D334" t="s">
        <v>30</v>
      </c>
      <c r="E334" t="s">
        <v>6</v>
      </c>
      <c r="F334">
        <v>7048</v>
      </c>
      <c r="G334" t="s">
        <v>12</v>
      </c>
    </row>
    <row r="335" spans="1:7">
      <c r="A335">
        <v>334</v>
      </c>
      <c r="B335">
        <v>20</v>
      </c>
      <c r="C335" t="str">
        <f>IF(CustTbl[[#This Row],[Age]]&lt;25,"18-24",
IF(CustTbl[[#This Row],[Age]]&lt;35,"25-34",
IF(CustTbl[[#This Row],[Age]]&lt;45,"35-44",
IF(CustTbl[[#This Row],[Age]]&lt;55,"45-54",
IF(CustTbl[[#This Row],[Age]]&lt;65,"55-64","65+")))))</f>
        <v>18-24</v>
      </c>
      <c r="D335" t="s">
        <v>30</v>
      </c>
      <c r="E335" t="s">
        <v>6</v>
      </c>
      <c r="F335">
        <v>7881</v>
      </c>
      <c r="G335" t="s">
        <v>12</v>
      </c>
    </row>
    <row r="336" spans="1:7">
      <c r="A336">
        <v>335</v>
      </c>
      <c r="B336">
        <v>64</v>
      </c>
      <c r="C336" t="str">
        <f>IF(CustTbl[[#This Row],[Age]]&lt;25,"18-24",
IF(CustTbl[[#This Row],[Age]]&lt;35,"25-34",
IF(CustTbl[[#This Row],[Age]]&lt;45,"35-44",
IF(CustTbl[[#This Row],[Age]]&lt;55,"45-54",
IF(CustTbl[[#This Row],[Age]]&lt;65,"55-64","65+")))))</f>
        <v>55-64</v>
      </c>
      <c r="D336" t="s">
        <v>30</v>
      </c>
      <c r="E336" t="s">
        <v>7</v>
      </c>
      <c r="F336">
        <v>3441</v>
      </c>
      <c r="G336" t="s">
        <v>15</v>
      </c>
    </row>
    <row r="337" spans="1:7">
      <c r="A337">
        <v>336</v>
      </c>
      <c r="B337">
        <v>41</v>
      </c>
      <c r="C337" t="str">
        <f>IF(CustTbl[[#This Row],[Age]]&lt;25,"18-24",
IF(CustTbl[[#This Row],[Age]]&lt;35,"25-34",
IF(CustTbl[[#This Row],[Age]]&lt;45,"35-44",
IF(CustTbl[[#This Row],[Age]]&lt;55,"45-54",
IF(CustTbl[[#This Row],[Age]]&lt;65,"55-64","65+")))))</f>
        <v>35-44</v>
      </c>
      <c r="D337" t="s">
        <v>29</v>
      </c>
      <c r="E337" t="s">
        <v>8</v>
      </c>
      <c r="F337">
        <v>6195</v>
      </c>
      <c r="G337" t="s">
        <v>14</v>
      </c>
    </row>
    <row r="338" spans="1:7">
      <c r="A338">
        <v>337</v>
      </c>
      <c r="B338">
        <v>44</v>
      </c>
      <c r="C338" t="str">
        <f>IF(CustTbl[[#This Row],[Age]]&lt;25,"18-24",
IF(CustTbl[[#This Row],[Age]]&lt;35,"25-34",
IF(CustTbl[[#This Row],[Age]]&lt;45,"35-44",
IF(CustTbl[[#This Row],[Age]]&lt;55,"45-54",
IF(CustTbl[[#This Row],[Age]]&lt;65,"55-64","65+")))))</f>
        <v>35-44</v>
      </c>
      <c r="D338" t="s">
        <v>29</v>
      </c>
      <c r="E338" t="s">
        <v>7</v>
      </c>
      <c r="F338">
        <v>6901</v>
      </c>
      <c r="G338" t="s">
        <v>13</v>
      </c>
    </row>
    <row r="339" spans="1:7">
      <c r="A339">
        <v>338</v>
      </c>
      <c r="B339">
        <v>57</v>
      </c>
      <c r="C339" t="str">
        <f>IF(CustTbl[[#This Row],[Age]]&lt;25,"18-24",
IF(CustTbl[[#This Row],[Age]]&lt;35,"25-34",
IF(CustTbl[[#This Row],[Age]]&lt;45,"35-44",
IF(CustTbl[[#This Row],[Age]]&lt;55,"45-54",
IF(CustTbl[[#This Row],[Age]]&lt;65,"55-64","65+")))))</f>
        <v>55-64</v>
      </c>
      <c r="D339" t="s">
        <v>29</v>
      </c>
      <c r="E339" t="s">
        <v>10</v>
      </c>
      <c r="F339">
        <v>15679</v>
      </c>
      <c r="G339" t="s">
        <v>14</v>
      </c>
    </row>
    <row r="340" spans="1:7">
      <c r="A340">
        <v>339</v>
      </c>
      <c r="B340">
        <v>53</v>
      </c>
      <c r="C340" t="str">
        <f>IF(CustTbl[[#This Row],[Age]]&lt;25,"18-24",
IF(CustTbl[[#This Row],[Age]]&lt;35,"25-34",
IF(CustTbl[[#This Row],[Age]]&lt;45,"35-44",
IF(CustTbl[[#This Row],[Age]]&lt;55,"45-54",
IF(CustTbl[[#This Row],[Age]]&lt;65,"55-64","65+")))))</f>
        <v>45-54</v>
      </c>
      <c r="D340" t="s">
        <v>29</v>
      </c>
      <c r="E340" t="s">
        <v>8</v>
      </c>
      <c r="F340">
        <v>14956</v>
      </c>
      <c r="G340" t="s">
        <v>13</v>
      </c>
    </row>
    <row r="341" spans="1:7">
      <c r="A341">
        <v>340</v>
      </c>
      <c r="B341">
        <v>51</v>
      </c>
      <c r="C341" t="str">
        <f>IF(CustTbl[[#This Row],[Age]]&lt;25,"18-24",
IF(CustTbl[[#This Row],[Age]]&lt;35,"25-34",
IF(CustTbl[[#This Row],[Age]]&lt;45,"35-44",
IF(CustTbl[[#This Row],[Age]]&lt;55,"45-54",
IF(CustTbl[[#This Row],[Age]]&lt;65,"55-64","65+")))))</f>
        <v>45-54</v>
      </c>
      <c r="D341" t="s">
        <v>30</v>
      </c>
      <c r="E341" t="s">
        <v>9</v>
      </c>
      <c r="F341">
        <v>13597</v>
      </c>
      <c r="G341" t="s">
        <v>13</v>
      </c>
    </row>
    <row r="342" spans="1:7">
      <c r="A342">
        <v>341</v>
      </c>
      <c r="B342">
        <v>46</v>
      </c>
      <c r="C342" t="str">
        <f>IF(CustTbl[[#This Row],[Age]]&lt;25,"18-24",
IF(CustTbl[[#This Row],[Age]]&lt;35,"25-34",
IF(CustTbl[[#This Row],[Age]]&lt;45,"35-44",
IF(CustTbl[[#This Row],[Age]]&lt;55,"45-54",
IF(CustTbl[[#This Row],[Age]]&lt;65,"55-64","65+")))))</f>
        <v>45-54</v>
      </c>
      <c r="D342" t="s">
        <v>30</v>
      </c>
      <c r="E342" t="s">
        <v>7</v>
      </c>
      <c r="F342">
        <v>6697</v>
      </c>
      <c r="G342" t="s">
        <v>14</v>
      </c>
    </row>
    <row r="343" spans="1:7">
      <c r="A343">
        <v>342</v>
      </c>
      <c r="B343">
        <v>41</v>
      </c>
      <c r="C343" t="str">
        <f>IF(CustTbl[[#This Row],[Age]]&lt;25,"18-24",
IF(CustTbl[[#This Row],[Age]]&lt;35,"25-34",
IF(CustTbl[[#This Row],[Age]]&lt;45,"35-44",
IF(CustTbl[[#This Row],[Age]]&lt;55,"45-54",
IF(CustTbl[[#This Row],[Age]]&lt;65,"55-64","65+")))))</f>
        <v>35-44</v>
      </c>
      <c r="D343" t="s">
        <v>30</v>
      </c>
      <c r="E343" t="s">
        <v>10</v>
      </c>
      <c r="F343">
        <v>5950</v>
      </c>
      <c r="G343" t="s">
        <v>12</v>
      </c>
    </row>
    <row r="344" spans="1:7">
      <c r="A344">
        <v>343</v>
      </c>
      <c r="B344">
        <v>41</v>
      </c>
      <c r="C344" t="str">
        <f>IF(CustTbl[[#This Row],[Age]]&lt;25,"18-24",
IF(CustTbl[[#This Row],[Age]]&lt;35,"25-34",
IF(CustTbl[[#This Row],[Age]]&lt;45,"35-44",
IF(CustTbl[[#This Row],[Age]]&lt;55,"45-54",
IF(CustTbl[[#This Row],[Age]]&lt;65,"55-64","65+")))))</f>
        <v>35-44</v>
      </c>
      <c r="D344" t="s">
        <v>30</v>
      </c>
      <c r="E344" t="s">
        <v>8</v>
      </c>
      <c r="F344">
        <v>18437</v>
      </c>
      <c r="G344" t="s">
        <v>15</v>
      </c>
    </row>
    <row r="345" spans="1:7">
      <c r="A345">
        <v>344</v>
      </c>
      <c r="B345">
        <v>59</v>
      </c>
      <c r="C345" t="str">
        <f>IF(CustTbl[[#This Row],[Age]]&lt;25,"18-24",
IF(CustTbl[[#This Row],[Age]]&lt;35,"25-34",
IF(CustTbl[[#This Row],[Age]]&lt;45,"35-44",
IF(CustTbl[[#This Row],[Age]]&lt;55,"45-54",
IF(CustTbl[[#This Row],[Age]]&lt;65,"55-64","65+")))))</f>
        <v>55-64</v>
      </c>
      <c r="D345" t="s">
        <v>29</v>
      </c>
      <c r="E345" t="s">
        <v>7</v>
      </c>
      <c r="F345">
        <v>17896</v>
      </c>
      <c r="G345" t="s">
        <v>13</v>
      </c>
    </row>
    <row r="346" spans="1:7">
      <c r="A346">
        <v>345</v>
      </c>
      <c r="B346">
        <v>21</v>
      </c>
      <c r="C346" t="str">
        <f>IF(CustTbl[[#This Row],[Age]]&lt;25,"18-24",
IF(CustTbl[[#This Row],[Age]]&lt;35,"25-34",
IF(CustTbl[[#This Row],[Age]]&lt;45,"35-44",
IF(CustTbl[[#This Row],[Age]]&lt;55,"45-54",
IF(CustTbl[[#This Row],[Age]]&lt;65,"55-64","65+")))))</f>
        <v>18-24</v>
      </c>
      <c r="D346" t="s">
        <v>29</v>
      </c>
      <c r="E346" t="s">
        <v>6</v>
      </c>
      <c r="F346">
        <v>8878</v>
      </c>
      <c r="G346" t="s">
        <v>12</v>
      </c>
    </row>
    <row r="347" spans="1:7">
      <c r="A347">
        <v>346</v>
      </c>
      <c r="B347">
        <v>20</v>
      </c>
      <c r="C347" t="str">
        <f>IF(CustTbl[[#This Row],[Age]]&lt;25,"18-24",
IF(CustTbl[[#This Row],[Age]]&lt;35,"25-34",
IF(CustTbl[[#This Row],[Age]]&lt;45,"35-44",
IF(CustTbl[[#This Row],[Age]]&lt;55,"45-54",
IF(CustTbl[[#This Row],[Age]]&lt;65,"55-64","65+")))))</f>
        <v>18-24</v>
      </c>
      <c r="D347" t="s">
        <v>29</v>
      </c>
      <c r="E347" t="s">
        <v>7</v>
      </c>
      <c r="F347">
        <v>2381</v>
      </c>
      <c r="G347" t="s">
        <v>13</v>
      </c>
    </row>
    <row r="348" spans="1:7">
      <c r="A348">
        <v>347</v>
      </c>
      <c r="B348">
        <v>51</v>
      </c>
      <c r="C348" t="str">
        <f>IF(CustTbl[[#This Row],[Age]]&lt;25,"18-24",
IF(CustTbl[[#This Row],[Age]]&lt;35,"25-34",
IF(CustTbl[[#This Row],[Age]]&lt;45,"35-44",
IF(CustTbl[[#This Row],[Age]]&lt;55,"45-54",
IF(CustTbl[[#This Row],[Age]]&lt;65,"55-64","65+")))))</f>
        <v>45-54</v>
      </c>
      <c r="D348" t="s">
        <v>30</v>
      </c>
      <c r="E348" t="s">
        <v>9</v>
      </c>
      <c r="F348">
        <v>7299</v>
      </c>
      <c r="G348" t="s">
        <v>15</v>
      </c>
    </row>
    <row r="349" spans="1:7">
      <c r="A349">
        <v>348</v>
      </c>
      <c r="B349">
        <v>66</v>
      </c>
      <c r="C349" t="str">
        <f>IF(CustTbl[[#This Row],[Age]]&lt;25,"18-24",
IF(CustTbl[[#This Row],[Age]]&lt;35,"25-34",
IF(CustTbl[[#This Row],[Age]]&lt;45,"35-44",
IF(CustTbl[[#This Row],[Age]]&lt;55,"45-54",
IF(CustTbl[[#This Row],[Age]]&lt;65,"55-64","65+")))))</f>
        <v>65+</v>
      </c>
      <c r="D349" t="s">
        <v>30</v>
      </c>
      <c r="E349" t="s">
        <v>7</v>
      </c>
      <c r="F349">
        <v>15097</v>
      </c>
      <c r="G349" t="s">
        <v>13</v>
      </c>
    </row>
    <row r="350" spans="1:7">
      <c r="A350">
        <v>349</v>
      </c>
      <c r="B350">
        <v>40</v>
      </c>
      <c r="C350" t="str">
        <f>IF(CustTbl[[#This Row],[Age]]&lt;25,"18-24",
IF(CustTbl[[#This Row],[Age]]&lt;35,"25-34",
IF(CustTbl[[#This Row],[Age]]&lt;45,"35-44",
IF(CustTbl[[#This Row],[Age]]&lt;55,"45-54",
IF(CustTbl[[#This Row],[Age]]&lt;65,"55-64","65+")))))</f>
        <v>35-44</v>
      </c>
      <c r="D350" t="s">
        <v>29</v>
      </c>
      <c r="E350" t="s">
        <v>8</v>
      </c>
      <c r="F350">
        <v>14175</v>
      </c>
      <c r="G350" t="s">
        <v>15</v>
      </c>
    </row>
    <row r="351" spans="1:7">
      <c r="A351">
        <v>350</v>
      </c>
      <c r="B351">
        <v>69</v>
      </c>
      <c r="C351" t="str">
        <f>IF(CustTbl[[#This Row],[Age]]&lt;25,"18-24",
IF(CustTbl[[#This Row],[Age]]&lt;35,"25-34",
IF(CustTbl[[#This Row],[Age]]&lt;45,"35-44",
IF(CustTbl[[#This Row],[Age]]&lt;55,"45-54",
IF(CustTbl[[#This Row],[Age]]&lt;65,"55-64","65+")))))</f>
        <v>65+</v>
      </c>
      <c r="D351" t="s">
        <v>29</v>
      </c>
      <c r="E351" t="s">
        <v>8</v>
      </c>
      <c r="F351">
        <v>5086</v>
      </c>
      <c r="G351" t="s">
        <v>15</v>
      </c>
    </row>
    <row r="352" spans="1:7">
      <c r="A352">
        <v>351</v>
      </c>
      <c r="B352">
        <v>40</v>
      </c>
      <c r="C352" t="str">
        <f>IF(CustTbl[[#This Row],[Age]]&lt;25,"18-24",
IF(CustTbl[[#This Row],[Age]]&lt;35,"25-34",
IF(CustTbl[[#This Row],[Age]]&lt;45,"35-44",
IF(CustTbl[[#This Row],[Age]]&lt;55,"45-54",
IF(CustTbl[[#This Row],[Age]]&lt;65,"55-64","65+")))))</f>
        <v>35-44</v>
      </c>
      <c r="D352" t="s">
        <v>30</v>
      </c>
      <c r="E352" t="s">
        <v>7</v>
      </c>
      <c r="F352">
        <v>8930</v>
      </c>
      <c r="G352" t="s">
        <v>13</v>
      </c>
    </row>
    <row r="353" spans="1:7">
      <c r="A353">
        <v>352</v>
      </c>
      <c r="B353">
        <v>62</v>
      </c>
      <c r="C353" t="str">
        <f>IF(CustTbl[[#This Row],[Age]]&lt;25,"18-24",
IF(CustTbl[[#This Row],[Age]]&lt;35,"25-34",
IF(CustTbl[[#This Row],[Age]]&lt;45,"35-44",
IF(CustTbl[[#This Row],[Age]]&lt;55,"45-54",
IF(CustTbl[[#This Row],[Age]]&lt;65,"55-64","65+")))))</f>
        <v>55-64</v>
      </c>
      <c r="D353" t="s">
        <v>29</v>
      </c>
      <c r="E353" t="s">
        <v>8</v>
      </c>
      <c r="F353">
        <v>2845</v>
      </c>
      <c r="G353" t="s">
        <v>13</v>
      </c>
    </row>
    <row r="354" spans="1:7">
      <c r="A354">
        <v>353</v>
      </c>
      <c r="B354">
        <v>22</v>
      </c>
      <c r="C354" t="str">
        <f>IF(CustTbl[[#This Row],[Age]]&lt;25,"18-24",
IF(CustTbl[[#This Row],[Age]]&lt;35,"25-34",
IF(CustTbl[[#This Row],[Age]]&lt;45,"35-44",
IF(CustTbl[[#This Row],[Age]]&lt;55,"45-54",
IF(CustTbl[[#This Row],[Age]]&lt;65,"55-64","65+")))))</f>
        <v>18-24</v>
      </c>
      <c r="D354" t="s">
        <v>30</v>
      </c>
      <c r="E354" t="s">
        <v>6</v>
      </c>
      <c r="F354">
        <v>16959</v>
      </c>
      <c r="G354" t="s">
        <v>15</v>
      </c>
    </row>
    <row r="355" spans="1:7">
      <c r="A355">
        <v>354</v>
      </c>
      <c r="B355">
        <v>48</v>
      </c>
      <c r="C355" t="str">
        <f>IF(CustTbl[[#This Row],[Age]]&lt;25,"18-24",
IF(CustTbl[[#This Row],[Age]]&lt;35,"25-34",
IF(CustTbl[[#This Row],[Age]]&lt;45,"35-44",
IF(CustTbl[[#This Row],[Age]]&lt;55,"45-54",
IF(CustTbl[[#This Row],[Age]]&lt;65,"55-64","65+")))))</f>
        <v>45-54</v>
      </c>
      <c r="D355" t="s">
        <v>30</v>
      </c>
      <c r="E355" t="s">
        <v>7</v>
      </c>
      <c r="F355">
        <v>10048</v>
      </c>
      <c r="G355" t="s">
        <v>12</v>
      </c>
    </row>
    <row r="356" spans="1:7">
      <c r="A356">
        <v>355</v>
      </c>
      <c r="B356">
        <v>58</v>
      </c>
      <c r="C356" t="str">
        <f>IF(CustTbl[[#This Row],[Age]]&lt;25,"18-24",
IF(CustTbl[[#This Row],[Age]]&lt;35,"25-34",
IF(CustTbl[[#This Row],[Age]]&lt;45,"35-44",
IF(CustTbl[[#This Row],[Age]]&lt;55,"45-54",
IF(CustTbl[[#This Row],[Age]]&lt;65,"55-64","65+")))))</f>
        <v>55-64</v>
      </c>
      <c r="D356" t="s">
        <v>30</v>
      </c>
      <c r="E356" t="s">
        <v>6</v>
      </c>
      <c r="F356">
        <v>6377</v>
      </c>
      <c r="G356" t="s">
        <v>14</v>
      </c>
    </row>
    <row r="357" spans="1:7">
      <c r="A357">
        <v>356</v>
      </c>
      <c r="B357">
        <v>23</v>
      </c>
      <c r="C357" t="str">
        <f>IF(CustTbl[[#This Row],[Age]]&lt;25,"18-24",
IF(CustTbl[[#This Row],[Age]]&lt;35,"25-34",
IF(CustTbl[[#This Row],[Age]]&lt;45,"35-44",
IF(CustTbl[[#This Row],[Age]]&lt;55,"45-54",
IF(CustTbl[[#This Row],[Age]]&lt;65,"55-64","65+")))))</f>
        <v>18-24</v>
      </c>
      <c r="D357" t="s">
        <v>29</v>
      </c>
      <c r="E357" t="s">
        <v>6</v>
      </c>
      <c r="F357">
        <v>7285</v>
      </c>
      <c r="G357" t="s">
        <v>15</v>
      </c>
    </row>
    <row r="358" spans="1:7">
      <c r="A358">
        <v>357</v>
      </c>
      <c r="B358">
        <v>54</v>
      </c>
      <c r="C358" t="str">
        <f>IF(CustTbl[[#This Row],[Age]]&lt;25,"18-24",
IF(CustTbl[[#This Row],[Age]]&lt;35,"25-34",
IF(CustTbl[[#This Row],[Age]]&lt;45,"35-44",
IF(CustTbl[[#This Row],[Age]]&lt;55,"45-54",
IF(CustTbl[[#This Row],[Age]]&lt;65,"55-64","65+")))))</f>
        <v>45-54</v>
      </c>
      <c r="D358" t="s">
        <v>29</v>
      </c>
      <c r="E358" t="s">
        <v>10</v>
      </c>
      <c r="F358">
        <v>16333</v>
      </c>
      <c r="G358" t="s">
        <v>13</v>
      </c>
    </row>
    <row r="359" spans="1:7">
      <c r="A359">
        <v>358</v>
      </c>
      <c r="B359">
        <v>27</v>
      </c>
      <c r="C359" t="str">
        <f>IF(CustTbl[[#This Row],[Age]]&lt;25,"18-24",
IF(CustTbl[[#This Row],[Age]]&lt;35,"25-34",
IF(CustTbl[[#This Row],[Age]]&lt;45,"35-44",
IF(CustTbl[[#This Row],[Age]]&lt;55,"45-54",
IF(CustTbl[[#This Row],[Age]]&lt;65,"55-64","65+")))))</f>
        <v>25-34</v>
      </c>
      <c r="D359" t="s">
        <v>30</v>
      </c>
      <c r="E359" t="s">
        <v>7</v>
      </c>
      <c r="F359">
        <v>5422</v>
      </c>
      <c r="G359" t="s">
        <v>13</v>
      </c>
    </row>
    <row r="360" spans="1:7">
      <c r="A360">
        <v>359</v>
      </c>
      <c r="B360">
        <v>57</v>
      </c>
      <c r="C360" t="str">
        <f>IF(CustTbl[[#This Row],[Age]]&lt;25,"18-24",
IF(CustTbl[[#This Row],[Age]]&lt;35,"25-34",
IF(CustTbl[[#This Row],[Age]]&lt;45,"35-44",
IF(CustTbl[[#This Row],[Age]]&lt;55,"45-54",
IF(CustTbl[[#This Row],[Age]]&lt;65,"55-64","65+")))))</f>
        <v>55-64</v>
      </c>
      <c r="D360" t="s">
        <v>29</v>
      </c>
      <c r="E360" t="s">
        <v>8</v>
      </c>
      <c r="F360">
        <v>19214</v>
      </c>
      <c r="G360" t="s">
        <v>12</v>
      </c>
    </row>
    <row r="361" spans="1:7">
      <c r="A361">
        <v>360</v>
      </c>
      <c r="B361">
        <v>24</v>
      </c>
      <c r="C361" t="str">
        <f>IF(CustTbl[[#This Row],[Age]]&lt;25,"18-24",
IF(CustTbl[[#This Row],[Age]]&lt;35,"25-34",
IF(CustTbl[[#This Row],[Age]]&lt;45,"35-44",
IF(CustTbl[[#This Row],[Age]]&lt;55,"45-54",
IF(CustTbl[[#This Row],[Age]]&lt;65,"55-64","65+")))))</f>
        <v>18-24</v>
      </c>
      <c r="D361" t="s">
        <v>30</v>
      </c>
      <c r="E361" t="s">
        <v>6</v>
      </c>
      <c r="F361">
        <v>5186</v>
      </c>
      <c r="G361" t="s">
        <v>14</v>
      </c>
    </row>
    <row r="362" spans="1:7">
      <c r="A362">
        <v>361</v>
      </c>
      <c r="B362">
        <v>56</v>
      </c>
      <c r="C362" t="str">
        <f>IF(CustTbl[[#This Row],[Age]]&lt;25,"18-24",
IF(CustTbl[[#This Row],[Age]]&lt;35,"25-34",
IF(CustTbl[[#This Row],[Age]]&lt;45,"35-44",
IF(CustTbl[[#This Row],[Age]]&lt;55,"45-54",
IF(CustTbl[[#This Row],[Age]]&lt;65,"55-64","65+")))))</f>
        <v>55-64</v>
      </c>
      <c r="D362" t="s">
        <v>30</v>
      </c>
      <c r="E362" t="s">
        <v>10</v>
      </c>
      <c r="F362">
        <v>14907</v>
      </c>
      <c r="G362" t="s">
        <v>15</v>
      </c>
    </row>
    <row r="363" spans="1:7">
      <c r="A363">
        <v>362</v>
      </c>
      <c r="B363">
        <v>55</v>
      </c>
      <c r="C363" t="str">
        <f>IF(CustTbl[[#This Row],[Age]]&lt;25,"18-24",
IF(CustTbl[[#This Row],[Age]]&lt;35,"25-34",
IF(CustTbl[[#This Row],[Age]]&lt;45,"35-44",
IF(CustTbl[[#This Row],[Age]]&lt;55,"45-54",
IF(CustTbl[[#This Row],[Age]]&lt;65,"55-64","65+")))))</f>
        <v>55-64</v>
      </c>
      <c r="D363" t="s">
        <v>30</v>
      </c>
      <c r="E363" t="s">
        <v>7</v>
      </c>
      <c r="F363">
        <v>18786</v>
      </c>
      <c r="G363" t="s">
        <v>15</v>
      </c>
    </row>
    <row r="364" spans="1:7">
      <c r="A364">
        <v>363</v>
      </c>
      <c r="B364">
        <v>38</v>
      </c>
      <c r="C364" t="str">
        <f>IF(CustTbl[[#This Row],[Age]]&lt;25,"18-24",
IF(CustTbl[[#This Row],[Age]]&lt;35,"25-34",
IF(CustTbl[[#This Row],[Age]]&lt;45,"35-44",
IF(CustTbl[[#This Row],[Age]]&lt;55,"45-54",
IF(CustTbl[[#This Row],[Age]]&lt;65,"55-64","65+")))))</f>
        <v>35-44</v>
      </c>
      <c r="D364" t="s">
        <v>30</v>
      </c>
      <c r="E364" t="s">
        <v>7</v>
      </c>
      <c r="F364">
        <v>12705</v>
      </c>
      <c r="G364" t="s">
        <v>14</v>
      </c>
    </row>
    <row r="365" spans="1:7">
      <c r="A365">
        <v>364</v>
      </c>
      <c r="B365">
        <v>37</v>
      </c>
      <c r="C365" t="str">
        <f>IF(CustTbl[[#This Row],[Age]]&lt;25,"18-24",
IF(CustTbl[[#This Row],[Age]]&lt;35,"25-34",
IF(CustTbl[[#This Row],[Age]]&lt;45,"35-44",
IF(CustTbl[[#This Row],[Age]]&lt;55,"45-54",
IF(CustTbl[[#This Row],[Age]]&lt;65,"55-64","65+")))))</f>
        <v>35-44</v>
      </c>
      <c r="D365" t="s">
        <v>29</v>
      </c>
      <c r="E365" t="s">
        <v>9</v>
      </c>
      <c r="F365">
        <v>13679</v>
      </c>
      <c r="G365" t="s">
        <v>15</v>
      </c>
    </row>
    <row r="366" spans="1:7">
      <c r="A366">
        <v>365</v>
      </c>
      <c r="B366">
        <v>20</v>
      </c>
      <c r="C366" t="str">
        <f>IF(CustTbl[[#This Row],[Age]]&lt;25,"18-24",
IF(CustTbl[[#This Row],[Age]]&lt;35,"25-34",
IF(CustTbl[[#This Row],[Age]]&lt;45,"35-44",
IF(CustTbl[[#This Row],[Age]]&lt;55,"45-54",
IF(CustTbl[[#This Row],[Age]]&lt;65,"55-64","65+")))))</f>
        <v>18-24</v>
      </c>
      <c r="D366" t="s">
        <v>30</v>
      </c>
      <c r="E366" t="s">
        <v>9</v>
      </c>
      <c r="F366">
        <v>18943</v>
      </c>
      <c r="G366" t="s">
        <v>14</v>
      </c>
    </row>
    <row r="367" spans="1:7">
      <c r="A367">
        <v>366</v>
      </c>
      <c r="B367">
        <v>68</v>
      </c>
      <c r="C367" t="str">
        <f>IF(CustTbl[[#This Row],[Age]]&lt;25,"18-24",
IF(CustTbl[[#This Row],[Age]]&lt;35,"25-34",
IF(CustTbl[[#This Row],[Age]]&lt;45,"35-44",
IF(CustTbl[[#This Row],[Age]]&lt;55,"45-54",
IF(CustTbl[[#This Row],[Age]]&lt;65,"55-64","65+")))))</f>
        <v>65+</v>
      </c>
      <c r="D367" t="s">
        <v>30</v>
      </c>
      <c r="E367" t="s">
        <v>6</v>
      </c>
      <c r="F367">
        <v>17024</v>
      </c>
      <c r="G367" t="s">
        <v>13</v>
      </c>
    </row>
    <row r="368" spans="1:7">
      <c r="A368">
        <v>367</v>
      </c>
      <c r="B368">
        <v>39</v>
      </c>
      <c r="C368" t="str">
        <f>IF(CustTbl[[#This Row],[Age]]&lt;25,"18-24",
IF(CustTbl[[#This Row],[Age]]&lt;35,"25-34",
IF(CustTbl[[#This Row],[Age]]&lt;45,"35-44",
IF(CustTbl[[#This Row],[Age]]&lt;55,"45-54",
IF(CustTbl[[#This Row],[Age]]&lt;65,"55-64","65+")))))</f>
        <v>35-44</v>
      </c>
      <c r="D368" t="s">
        <v>29</v>
      </c>
      <c r="E368" t="s">
        <v>9</v>
      </c>
      <c r="F368">
        <v>18673</v>
      </c>
      <c r="G368" t="s">
        <v>14</v>
      </c>
    </row>
    <row r="369" spans="1:7">
      <c r="A369">
        <v>368</v>
      </c>
      <c r="B369">
        <v>64</v>
      </c>
      <c r="C369" t="str">
        <f>IF(CustTbl[[#This Row],[Age]]&lt;25,"18-24",
IF(CustTbl[[#This Row],[Age]]&lt;35,"25-34",
IF(CustTbl[[#This Row],[Age]]&lt;45,"35-44",
IF(CustTbl[[#This Row],[Age]]&lt;55,"45-54",
IF(CustTbl[[#This Row],[Age]]&lt;65,"55-64","65+")))))</f>
        <v>55-64</v>
      </c>
      <c r="D369" t="s">
        <v>30</v>
      </c>
      <c r="E369" t="s">
        <v>6</v>
      </c>
      <c r="F369">
        <v>516</v>
      </c>
      <c r="G369" t="s">
        <v>15</v>
      </c>
    </row>
    <row r="370" spans="1:7">
      <c r="A370">
        <v>369</v>
      </c>
      <c r="B370">
        <v>21</v>
      </c>
      <c r="C370" t="str">
        <f>IF(CustTbl[[#This Row],[Age]]&lt;25,"18-24",
IF(CustTbl[[#This Row],[Age]]&lt;35,"25-34",
IF(CustTbl[[#This Row],[Age]]&lt;45,"35-44",
IF(CustTbl[[#This Row],[Age]]&lt;55,"45-54",
IF(CustTbl[[#This Row],[Age]]&lt;65,"55-64","65+")))))</f>
        <v>18-24</v>
      </c>
      <c r="D370" t="s">
        <v>30</v>
      </c>
      <c r="E370" t="s">
        <v>8</v>
      </c>
      <c r="F370">
        <v>13874</v>
      </c>
      <c r="G370" t="s">
        <v>14</v>
      </c>
    </row>
    <row r="371" spans="1:7">
      <c r="A371">
        <v>370</v>
      </c>
      <c r="B371">
        <v>45</v>
      </c>
      <c r="C371" t="str">
        <f>IF(CustTbl[[#This Row],[Age]]&lt;25,"18-24",
IF(CustTbl[[#This Row],[Age]]&lt;35,"25-34",
IF(CustTbl[[#This Row],[Age]]&lt;45,"35-44",
IF(CustTbl[[#This Row],[Age]]&lt;55,"45-54",
IF(CustTbl[[#This Row],[Age]]&lt;65,"55-64","65+")))))</f>
        <v>45-54</v>
      </c>
      <c r="D371" t="s">
        <v>29</v>
      </c>
      <c r="E371" t="s">
        <v>6</v>
      </c>
      <c r="F371">
        <v>17348</v>
      </c>
      <c r="G371" t="s">
        <v>12</v>
      </c>
    </row>
    <row r="372" spans="1:7">
      <c r="A372">
        <v>371</v>
      </c>
      <c r="B372">
        <v>29</v>
      </c>
      <c r="C372" t="str">
        <f>IF(CustTbl[[#This Row],[Age]]&lt;25,"18-24",
IF(CustTbl[[#This Row],[Age]]&lt;35,"25-34",
IF(CustTbl[[#This Row],[Age]]&lt;45,"35-44",
IF(CustTbl[[#This Row],[Age]]&lt;55,"45-54",
IF(CustTbl[[#This Row],[Age]]&lt;65,"55-64","65+")))))</f>
        <v>25-34</v>
      </c>
      <c r="D372" t="s">
        <v>29</v>
      </c>
      <c r="E372" t="s">
        <v>9</v>
      </c>
      <c r="F372">
        <v>18711</v>
      </c>
      <c r="G372" t="s">
        <v>13</v>
      </c>
    </row>
    <row r="373" spans="1:7">
      <c r="A373">
        <v>372</v>
      </c>
      <c r="B373">
        <v>55</v>
      </c>
      <c r="C373" t="str">
        <f>IF(CustTbl[[#This Row],[Age]]&lt;25,"18-24",
IF(CustTbl[[#This Row],[Age]]&lt;35,"25-34",
IF(CustTbl[[#This Row],[Age]]&lt;45,"35-44",
IF(CustTbl[[#This Row],[Age]]&lt;55,"45-54",
IF(CustTbl[[#This Row],[Age]]&lt;65,"55-64","65+")))))</f>
        <v>55-64</v>
      </c>
      <c r="D373" t="s">
        <v>29</v>
      </c>
      <c r="E373" t="s">
        <v>8</v>
      </c>
      <c r="F373">
        <v>6456</v>
      </c>
      <c r="G373" t="s">
        <v>13</v>
      </c>
    </row>
    <row r="374" spans="1:7">
      <c r="A374">
        <v>373</v>
      </c>
      <c r="B374">
        <v>68</v>
      </c>
      <c r="C374" t="str">
        <f>IF(CustTbl[[#This Row],[Age]]&lt;25,"18-24",
IF(CustTbl[[#This Row],[Age]]&lt;35,"25-34",
IF(CustTbl[[#This Row],[Age]]&lt;45,"35-44",
IF(CustTbl[[#This Row],[Age]]&lt;55,"45-54",
IF(CustTbl[[#This Row],[Age]]&lt;65,"55-64","65+")))))</f>
        <v>65+</v>
      </c>
      <c r="D374" t="s">
        <v>30</v>
      </c>
      <c r="E374" t="s">
        <v>9</v>
      </c>
      <c r="F374">
        <v>16973</v>
      </c>
      <c r="G374" t="s">
        <v>14</v>
      </c>
    </row>
    <row r="375" spans="1:7">
      <c r="A375">
        <v>374</v>
      </c>
      <c r="B375">
        <v>53</v>
      </c>
      <c r="C375" t="str">
        <f>IF(CustTbl[[#This Row],[Age]]&lt;25,"18-24",
IF(CustTbl[[#This Row],[Age]]&lt;35,"25-34",
IF(CustTbl[[#This Row],[Age]]&lt;45,"35-44",
IF(CustTbl[[#This Row],[Age]]&lt;55,"45-54",
IF(CustTbl[[#This Row],[Age]]&lt;65,"55-64","65+")))))</f>
        <v>45-54</v>
      </c>
      <c r="D375" t="s">
        <v>29</v>
      </c>
      <c r="E375" t="s">
        <v>6</v>
      </c>
      <c r="F375">
        <v>5315</v>
      </c>
      <c r="G375" t="s">
        <v>15</v>
      </c>
    </row>
    <row r="376" spans="1:7">
      <c r="A376">
        <v>375</v>
      </c>
      <c r="B376">
        <v>64</v>
      </c>
      <c r="C376" t="str">
        <f>IF(CustTbl[[#This Row],[Age]]&lt;25,"18-24",
IF(CustTbl[[#This Row],[Age]]&lt;35,"25-34",
IF(CustTbl[[#This Row],[Age]]&lt;45,"35-44",
IF(CustTbl[[#This Row],[Age]]&lt;55,"45-54",
IF(CustTbl[[#This Row],[Age]]&lt;65,"55-64","65+")))))</f>
        <v>55-64</v>
      </c>
      <c r="D376" t="s">
        <v>29</v>
      </c>
      <c r="E376" t="s">
        <v>10</v>
      </c>
      <c r="F376">
        <v>19735</v>
      </c>
      <c r="G376" t="s">
        <v>12</v>
      </c>
    </row>
    <row r="377" spans="1:7">
      <c r="A377">
        <v>376</v>
      </c>
      <c r="B377">
        <v>58</v>
      </c>
      <c r="C377" t="str">
        <f>IF(CustTbl[[#This Row],[Age]]&lt;25,"18-24",
IF(CustTbl[[#This Row],[Age]]&lt;35,"25-34",
IF(CustTbl[[#This Row],[Age]]&lt;45,"35-44",
IF(CustTbl[[#This Row],[Age]]&lt;55,"45-54",
IF(CustTbl[[#This Row],[Age]]&lt;65,"55-64","65+")))))</f>
        <v>55-64</v>
      </c>
      <c r="D377" t="s">
        <v>30</v>
      </c>
      <c r="E377" t="s">
        <v>7</v>
      </c>
      <c r="F377">
        <v>3343</v>
      </c>
      <c r="G377" t="s">
        <v>13</v>
      </c>
    </row>
    <row r="378" spans="1:7">
      <c r="A378">
        <v>377</v>
      </c>
      <c r="B378">
        <v>22</v>
      </c>
      <c r="C378" t="str">
        <f>IF(CustTbl[[#This Row],[Age]]&lt;25,"18-24",
IF(CustTbl[[#This Row],[Age]]&lt;35,"25-34",
IF(CustTbl[[#This Row],[Age]]&lt;45,"35-44",
IF(CustTbl[[#This Row],[Age]]&lt;55,"45-54",
IF(CustTbl[[#This Row],[Age]]&lt;65,"55-64","65+")))))</f>
        <v>18-24</v>
      </c>
      <c r="D378" t="s">
        <v>30</v>
      </c>
      <c r="E378" t="s">
        <v>9</v>
      </c>
      <c r="F378">
        <v>16472</v>
      </c>
      <c r="G378" t="s">
        <v>13</v>
      </c>
    </row>
    <row r="379" spans="1:7">
      <c r="A379">
        <v>378</v>
      </c>
      <c r="B379">
        <v>30</v>
      </c>
      <c r="C379" t="str">
        <f>IF(CustTbl[[#This Row],[Age]]&lt;25,"18-24",
IF(CustTbl[[#This Row],[Age]]&lt;35,"25-34",
IF(CustTbl[[#This Row],[Age]]&lt;45,"35-44",
IF(CustTbl[[#This Row],[Age]]&lt;55,"45-54",
IF(CustTbl[[#This Row],[Age]]&lt;65,"55-64","65+")))))</f>
        <v>25-34</v>
      </c>
      <c r="D379" t="s">
        <v>30</v>
      </c>
      <c r="E379" t="s">
        <v>6</v>
      </c>
      <c r="F379">
        <v>17853</v>
      </c>
      <c r="G379" t="s">
        <v>15</v>
      </c>
    </row>
    <row r="380" spans="1:7">
      <c r="A380">
        <v>379</v>
      </c>
      <c r="B380">
        <v>40</v>
      </c>
      <c r="C380" t="str">
        <f>IF(CustTbl[[#This Row],[Age]]&lt;25,"18-24",
IF(CustTbl[[#This Row],[Age]]&lt;35,"25-34",
IF(CustTbl[[#This Row],[Age]]&lt;45,"35-44",
IF(CustTbl[[#This Row],[Age]]&lt;55,"45-54",
IF(CustTbl[[#This Row],[Age]]&lt;65,"55-64","65+")))))</f>
        <v>35-44</v>
      </c>
      <c r="D380" t="s">
        <v>30</v>
      </c>
      <c r="E380" t="s">
        <v>8</v>
      </c>
      <c r="F380">
        <v>1594</v>
      </c>
      <c r="G380" t="s">
        <v>15</v>
      </c>
    </row>
    <row r="381" spans="1:7">
      <c r="A381">
        <v>380</v>
      </c>
      <c r="B381">
        <v>67</v>
      </c>
      <c r="C381" t="str">
        <f>IF(CustTbl[[#This Row],[Age]]&lt;25,"18-24",
IF(CustTbl[[#This Row],[Age]]&lt;35,"25-34",
IF(CustTbl[[#This Row],[Age]]&lt;45,"35-44",
IF(CustTbl[[#This Row],[Age]]&lt;55,"45-54",
IF(CustTbl[[#This Row],[Age]]&lt;65,"55-64","65+")))))</f>
        <v>65+</v>
      </c>
      <c r="D381" t="s">
        <v>30</v>
      </c>
      <c r="E381" t="s">
        <v>9</v>
      </c>
      <c r="F381">
        <v>6624</v>
      </c>
      <c r="G381" t="s">
        <v>12</v>
      </c>
    </row>
    <row r="382" spans="1:7">
      <c r="A382">
        <v>381</v>
      </c>
      <c r="B382">
        <v>47</v>
      </c>
      <c r="C382" t="str">
        <f>IF(CustTbl[[#This Row],[Age]]&lt;25,"18-24",
IF(CustTbl[[#This Row],[Age]]&lt;35,"25-34",
IF(CustTbl[[#This Row],[Age]]&lt;45,"35-44",
IF(CustTbl[[#This Row],[Age]]&lt;55,"45-54",
IF(CustTbl[[#This Row],[Age]]&lt;65,"55-64","65+")))))</f>
        <v>45-54</v>
      </c>
      <c r="D382" t="s">
        <v>29</v>
      </c>
      <c r="E382" t="s">
        <v>9</v>
      </c>
      <c r="F382">
        <v>1904</v>
      </c>
      <c r="G382" t="s">
        <v>14</v>
      </c>
    </row>
    <row r="383" spans="1:7">
      <c r="A383">
        <v>382</v>
      </c>
      <c r="B383">
        <v>54</v>
      </c>
      <c r="C383" t="str">
        <f>IF(CustTbl[[#This Row],[Age]]&lt;25,"18-24",
IF(CustTbl[[#This Row],[Age]]&lt;35,"25-34",
IF(CustTbl[[#This Row],[Age]]&lt;45,"35-44",
IF(CustTbl[[#This Row],[Age]]&lt;55,"45-54",
IF(CustTbl[[#This Row],[Age]]&lt;65,"55-64","65+")))))</f>
        <v>45-54</v>
      </c>
      <c r="D383" t="s">
        <v>29</v>
      </c>
      <c r="E383" t="s">
        <v>7</v>
      </c>
      <c r="F383">
        <v>4482</v>
      </c>
      <c r="G383" t="s">
        <v>15</v>
      </c>
    </row>
    <row r="384" spans="1:7">
      <c r="A384">
        <v>383</v>
      </c>
      <c r="B384">
        <v>42</v>
      </c>
      <c r="C384" t="str">
        <f>IF(CustTbl[[#This Row],[Age]]&lt;25,"18-24",
IF(CustTbl[[#This Row],[Age]]&lt;35,"25-34",
IF(CustTbl[[#This Row],[Age]]&lt;45,"35-44",
IF(CustTbl[[#This Row],[Age]]&lt;55,"45-54",
IF(CustTbl[[#This Row],[Age]]&lt;65,"55-64","65+")))))</f>
        <v>35-44</v>
      </c>
      <c r="D384" t="s">
        <v>29</v>
      </c>
      <c r="E384" t="s">
        <v>6</v>
      </c>
      <c r="F384">
        <v>13015</v>
      </c>
      <c r="G384" t="s">
        <v>14</v>
      </c>
    </row>
    <row r="385" spans="1:7">
      <c r="A385">
        <v>384</v>
      </c>
      <c r="B385">
        <v>65</v>
      </c>
      <c r="C385" t="str">
        <f>IF(CustTbl[[#This Row],[Age]]&lt;25,"18-24",
IF(CustTbl[[#This Row],[Age]]&lt;35,"25-34",
IF(CustTbl[[#This Row],[Age]]&lt;45,"35-44",
IF(CustTbl[[#This Row],[Age]]&lt;55,"45-54",
IF(CustTbl[[#This Row],[Age]]&lt;65,"55-64","65+")))))</f>
        <v>65+</v>
      </c>
      <c r="D385" t="s">
        <v>30</v>
      </c>
      <c r="E385" t="s">
        <v>10</v>
      </c>
      <c r="F385">
        <v>16290</v>
      </c>
      <c r="G385" t="s">
        <v>12</v>
      </c>
    </row>
    <row r="386" spans="1:7">
      <c r="A386">
        <v>385</v>
      </c>
      <c r="B386">
        <v>44</v>
      </c>
      <c r="C386" t="str">
        <f>IF(CustTbl[[#This Row],[Age]]&lt;25,"18-24",
IF(CustTbl[[#This Row],[Age]]&lt;35,"25-34",
IF(CustTbl[[#This Row],[Age]]&lt;45,"35-44",
IF(CustTbl[[#This Row],[Age]]&lt;55,"45-54",
IF(CustTbl[[#This Row],[Age]]&lt;65,"55-64","65+")))))</f>
        <v>35-44</v>
      </c>
      <c r="D386" t="s">
        <v>30</v>
      </c>
      <c r="E386" t="s">
        <v>8</v>
      </c>
      <c r="F386">
        <v>12705</v>
      </c>
      <c r="G386" t="s">
        <v>14</v>
      </c>
    </row>
    <row r="387" spans="1:7">
      <c r="A387">
        <v>386</v>
      </c>
      <c r="B387">
        <v>68</v>
      </c>
      <c r="C387" t="str">
        <f>IF(CustTbl[[#This Row],[Age]]&lt;25,"18-24",
IF(CustTbl[[#This Row],[Age]]&lt;35,"25-34",
IF(CustTbl[[#This Row],[Age]]&lt;45,"35-44",
IF(CustTbl[[#This Row],[Age]]&lt;55,"45-54",
IF(CustTbl[[#This Row],[Age]]&lt;65,"55-64","65+")))))</f>
        <v>65+</v>
      </c>
      <c r="D387" t="s">
        <v>30</v>
      </c>
      <c r="E387" t="s">
        <v>6</v>
      </c>
      <c r="F387">
        <v>13248</v>
      </c>
      <c r="G387" t="s">
        <v>13</v>
      </c>
    </row>
    <row r="388" spans="1:7">
      <c r="A388">
        <v>387</v>
      </c>
      <c r="B388">
        <v>31</v>
      </c>
      <c r="C388" t="str">
        <f>IF(CustTbl[[#This Row],[Age]]&lt;25,"18-24",
IF(CustTbl[[#This Row],[Age]]&lt;35,"25-34",
IF(CustTbl[[#This Row],[Age]]&lt;45,"35-44",
IF(CustTbl[[#This Row],[Age]]&lt;55,"45-54",
IF(CustTbl[[#This Row],[Age]]&lt;65,"55-64","65+")))))</f>
        <v>25-34</v>
      </c>
      <c r="D388" t="s">
        <v>29</v>
      </c>
      <c r="E388" t="s">
        <v>8</v>
      </c>
      <c r="F388">
        <v>3592</v>
      </c>
      <c r="G388" t="s">
        <v>14</v>
      </c>
    </row>
    <row r="389" spans="1:7">
      <c r="A389">
        <v>388</v>
      </c>
      <c r="B389">
        <v>65</v>
      </c>
      <c r="C389" t="str">
        <f>IF(CustTbl[[#This Row],[Age]]&lt;25,"18-24",
IF(CustTbl[[#This Row],[Age]]&lt;35,"25-34",
IF(CustTbl[[#This Row],[Age]]&lt;45,"35-44",
IF(CustTbl[[#This Row],[Age]]&lt;55,"45-54",
IF(CustTbl[[#This Row],[Age]]&lt;65,"55-64","65+")))))</f>
        <v>65+</v>
      </c>
      <c r="D389" t="s">
        <v>29</v>
      </c>
      <c r="E389" t="s">
        <v>9</v>
      </c>
      <c r="F389">
        <v>14471</v>
      </c>
      <c r="G389" t="s">
        <v>12</v>
      </c>
    </row>
    <row r="390" spans="1:7">
      <c r="A390">
        <v>389</v>
      </c>
      <c r="B390">
        <v>64</v>
      </c>
      <c r="C390" t="str">
        <f>IF(CustTbl[[#This Row],[Age]]&lt;25,"18-24",
IF(CustTbl[[#This Row],[Age]]&lt;35,"25-34",
IF(CustTbl[[#This Row],[Age]]&lt;45,"35-44",
IF(CustTbl[[#This Row],[Age]]&lt;55,"45-54",
IF(CustTbl[[#This Row],[Age]]&lt;65,"55-64","65+")))))</f>
        <v>55-64</v>
      </c>
      <c r="D390" t="s">
        <v>30</v>
      </c>
      <c r="E390" t="s">
        <v>7</v>
      </c>
      <c r="F390">
        <v>15116</v>
      </c>
      <c r="G390" t="s">
        <v>12</v>
      </c>
    </row>
    <row r="391" spans="1:7">
      <c r="A391">
        <v>390</v>
      </c>
      <c r="B391">
        <v>53</v>
      </c>
      <c r="C391" t="str">
        <f>IF(CustTbl[[#This Row],[Age]]&lt;25,"18-24",
IF(CustTbl[[#This Row],[Age]]&lt;35,"25-34",
IF(CustTbl[[#This Row],[Age]]&lt;45,"35-44",
IF(CustTbl[[#This Row],[Age]]&lt;55,"45-54",
IF(CustTbl[[#This Row],[Age]]&lt;65,"55-64","65+")))))</f>
        <v>45-54</v>
      </c>
      <c r="D391" t="s">
        <v>29</v>
      </c>
      <c r="E391" t="s">
        <v>7</v>
      </c>
      <c r="F391">
        <v>5433</v>
      </c>
      <c r="G391" t="s">
        <v>12</v>
      </c>
    </row>
    <row r="392" spans="1:7">
      <c r="A392">
        <v>391</v>
      </c>
      <c r="B392">
        <v>56</v>
      </c>
      <c r="C392" t="str">
        <f>IF(CustTbl[[#This Row],[Age]]&lt;25,"18-24",
IF(CustTbl[[#This Row],[Age]]&lt;35,"25-34",
IF(CustTbl[[#This Row],[Age]]&lt;45,"35-44",
IF(CustTbl[[#This Row],[Age]]&lt;55,"45-54",
IF(CustTbl[[#This Row],[Age]]&lt;65,"55-64","65+")))))</f>
        <v>55-64</v>
      </c>
      <c r="D392" t="s">
        <v>30</v>
      </c>
      <c r="E392" t="s">
        <v>10</v>
      </c>
      <c r="F392">
        <v>5426</v>
      </c>
      <c r="G392" t="s">
        <v>14</v>
      </c>
    </row>
    <row r="393" spans="1:7">
      <c r="A393">
        <v>392</v>
      </c>
      <c r="B393">
        <v>33</v>
      </c>
      <c r="C393" t="str">
        <f>IF(CustTbl[[#This Row],[Age]]&lt;25,"18-24",
IF(CustTbl[[#This Row],[Age]]&lt;35,"25-34",
IF(CustTbl[[#This Row],[Age]]&lt;45,"35-44",
IF(CustTbl[[#This Row],[Age]]&lt;55,"45-54",
IF(CustTbl[[#This Row],[Age]]&lt;65,"55-64","65+")))))</f>
        <v>25-34</v>
      </c>
      <c r="D393" t="s">
        <v>29</v>
      </c>
      <c r="E393" t="s">
        <v>7</v>
      </c>
      <c r="F393">
        <v>4469</v>
      </c>
      <c r="G393" t="s">
        <v>13</v>
      </c>
    </row>
    <row r="394" spans="1:7">
      <c r="A394">
        <v>393</v>
      </c>
      <c r="B394">
        <v>39</v>
      </c>
      <c r="C394" t="str">
        <f>IF(CustTbl[[#This Row],[Age]]&lt;25,"18-24",
IF(CustTbl[[#This Row],[Age]]&lt;35,"25-34",
IF(CustTbl[[#This Row],[Age]]&lt;45,"35-44",
IF(CustTbl[[#This Row],[Age]]&lt;55,"45-54",
IF(CustTbl[[#This Row],[Age]]&lt;65,"55-64","65+")))))</f>
        <v>35-44</v>
      </c>
      <c r="D394" t="s">
        <v>29</v>
      </c>
      <c r="E394" t="s">
        <v>9</v>
      </c>
      <c r="F394">
        <v>3465</v>
      </c>
      <c r="G394" t="s">
        <v>15</v>
      </c>
    </row>
    <row r="395" spans="1:7">
      <c r="A395">
        <v>394</v>
      </c>
      <c r="B395">
        <v>38</v>
      </c>
      <c r="C395" t="str">
        <f>IF(CustTbl[[#This Row],[Age]]&lt;25,"18-24",
IF(CustTbl[[#This Row],[Age]]&lt;35,"25-34",
IF(CustTbl[[#This Row],[Age]]&lt;45,"35-44",
IF(CustTbl[[#This Row],[Age]]&lt;55,"45-54",
IF(CustTbl[[#This Row],[Age]]&lt;65,"55-64","65+")))))</f>
        <v>35-44</v>
      </c>
      <c r="D395" t="s">
        <v>29</v>
      </c>
      <c r="E395" t="s">
        <v>10</v>
      </c>
      <c r="F395">
        <v>4819</v>
      </c>
      <c r="G395" t="s">
        <v>13</v>
      </c>
    </row>
    <row r="396" spans="1:7">
      <c r="A396">
        <v>395</v>
      </c>
      <c r="B396">
        <v>38</v>
      </c>
      <c r="C396" t="str">
        <f>IF(CustTbl[[#This Row],[Age]]&lt;25,"18-24",
IF(CustTbl[[#This Row],[Age]]&lt;35,"25-34",
IF(CustTbl[[#This Row],[Age]]&lt;45,"35-44",
IF(CustTbl[[#This Row],[Age]]&lt;55,"45-54",
IF(CustTbl[[#This Row],[Age]]&lt;65,"55-64","65+")))))</f>
        <v>35-44</v>
      </c>
      <c r="D396" t="s">
        <v>30</v>
      </c>
      <c r="E396" t="s">
        <v>6</v>
      </c>
      <c r="F396">
        <v>9475</v>
      </c>
      <c r="G396" t="s">
        <v>14</v>
      </c>
    </row>
    <row r="397" spans="1:7">
      <c r="A397">
        <v>396</v>
      </c>
      <c r="B397">
        <v>25</v>
      </c>
      <c r="C397" t="str">
        <f>IF(CustTbl[[#This Row],[Age]]&lt;25,"18-24",
IF(CustTbl[[#This Row],[Age]]&lt;35,"25-34",
IF(CustTbl[[#This Row],[Age]]&lt;45,"35-44",
IF(CustTbl[[#This Row],[Age]]&lt;55,"45-54",
IF(CustTbl[[#This Row],[Age]]&lt;65,"55-64","65+")))))</f>
        <v>25-34</v>
      </c>
      <c r="D397" t="s">
        <v>29</v>
      </c>
      <c r="E397" t="s">
        <v>7</v>
      </c>
      <c r="F397">
        <v>7608</v>
      </c>
      <c r="G397" t="s">
        <v>14</v>
      </c>
    </row>
    <row r="398" spans="1:7">
      <c r="A398">
        <v>397</v>
      </c>
      <c r="B398">
        <v>66</v>
      </c>
      <c r="C398" t="str">
        <f>IF(CustTbl[[#This Row],[Age]]&lt;25,"18-24",
IF(CustTbl[[#This Row],[Age]]&lt;35,"25-34",
IF(CustTbl[[#This Row],[Age]]&lt;45,"35-44",
IF(CustTbl[[#This Row],[Age]]&lt;55,"45-54",
IF(CustTbl[[#This Row],[Age]]&lt;65,"55-64","65+")))))</f>
        <v>65+</v>
      </c>
      <c r="D398" t="s">
        <v>29</v>
      </c>
      <c r="E398" t="s">
        <v>10</v>
      </c>
      <c r="F398">
        <v>9641</v>
      </c>
      <c r="G398" t="s">
        <v>15</v>
      </c>
    </row>
    <row r="399" spans="1:7">
      <c r="A399">
        <v>398</v>
      </c>
      <c r="B399">
        <v>33</v>
      </c>
      <c r="C399" t="str">
        <f>IF(CustTbl[[#This Row],[Age]]&lt;25,"18-24",
IF(CustTbl[[#This Row],[Age]]&lt;35,"25-34",
IF(CustTbl[[#This Row],[Age]]&lt;45,"35-44",
IF(CustTbl[[#This Row],[Age]]&lt;55,"45-54",
IF(CustTbl[[#This Row],[Age]]&lt;65,"55-64","65+")))))</f>
        <v>25-34</v>
      </c>
      <c r="D399" t="s">
        <v>30</v>
      </c>
      <c r="E399" t="s">
        <v>9</v>
      </c>
      <c r="F399">
        <v>16928</v>
      </c>
      <c r="G399" t="s">
        <v>14</v>
      </c>
    </row>
    <row r="400" spans="1:7">
      <c r="A400">
        <v>399</v>
      </c>
      <c r="B400">
        <v>48</v>
      </c>
      <c r="C400" t="str">
        <f>IF(CustTbl[[#This Row],[Age]]&lt;25,"18-24",
IF(CustTbl[[#This Row],[Age]]&lt;35,"25-34",
IF(CustTbl[[#This Row],[Age]]&lt;45,"35-44",
IF(CustTbl[[#This Row],[Age]]&lt;55,"45-54",
IF(CustTbl[[#This Row],[Age]]&lt;65,"55-64","65+")))))</f>
        <v>45-54</v>
      </c>
      <c r="D400" t="s">
        <v>29</v>
      </c>
      <c r="E400" t="s">
        <v>8</v>
      </c>
      <c r="F400">
        <v>2310</v>
      </c>
      <c r="G400" t="s">
        <v>12</v>
      </c>
    </row>
    <row r="401" spans="1:7">
      <c r="A401">
        <v>400</v>
      </c>
      <c r="B401">
        <v>59</v>
      </c>
      <c r="C401" t="str">
        <f>IF(CustTbl[[#This Row],[Age]]&lt;25,"18-24",
IF(CustTbl[[#This Row],[Age]]&lt;35,"25-34",
IF(CustTbl[[#This Row],[Age]]&lt;45,"35-44",
IF(CustTbl[[#This Row],[Age]]&lt;55,"45-54",
IF(CustTbl[[#This Row],[Age]]&lt;65,"55-64","65+")))))</f>
        <v>55-64</v>
      </c>
      <c r="D401" t="s">
        <v>30</v>
      </c>
      <c r="E401" t="s">
        <v>8</v>
      </c>
      <c r="F401">
        <v>10773</v>
      </c>
      <c r="G401" t="s">
        <v>12</v>
      </c>
    </row>
    <row r="402" spans="1:7">
      <c r="A402">
        <v>401</v>
      </c>
      <c r="B402">
        <v>27</v>
      </c>
      <c r="C402" t="str">
        <f>IF(CustTbl[[#This Row],[Age]]&lt;25,"18-24",
IF(CustTbl[[#This Row],[Age]]&lt;35,"25-34",
IF(CustTbl[[#This Row],[Age]]&lt;45,"35-44",
IF(CustTbl[[#This Row],[Age]]&lt;55,"45-54",
IF(CustTbl[[#This Row],[Age]]&lt;65,"55-64","65+")))))</f>
        <v>25-34</v>
      </c>
      <c r="D402" t="s">
        <v>30</v>
      </c>
      <c r="E402" t="s">
        <v>9</v>
      </c>
      <c r="F402">
        <v>9521</v>
      </c>
      <c r="G402" t="s">
        <v>12</v>
      </c>
    </row>
    <row r="403" spans="1:7">
      <c r="A403">
        <v>402</v>
      </c>
      <c r="B403">
        <v>49</v>
      </c>
      <c r="C403" t="str">
        <f>IF(CustTbl[[#This Row],[Age]]&lt;25,"18-24",
IF(CustTbl[[#This Row],[Age]]&lt;35,"25-34",
IF(CustTbl[[#This Row],[Age]]&lt;45,"35-44",
IF(CustTbl[[#This Row],[Age]]&lt;55,"45-54",
IF(CustTbl[[#This Row],[Age]]&lt;65,"55-64","65+")))))</f>
        <v>45-54</v>
      </c>
      <c r="D403" t="s">
        <v>30</v>
      </c>
      <c r="E403" t="s">
        <v>9</v>
      </c>
      <c r="F403">
        <v>18793</v>
      </c>
      <c r="G403" t="s">
        <v>12</v>
      </c>
    </row>
    <row r="404" spans="1:7">
      <c r="A404">
        <v>403</v>
      </c>
      <c r="B404">
        <v>51</v>
      </c>
      <c r="C404" t="str">
        <f>IF(CustTbl[[#This Row],[Age]]&lt;25,"18-24",
IF(CustTbl[[#This Row],[Age]]&lt;35,"25-34",
IF(CustTbl[[#This Row],[Age]]&lt;45,"35-44",
IF(CustTbl[[#This Row],[Age]]&lt;55,"45-54",
IF(CustTbl[[#This Row],[Age]]&lt;65,"55-64","65+")))))</f>
        <v>45-54</v>
      </c>
      <c r="D404" t="s">
        <v>30</v>
      </c>
      <c r="E404" t="s">
        <v>8</v>
      </c>
      <c r="F404">
        <v>6864</v>
      </c>
      <c r="G404" t="s">
        <v>12</v>
      </c>
    </row>
    <row r="405" spans="1:7">
      <c r="A405">
        <v>404</v>
      </c>
      <c r="B405">
        <v>26</v>
      </c>
      <c r="C405" t="str">
        <f>IF(CustTbl[[#This Row],[Age]]&lt;25,"18-24",
IF(CustTbl[[#This Row],[Age]]&lt;35,"25-34",
IF(CustTbl[[#This Row],[Age]]&lt;45,"35-44",
IF(CustTbl[[#This Row],[Age]]&lt;55,"45-54",
IF(CustTbl[[#This Row],[Age]]&lt;65,"55-64","65+")))))</f>
        <v>25-34</v>
      </c>
      <c r="D405" t="s">
        <v>30</v>
      </c>
      <c r="E405" t="s">
        <v>10</v>
      </c>
      <c r="F405">
        <v>3081</v>
      </c>
      <c r="G405" t="s">
        <v>14</v>
      </c>
    </row>
    <row r="406" spans="1:7">
      <c r="A406">
        <v>405</v>
      </c>
      <c r="B406">
        <v>34</v>
      </c>
      <c r="C406" t="str">
        <f>IF(CustTbl[[#This Row],[Age]]&lt;25,"18-24",
IF(CustTbl[[#This Row],[Age]]&lt;35,"25-34",
IF(CustTbl[[#This Row],[Age]]&lt;45,"35-44",
IF(CustTbl[[#This Row],[Age]]&lt;55,"45-54",
IF(CustTbl[[#This Row],[Age]]&lt;65,"55-64","65+")))))</f>
        <v>25-34</v>
      </c>
      <c r="D406" t="s">
        <v>29</v>
      </c>
      <c r="E406" t="s">
        <v>8</v>
      </c>
      <c r="F406">
        <v>1191</v>
      </c>
      <c r="G406" t="s">
        <v>15</v>
      </c>
    </row>
    <row r="407" spans="1:7">
      <c r="A407">
        <v>406</v>
      </c>
      <c r="B407">
        <v>28</v>
      </c>
      <c r="C407" t="str">
        <f>IF(CustTbl[[#This Row],[Age]]&lt;25,"18-24",
IF(CustTbl[[#This Row],[Age]]&lt;35,"25-34",
IF(CustTbl[[#This Row],[Age]]&lt;45,"35-44",
IF(CustTbl[[#This Row],[Age]]&lt;55,"45-54",
IF(CustTbl[[#This Row],[Age]]&lt;65,"55-64","65+")))))</f>
        <v>25-34</v>
      </c>
      <c r="D407" t="s">
        <v>30</v>
      </c>
      <c r="E407" t="s">
        <v>9</v>
      </c>
      <c r="F407">
        <v>1431</v>
      </c>
      <c r="G407" t="s">
        <v>15</v>
      </c>
    </row>
    <row r="408" spans="1:7">
      <c r="A408">
        <v>407</v>
      </c>
      <c r="B408">
        <v>49</v>
      </c>
      <c r="C408" t="str">
        <f>IF(CustTbl[[#This Row],[Age]]&lt;25,"18-24",
IF(CustTbl[[#This Row],[Age]]&lt;35,"25-34",
IF(CustTbl[[#This Row],[Age]]&lt;45,"35-44",
IF(CustTbl[[#This Row],[Age]]&lt;55,"45-54",
IF(CustTbl[[#This Row],[Age]]&lt;65,"55-64","65+")))))</f>
        <v>45-54</v>
      </c>
      <c r="D408" t="s">
        <v>30</v>
      </c>
      <c r="E408" t="s">
        <v>7</v>
      </c>
      <c r="F408">
        <v>13628</v>
      </c>
      <c r="G408" t="s">
        <v>12</v>
      </c>
    </row>
    <row r="409" spans="1:7">
      <c r="A409">
        <v>408</v>
      </c>
      <c r="B409">
        <v>27</v>
      </c>
      <c r="C409" t="str">
        <f>IF(CustTbl[[#This Row],[Age]]&lt;25,"18-24",
IF(CustTbl[[#This Row],[Age]]&lt;35,"25-34",
IF(CustTbl[[#This Row],[Age]]&lt;45,"35-44",
IF(CustTbl[[#This Row],[Age]]&lt;55,"45-54",
IF(CustTbl[[#This Row],[Age]]&lt;65,"55-64","65+")))))</f>
        <v>25-34</v>
      </c>
      <c r="D409" t="s">
        <v>30</v>
      </c>
      <c r="E409" t="s">
        <v>6</v>
      </c>
      <c r="F409">
        <v>14726</v>
      </c>
      <c r="G409" t="s">
        <v>14</v>
      </c>
    </row>
    <row r="410" spans="1:7">
      <c r="A410">
        <v>409</v>
      </c>
      <c r="B410">
        <v>39</v>
      </c>
      <c r="C410" t="str">
        <f>IF(CustTbl[[#This Row],[Age]]&lt;25,"18-24",
IF(CustTbl[[#This Row],[Age]]&lt;35,"25-34",
IF(CustTbl[[#This Row],[Age]]&lt;45,"35-44",
IF(CustTbl[[#This Row],[Age]]&lt;55,"45-54",
IF(CustTbl[[#This Row],[Age]]&lt;65,"55-64","65+")))))</f>
        <v>35-44</v>
      </c>
      <c r="D410" t="s">
        <v>30</v>
      </c>
      <c r="E410" t="s">
        <v>7</v>
      </c>
      <c r="F410">
        <v>14361</v>
      </c>
      <c r="G410" t="s">
        <v>13</v>
      </c>
    </row>
    <row r="411" spans="1:7">
      <c r="A411">
        <v>410</v>
      </c>
      <c r="B411">
        <v>34</v>
      </c>
      <c r="C411" t="str">
        <f>IF(CustTbl[[#This Row],[Age]]&lt;25,"18-24",
IF(CustTbl[[#This Row],[Age]]&lt;35,"25-34",
IF(CustTbl[[#This Row],[Age]]&lt;45,"35-44",
IF(CustTbl[[#This Row],[Age]]&lt;55,"45-54",
IF(CustTbl[[#This Row],[Age]]&lt;65,"55-64","65+")))))</f>
        <v>25-34</v>
      </c>
      <c r="D411" t="s">
        <v>29</v>
      </c>
      <c r="E411" t="s">
        <v>7</v>
      </c>
      <c r="F411">
        <v>15975</v>
      </c>
      <c r="G411" t="s">
        <v>13</v>
      </c>
    </row>
    <row r="412" spans="1:7">
      <c r="A412">
        <v>411</v>
      </c>
      <c r="B412">
        <v>21</v>
      </c>
      <c r="C412" t="str">
        <f>IF(CustTbl[[#This Row],[Age]]&lt;25,"18-24",
IF(CustTbl[[#This Row],[Age]]&lt;35,"25-34",
IF(CustTbl[[#This Row],[Age]]&lt;45,"35-44",
IF(CustTbl[[#This Row],[Age]]&lt;55,"45-54",
IF(CustTbl[[#This Row],[Age]]&lt;65,"55-64","65+")))))</f>
        <v>18-24</v>
      </c>
      <c r="D412" t="s">
        <v>30</v>
      </c>
      <c r="E412" t="s">
        <v>9</v>
      </c>
      <c r="F412">
        <v>3906</v>
      </c>
      <c r="G412" t="s">
        <v>14</v>
      </c>
    </row>
    <row r="413" spans="1:7">
      <c r="A413">
        <v>412</v>
      </c>
      <c r="B413">
        <v>65</v>
      </c>
      <c r="C413" t="str">
        <f>IF(CustTbl[[#This Row],[Age]]&lt;25,"18-24",
IF(CustTbl[[#This Row],[Age]]&lt;35,"25-34",
IF(CustTbl[[#This Row],[Age]]&lt;45,"35-44",
IF(CustTbl[[#This Row],[Age]]&lt;55,"45-54",
IF(CustTbl[[#This Row],[Age]]&lt;65,"55-64","65+")))))</f>
        <v>65+</v>
      </c>
      <c r="D413" t="s">
        <v>29</v>
      </c>
      <c r="E413" t="s">
        <v>8</v>
      </c>
      <c r="F413">
        <v>8839</v>
      </c>
      <c r="G413" t="s">
        <v>12</v>
      </c>
    </row>
    <row r="414" spans="1:7">
      <c r="A414">
        <v>413</v>
      </c>
      <c r="B414">
        <v>69</v>
      </c>
      <c r="C414" t="str">
        <f>IF(CustTbl[[#This Row],[Age]]&lt;25,"18-24",
IF(CustTbl[[#This Row],[Age]]&lt;35,"25-34",
IF(CustTbl[[#This Row],[Age]]&lt;45,"35-44",
IF(CustTbl[[#This Row],[Age]]&lt;55,"45-54",
IF(CustTbl[[#This Row],[Age]]&lt;65,"55-64","65+")))))</f>
        <v>65+</v>
      </c>
      <c r="D414" t="s">
        <v>30</v>
      </c>
      <c r="E414" t="s">
        <v>10</v>
      </c>
      <c r="F414">
        <v>17916</v>
      </c>
      <c r="G414" t="s">
        <v>15</v>
      </c>
    </row>
    <row r="415" spans="1:7">
      <c r="A415">
        <v>414</v>
      </c>
      <c r="B415">
        <v>64</v>
      </c>
      <c r="C415" t="str">
        <f>IF(CustTbl[[#This Row],[Age]]&lt;25,"18-24",
IF(CustTbl[[#This Row],[Age]]&lt;35,"25-34",
IF(CustTbl[[#This Row],[Age]]&lt;45,"35-44",
IF(CustTbl[[#This Row],[Age]]&lt;55,"45-54",
IF(CustTbl[[#This Row],[Age]]&lt;65,"55-64","65+")))))</f>
        <v>55-64</v>
      </c>
      <c r="D415" t="s">
        <v>29</v>
      </c>
      <c r="E415" t="s">
        <v>7</v>
      </c>
      <c r="F415">
        <v>18195</v>
      </c>
      <c r="G415" t="s">
        <v>14</v>
      </c>
    </row>
    <row r="416" spans="1:7">
      <c r="A416">
        <v>415</v>
      </c>
      <c r="B416">
        <v>42</v>
      </c>
      <c r="C416" t="str">
        <f>IF(CustTbl[[#This Row],[Age]]&lt;25,"18-24",
IF(CustTbl[[#This Row],[Age]]&lt;35,"25-34",
IF(CustTbl[[#This Row],[Age]]&lt;45,"35-44",
IF(CustTbl[[#This Row],[Age]]&lt;55,"45-54",
IF(CustTbl[[#This Row],[Age]]&lt;65,"55-64","65+")))))</f>
        <v>35-44</v>
      </c>
      <c r="D416" t="s">
        <v>30</v>
      </c>
      <c r="E416" t="s">
        <v>8</v>
      </c>
      <c r="F416">
        <v>9079</v>
      </c>
      <c r="G416" t="s">
        <v>13</v>
      </c>
    </row>
    <row r="417" spans="1:7">
      <c r="A417">
        <v>416</v>
      </c>
      <c r="B417">
        <v>38</v>
      </c>
      <c r="C417" t="str">
        <f>IF(CustTbl[[#This Row],[Age]]&lt;25,"18-24",
IF(CustTbl[[#This Row],[Age]]&lt;35,"25-34",
IF(CustTbl[[#This Row],[Age]]&lt;45,"35-44",
IF(CustTbl[[#This Row],[Age]]&lt;55,"45-54",
IF(CustTbl[[#This Row],[Age]]&lt;65,"55-64","65+")))))</f>
        <v>35-44</v>
      </c>
      <c r="D417" t="s">
        <v>30</v>
      </c>
      <c r="E417" t="s">
        <v>10</v>
      </c>
      <c r="F417">
        <v>3621</v>
      </c>
      <c r="G417" t="s">
        <v>13</v>
      </c>
    </row>
    <row r="418" spans="1:7">
      <c r="A418">
        <v>417</v>
      </c>
      <c r="B418">
        <v>54</v>
      </c>
      <c r="C418" t="str">
        <f>IF(CustTbl[[#This Row],[Age]]&lt;25,"18-24",
IF(CustTbl[[#This Row],[Age]]&lt;35,"25-34",
IF(CustTbl[[#This Row],[Age]]&lt;45,"35-44",
IF(CustTbl[[#This Row],[Age]]&lt;55,"45-54",
IF(CustTbl[[#This Row],[Age]]&lt;65,"55-64","65+")))))</f>
        <v>45-54</v>
      </c>
      <c r="D418" t="s">
        <v>29</v>
      </c>
      <c r="E418" t="s">
        <v>7</v>
      </c>
      <c r="F418">
        <v>18757</v>
      </c>
      <c r="G418" t="s">
        <v>13</v>
      </c>
    </row>
    <row r="419" spans="1:7">
      <c r="A419">
        <v>418</v>
      </c>
      <c r="B419">
        <v>55</v>
      </c>
      <c r="C419" t="str">
        <f>IF(CustTbl[[#This Row],[Age]]&lt;25,"18-24",
IF(CustTbl[[#This Row],[Age]]&lt;35,"25-34",
IF(CustTbl[[#This Row],[Age]]&lt;45,"35-44",
IF(CustTbl[[#This Row],[Age]]&lt;55,"45-54",
IF(CustTbl[[#This Row],[Age]]&lt;65,"55-64","65+")))))</f>
        <v>55-64</v>
      </c>
      <c r="D419" t="s">
        <v>30</v>
      </c>
      <c r="E419" t="s">
        <v>10</v>
      </c>
      <c r="F419">
        <v>16446</v>
      </c>
      <c r="G419" t="s">
        <v>12</v>
      </c>
    </row>
    <row r="420" spans="1:7">
      <c r="A420">
        <v>419</v>
      </c>
      <c r="B420">
        <v>66</v>
      </c>
      <c r="C420" t="str">
        <f>IF(CustTbl[[#This Row],[Age]]&lt;25,"18-24",
IF(CustTbl[[#This Row],[Age]]&lt;35,"25-34",
IF(CustTbl[[#This Row],[Age]]&lt;45,"35-44",
IF(CustTbl[[#This Row],[Age]]&lt;55,"45-54",
IF(CustTbl[[#This Row],[Age]]&lt;65,"55-64","65+")))))</f>
        <v>65+</v>
      </c>
      <c r="D420" t="s">
        <v>29</v>
      </c>
      <c r="E420" t="s">
        <v>8</v>
      </c>
      <c r="F420">
        <v>4248</v>
      </c>
      <c r="G420" t="s">
        <v>13</v>
      </c>
    </row>
    <row r="421" spans="1:7">
      <c r="A421">
        <v>420</v>
      </c>
      <c r="B421">
        <v>18</v>
      </c>
      <c r="C421" t="str">
        <f>IF(CustTbl[[#This Row],[Age]]&lt;25,"18-24",
IF(CustTbl[[#This Row],[Age]]&lt;35,"25-34",
IF(CustTbl[[#This Row],[Age]]&lt;45,"35-44",
IF(CustTbl[[#This Row],[Age]]&lt;55,"45-54",
IF(CustTbl[[#This Row],[Age]]&lt;65,"55-64","65+")))))</f>
        <v>18-24</v>
      </c>
      <c r="D421" t="s">
        <v>30</v>
      </c>
      <c r="E421" t="s">
        <v>6</v>
      </c>
      <c r="F421">
        <v>777</v>
      </c>
      <c r="G421" t="s">
        <v>14</v>
      </c>
    </row>
    <row r="422" spans="1:7">
      <c r="A422">
        <v>421</v>
      </c>
      <c r="B422">
        <v>42</v>
      </c>
      <c r="C422" t="str">
        <f>IF(CustTbl[[#This Row],[Age]]&lt;25,"18-24",
IF(CustTbl[[#This Row],[Age]]&lt;35,"25-34",
IF(CustTbl[[#This Row],[Age]]&lt;45,"35-44",
IF(CustTbl[[#This Row],[Age]]&lt;55,"45-54",
IF(CustTbl[[#This Row],[Age]]&lt;65,"55-64","65+")))))</f>
        <v>35-44</v>
      </c>
      <c r="D422" t="s">
        <v>29</v>
      </c>
      <c r="E422" t="s">
        <v>8</v>
      </c>
      <c r="F422">
        <v>18743</v>
      </c>
      <c r="G422" t="s">
        <v>14</v>
      </c>
    </row>
    <row r="423" spans="1:7">
      <c r="A423">
        <v>422</v>
      </c>
      <c r="B423">
        <v>68</v>
      </c>
      <c r="C423" t="str">
        <f>IF(CustTbl[[#This Row],[Age]]&lt;25,"18-24",
IF(CustTbl[[#This Row],[Age]]&lt;35,"25-34",
IF(CustTbl[[#This Row],[Age]]&lt;45,"35-44",
IF(CustTbl[[#This Row],[Age]]&lt;55,"45-54",
IF(CustTbl[[#This Row],[Age]]&lt;65,"55-64","65+")))))</f>
        <v>65+</v>
      </c>
      <c r="D423" t="s">
        <v>30</v>
      </c>
      <c r="E423" t="s">
        <v>9</v>
      </c>
      <c r="F423">
        <v>12063</v>
      </c>
      <c r="G423" t="s">
        <v>13</v>
      </c>
    </row>
    <row r="424" spans="1:7">
      <c r="A424">
        <v>423</v>
      </c>
      <c r="B424">
        <v>53</v>
      </c>
      <c r="C424" t="str">
        <f>IF(CustTbl[[#This Row],[Age]]&lt;25,"18-24",
IF(CustTbl[[#This Row],[Age]]&lt;35,"25-34",
IF(CustTbl[[#This Row],[Age]]&lt;45,"35-44",
IF(CustTbl[[#This Row],[Age]]&lt;55,"45-54",
IF(CustTbl[[#This Row],[Age]]&lt;65,"55-64","65+")))))</f>
        <v>45-54</v>
      </c>
      <c r="D424" t="s">
        <v>30</v>
      </c>
      <c r="E424" t="s">
        <v>10</v>
      </c>
      <c r="F424">
        <v>7292</v>
      </c>
      <c r="G424" t="s">
        <v>14</v>
      </c>
    </row>
    <row r="425" spans="1:7">
      <c r="A425">
        <v>424</v>
      </c>
      <c r="B425">
        <v>34</v>
      </c>
      <c r="C425" t="str">
        <f>IF(CustTbl[[#This Row],[Age]]&lt;25,"18-24",
IF(CustTbl[[#This Row],[Age]]&lt;35,"25-34",
IF(CustTbl[[#This Row],[Age]]&lt;45,"35-44",
IF(CustTbl[[#This Row],[Age]]&lt;55,"45-54",
IF(CustTbl[[#This Row],[Age]]&lt;65,"55-64","65+")))))</f>
        <v>25-34</v>
      </c>
      <c r="D425" t="s">
        <v>29</v>
      </c>
      <c r="E425" t="s">
        <v>6</v>
      </c>
      <c r="F425">
        <v>14418</v>
      </c>
      <c r="G425" t="s">
        <v>13</v>
      </c>
    </row>
    <row r="426" spans="1:7">
      <c r="A426">
        <v>425</v>
      </c>
      <c r="B426">
        <v>58</v>
      </c>
      <c r="C426" t="str">
        <f>IF(CustTbl[[#This Row],[Age]]&lt;25,"18-24",
IF(CustTbl[[#This Row],[Age]]&lt;35,"25-34",
IF(CustTbl[[#This Row],[Age]]&lt;45,"35-44",
IF(CustTbl[[#This Row],[Age]]&lt;55,"45-54",
IF(CustTbl[[#This Row],[Age]]&lt;65,"55-64","65+")))))</f>
        <v>55-64</v>
      </c>
      <c r="D426" t="s">
        <v>30</v>
      </c>
      <c r="E426" t="s">
        <v>10</v>
      </c>
      <c r="F426">
        <v>10874</v>
      </c>
      <c r="G426" t="s">
        <v>13</v>
      </c>
    </row>
    <row r="427" spans="1:7">
      <c r="A427">
        <v>426</v>
      </c>
      <c r="B427">
        <v>41</v>
      </c>
      <c r="C427" t="str">
        <f>IF(CustTbl[[#This Row],[Age]]&lt;25,"18-24",
IF(CustTbl[[#This Row],[Age]]&lt;35,"25-34",
IF(CustTbl[[#This Row],[Age]]&lt;45,"35-44",
IF(CustTbl[[#This Row],[Age]]&lt;55,"45-54",
IF(CustTbl[[#This Row],[Age]]&lt;65,"55-64","65+")))))</f>
        <v>35-44</v>
      </c>
      <c r="D427" t="s">
        <v>30</v>
      </c>
      <c r="E427" t="s">
        <v>10</v>
      </c>
      <c r="F427">
        <v>5175</v>
      </c>
      <c r="G427" t="s">
        <v>15</v>
      </c>
    </row>
    <row r="428" spans="1:7">
      <c r="A428">
        <v>427</v>
      </c>
      <c r="B428">
        <v>19</v>
      </c>
      <c r="C428" t="str">
        <f>IF(CustTbl[[#This Row],[Age]]&lt;25,"18-24",
IF(CustTbl[[#This Row],[Age]]&lt;35,"25-34",
IF(CustTbl[[#This Row],[Age]]&lt;45,"35-44",
IF(CustTbl[[#This Row],[Age]]&lt;55,"45-54",
IF(CustTbl[[#This Row],[Age]]&lt;65,"55-64","65+")))))</f>
        <v>18-24</v>
      </c>
      <c r="D428" t="s">
        <v>30</v>
      </c>
      <c r="E428" t="s">
        <v>7</v>
      </c>
      <c r="F428">
        <v>1670</v>
      </c>
      <c r="G428" t="s">
        <v>12</v>
      </c>
    </row>
    <row r="429" spans="1:7">
      <c r="A429">
        <v>428</v>
      </c>
      <c r="B429">
        <v>57</v>
      </c>
      <c r="C429" t="str">
        <f>IF(CustTbl[[#This Row],[Age]]&lt;25,"18-24",
IF(CustTbl[[#This Row],[Age]]&lt;35,"25-34",
IF(CustTbl[[#This Row],[Age]]&lt;45,"35-44",
IF(CustTbl[[#This Row],[Age]]&lt;55,"45-54",
IF(CustTbl[[#This Row],[Age]]&lt;65,"55-64","65+")))))</f>
        <v>55-64</v>
      </c>
      <c r="D429" t="s">
        <v>30</v>
      </c>
      <c r="E429" t="s">
        <v>9</v>
      </c>
      <c r="F429">
        <v>9181</v>
      </c>
      <c r="G429" t="s">
        <v>12</v>
      </c>
    </row>
    <row r="430" spans="1:7">
      <c r="A430">
        <v>429</v>
      </c>
      <c r="B430">
        <v>32</v>
      </c>
      <c r="C430" t="str">
        <f>IF(CustTbl[[#This Row],[Age]]&lt;25,"18-24",
IF(CustTbl[[#This Row],[Age]]&lt;35,"25-34",
IF(CustTbl[[#This Row],[Age]]&lt;45,"35-44",
IF(CustTbl[[#This Row],[Age]]&lt;55,"45-54",
IF(CustTbl[[#This Row],[Age]]&lt;65,"55-64","65+")))))</f>
        <v>25-34</v>
      </c>
      <c r="D430" t="s">
        <v>30</v>
      </c>
      <c r="E430" t="s">
        <v>10</v>
      </c>
      <c r="F430">
        <v>11217</v>
      </c>
      <c r="G430" t="s">
        <v>15</v>
      </c>
    </row>
    <row r="431" spans="1:7">
      <c r="A431">
        <v>430</v>
      </c>
      <c r="B431">
        <v>49</v>
      </c>
      <c r="C431" t="str">
        <f>IF(CustTbl[[#This Row],[Age]]&lt;25,"18-24",
IF(CustTbl[[#This Row],[Age]]&lt;35,"25-34",
IF(CustTbl[[#This Row],[Age]]&lt;45,"35-44",
IF(CustTbl[[#This Row],[Age]]&lt;55,"45-54",
IF(CustTbl[[#This Row],[Age]]&lt;65,"55-64","65+")))))</f>
        <v>45-54</v>
      </c>
      <c r="D431" t="s">
        <v>30</v>
      </c>
      <c r="E431" t="s">
        <v>8</v>
      </c>
      <c r="F431">
        <v>12950</v>
      </c>
      <c r="G431" t="s">
        <v>15</v>
      </c>
    </row>
    <row r="432" spans="1:7">
      <c r="A432">
        <v>431</v>
      </c>
      <c r="B432">
        <v>56</v>
      </c>
      <c r="C432" t="str">
        <f>IF(CustTbl[[#This Row],[Age]]&lt;25,"18-24",
IF(CustTbl[[#This Row],[Age]]&lt;35,"25-34",
IF(CustTbl[[#This Row],[Age]]&lt;45,"35-44",
IF(CustTbl[[#This Row],[Age]]&lt;55,"45-54",
IF(CustTbl[[#This Row],[Age]]&lt;65,"55-64","65+")))))</f>
        <v>55-64</v>
      </c>
      <c r="D432" t="s">
        <v>29</v>
      </c>
      <c r="E432" t="s">
        <v>8</v>
      </c>
      <c r="F432">
        <v>11180</v>
      </c>
      <c r="G432" t="s">
        <v>12</v>
      </c>
    </row>
    <row r="433" spans="1:7">
      <c r="A433">
        <v>432</v>
      </c>
      <c r="B433">
        <v>23</v>
      </c>
      <c r="C433" t="str">
        <f>IF(CustTbl[[#This Row],[Age]]&lt;25,"18-24",
IF(CustTbl[[#This Row],[Age]]&lt;35,"25-34",
IF(CustTbl[[#This Row],[Age]]&lt;45,"35-44",
IF(CustTbl[[#This Row],[Age]]&lt;55,"45-54",
IF(CustTbl[[#This Row],[Age]]&lt;65,"55-64","65+")))))</f>
        <v>18-24</v>
      </c>
      <c r="D433" t="s">
        <v>29</v>
      </c>
      <c r="E433" t="s">
        <v>7</v>
      </c>
      <c r="F433">
        <v>10568</v>
      </c>
      <c r="G433" t="s">
        <v>13</v>
      </c>
    </row>
    <row r="434" spans="1:7">
      <c r="A434">
        <v>433</v>
      </c>
      <c r="B434">
        <v>18</v>
      </c>
      <c r="C434" t="str">
        <f>IF(CustTbl[[#This Row],[Age]]&lt;25,"18-24",
IF(CustTbl[[#This Row],[Age]]&lt;35,"25-34",
IF(CustTbl[[#This Row],[Age]]&lt;45,"35-44",
IF(CustTbl[[#This Row],[Age]]&lt;55,"45-54",
IF(CustTbl[[#This Row],[Age]]&lt;65,"55-64","65+")))))</f>
        <v>18-24</v>
      </c>
      <c r="D434" t="s">
        <v>29</v>
      </c>
      <c r="E434" t="s">
        <v>9</v>
      </c>
      <c r="F434">
        <v>2962</v>
      </c>
      <c r="G434" t="s">
        <v>13</v>
      </c>
    </row>
    <row r="435" spans="1:7">
      <c r="A435">
        <v>434</v>
      </c>
      <c r="B435">
        <v>64</v>
      </c>
      <c r="C435" t="str">
        <f>IF(CustTbl[[#This Row],[Age]]&lt;25,"18-24",
IF(CustTbl[[#This Row],[Age]]&lt;35,"25-34",
IF(CustTbl[[#This Row],[Age]]&lt;45,"35-44",
IF(CustTbl[[#This Row],[Age]]&lt;55,"45-54",
IF(CustTbl[[#This Row],[Age]]&lt;65,"55-64","65+")))))</f>
        <v>55-64</v>
      </c>
      <c r="D435" t="s">
        <v>30</v>
      </c>
      <c r="E435" t="s">
        <v>9</v>
      </c>
      <c r="F435">
        <v>14150</v>
      </c>
      <c r="G435" t="s">
        <v>12</v>
      </c>
    </row>
    <row r="436" spans="1:7">
      <c r="A436">
        <v>435</v>
      </c>
      <c r="B436">
        <v>40</v>
      </c>
      <c r="C436" t="str">
        <f>IF(CustTbl[[#This Row],[Age]]&lt;25,"18-24",
IF(CustTbl[[#This Row],[Age]]&lt;35,"25-34",
IF(CustTbl[[#This Row],[Age]]&lt;45,"35-44",
IF(CustTbl[[#This Row],[Age]]&lt;55,"45-54",
IF(CustTbl[[#This Row],[Age]]&lt;65,"55-64","65+")))))</f>
        <v>35-44</v>
      </c>
      <c r="D436" t="s">
        <v>29</v>
      </c>
      <c r="E436" t="s">
        <v>8</v>
      </c>
      <c r="F436">
        <v>787</v>
      </c>
      <c r="G436" t="s">
        <v>13</v>
      </c>
    </row>
    <row r="437" spans="1:7">
      <c r="A437">
        <v>436</v>
      </c>
      <c r="B437">
        <v>56</v>
      </c>
      <c r="C437" t="str">
        <f>IF(CustTbl[[#This Row],[Age]]&lt;25,"18-24",
IF(CustTbl[[#This Row],[Age]]&lt;35,"25-34",
IF(CustTbl[[#This Row],[Age]]&lt;45,"35-44",
IF(CustTbl[[#This Row],[Age]]&lt;55,"45-54",
IF(CustTbl[[#This Row],[Age]]&lt;65,"55-64","65+")))))</f>
        <v>55-64</v>
      </c>
      <c r="D437" t="s">
        <v>30</v>
      </c>
      <c r="E437" t="s">
        <v>6</v>
      </c>
      <c r="F437">
        <v>18791</v>
      </c>
      <c r="G437" t="s">
        <v>15</v>
      </c>
    </row>
    <row r="438" spans="1:7">
      <c r="A438">
        <v>437</v>
      </c>
      <c r="B438">
        <v>34</v>
      </c>
      <c r="C438" t="str">
        <f>IF(CustTbl[[#This Row],[Age]]&lt;25,"18-24",
IF(CustTbl[[#This Row],[Age]]&lt;35,"25-34",
IF(CustTbl[[#This Row],[Age]]&lt;45,"35-44",
IF(CustTbl[[#This Row],[Age]]&lt;55,"45-54",
IF(CustTbl[[#This Row],[Age]]&lt;65,"55-64","65+")))))</f>
        <v>25-34</v>
      </c>
      <c r="D438" t="s">
        <v>30</v>
      </c>
      <c r="E438" t="s">
        <v>7</v>
      </c>
      <c r="F438">
        <v>1661</v>
      </c>
      <c r="G438" t="s">
        <v>13</v>
      </c>
    </row>
    <row r="439" spans="1:7">
      <c r="A439">
        <v>438</v>
      </c>
      <c r="B439">
        <v>51</v>
      </c>
      <c r="C439" t="str">
        <f>IF(CustTbl[[#This Row],[Age]]&lt;25,"18-24",
IF(CustTbl[[#This Row],[Age]]&lt;35,"25-34",
IF(CustTbl[[#This Row],[Age]]&lt;45,"35-44",
IF(CustTbl[[#This Row],[Age]]&lt;55,"45-54",
IF(CustTbl[[#This Row],[Age]]&lt;65,"55-64","65+")))))</f>
        <v>45-54</v>
      </c>
      <c r="D439" t="s">
        <v>30</v>
      </c>
      <c r="E439" t="s">
        <v>7</v>
      </c>
      <c r="F439">
        <v>17013</v>
      </c>
      <c r="G439" t="s">
        <v>13</v>
      </c>
    </row>
    <row r="440" spans="1:7">
      <c r="A440">
        <v>439</v>
      </c>
      <c r="B440">
        <v>58</v>
      </c>
      <c r="C440" t="str">
        <f>IF(CustTbl[[#This Row],[Age]]&lt;25,"18-24",
IF(CustTbl[[#This Row],[Age]]&lt;35,"25-34",
IF(CustTbl[[#This Row],[Age]]&lt;45,"35-44",
IF(CustTbl[[#This Row],[Age]]&lt;55,"45-54",
IF(CustTbl[[#This Row],[Age]]&lt;65,"55-64","65+")))))</f>
        <v>55-64</v>
      </c>
      <c r="D440" t="s">
        <v>30</v>
      </c>
      <c r="E440" t="s">
        <v>8</v>
      </c>
      <c r="F440">
        <v>2863</v>
      </c>
      <c r="G440" t="s">
        <v>14</v>
      </c>
    </row>
    <row r="441" spans="1:7">
      <c r="A441">
        <v>440</v>
      </c>
      <c r="B441">
        <v>46</v>
      </c>
      <c r="C441" t="str">
        <f>IF(CustTbl[[#This Row],[Age]]&lt;25,"18-24",
IF(CustTbl[[#This Row],[Age]]&lt;35,"25-34",
IF(CustTbl[[#This Row],[Age]]&lt;45,"35-44",
IF(CustTbl[[#This Row],[Age]]&lt;55,"45-54",
IF(CustTbl[[#This Row],[Age]]&lt;65,"55-64","65+")))))</f>
        <v>45-54</v>
      </c>
      <c r="D441" t="s">
        <v>29</v>
      </c>
      <c r="E441" t="s">
        <v>8</v>
      </c>
      <c r="F441">
        <v>6483</v>
      </c>
      <c r="G441" t="s">
        <v>14</v>
      </c>
    </row>
    <row r="442" spans="1:7">
      <c r="A442">
        <v>441</v>
      </c>
      <c r="B442">
        <v>26</v>
      </c>
      <c r="C442" t="str">
        <f>IF(CustTbl[[#This Row],[Age]]&lt;25,"18-24",
IF(CustTbl[[#This Row],[Age]]&lt;35,"25-34",
IF(CustTbl[[#This Row],[Age]]&lt;45,"35-44",
IF(CustTbl[[#This Row],[Age]]&lt;55,"45-54",
IF(CustTbl[[#This Row],[Age]]&lt;65,"55-64","65+")))))</f>
        <v>25-34</v>
      </c>
      <c r="D442" t="s">
        <v>30</v>
      </c>
      <c r="E442" t="s">
        <v>6</v>
      </c>
      <c r="F442">
        <v>17027</v>
      </c>
      <c r="G442" t="s">
        <v>14</v>
      </c>
    </row>
    <row r="443" spans="1:7">
      <c r="A443">
        <v>442</v>
      </c>
      <c r="B443">
        <v>30</v>
      </c>
      <c r="C443" t="str">
        <f>IF(CustTbl[[#This Row],[Age]]&lt;25,"18-24",
IF(CustTbl[[#This Row],[Age]]&lt;35,"25-34",
IF(CustTbl[[#This Row],[Age]]&lt;45,"35-44",
IF(CustTbl[[#This Row],[Age]]&lt;55,"45-54",
IF(CustTbl[[#This Row],[Age]]&lt;65,"55-64","65+")))))</f>
        <v>25-34</v>
      </c>
      <c r="D443" t="s">
        <v>29</v>
      </c>
      <c r="E443" t="s">
        <v>6</v>
      </c>
      <c r="F443">
        <v>8707</v>
      </c>
      <c r="G443" t="s">
        <v>13</v>
      </c>
    </row>
    <row r="444" spans="1:7">
      <c r="A444">
        <v>443</v>
      </c>
      <c r="B444">
        <v>23</v>
      </c>
      <c r="C444" t="str">
        <f>IF(CustTbl[[#This Row],[Age]]&lt;25,"18-24",
IF(CustTbl[[#This Row],[Age]]&lt;35,"25-34",
IF(CustTbl[[#This Row],[Age]]&lt;45,"35-44",
IF(CustTbl[[#This Row],[Age]]&lt;55,"45-54",
IF(CustTbl[[#This Row],[Age]]&lt;65,"55-64","65+")))))</f>
        <v>18-24</v>
      </c>
      <c r="D444" t="s">
        <v>30</v>
      </c>
      <c r="E444" t="s">
        <v>9</v>
      </c>
      <c r="F444">
        <v>15258</v>
      </c>
      <c r="G444" t="s">
        <v>12</v>
      </c>
    </row>
    <row r="445" spans="1:7">
      <c r="A445">
        <v>444</v>
      </c>
      <c r="B445">
        <v>23</v>
      </c>
      <c r="C445" t="str">
        <f>IF(CustTbl[[#This Row],[Age]]&lt;25,"18-24",
IF(CustTbl[[#This Row],[Age]]&lt;35,"25-34",
IF(CustTbl[[#This Row],[Age]]&lt;45,"35-44",
IF(CustTbl[[#This Row],[Age]]&lt;55,"45-54",
IF(CustTbl[[#This Row],[Age]]&lt;65,"55-64","65+")))))</f>
        <v>18-24</v>
      </c>
      <c r="D445" t="s">
        <v>29</v>
      </c>
      <c r="E445" t="s">
        <v>7</v>
      </c>
      <c r="F445">
        <v>744</v>
      </c>
      <c r="G445" t="s">
        <v>15</v>
      </c>
    </row>
    <row r="446" spans="1:7">
      <c r="A446">
        <v>445</v>
      </c>
      <c r="B446">
        <v>37</v>
      </c>
      <c r="C446" t="str">
        <f>IF(CustTbl[[#This Row],[Age]]&lt;25,"18-24",
IF(CustTbl[[#This Row],[Age]]&lt;35,"25-34",
IF(CustTbl[[#This Row],[Age]]&lt;45,"35-44",
IF(CustTbl[[#This Row],[Age]]&lt;55,"45-54",
IF(CustTbl[[#This Row],[Age]]&lt;65,"55-64","65+")))))</f>
        <v>35-44</v>
      </c>
      <c r="D446" t="s">
        <v>29</v>
      </c>
      <c r="E446" t="s">
        <v>7</v>
      </c>
      <c r="F446">
        <v>17810</v>
      </c>
      <c r="G446" t="s">
        <v>13</v>
      </c>
    </row>
    <row r="447" spans="1:7">
      <c r="A447">
        <v>446</v>
      </c>
      <c r="B447">
        <v>69</v>
      </c>
      <c r="C447" t="str">
        <f>IF(CustTbl[[#This Row],[Age]]&lt;25,"18-24",
IF(CustTbl[[#This Row],[Age]]&lt;35,"25-34",
IF(CustTbl[[#This Row],[Age]]&lt;45,"35-44",
IF(CustTbl[[#This Row],[Age]]&lt;55,"45-54",
IF(CustTbl[[#This Row],[Age]]&lt;65,"55-64","65+")))))</f>
        <v>65+</v>
      </c>
      <c r="D447" t="s">
        <v>29</v>
      </c>
      <c r="E447" t="s">
        <v>8</v>
      </c>
      <c r="F447">
        <v>3678</v>
      </c>
      <c r="G447" t="s">
        <v>12</v>
      </c>
    </row>
    <row r="448" spans="1:7">
      <c r="A448">
        <v>447</v>
      </c>
      <c r="B448">
        <v>20</v>
      </c>
      <c r="C448" t="str">
        <f>IF(CustTbl[[#This Row],[Age]]&lt;25,"18-24",
IF(CustTbl[[#This Row],[Age]]&lt;35,"25-34",
IF(CustTbl[[#This Row],[Age]]&lt;45,"35-44",
IF(CustTbl[[#This Row],[Age]]&lt;55,"45-54",
IF(CustTbl[[#This Row],[Age]]&lt;65,"55-64","65+")))))</f>
        <v>18-24</v>
      </c>
      <c r="D448" t="s">
        <v>29</v>
      </c>
      <c r="E448" t="s">
        <v>9</v>
      </c>
      <c r="F448">
        <v>2676</v>
      </c>
      <c r="G448" t="s">
        <v>13</v>
      </c>
    </row>
    <row r="449" spans="1:7">
      <c r="A449">
        <v>448</v>
      </c>
      <c r="B449">
        <v>34</v>
      </c>
      <c r="C449" t="str">
        <f>IF(CustTbl[[#This Row],[Age]]&lt;25,"18-24",
IF(CustTbl[[#This Row],[Age]]&lt;35,"25-34",
IF(CustTbl[[#This Row],[Age]]&lt;45,"35-44",
IF(CustTbl[[#This Row],[Age]]&lt;55,"45-54",
IF(CustTbl[[#This Row],[Age]]&lt;65,"55-64","65+")))))</f>
        <v>25-34</v>
      </c>
      <c r="D449" t="s">
        <v>29</v>
      </c>
      <c r="E449" t="s">
        <v>7</v>
      </c>
      <c r="F449">
        <v>5502</v>
      </c>
      <c r="G449" t="s">
        <v>15</v>
      </c>
    </row>
    <row r="450" spans="1:7">
      <c r="A450">
        <v>449</v>
      </c>
      <c r="B450">
        <v>66</v>
      </c>
      <c r="C450" t="str">
        <f>IF(CustTbl[[#This Row],[Age]]&lt;25,"18-24",
IF(CustTbl[[#This Row],[Age]]&lt;35,"25-34",
IF(CustTbl[[#This Row],[Age]]&lt;45,"35-44",
IF(CustTbl[[#This Row],[Age]]&lt;55,"45-54",
IF(CustTbl[[#This Row],[Age]]&lt;65,"55-64","65+")))))</f>
        <v>65+</v>
      </c>
      <c r="D450" t="s">
        <v>29</v>
      </c>
      <c r="E450" t="s">
        <v>9</v>
      </c>
      <c r="F450">
        <v>1386</v>
      </c>
      <c r="G450" t="s">
        <v>13</v>
      </c>
    </row>
    <row r="451" spans="1:7">
      <c r="A451">
        <v>450</v>
      </c>
      <c r="B451">
        <v>29</v>
      </c>
      <c r="C451" t="str">
        <f>IF(CustTbl[[#This Row],[Age]]&lt;25,"18-24",
IF(CustTbl[[#This Row],[Age]]&lt;35,"25-34",
IF(CustTbl[[#This Row],[Age]]&lt;45,"35-44",
IF(CustTbl[[#This Row],[Age]]&lt;55,"45-54",
IF(CustTbl[[#This Row],[Age]]&lt;65,"55-64","65+")))))</f>
        <v>25-34</v>
      </c>
      <c r="D451" t="s">
        <v>30</v>
      </c>
      <c r="E451" t="s">
        <v>9</v>
      </c>
      <c r="F451">
        <v>14221</v>
      </c>
      <c r="G451" t="s">
        <v>15</v>
      </c>
    </row>
    <row r="452" spans="1:7">
      <c r="A452">
        <v>451</v>
      </c>
      <c r="B452">
        <v>65</v>
      </c>
      <c r="C452" t="str">
        <f>IF(CustTbl[[#This Row],[Age]]&lt;25,"18-24",
IF(CustTbl[[#This Row],[Age]]&lt;35,"25-34",
IF(CustTbl[[#This Row],[Age]]&lt;45,"35-44",
IF(CustTbl[[#This Row],[Age]]&lt;55,"45-54",
IF(CustTbl[[#This Row],[Age]]&lt;65,"55-64","65+")))))</f>
        <v>65+</v>
      </c>
      <c r="D452" t="s">
        <v>29</v>
      </c>
      <c r="E452" t="s">
        <v>8</v>
      </c>
      <c r="F452">
        <v>12642</v>
      </c>
      <c r="G452" t="s">
        <v>13</v>
      </c>
    </row>
    <row r="453" spans="1:7">
      <c r="A453">
        <v>452</v>
      </c>
      <c r="B453">
        <v>64</v>
      </c>
      <c r="C453" t="str">
        <f>IF(CustTbl[[#This Row],[Age]]&lt;25,"18-24",
IF(CustTbl[[#This Row],[Age]]&lt;35,"25-34",
IF(CustTbl[[#This Row],[Age]]&lt;45,"35-44",
IF(CustTbl[[#This Row],[Age]]&lt;55,"45-54",
IF(CustTbl[[#This Row],[Age]]&lt;65,"55-64","65+")))))</f>
        <v>55-64</v>
      </c>
      <c r="D453" t="s">
        <v>30</v>
      </c>
      <c r="E453" t="s">
        <v>9</v>
      </c>
      <c r="F453">
        <v>3154</v>
      </c>
      <c r="G453" t="s">
        <v>15</v>
      </c>
    </row>
    <row r="454" spans="1:7">
      <c r="A454">
        <v>453</v>
      </c>
      <c r="B454">
        <v>62</v>
      </c>
      <c r="C454" t="str">
        <f>IF(CustTbl[[#This Row],[Age]]&lt;25,"18-24",
IF(CustTbl[[#This Row],[Age]]&lt;35,"25-34",
IF(CustTbl[[#This Row],[Age]]&lt;45,"35-44",
IF(CustTbl[[#This Row],[Age]]&lt;55,"45-54",
IF(CustTbl[[#This Row],[Age]]&lt;65,"55-64","65+")))))</f>
        <v>55-64</v>
      </c>
      <c r="D454" t="s">
        <v>29</v>
      </c>
      <c r="E454" t="s">
        <v>6</v>
      </c>
      <c r="F454">
        <v>12484</v>
      </c>
      <c r="G454" t="s">
        <v>13</v>
      </c>
    </row>
    <row r="455" spans="1:7">
      <c r="A455">
        <v>454</v>
      </c>
      <c r="B455">
        <v>18</v>
      </c>
      <c r="C455" t="str">
        <f>IF(CustTbl[[#This Row],[Age]]&lt;25,"18-24",
IF(CustTbl[[#This Row],[Age]]&lt;35,"25-34",
IF(CustTbl[[#This Row],[Age]]&lt;45,"35-44",
IF(CustTbl[[#This Row],[Age]]&lt;55,"45-54",
IF(CustTbl[[#This Row],[Age]]&lt;65,"55-64","65+")))))</f>
        <v>18-24</v>
      </c>
      <c r="D455" t="s">
        <v>30</v>
      </c>
      <c r="E455" t="s">
        <v>6</v>
      </c>
      <c r="F455">
        <v>18255</v>
      </c>
      <c r="G455" t="s">
        <v>15</v>
      </c>
    </row>
    <row r="456" spans="1:7">
      <c r="A456">
        <v>455</v>
      </c>
      <c r="B456">
        <v>34</v>
      </c>
      <c r="C456" t="str">
        <f>IF(CustTbl[[#This Row],[Age]]&lt;25,"18-24",
IF(CustTbl[[#This Row],[Age]]&lt;35,"25-34",
IF(CustTbl[[#This Row],[Age]]&lt;45,"35-44",
IF(CustTbl[[#This Row],[Age]]&lt;55,"45-54",
IF(CustTbl[[#This Row],[Age]]&lt;65,"55-64","65+")))))</f>
        <v>25-34</v>
      </c>
      <c r="D456" t="s">
        <v>29</v>
      </c>
      <c r="E456" t="s">
        <v>10</v>
      </c>
      <c r="F456">
        <v>7635</v>
      </c>
      <c r="G456" t="s">
        <v>14</v>
      </c>
    </row>
    <row r="457" spans="1:7">
      <c r="A457">
        <v>456</v>
      </c>
      <c r="B457">
        <v>20</v>
      </c>
      <c r="C457" t="str">
        <f>IF(CustTbl[[#This Row],[Age]]&lt;25,"18-24",
IF(CustTbl[[#This Row],[Age]]&lt;35,"25-34",
IF(CustTbl[[#This Row],[Age]]&lt;45,"35-44",
IF(CustTbl[[#This Row],[Age]]&lt;55,"45-54",
IF(CustTbl[[#This Row],[Age]]&lt;65,"55-64","65+")))))</f>
        <v>18-24</v>
      </c>
      <c r="D457" t="s">
        <v>29</v>
      </c>
      <c r="E457" t="s">
        <v>8</v>
      </c>
      <c r="F457">
        <v>820</v>
      </c>
      <c r="G457" t="s">
        <v>13</v>
      </c>
    </row>
    <row r="458" spans="1:7">
      <c r="A458">
        <v>457</v>
      </c>
      <c r="B458">
        <v>43</v>
      </c>
      <c r="C458" t="str">
        <f>IF(CustTbl[[#This Row],[Age]]&lt;25,"18-24",
IF(CustTbl[[#This Row],[Age]]&lt;35,"25-34",
IF(CustTbl[[#This Row],[Age]]&lt;45,"35-44",
IF(CustTbl[[#This Row],[Age]]&lt;55,"45-54",
IF(CustTbl[[#This Row],[Age]]&lt;65,"55-64","65+")))))</f>
        <v>35-44</v>
      </c>
      <c r="D458" t="s">
        <v>30</v>
      </c>
      <c r="E458" t="s">
        <v>10</v>
      </c>
      <c r="F458">
        <v>5154</v>
      </c>
      <c r="G458" t="s">
        <v>13</v>
      </c>
    </row>
    <row r="459" spans="1:7">
      <c r="A459">
        <v>458</v>
      </c>
      <c r="B459">
        <v>32</v>
      </c>
      <c r="C459" t="str">
        <f>IF(CustTbl[[#This Row],[Age]]&lt;25,"18-24",
IF(CustTbl[[#This Row],[Age]]&lt;35,"25-34",
IF(CustTbl[[#This Row],[Age]]&lt;45,"35-44",
IF(CustTbl[[#This Row],[Age]]&lt;55,"45-54",
IF(CustTbl[[#This Row],[Age]]&lt;65,"55-64","65+")))))</f>
        <v>25-34</v>
      </c>
      <c r="D459" t="s">
        <v>29</v>
      </c>
      <c r="E459" t="s">
        <v>6</v>
      </c>
      <c r="F459">
        <v>16631</v>
      </c>
      <c r="G459" t="s">
        <v>12</v>
      </c>
    </row>
    <row r="460" spans="1:7">
      <c r="A460">
        <v>459</v>
      </c>
      <c r="B460">
        <v>53</v>
      </c>
      <c r="C460" t="str">
        <f>IF(CustTbl[[#This Row],[Age]]&lt;25,"18-24",
IF(CustTbl[[#This Row],[Age]]&lt;35,"25-34",
IF(CustTbl[[#This Row],[Age]]&lt;45,"35-44",
IF(CustTbl[[#This Row],[Age]]&lt;55,"45-54",
IF(CustTbl[[#This Row],[Age]]&lt;65,"55-64","65+")))))</f>
        <v>45-54</v>
      </c>
      <c r="D460" t="s">
        <v>29</v>
      </c>
      <c r="E460" t="s">
        <v>10</v>
      </c>
      <c r="F460">
        <v>11270</v>
      </c>
      <c r="G460" t="s">
        <v>12</v>
      </c>
    </row>
    <row r="461" spans="1:7">
      <c r="A461">
        <v>460</v>
      </c>
      <c r="B461">
        <v>49</v>
      </c>
      <c r="C461" t="str">
        <f>IF(CustTbl[[#This Row],[Age]]&lt;25,"18-24",
IF(CustTbl[[#This Row],[Age]]&lt;35,"25-34",
IF(CustTbl[[#This Row],[Age]]&lt;45,"35-44",
IF(CustTbl[[#This Row],[Age]]&lt;55,"45-54",
IF(CustTbl[[#This Row],[Age]]&lt;65,"55-64","65+")))))</f>
        <v>45-54</v>
      </c>
      <c r="D461" t="s">
        <v>29</v>
      </c>
      <c r="E461" t="s">
        <v>8</v>
      </c>
      <c r="F461">
        <v>7053</v>
      </c>
      <c r="G461" t="s">
        <v>15</v>
      </c>
    </row>
    <row r="462" spans="1:7">
      <c r="A462">
        <v>461</v>
      </c>
      <c r="B462">
        <v>49</v>
      </c>
      <c r="C462" t="str">
        <f>IF(CustTbl[[#This Row],[Age]]&lt;25,"18-24",
IF(CustTbl[[#This Row],[Age]]&lt;35,"25-34",
IF(CustTbl[[#This Row],[Age]]&lt;45,"35-44",
IF(CustTbl[[#This Row],[Age]]&lt;55,"45-54",
IF(CustTbl[[#This Row],[Age]]&lt;65,"55-64","65+")))))</f>
        <v>45-54</v>
      </c>
      <c r="D462" t="s">
        <v>30</v>
      </c>
      <c r="E462" t="s">
        <v>8</v>
      </c>
      <c r="F462">
        <v>12059</v>
      </c>
      <c r="G462" t="s">
        <v>13</v>
      </c>
    </row>
    <row r="463" spans="1:7">
      <c r="A463">
        <v>462</v>
      </c>
      <c r="B463">
        <v>21</v>
      </c>
      <c r="C463" t="str">
        <f>IF(CustTbl[[#This Row],[Age]]&lt;25,"18-24",
IF(CustTbl[[#This Row],[Age]]&lt;35,"25-34",
IF(CustTbl[[#This Row],[Age]]&lt;45,"35-44",
IF(CustTbl[[#This Row],[Age]]&lt;55,"45-54",
IF(CustTbl[[#This Row],[Age]]&lt;65,"55-64","65+")))))</f>
        <v>18-24</v>
      </c>
      <c r="D463" t="s">
        <v>29</v>
      </c>
      <c r="E463" t="s">
        <v>9</v>
      </c>
      <c r="F463">
        <v>9509</v>
      </c>
      <c r="G463" t="s">
        <v>15</v>
      </c>
    </row>
    <row r="464" spans="1:7">
      <c r="A464">
        <v>463</v>
      </c>
      <c r="B464">
        <v>35</v>
      </c>
      <c r="C464" t="str">
        <f>IF(CustTbl[[#This Row],[Age]]&lt;25,"18-24",
IF(CustTbl[[#This Row],[Age]]&lt;35,"25-34",
IF(CustTbl[[#This Row],[Age]]&lt;45,"35-44",
IF(CustTbl[[#This Row],[Age]]&lt;55,"45-54",
IF(CustTbl[[#This Row],[Age]]&lt;65,"55-64","65+")))))</f>
        <v>35-44</v>
      </c>
      <c r="D464" t="s">
        <v>30</v>
      </c>
      <c r="E464" t="s">
        <v>7</v>
      </c>
      <c r="F464">
        <v>13982</v>
      </c>
      <c r="G464" t="s">
        <v>14</v>
      </c>
    </row>
    <row r="465" spans="1:7">
      <c r="A465">
        <v>464</v>
      </c>
      <c r="B465">
        <v>66</v>
      </c>
      <c r="C465" t="str">
        <f>IF(CustTbl[[#This Row],[Age]]&lt;25,"18-24",
IF(CustTbl[[#This Row],[Age]]&lt;35,"25-34",
IF(CustTbl[[#This Row],[Age]]&lt;45,"35-44",
IF(CustTbl[[#This Row],[Age]]&lt;55,"45-54",
IF(CustTbl[[#This Row],[Age]]&lt;65,"55-64","65+")))))</f>
        <v>65+</v>
      </c>
      <c r="D465" t="s">
        <v>29</v>
      </c>
      <c r="E465" t="s">
        <v>9</v>
      </c>
      <c r="F465">
        <v>7998</v>
      </c>
      <c r="G465" t="s">
        <v>12</v>
      </c>
    </row>
    <row r="466" spans="1:7">
      <c r="A466">
        <v>465</v>
      </c>
      <c r="B466">
        <v>36</v>
      </c>
      <c r="C466" t="str">
        <f>IF(CustTbl[[#This Row],[Age]]&lt;25,"18-24",
IF(CustTbl[[#This Row],[Age]]&lt;35,"25-34",
IF(CustTbl[[#This Row],[Age]]&lt;45,"35-44",
IF(CustTbl[[#This Row],[Age]]&lt;55,"45-54",
IF(CustTbl[[#This Row],[Age]]&lt;65,"55-64","65+")))))</f>
        <v>35-44</v>
      </c>
      <c r="D466" t="s">
        <v>29</v>
      </c>
      <c r="E466" t="s">
        <v>8</v>
      </c>
      <c r="F466">
        <v>7136</v>
      </c>
      <c r="G466" t="s">
        <v>15</v>
      </c>
    </row>
    <row r="467" spans="1:7">
      <c r="A467">
        <v>466</v>
      </c>
      <c r="B467">
        <v>60</v>
      </c>
      <c r="C467" t="str">
        <f>IF(CustTbl[[#This Row],[Age]]&lt;25,"18-24",
IF(CustTbl[[#This Row],[Age]]&lt;35,"25-34",
IF(CustTbl[[#This Row],[Age]]&lt;45,"35-44",
IF(CustTbl[[#This Row],[Age]]&lt;55,"45-54",
IF(CustTbl[[#This Row],[Age]]&lt;65,"55-64","65+")))))</f>
        <v>55-64</v>
      </c>
      <c r="D467" t="s">
        <v>30</v>
      </c>
      <c r="E467" t="s">
        <v>6</v>
      </c>
      <c r="F467">
        <v>7862</v>
      </c>
      <c r="G467" t="s">
        <v>15</v>
      </c>
    </row>
    <row r="468" spans="1:7">
      <c r="A468">
        <v>467</v>
      </c>
      <c r="B468">
        <v>69</v>
      </c>
      <c r="C468" t="str">
        <f>IF(CustTbl[[#This Row],[Age]]&lt;25,"18-24",
IF(CustTbl[[#This Row],[Age]]&lt;35,"25-34",
IF(CustTbl[[#This Row],[Age]]&lt;45,"35-44",
IF(CustTbl[[#This Row],[Age]]&lt;55,"45-54",
IF(CustTbl[[#This Row],[Age]]&lt;65,"55-64","65+")))))</f>
        <v>65+</v>
      </c>
      <c r="D468" t="s">
        <v>29</v>
      </c>
      <c r="E468" t="s">
        <v>6</v>
      </c>
      <c r="F468">
        <v>16895</v>
      </c>
      <c r="G468" t="s">
        <v>12</v>
      </c>
    </row>
    <row r="469" spans="1:7">
      <c r="A469">
        <v>468</v>
      </c>
      <c r="B469">
        <v>52</v>
      </c>
      <c r="C469" t="str">
        <f>IF(CustTbl[[#This Row],[Age]]&lt;25,"18-24",
IF(CustTbl[[#This Row],[Age]]&lt;35,"25-34",
IF(CustTbl[[#This Row],[Age]]&lt;45,"35-44",
IF(CustTbl[[#This Row],[Age]]&lt;55,"45-54",
IF(CustTbl[[#This Row],[Age]]&lt;65,"55-64","65+")))))</f>
        <v>45-54</v>
      </c>
      <c r="D469" t="s">
        <v>29</v>
      </c>
      <c r="E469" t="s">
        <v>9</v>
      </c>
      <c r="F469">
        <v>17078</v>
      </c>
      <c r="G469" t="s">
        <v>13</v>
      </c>
    </row>
    <row r="470" spans="1:7">
      <c r="A470">
        <v>469</v>
      </c>
      <c r="B470">
        <v>57</v>
      </c>
      <c r="C470" t="str">
        <f>IF(CustTbl[[#This Row],[Age]]&lt;25,"18-24",
IF(CustTbl[[#This Row],[Age]]&lt;35,"25-34",
IF(CustTbl[[#This Row],[Age]]&lt;45,"35-44",
IF(CustTbl[[#This Row],[Age]]&lt;55,"45-54",
IF(CustTbl[[#This Row],[Age]]&lt;65,"55-64","65+")))))</f>
        <v>55-64</v>
      </c>
      <c r="D470" t="s">
        <v>30</v>
      </c>
      <c r="E470" t="s">
        <v>8</v>
      </c>
      <c r="F470">
        <v>3037</v>
      </c>
      <c r="G470" t="s">
        <v>15</v>
      </c>
    </row>
    <row r="471" spans="1:7">
      <c r="A471">
        <v>470</v>
      </c>
      <c r="B471">
        <v>31</v>
      </c>
      <c r="C471" t="str">
        <f>IF(CustTbl[[#This Row],[Age]]&lt;25,"18-24",
IF(CustTbl[[#This Row],[Age]]&lt;35,"25-34",
IF(CustTbl[[#This Row],[Age]]&lt;45,"35-44",
IF(CustTbl[[#This Row],[Age]]&lt;55,"45-54",
IF(CustTbl[[#This Row],[Age]]&lt;65,"55-64","65+")))))</f>
        <v>25-34</v>
      </c>
      <c r="D471" t="s">
        <v>29</v>
      </c>
      <c r="E471" t="s">
        <v>6</v>
      </c>
      <c r="F471">
        <v>19726</v>
      </c>
      <c r="G471" t="s">
        <v>12</v>
      </c>
    </row>
    <row r="472" spans="1:7">
      <c r="A472">
        <v>471</v>
      </c>
      <c r="B472">
        <v>50</v>
      </c>
      <c r="C472" t="str">
        <f>IF(CustTbl[[#This Row],[Age]]&lt;25,"18-24",
IF(CustTbl[[#This Row],[Age]]&lt;35,"25-34",
IF(CustTbl[[#This Row],[Age]]&lt;45,"35-44",
IF(CustTbl[[#This Row],[Age]]&lt;55,"45-54",
IF(CustTbl[[#This Row],[Age]]&lt;65,"55-64","65+")))))</f>
        <v>45-54</v>
      </c>
      <c r="D472" t="s">
        <v>30</v>
      </c>
      <c r="E472" t="s">
        <v>8</v>
      </c>
      <c r="F472">
        <v>15716</v>
      </c>
      <c r="G472" t="s">
        <v>13</v>
      </c>
    </row>
    <row r="473" spans="1:7">
      <c r="A473">
        <v>472</v>
      </c>
      <c r="B473">
        <v>31</v>
      </c>
      <c r="C473" t="str">
        <f>IF(CustTbl[[#This Row],[Age]]&lt;25,"18-24",
IF(CustTbl[[#This Row],[Age]]&lt;35,"25-34",
IF(CustTbl[[#This Row],[Age]]&lt;45,"35-44",
IF(CustTbl[[#This Row],[Age]]&lt;55,"45-54",
IF(CustTbl[[#This Row],[Age]]&lt;65,"55-64","65+")))))</f>
        <v>25-34</v>
      </c>
      <c r="D473" t="s">
        <v>30</v>
      </c>
      <c r="E473" t="s">
        <v>6</v>
      </c>
      <c r="F473">
        <v>19113</v>
      </c>
      <c r="G473" t="s">
        <v>14</v>
      </c>
    </row>
    <row r="474" spans="1:7">
      <c r="A474">
        <v>473</v>
      </c>
      <c r="B474">
        <v>51</v>
      </c>
      <c r="C474" t="str">
        <f>IF(CustTbl[[#This Row],[Age]]&lt;25,"18-24",
IF(CustTbl[[#This Row],[Age]]&lt;35,"25-34",
IF(CustTbl[[#This Row],[Age]]&lt;45,"35-44",
IF(CustTbl[[#This Row],[Age]]&lt;55,"45-54",
IF(CustTbl[[#This Row],[Age]]&lt;65,"55-64","65+")))))</f>
        <v>45-54</v>
      </c>
      <c r="D474" t="s">
        <v>30</v>
      </c>
      <c r="E474" t="s">
        <v>8</v>
      </c>
      <c r="F474">
        <v>3509</v>
      </c>
      <c r="G474" t="s">
        <v>12</v>
      </c>
    </row>
    <row r="475" spans="1:7">
      <c r="A475">
        <v>474</v>
      </c>
      <c r="B475">
        <v>21</v>
      </c>
      <c r="C475" t="str">
        <f>IF(CustTbl[[#This Row],[Age]]&lt;25,"18-24",
IF(CustTbl[[#This Row],[Age]]&lt;35,"25-34",
IF(CustTbl[[#This Row],[Age]]&lt;45,"35-44",
IF(CustTbl[[#This Row],[Age]]&lt;55,"45-54",
IF(CustTbl[[#This Row],[Age]]&lt;65,"55-64","65+")))))</f>
        <v>18-24</v>
      </c>
      <c r="D475" t="s">
        <v>29</v>
      </c>
      <c r="E475" t="s">
        <v>10</v>
      </c>
      <c r="F475">
        <v>14709</v>
      </c>
      <c r="G475" t="s">
        <v>15</v>
      </c>
    </row>
    <row r="476" spans="1:7">
      <c r="A476">
        <v>475</v>
      </c>
      <c r="B476">
        <v>41</v>
      </c>
      <c r="C476" t="str">
        <f>IF(CustTbl[[#This Row],[Age]]&lt;25,"18-24",
IF(CustTbl[[#This Row],[Age]]&lt;35,"25-34",
IF(CustTbl[[#This Row],[Age]]&lt;45,"35-44",
IF(CustTbl[[#This Row],[Age]]&lt;55,"45-54",
IF(CustTbl[[#This Row],[Age]]&lt;65,"55-64","65+")))))</f>
        <v>35-44</v>
      </c>
      <c r="D476" t="s">
        <v>30</v>
      </c>
      <c r="E476" t="s">
        <v>8</v>
      </c>
      <c r="F476">
        <v>16175</v>
      </c>
      <c r="G476" t="s">
        <v>14</v>
      </c>
    </row>
    <row r="477" spans="1:7">
      <c r="A477">
        <v>476</v>
      </c>
      <c r="B477">
        <v>46</v>
      </c>
      <c r="C477" t="str">
        <f>IF(CustTbl[[#This Row],[Age]]&lt;25,"18-24",
IF(CustTbl[[#This Row],[Age]]&lt;35,"25-34",
IF(CustTbl[[#This Row],[Age]]&lt;45,"35-44",
IF(CustTbl[[#This Row],[Age]]&lt;55,"45-54",
IF(CustTbl[[#This Row],[Age]]&lt;65,"55-64","65+")))))</f>
        <v>45-54</v>
      </c>
      <c r="D477" t="s">
        <v>30</v>
      </c>
      <c r="E477" t="s">
        <v>8</v>
      </c>
      <c r="F477">
        <v>15529</v>
      </c>
      <c r="G477" t="s">
        <v>13</v>
      </c>
    </row>
    <row r="478" spans="1:7">
      <c r="A478">
        <v>477</v>
      </c>
      <c r="B478">
        <v>36</v>
      </c>
      <c r="C478" t="str">
        <f>IF(CustTbl[[#This Row],[Age]]&lt;25,"18-24",
IF(CustTbl[[#This Row],[Age]]&lt;35,"25-34",
IF(CustTbl[[#This Row],[Age]]&lt;45,"35-44",
IF(CustTbl[[#This Row],[Age]]&lt;55,"45-54",
IF(CustTbl[[#This Row],[Age]]&lt;65,"55-64","65+")))))</f>
        <v>35-44</v>
      </c>
      <c r="D478" t="s">
        <v>29</v>
      </c>
      <c r="E478" t="s">
        <v>9</v>
      </c>
      <c r="F478">
        <v>2577</v>
      </c>
      <c r="G478" t="s">
        <v>13</v>
      </c>
    </row>
    <row r="479" spans="1:7">
      <c r="A479">
        <v>478</v>
      </c>
      <c r="B479">
        <v>23</v>
      </c>
      <c r="C479" t="str">
        <f>IF(CustTbl[[#This Row],[Age]]&lt;25,"18-24",
IF(CustTbl[[#This Row],[Age]]&lt;35,"25-34",
IF(CustTbl[[#This Row],[Age]]&lt;45,"35-44",
IF(CustTbl[[#This Row],[Age]]&lt;55,"45-54",
IF(CustTbl[[#This Row],[Age]]&lt;65,"55-64","65+")))))</f>
        <v>18-24</v>
      </c>
      <c r="D479" t="s">
        <v>30</v>
      </c>
      <c r="E479" t="s">
        <v>10</v>
      </c>
      <c r="F479">
        <v>14407</v>
      </c>
      <c r="G479" t="s">
        <v>12</v>
      </c>
    </row>
    <row r="480" spans="1:7">
      <c r="A480">
        <v>479</v>
      </c>
      <c r="B480">
        <v>50</v>
      </c>
      <c r="C480" t="str">
        <f>IF(CustTbl[[#This Row],[Age]]&lt;25,"18-24",
IF(CustTbl[[#This Row],[Age]]&lt;35,"25-34",
IF(CustTbl[[#This Row],[Age]]&lt;45,"35-44",
IF(CustTbl[[#This Row],[Age]]&lt;55,"45-54",
IF(CustTbl[[#This Row],[Age]]&lt;65,"55-64","65+")))))</f>
        <v>45-54</v>
      </c>
      <c r="D480" t="s">
        <v>29</v>
      </c>
      <c r="E480" t="s">
        <v>7</v>
      </c>
      <c r="F480">
        <v>4367</v>
      </c>
      <c r="G480" t="s">
        <v>12</v>
      </c>
    </row>
    <row r="481" spans="1:7">
      <c r="A481">
        <v>480</v>
      </c>
      <c r="B481">
        <v>66</v>
      </c>
      <c r="C481" t="str">
        <f>IF(CustTbl[[#This Row],[Age]]&lt;25,"18-24",
IF(CustTbl[[#This Row],[Age]]&lt;35,"25-34",
IF(CustTbl[[#This Row],[Age]]&lt;45,"35-44",
IF(CustTbl[[#This Row],[Age]]&lt;55,"45-54",
IF(CustTbl[[#This Row],[Age]]&lt;65,"55-64","65+")))))</f>
        <v>65+</v>
      </c>
      <c r="D481" t="s">
        <v>29</v>
      </c>
      <c r="E481" t="s">
        <v>9</v>
      </c>
      <c r="F481">
        <v>16652</v>
      </c>
      <c r="G481" t="s">
        <v>12</v>
      </c>
    </row>
    <row r="482" spans="1:7">
      <c r="A482">
        <v>481</v>
      </c>
      <c r="B482">
        <v>57</v>
      </c>
      <c r="C482" t="str">
        <f>IF(CustTbl[[#This Row],[Age]]&lt;25,"18-24",
IF(CustTbl[[#This Row],[Age]]&lt;35,"25-34",
IF(CustTbl[[#This Row],[Age]]&lt;45,"35-44",
IF(CustTbl[[#This Row],[Age]]&lt;55,"45-54",
IF(CustTbl[[#This Row],[Age]]&lt;65,"55-64","65+")))))</f>
        <v>55-64</v>
      </c>
      <c r="D482" t="s">
        <v>29</v>
      </c>
      <c r="E482" t="s">
        <v>7</v>
      </c>
      <c r="F482">
        <v>5373</v>
      </c>
      <c r="G482" t="s">
        <v>13</v>
      </c>
    </row>
    <row r="483" spans="1:7">
      <c r="A483">
        <v>482</v>
      </c>
      <c r="B483">
        <v>36</v>
      </c>
      <c r="C483" t="str">
        <f>IF(CustTbl[[#This Row],[Age]]&lt;25,"18-24",
IF(CustTbl[[#This Row],[Age]]&lt;35,"25-34",
IF(CustTbl[[#This Row],[Age]]&lt;45,"35-44",
IF(CustTbl[[#This Row],[Age]]&lt;55,"45-54",
IF(CustTbl[[#This Row],[Age]]&lt;65,"55-64","65+")))))</f>
        <v>35-44</v>
      </c>
      <c r="D483" t="s">
        <v>29</v>
      </c>
      <c r="E483" t="s">
        <v>6</v>
      </c>
      <c r="F483">
        <v>9135</v>
      </c>
      <c r="G483" t="s">
        <v>14</v>
      </c>
    </row>
    <row r="484" spans="1:7">
      <c r="A484">
        <v>483</v>
      </c>
      <c r="B484">
        <v>18</v>
      </c>
      <c r="C484" t="str">
        <f>IF(CustTbl[[#This Row],[Age]]&lt;25,"18-24",
IF(CustTbl[[#This Row],[Age]]&lt;35,"25-34",
IF(CustTbl[[#This Row],[Age]]&lt;45,"35-44",
IF(CustTbl[[#This Row],[Age]]&lt;55,"45-54",
IF(CustTbl[[#This Row],[Age]]&lt;65,"55-64","65+")))))</f>
        <v>18-24</v>
      </c>
      <c r="D484" t="s">
        <v>30</v>
      </c>
      <c r="E484" t="s">
        <v>7</v>
      </c>
      <c r="F484">
        <v>797</v>
      </c>
      <c r="G484" t="s">
        <v>13</v>
      </c>
    </row>
    <row r="485" spans="1:7">
      <c r="A485">
        <v>484</v>
      </c>
      <c r="B485">
        <v>22</v>
      </c>
      <c r="C485" t="str">
        <f>IF(CustTbl[[#This Row],[Age]]&lt;25,"18-24",
IF(CustTbl[[#This Row],[Age]]&lt;35,"25-34",
IF(CustTbl[[#This Row],[Age]]&lt;45,"35-44",
IF(CustTbl[[#This Row],[Age]]&lt;55,"45-54",
IF(CustTbl[[#This Row],[Age]]&lt;65,"55-64","65+")))))</f>
        <v>18-24</v>
      </c>
      <c r="D485" t="s">
        <v>30</v>
      </c>
      <c r="E485" t="s">
        <v>8</v>
      </c>
      <c r="F485">
        <v>13595</v>
      </c>
      <c r="G485" t="s">
        <v>15</v>
      </c>
    </row>
    <row r="486" spans="1:7">
      <c r="A486">
        <v>485</v>
      </c>
      <c r="B486">
        <v>44</v>
      </c>
      <c r="C486" t="str">
        <f>IF(CustTbl[[#This Row],[Age]]&lt;25,"18-24",
IF(CustTbl[[#This Row],[Age]]&lt;35,"25-34",
IF(CustTbl[[#This Row],[Age]]&lt;45,"35-44",
IF(CustTbl[[#This Row],[Age]]&lt;55,"45-54",
IF(CustTbl[[#This Row],[Age]]&lt;65,"55-64","65+")))))</f>
        <v>35-44</v>
      </c>
      <c r="D486" t="s">
        <v>30</v>
      </c>
      <c r="E486" t="s">
        <v>7</v>
      </c>
      <c r="F486">
        <v>9536</v>
      </c>
      <c r="G486" t="s">
        <v>13</v>
      </c>
    </row>
    <row r="487" spans="1:7">
      <c r="A487">
        <v>486</v>
      </c>
      <c r="B487">
        <v>33</v>
      </c>
      <c r="C487" t="str">
        <f>IF(CustTbl[[#This Row],[Age]]&lt;25,"18-24",
IF(CustTbl[[#This Row],[Age]]&lt;35,"25-34",
IF(CustTbl[[#This Row],[Age]]&lt;45,"35-44",
IF(CustTbl[[#This Row],[Age]]&lt;55,"45-54",
IF(CustTbl[[#This Row],[Age]]&lt;65,"55-64","65+")))))</f>
        <v>25-34</v>
      </c>
      <c r="D487" t="s">
        <v>30</v>
      </c>
      <c r="E487" t="s">
        <v>9</v>
      </c>
      <c r="F487">
        <v>1515</v>
      </c>
      <c r="G487" t="s">
        <v>15</v>
      </c>
    </row>
    <row r="488" spans="1:7">
      <c r="A488">
        <v>487</v>
      </c>
      <c r="B488">
        <v>23</v>
      </c>
      <c r="C488" t="str">
        <f>IF(CustTbl[[#This Row],[Age]]&lt;25,"18-24",
IF(CustTbl[[#This Row],[Age]]&lt;35,"25-34",
IF(CustTbl[[#This Row],[Age]]&lt;45,"35-44",
IF(CustTbl[[#This Row],[Age]]&lt;55,"45-54",
IF(CustTbl[[#This Row],[Age]]&lt;65,"55-64","65+")))))</f>
        <v>18-24</v>
      </c>
      <c r="D488" t="s">
        <v>30</v>
      </c>
      <c r="E488" t="s">
        <v>9</v>
      </c>
      <c r="F488">
        <v>1884</v>
      </c>
      <c r="G488" t="s">
        <v>14</v>
      </c>
    </row>
    <row r="489" spans="1:7">
      <c r="A489">
        <v>488</v>
      </c>
      <c r="B489">
        <v>57</v>
      </c>
      <c r="C489" t="str">
        <f>IF(CustTbl[[#This Row],[Age]]&lt;25,"18-24",
IF(CustTbl[[#This Row],[Age]]&lt;35,"25-34",
IF(CustTbl[[#This Row],[Age]]&lt;45,"35-44",
IF(CustTbl[[#This Row],[Age]]&lt;55,"45-54",
IF(CustTbl[[#This Row],[Age]]&lt;65,"55-64","65+")))))</f>
        <v>55-64</v>
      </c>
      <c r="D489" t="s">
        <v>29</v>
      </c>
      <c r="E489" t="s">
        <v>7</v>
      </c>
      <c r="F489">
        <v>9245</v>
      </c>
      <c r="G489" t="s">
        <v>12</v>
      </c>
    </row>
    <row r="490" spans="1:7">
      <c r="A490">
        <v>489</v>
      </c>
      <c r="B490">
        <v>30</v>
      </c>
      <c r="C490" t="str">
        <f>IF(CustTbl[[#This Row],[Age]]&lt;25,"18-24",
IF(CustTbl[[#This Row],[Age]]&lt;35,"25-34",
IF(CustTbl[[#This Row],[Age]]&lt;45,"35-44",
IF(CustTbl[[#This Row],[Age]]&lt;55,"45-54",
IF(CustTbl[[#This Row],[Age]]&lt;65,"55-64","65+")))))</f>
        <v>25-34</v>
      </c>
      <c r="D490" t="s">
        <v>30</v>
      </c>
      <c r="E490" t="s">
        <v>9</v>
      </c>
      <c r="F490">
        <v>19234</v>
      </c>
      <c r="G490" t="s">
        <v>12</v>
      </c>
    </row>
    <row r="491" spans="1:7">
      <c r="A491">
        <v>490</v>
      </c>
      <c r="B491">
        <v>65</v>
      </c>
      <c r="C491" t="str">
        <f>IF(CustTbl[[#This Row],[Age]]&lt;25,"18-24",
IF(CustTbl[[#This Row],[Age]]&lt;35,"25-34",
IF(CustTbl[[#This Row],[Age]]&lt;45,"35-44",
IF(CustTbl[[#This Row],[Age]]&lt;55,"45-54",
IF(CustTbl[[#This Row],[Age]]&lt;65,"55-64","65+")))))</f>
        <v>65+</v>
      </c>
      <c r="D491" t="s">
        <v>30</v>
      </c>
      <c r="E491" t="s">
        <v>9</v>
      </c>
      <c r="F491">
        <v>18153</v>
      </c>
      <c r="G491" t="s">
        <v>13</v>
      </c>
    </row>
    <row r="492" spans="1:7">
      <c r="A492">
        <v>491</v>
      </c>
      <c r="B492">
        <v>52</v>
      </c>
      <c r="C492" t="str">
        <f>IF(CustTbl[[#This Row],[Age]]&lt;25,"18-24",
IF(CustTbl[[#This Row],[Age]]&lt;35,"25-34",
IF(CustTbl[[#This Row],[Age]]&lt;45,"35-44",
IF(CustTbl[[#This Row],[Age]]&lt;55,"45-54",
IF(CustTbl[[#This Row],[Age]]&lt;65,"55-64","65+")))))</f>
        <v>45-54</v>
      </c>
      <c r="D492" t="s">
        <v>30</v>
      </c>
      <c r="E492" t="s">
        <v>7</v>
      </c>
      <c r="F492">
        <v>1760</v>
      </c>
      <c r="G492" t="s">
        <v>12</v>
      </c>
    </row>
    <row r="493" spans="1:7">
      <c r="A493">
        <v>492</v>
      </c>
      <c r="B493">
        <v>36</v>
      </c>
      <c r="C493" t="str">
        <f>IF(CustTbl[[#This Row],[Age]]&lt;25,"18-24",
IF(CustTbl[[#This Row],[Age]]&lt;35,"25-34",
IF(CustTbl[[#This Row],[Age]]&lt;45,"35-44",
IF(CustTbl[[#This Row],[Age]]&lt;55,"45-54",
IF(CustTbl[[#This Row],[Age]]&lt;65,"55-64","65+")))))</f>
        <v>35-44</v>
      </c>
      <c r="D493" t="s">
        <v>29</v>
      </c>
      <c r="E493" t="s">
        <v>10</v>
      </c>
      <c r="F493">
        <v>8201</v>
      </c>
      <c r="G493" t="s">
        <v>14</v>
      </c>
    </row>
    <row r="494" spans="1:7">
      <c r="A494">
        <v>493</v>
      </c>
      <c r="B494">
        <v>29</v>
      </c>
      <c r="C494" t="str">
        <f>IF(CustTbl[[#This Row],[Age]]&lt;25,"18-24",
IF(CustTbl[[#This Row],[Age]]&lt;35,"25-34",
IF(CustTbl[[#This Row],[Age]]&lt;45,"35-44",
IF(CustTbl[[#This Row],[Age]]&lt;55,"45-54",
IF(CustTbl[[#This Row],[Age]]&lt;65,"55-64","65+")))))</f>
        <v>25-34</v>
      </c>
      <c r="D494" t="s">
        <v>29</v>
      </c>
      <c r="E494" t="s">
        <v>10</v>
      </c>
      <c r="F494">
        <v>10901</v>
      </c>
      <c r="G494" t="s">
        <v>12</v>
      </c>
    </row>
    <row r="495" spans="1:7">
      <c r="A495">
        <v>494</v>
      </c>
      <c r="B495">
        <v>33</v>
      </c>
      <c r="C495" t="str">
        <f>IF(CustTbl[[#This Row],[Age]]&lt;25,"18-24",
IF(CustTbl[[#This Row],[Age]]&lt;35,"25-34",
IF(CustTbl[[#This Row],[Age]]&lt;45,"35-44",
IF(CustTbl[[#This Row],[Age]]&lt;55,"45-54",
IF(CustTbl[[#This Row],[Age]]&lt;65,"55-64","65+")))))</f>
        <v>25-34</v>
      </c>
      <c r="D495" t="s">
        <v>30</v>
      </c>
      <c r="E495" t="s">
        <v>6</v>
      </c>
      <c r="F495">
        <v>16019</v>
      </c>
      <c r="G495" t="s">
        <v>13</v>
      </c>
    </row>
    <row r="496" spans="1:7">
      <c r="A496">
        <v>495</v>
      </c>
      <c r="B496">
        <v>60</v>
      </c>
      <c r="C496" t="str">
        <f>IF(CustTbl[[#This Row],[Age]]&lt;25,"18-24",
IF(CustTbl[[#This Row],[Age]]&lt;35,"25-34",
IF(CustTbl[[#This Row],[Age]]&lt;45,"35-44",
IF(CustTbl[[#This Row],[Age]]&lt;55,"45-54",
IF(CustTbl[[#This Row],[Age]]&lt;65,"55-64","65+")))))</f>
        <v>55-64</v>
      </c>
      <c r="D496" t="s">
        <v>29</v>
      </c>
      <c r="E496" t="s">
        <v>9</v>
      </c>
      <c r="F496">
        <v>12364</v>
      </c>
      <c r="G496" t="s">
        <v>14</v>
      </c>
    </row>
    <row r="497" spans="1:7">
      <c r="A497">
        <v>496</v>
      </c>
      <c r="B497">
        <v>27</v>
      </c>
      <c r="C497" t="str">
        <f>IF(CustTbl[[#This Row],[Age]]&lt;25,"18-24",
IF(CustTbl[[#This Row],[Age]]&lt;35,"25-34",
IF(CustTbl[[#This Row],[Age]]&lt;45,"35-44",
IF(CustTbl[[#This Row],[Age]]&lt;55,"45-54",
IF(CustTbl[[#This Row],[Age]]&lt;65,"55-64","65+")))))</f>
        <v>25-34</v>
      </c>
      <c r="D497" t="s">
        <v>30</v>
      </c>
      <c r="E497" t="s">
        <v>7</v>
      </c>
      <c r="F497">
        <v>16181</v>
      </c>
      <c r="G497" t="s">
        <v>15</v>
      </c>
    </row>
    <row r="498" spans="1:7">
      <c r="A498">
        <v>497</v>
      </c>
      <c r="B498">
        <v>42</v>
      </c>
      <c r="C498" t="str">
        <f>IF(CustTbl[[#This Row],[Age]]&lt;25,"18-24",
IF(CustTbl[[#This Row],[Age]]&lt;35,"25-34",
IF(CustTbl[[#This Row],[Age]]&lt;45,"35-44",
IF(CustTbl[[#This Row],[Age]]&lt;55,"45-54",
IF(CustTbl[[#This Row],[Age]]&lt;65,"55-64","65+")))))</f>
        <v>35-44</v>
      </c>
      <c r="D498" t="s">
        <v>30</v>
      </c>
      <c r="E498" t="s">
        <v>9</v>
      </c>
      <c r="F498">
        <v>6043</v>
      </c>
      <c r="G498" t="s">
        <v>13</v>
      </c>
    </row>
    <row r="499" spans="1:7">
      <c r="A499">
        <v>498</v>
      </c>
      <c r="B499">
        <v>37</v>
      </c>
      <c r="C499" t="str">
        <f>IF(CustTbl[[#This Row],[Age]]&lt;25,"18-24",
IF(CustTbl[[#This Row],[Age]]&lt;35,"25-34",
IF(CustTbl[[#This Row],[Age]]&lt;45,"35-44",
IF(CustTbl[[#This Row],[Age]]&lt;55,"45-54",
IF(CustTbl[[#This Row],[Age]]&lt;65,"55-64","65+")))))</f>
        <v>35-44</v>
      </c>
      <c r="D499" t="s">
        <v>29</v>
      </c>
      <c r="E499" t="s">
        <v>8</v>
      </c>
      <c r="F499">
        <v>18765</v>
      </c>
      <c r="G499" t="s">
        <v>15</v>
      </c>
    </row>
    <row r="500" spans="1:7">
      <c r="A500">
        <v>499</v>
      </c>
      <c r="B500">
        <v>48</v>
      </c>
      <c r="C500" t="str">
        <f>IF(CustTbl[[#This Row],[Age]]&lt;25,"18-24",
IF(CustTbl[[#This Row],[Age]]&lt;35,"25-34",
IF(CustTbl[[#This Row],[Age]]&lt;45,"35-44",
IF(CustTbl[[#This Row],[Age]]&lt;55,"45-54",
IF(CustTbl[[#This Row],[Age]]&lt;65,"55-64","65+")))))</f>
        <v>45-54</v>
      </c>
      <c r="D500" t="s">
        <v>29</v>
      </c>
      <c r="E500" t="s">
        <v>9</v>
      </c>
      <c r="F500">
        <v>12988</v>
      </c>
      <c r="G500" t="s">
        <v>14</v>
      </c>
    </row>
    <row r="501" spans="1:7">
      <c r="A501">
        <v>500</v>
      </c>
      <c r="B501">
        <v>21</v>
      </c>
      <c r="C501" t="str">
        <f>IF(CustTbl[[#This Row],[Age]]&lt;25,"18-24",
IF(CustTbl[[#This Row],[Age]]&lt;35,"25-34",
IF(CustTbl[[#This Row],[Age]]&lt;45,"35-44",
IF(CustTbl[[#This Row],[Age]]&lt;55,"45-54",
IF(CustTbl[[#This Row],[Age]]&lt;65,"55-64","65+")))))</f>
        <v>18-24</v>
      </c>
      <c r="D501" t="s">
        <v>30</v>
      </c>
      <c r="E501" t="s">
        <v>9</v>
      </c>
      <c r="F501">
        <v>10579</v>
      </c>
      <c r="G501" t="s">
        <v>13</v>
      </c>
    </row>
  </sheetData>
  <conditionalFormatting sqref="F2:F501">
    <cfRule type="top10" dxfId="4" priority="1" percent="1" rank="10"/>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690a9bb5-babd-4a91-bf29-faeecd30363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03F1772F6715C449F0A9DDE4097766E" ma:contentTypeVersion="11" ma:contentTypeDescription="Create a new document." ma:contentTypeScope="" ma:versionID="ebd5763b2a95fa8d11a29df13fc40789">
  <xsd:schema xmlns:xsd="http://www.w3.org/2001/XMLSchema" xmlns:xs="http://www.w3.org/2001/XMLSchema" xmlns:p="http://schemas.microsoft.com/office/2006/metadata/properties" xmlns:ns3="690a9bb5-babd-4a91-bf29-faeecd303630" targetNamespace="http://schemas.microsoft.com/office/2006/metadata/properties" ma:root="true" ma:fieldsID="1f84e7ae14fd26f855bf0c7aafe57739" ns3:_="">
    <xsd:import namespace="690a9bb5-babd-4a91-bf29-faeecd30363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0a9bb5-babd-4a91-bf29-faeecd30363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070F4B-D227-4A95-BF0E-E30202629999}"/>
</file>

<file path=customXml/itemProps2.xml><?xml version="1.0" encoding="utf-8"?>
<ds:datastoreItem xmlns:ds="http://schemas.openxmlformats.org/officeDocument/2006/customXml" ds:itemID="{9A310973-C445-4161-9589-60FF2E0BF5C1}"/>
</file>

<file path=customXml/itemProps3.xml><?xml version="1.0" encoding="utf-8"?>
<ds:datastoreItem xmlns:ds="http://schemas.openxmlformats.org/officeDocument/2006/customXml" ds:itemID="{93C46481-DE7F-4368-97FC-AD34B7EF43C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Kokol-Rivera, Emily</dc:creator>
  <cp:keywords/>
  <dc:description/>
  <cp:lastModifiedBy/>
  <cp:revision/>
  <dcterms:created xsi:type="dcterms:W3CDTF">2025-10-06T15:14:16Z</dcterms:created>
  <dcterms:modified xsi:type="dcterms:W3CDTF">2025-10-15T12:57:00Z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0x010100303F1772F6715C449F0A9DDE4097766E</vt:lpwstr>
  </property>
</Properties>
</file>